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6"/>
  <workbookPr defaultThemeVersion="166925"/>
  <mc:AlternateContent xmlns:mc="http://schemas.openxmlformats.org/markup-compatibility/2006">
    <mc:Choice Requires="x15">
      <x15ac:absPath xmlns:x15ac="http://schemas.microsoft.com/office/spreadsheetml/2010/11/ac" url="I:\Inkoop en Aanbesteding\4 AANBESTEDINGEN\2023 Aanbestedingen\SWF 23114 Vernieuwing Serverinfrastructuur\3. Nota van inlichtingen\"/>
    </mc:Choice>
  </mc:AlternateContent>
  <xr:revisionPtr revIDLastSave="0" documentId="8_{E6BB840E-835B-41FE-97E6-302E12D145F9}" xr6:coauthVersionLast="36" xr6:coauthVersionMax="36" xr10:uidLastSave="{00000000-0000-0000-0000-000000000000}"/>
  <bookViews>
    <workbookView xWindow="0" yWindow="0" windowWidth="23040" windowHeight="9060" activeTab="1" xr2:uid="{FAB08255-0264-4CE0-BE62-954526836172}"/>
  </bookViews>
  <sheets>
    <sheet name="Huidig Prijsblad" sheetId="3" r:id="rId1"/>
    <sheet name="gecorrigeerd Prijsblad" sheetId="2" r:id="rId2"/>
  </sheets>
  <calcPr calcId="191028"/>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16" i="2" l="1"/>
  <c r="F13" i="2"/>
  <c r="F5" i="2"/>
  <c r="G16" i="3"/>
  <c r="G13" i="3"/>
  <c r="G5" i="3"/>
  <c r="G24" i="3" l="1"/>
  <c r="G26" i="3" s="1"/>
  <c r="G25" i="3"/>
  <c r="G27" i="3" l="1"/>
  <c r="H16" i="2" l="1"/>
  <c r="H13" i="2"/>
  <c r="H5" i="2"/>
  <c r="H22" i="2" l="1"/>
  <c r="H25" i="2" s="1"/>
  <c r="H24" i="2" l="1"/>
  <c r="H26" i="2" s="1"/>
</calcChain>
</file>

<file path=xl/sharedStrings.xml><?xml version="1.0" encoding="utf-8"?>
<sst xmlns="http://schemas.openxmlformats.org/spreadsheetml/2006/main" count="79" uniqueCount="44">
  <si>
    <t>Front-end servers (specs per server)</t>
  </si>
  <si>
    <t>Aantal</t>
  </si>
  <si>
    <t>Geraamde opdrachtwaarde -/- (fictief) 5%</t>
  </si>
  <si>
    <t>Opslag% op netto inkoopprijs</t>
  </si>
  <si>
    <t>Opslag% op Bedrag (kolom 6)</t>
  </si>
  <si>
    <t>Bedrag</t>
  </si>
  <si>
    <t>2x AMD EPYC 9474F, 48 cores, 3.6 GHz</t>
  </si>
  <si>
    <t>n.v.t.</t>
  </si>
  <si>
    <t>2x Nvidia A16, 64 GB</t>
  </si>
  <si>
    <t xml:space="preserve">2x netwerkkaart met elk 2x10GB SFP-slot </t>
  </si>
  <si>
    <t>4x SFP 10GB short range module</t>
  </si>
  <si>
    <t>1x 1000BASE-T netwerkaansluiting (ILO/DRAC)</t>
  </si>
  <si>
    <t>Totaal 16 TB netto All Flash storage per datacenter</t>
  </si>
  <si>
    <t>NVIDIA vGPU Host Driver licenties</t>
  </si>
  <si>
    <t>Back-end servers (specs per server)</t>
  </si>
  <si>
    <t xml:space="preserve">2x Intel Xeon-Gold 6442Y (2.6 GHz/24 core/225W) </t>
  </si>
  <si>
    <t>16x 64 GB DDR5</t>
  </si>
  <si>
    <t>Bedrag Subtotaal</t>
  </si>
  <si>
    <t>Installatie en configuratie</t>
  </si>
  <si>
    <t>Support/onderhoud voor 5 jaar</t>
  </si>
  <si>
    <t xml:space="preserve">I N S C H R I JF P R I J S    </t>
  </si>
  <si>
    <t>De in te vullen opslagpercentages mogen niet negatief zijn of gelijk aan 0, dit op straffe van uitsluiting.</t>
  </si>
  <si>
    <t>Na de initiële vervanging zullen tijdens de overeenkomstduur meer inkopen gedaan worden voor de vernieuwing van de serverinfrastructuur.
Omdat de aard en omvang in dit stadium niet voldoende bepaald kunnen worden, worden hiervoor geen prijzen uitgevraagd.
Wel geldt dezelfde prijssystematiek; ofwel op elke offerteregel staat het opslagpercentage zoals bij Inschrijving vermeld; 
hetzij op de netto-inkoopprijs van Inschrijver, hetzij een opslagpercentage op het totaalbedrag excl. installatie, configuratie en support/onderhoud.
Zie ook Programma van eisen 51, 52 en 53.</t>
  </si>
  <si>
    <t>BIJLAGE 10 - PRIJSOPGAVEFORMULIER</t>
  </si>
  <si>
    <t>Handtekening tekenbevoegde:</t>
  </si>
  <si>
    <t>Naam Inschrijver</t>
  </si>
  <si>
    <t>Naam tekenbevoegde</t>
  </si>
  <si>
    <r>
      <t xml:space="preserve">7x </t>
    </r>
    <r>
      <rPr>
        <sz val="10"/>
        <color rgb="FF0070C0"/>
        <rFont val="Trebuchet MS"/>
        <family val="2"/>
      </rPr>
      <t>15.36TB SSD drive</t>
    </r>
  </si>
  <si>
    <t>Listprice-waarde</t>
  </si>
  <si>
    <t>Netto inkoopwaarde (Listprice -/- korting)</t>
  </si>
  <si>
    <t>Opslag% op Bedrag</t>
  </si>
  <si>
    <t>Subtotaal bedrag</t>
  </si>
  <si>
    <t>Totaal  bedrag</t>
  </si>
  <si>
    <t xml:space="preserve"> in te vullen door Inschrijver</t>
  </si>
  <si>
    <t>16x 128 GB DDR5</t>
  </si>
  <si>
    <t>7x 15.6 TB SSD media</t>
  </si>
  <si>
    <t>Listprice-korting</t>
  </si>
  <si>
    <t>Opslag% op netto inkoopwaarde</t>
  </si>
  <si>
    <t>Support/onderhoud voor een periode van 5 jaar</t>
  </si>
  <si>
    <t>GECORRIGEERDE - BIJLAGE 10 - PRIJSOPGAVEFORMULIER</t>
  </si>
  <si>
    <t>Datum 3-6-2024</t>
  </si>
  <si>
    <t>N.a.v. situatie laatste Nota van Inlichtingen</t>
  </si>
  <si>
    <r>
      <t xml:space="preserve">16x 128 GB DDR5 </t>
    </r>
    <r>
      <rPr>
        <sz val="10"/>
        <color rgb="FF0070C0"/>
        <rFont val="Trebuchet MS"/>
        <family val="2"/>
      </rPr>
      <t>of 24x 96GB DDR5</t>
    </r>
  </si>
  <si>
    <t>Na de initiële vervanging zullen tijdens de overeenkomstduur meer inkopen gedaan worden voor de vernieuwing van de serverinfrastructuur.
Omdat de aard en omvang in dit stadium niet voldoende bepaald kunnen worden, worden hiervoor geen prijzen uitgevraagd.
Wel geldt dezelfde prijssystematiek; bij elke offerteaanvraag dient voor elke offerteregel het volgende te worden gespecificeerd: de actuele Listprice, de hierboven ingevulde Listpricekorting en het hierboven ingevulde opslagpercentage. 
De bij Inschrijving geoffreerde opslagpercentages voor 'Installatie en configuratie' alsmede voor 'Support/onderhoud' gelden alleen voor de initiële bestelling.
Zie ook Programma van eisen 51, 52 en 53.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</si>
</sst>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 #,##0.00"/>
  </numFmts>
  <fonts count="20" x14ac:knownFonts="1">
    <font>
      <sz val="11"/>
      <color theme="1"/>
      <name val="Calibri"/>
      <family val="2"/>
      <scheme val="minor"/>
    </font>
    <font>
      <b/>
      <sz val="11"/>
      <color theme="1"/>
      <name val="Calibri"/>
      <family val="2"/>
      <scheme val="minor"/>
    </font>
    <font>
      <sz val="10"/>
      <color theme="1"/>
      <name val="Trebuchet MS"/>
      <family val="2"/>
    </font>
    <font>
      <b/>
      <sz val="10"/>
      <color theme="1"/>
      <name val="Trebuchet MS"/>
      <family val="2"/>
    </font>
    <font>
      <b/>
      <i/>
      <sz val="9"/>
      <color theme="1"/>
      <name val="Trebuchet MS"/>
      <family val="2"/>
    </font>
    <font>
      <sz val="10"/>
      <color theme="1"/>
      <name val="Calibri"/>
      <family val="2"/>
      <scheme val="minor"/>
    </font>
    <font>
      <b/>
      <sz val="10"/>
      <color rgb="FF000000"/>
      <name val="Trebuchet MS"/>
      <family val="2"/>
    </font>
    <font>
      <b/>
      <sz val="11"/>
      <color theme="1"/>
      <name val="Trebuchet MS"/>
      <family val="2"/>
    </font>
    <font>
      <sz val="10"/>
      <color rgb="FF0070C0"/>
      <name val="Trebuchet MS"/>
      <family val="2"/>
    </font>
    <font>
      <sz val="10"/>
      <color theme="0" tint="-0.499984740745262"/>
      <name val="Trebuchet MS"/>
      <family val="2"/>
    </font>
    <font>
      <sz val="10"/>
      <color rgb="FF002060"/>
      <name val="Trebuchet MS"/>
      <family val="2"/>
    </font>
    <font>
      <sz val="11"/>
      <color rgb="FF002060"/>
      <name val="Calibri"/>
      <family val="2"/>
      <scheme val="minor"/>
    </font>
    <font>
      <b/>
      <sz val="10"/>
      <color rgb="FF002060"/>
      <name val="Trebuchet MS"/>
      <family val="2"/>
    </font>
    <font>
      <b/>
      <sz val="11"/>
      <color rgb="FF002060"/>
      <name val="Trebuchet MS"/>
      <family val="2"/>
    </font>
    <font>
      <b/>
      <sz val="11"/>
      <color rgb="FF002060"/>
      <name val="Calibri"/>
      <family val="2"/>
      <scheme val="minor"/>
    </font>
    <font>
      <b/>
      <sz val="12"/>
      <color rgb="FF002060"/>
      <name val="Trebuchet MS"/>
      <family val="2"/>
    </font>
    <font>
      <sz val="12"/>
      <color rgb="FF002060"/>
      <name val="Trebuchet MS"/>
      <family val="2"/>
    </font>
    <font>
      <b/>
      <sz val="10"/>
      <color theme="1"/>
      <name val="Trebuchet MS"/>
      <family val="2"/>
    </font>
    <font>
      <b/>
      <sz val="11"/>
      <color rgb="FFFF0000"/>
      <name val="Trebuchet MS"/>
      <family val="2"/>
    </font>
    <font>
      <b/>
      <sz val="9"/>
      <color theme="1"/>
      <name val="Trebuchet MS"/>
      <family val="2"/>
    </font>
  </fonts>
  <fills count="8">
    <fill>
      <patternFill patternType="none"/>
    </fill>
    <fill>
      <patternFill patternType="gray125"/>
    </fill>
    <fill>
      <patternFill patternType="solid">
        <fgColor rgb="FFFFFF00"/>
        <bgColor indexed="64"/>
      </patternFill>
    </fill>
    <fill>
      <patternFill patternType="solid">
        <fgColor theme="4" tint="0.59999389629810485"/>
        <bgColor indexed="64"/>
      </patternFill>
    </fill>
    <fill>
      <patternFill patternType="solid">
        <fgColor theme="0" tint="-4.9989318521683403E-2"/>
        <bgColor indexed="64"/>
      </patternFill>
    </fill>
    <fill>
      <patternFill patternType="solid">
        <fgColor theme="9" tint="0.59999389629810485"/>
        <bgColor indexed="64"/>
      </patternFill>
    </fill>
    <fill>
      <patternFill patternType="solid">
        <fgColor rgb="FFFFC000"/>
        <bgColor indexed="64"/>
      </patternFill>
    </fill>
    <fill>
      <patternFill patternType="solid">
        <fgColor theme="0"/>
        <bgColor indexed="64"/>
      </patternFill>
    </fill>
  </fills>
  <borders count="38">
    <border>
      <left/>
      <right/>
      <top/>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top style="medium">
        <color indexed="64"/>
      </top>
      <bottom style="medium">
        <color indexed="64"/>
      </bottom>
      <diagonal/>
    </border>
    <border>
      <left style="thin">
        <color indexed="64"/>
      </left>
      <right style="thin">
        <color indexed="64"/>
      </right>
      <top/>
      <bottom/>
      <diagonal/>
    </border>
    <border>
      <left/>
      <right/>
      <top style="medium">
        <color indexed="64"/>
      </top>
      <bottom/>
      <diagonal/>
    </border>
    <border>
      <left style="thin">
        <color indexed="64"/>
      </left>
      <right style="thin">
        <color indexed="64"/>
      </right>
      <top style="thin">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thin">
        <color indexed="64"/>
      </left>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top/>
      <bottom/>
      <diagonal/>
    </border>
    <border>
      <left style="medium">
        <color indexed="64"/>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style="medium">
        <color indexed="64"/>
      </left>
      <right/>
      <top style="medium">
        <color indexed="64"/>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medium">
        <color indexed="64"/>
      </bottom>
      <diagonal/>
    </border>
    <border>
      <left/>
      <right style="medium">
        <color indexed="64"/>
      </right>
      <top style="medium">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146">
    <xf numFmtId="0" fontId="0" fillId="0" borderId="0" xfId="0"/>
    <xf numFmtId="0" fontId="2" fillId="0" borderId="10" xfId="0" applyFont="1" applyBorder="1" applyAlignment="1">
      <alignment vertical="center" wrapText="1"/>
    </xf>
    <xf numFmtId="0" fontId="2" fillId="0" borderId="17" xfId="0" applyFont="1" applyBorder="1" applyAlignment="1">
      <alignment horizontal="right" vertical="center" wrapText="1"/>
    </xf>
    <xf numFmtId="0" fontId="4" fillId="0" borderId="0" xfId="0" applyFont="1" applyAlignment="1">
      <alignment horizontal="center" vertical="center"/>
    </xf>
    <xf numFmtId="0" fontId="2" fillId="0" borderId="10" xfId="0" applyFont="1" applyBorder="1" applyAlignment="1">
      <alignment horizontal="center" vertical="center" wrapText="1"/>
    </xf>
    <xf numFmtId="0" fontId="2" fillId="4" borderId="16" xfId="0" applyFont="1" applyFill="1" applyBorder="1" applyAlignment="1">
      <alignment horizontal="right" vertical="center" wrapText="1"/>
    </xf>
    <xf numFmtId="0" fontId="2" fillId="4" borderId="7" xfId="0" applyFont="1" applyFill="1" applyBorder="1" applyAlignment="1">
      <alignment vertical="center" wrapText="1"/>
    </xf>
    <xf numFmtId="164" fontId="2" fillId="4" borderId="8" xfId="0" applyNumberFormat="1" applyFont="1" applyFill="1" applyBorder="1"/>
    <xf numFmtId="164" fontId="2" fillId="0" borderId="22" xfId="0" applyNumberFormat="1" applyFont="1" applyBorder="1" applyAlignment="1">
      <alignment vertical="center"/>
    </xf>
    <xf numFmtId="0" fontId="1" fillId="0" borderId="5" xfId="0" applyFont="1" applyBorder="1" applyAlignment="1">
      <alignment horizontal="right" vertical="center"/>
    </xf>
    <xf numFmtId="0" fontId="7" fillId="0" borderId="0" xfId="0" applyFont="1"/>
    <xf numFmtId="0" fontId="6" fillId="3" borderId="24" xfId="0" applyFont="1" applyFill="1" applyBorder="1" applyAlignment="1">
      <alignment vertical="center" wrapText="1"/>
    </xf>
    <xf numFmtId="0" fontId="3" fillId="3" borderId="5" xfId="0" applyFont="1" applyFill="1" applyBorder="1" applyAlignment="1">
      <alignment horizontal="center" vertical="center" wrapText="1"/>
    </xf>
    <xf numFmtId="0" fontId="6" fillId="3" borderId="5" xfId="0" applyFont="1" applyFill="1" applyBorder="1" applyAlignment="1">
      <alignment vertical="center" wrapText="1"/>
    </xf>
    <xf numFmtId="164" fontId="5" fillId="3" borderId="22" xfId="0" applyNumberFormat="1" applyFont="1" applyFill="1" applyBorder="1"/>
    <xf numFmtId="164" fontId="2" fillId="4" borderId="15" xfId="0" applyNumberFormat="1" applyFont="1" applyFill="1" applyBorder="1"/>
    <xf numFmtId="0" fontId="3" fillId="3" borderId="16" xfId="0" applyFont="1" applyFill="1" applyBorder="1" applyAlignment="1">
      <alignment vertical="center" wrapText="1"/>
    </xf>
    <xf numFmtId="0" fontId="3" fillId="3" borderId="7" xfId="0" applyFont="1" applyFill="1" applyBorder="1" applyAlignment="1">
      <alignment horizontal="center" vertical="center" wrapText="1"/>
    </xf>
    <xf numFmtId="0" fontId="3" fillId="3" borderId="7" xfId="0" applyFont="1" applyFill="1" applyBorder="1" applyAlignment="1">
      <alignment vertical="center" wrapText="1"/>
    </xf>
    <xf numFmtId="0" fontId="2" fillId="4" borderId="25" xfId="0" applyFont="1" applyFill="1" applyBorder="1" applyAlignment="1">
      <alignment vertical="center" wrapText="1"/>
    </xf>
    <xf numFmtId="0" fontId="2" fillId="7" borderId="23" xfId="0" applyFont="1" applyFill="1" applyBorder="1" applyAlignment="1">
      <alignment vertical="center" wrapText="1"/>
    </xf>
    <xf numFmtId="0" fontId="2" fillId="7" borderId="0" xfId="0" applyFont="1" applyFill="1" applyBorder="1" applyAlignment="1">
      <alignment horizontal="center" vertical="center" wrapText="1"/>
    </xf>
    <xf numFmtId="0" fontId="2" fillId="7" borderId="0" xfId="0" applyFont="1" applyFill="1" applyBorder="1" applyAlignment="1">
      <alignment vertical="center" wrapText="1"/>
    </xf>
    <xf numFmtId="164" fontId="2" fillId="7" borderId="27" xfId="0" applyNumberFormat="1" applyFont="1" applyFill="1" applyBorder="1" applyAlignment="1">
      <alignment vertical="center"/>
    </xf>
    <xf numFmtId="0" fontId="2" fillId="4" borderId="17" xfId="0" applyFont="1" applyFill="1" applyBorder="1"/>
    <xf numFmtId="0" fontId="2" fillId="4" borderId="13" xfId="0" applyFont="1" applyFill="1" applyBorder="1" applyAlignment="1">
      <alignment horizontal="center" vertical="center" wrapText="1"/>
    </xf>
    <xf numFmtId="0" fontId="2" fillId="4" borderId="20" xfId="0" applyFont="1" applyFill="1" applyBorder="1" applyAlignment="1">
      <alignment horizontal="center" vertical="center" wrapText="1"/>
    </xf>
    <xf numFmtId="164" fontId="2" fillId="4" borderId="15" xfId="0" applyNumberFormat="1" applyFont="1" applyFill="1" applyBorder="1" applyAlignment="1">
      <alignment vertical="center"/>
    </xf>
    <xf numFmtId="10" fontId="2" fillId="2" borderId="14" xfId="0" applyNumberFormat="1" applyFont="1" applyFill="1" applyBorder="1" applyAlignment="1" applyProtection="1">
      <alignment vertical="center" wrapText="1"/>
      <protection locked="0"/>
    </xf>
    <xf numFmtId="10" fontId="2" fillId="2" borderId="18" xfId="0" applyNumberFormat="1" applyFont="1" applyFill="1" applyBorder="1" applyAlignment="1" applyProtection="1">
      <alignment horizontal="center" vertical="center" wrapText="1"/>
      <protection locked="0"/>
    </xf>
    <xf numFmtId="10" fontId="2" fillId="2" borderId="19" xfId="0" applyNumberFormat="1" applyFont="1" applyFill="1" applyBorder="1" applyAlignment="1" applyProtection="1">
      <alignment horizontal="center" vertical="center" wrapText="1"/>
      <protection locked="0"/>
    </xf>
    <xf numFmtId="0" fontId="2" fillId="4" borderId="2" xfId="0" applyFont="1" applyFill="1" applyBorder="1" applyAlignment="1">
      <alignment horizontal="center" vertical="center" wrapText="1"/>
    </xf>
    <xf numFmtId="0" fontId="2" fillId="4" borderId="7" xfId="0" applyFont="1" applyFill="1" applyBorder="1" applyAlignment="1">
      <alignment horizontal="center" vertical="center" wrapText="1"/>
    </xf>
    <xf numFmtId="0" fontId="1" fillId="0" borderId="16" xfId="0" applyFont="1" applyBorder="1"/>
    <xf numFmtId="0" fontId="1" fillId="0" borderId="25" xfId="0" applyFont="1" applyBorder="1"/>
    <xf numFmtId="164" fontId="2" fillId="4" borderId="2" xfId="0" applyNumberFormat="1" applyFont="1" applyFill="1" applyBorder="1" applyAlignment="1">
      <alignment vertical="center"/>
    </xf>
    <xf numFmtId="0" fontId="5" fillId="7" borderId="0" xfId="0" applyFont="1" applyFill="1" applyBorder="1" applyAlignment="1">
      <alignment horizontal="center" vertical="center" wrapText="1"/>
    </xf>
    <xf numFmtId="164" fontId="9" fillId="7" borderId="0" xfId="0" applyNumberFormat="1" applyFont="1" applyFill="1" applyBorder="1" applyAlignment="1">
      <alignment vertical="center"/>
    </xf>
    <xf numFmtId="164" fontId="2" fillId="7" borderId="0" xfId="0" applyNumberFormat="1" applyFont="1" applyFill="1" applyBorder="1" applyAlignment="1">
      <alignment vertical="center"/>
    </xf>
    <xf numFmtId="0" fontId="6" fillId="3" borderId="2" xfId="0" applyFont="1" applyFill="1" applyBorder="1" applyAlignment="1">
      <alignment vertical="center" wrapText="1"/>
    </xf>
    <xf numFmtId="0" fontId="3" fillId="3" borderId="2" xfId="0" applyFont="1" applyFill="1" applyBorder="1" applyAlignment="1">
      <alignment horizontal="center" vertical="center" wrapText="1"/>
    </xf>
    <xf numFmtId="164" fontId="5" fillId="3" borderId="2" xfId="0" applyNumberFormat="1" applyFont="1" applyFill="1" applyBorder="1"/>
    <xf numFmtId="0" fontId="2" fillId="4" borderId="2" xfId="0" applyFont="1" applyFill="1" applyBorder="1" applyAlignment="1">
      <alignment vertical="center" wrapText="1"/>
    </xf>
    <xf numFmtId="0" fontId="0" fillId="7" borderId="0" xfId="0" applyFill="1" applyBorder="1"/>
    <xf numFmtId="0" fontId="1" fillId="7" borderId="0" xfId="0" applyFont="1" applyFill="1" applyBorder="1" applyAlignment="1">
      <alignment horizontal="right" vertical="center"/>
    </xf>
    <xf numFmtId="0" fontId="3" fillId="3" borderId="2" xfId="0" applyFont="1" applyFill="1" applyBorder="1" applyAlignment="1">
      <alignment vertical="center" wrapText="1"/>
    </xf>
    <xf numFmtId="0" fontId="3" fillId="3" borderId="2" xfId="0" applyFont="1" applyFill="1" applyBorder="1" applyAlignment="1">
      <alignment vertical="center"/>
    </xf>
    <xf numFmtId="0" fontId="2" fillId="4" borderId="2" xfId="0" applyFont="1" applyFill="1" applyBorder="1"/>
    <xf numFmtId="0" fontId="2" fillId="4" borderId="2" xfId="0" applyFont="1" applyFill="1" applyBorder="1" applyAlignment="1">
      <alignment horizontal="right" vertical="center" wrapText="1"/>
    </xf>
    <xf numFmtId="164" fontId="2" fillId="0" borderId="2" xfId="0" applyNumberFormat="1" applyFont="1" applyBorder="1" applyAlignment="1">
      <alignment vertical="center"/>
    </xf>
    <xf numFmtId="0" fontId="2" fillId="0" borderId="2" xfId="0" applyFont="1" applyBorder="1" applyAlignment="1">
      <alignment horizontal="right" vertical="center" wrapText="1"/>
    </xf>
    <xf numFmtId="0" fontId="2" fillId="0" borderId="2" xfId="0" applyFont="1" applyBorder="1" applyAlignment="1">
      <alignment vertical="center" wrapText="1"/>
    </xf>
    <xf numFmtId="0" fontId="2" fillId="0" borderId="2" xfId="0" applyFont="1" applyBorder="1" applyAlignment="1">
      <alignment horizontal="center" vertical="center" wrapText="1"/>
    </xf>
    <xf numFmtId="0" fontId="10" fillId="7" borderId="0" xfId="0" applyFont="1" applyFill="1" applyBorder="1" applyAlignment="1">
      <alignment vertical="center"/>
    </xf>
    <xf numFmtId="0" fontId="12" fillId="3" borderId="2" xfId="0" applyFont="1" applyFill="1" applyBorder="1" applyAlignment="1">
      <alignment vertical="center" wrapText="1"/>
    </xf>
    <xf numFmtId="0" fontId="10" fillId="7" borderId="0" xfId="0" applyFont="1" applyFill="1" applyBorder="1" applyAlignment="1">
      <alignment vertical="center" wrapText="1"/>
    </xf>
    <xf numFmtId="164" fontId="13" fillId="7" borderId="0" xfId="0" applyNumberFormat="1" applyFont="1" applyFill="1" applyBorder="1" applyAlignment="1">
      <alignment vertical="center"/>
    </xf>
    <xf numFmtId="164" fontId="15" fillId="7" borderId="0" xfId="0" applyNumberFormat="1" applyFont="1" applyFill="1" applyBorder="1" applyAlignment="1">
      <alignment vertical="center"/>
    </xf>
    <xf numFmtId="0" fontId="17" fillId="3" borderId="8" xfId="0" applyFont="1" applyFill="1" applyBorder="1" applyAlignment="1">
      <alignment vertical="center"/>
    </xf>
    <xf numFmtId="0" fontId="2" fillId="7" borderId="0" xfId="0" applyFont="1" applyFill="1" applyBorder="1" applyAlignment="1">
      <alignment vertical="center"/>
    </xf>
    <xf numFmtId="164" fontId="2" fillId="4" borderId="13" xfId="0" applyNumberFormat="1" applyFont="1" applyFill="1" applyBorder="1" applyAlignment="1">
      <alignment vertical="center"/>
    </xf>
    <xf numFmtId="0" fontId="2" fillId="4" borderId="17" xfId="0" applyFont="1" applyFill="1" applyBorder="1" applyAlignment="1">
      <alignment vertical="center" wrapText="1"/>
    </xf>
    <xf numFmtId="164" fontId="1" fillId="5" borderId="34" xfId="0" applyNumberFormat="1" applyFont="1" applyFill="1" applyBorder="1" applyAlignment="1">
      <alignment vertical="center"/>
    </xf>
    <xf numFmtId="164" fontId="10" fillId="7" borderId="2" xfId="0" applyNumberFormat="1" applyFont="1" applyFill="1" applyBorder="1" applyAlignment="1">
      <alignment vertical="center"/>
    </xf>
    <xf numFmtId="0" fontId="0" fillId="0" borderId="0" xfId="0" applyAlignment="1">
      <alignment horizontal="center"/>
    </xf>
    <xf numFmtId="0" fontId="10" fillId="7" borderId="0" xfId="0" applyFont="1" applyFill="1" applyBorder="1" applyAlignment="1">
      <alignment horizontal="center" vertical="center"/>
    </xf>
    <xf numFmtId="0" fontId="12" fillId="3" borderId="2" xfId="0" applyFont="1" applyFill="1" applyBorder="1" applyAlignment="1">
      <alignment horizontal="center" vertical="center" wrapText="1"/>
    </xf>
    <xf numFmtId="164" fontId="9" fillId="7" borderId="0" xfId="0" applyNumberFormat="1" applyFont="1" applyFill="1" applyBorder="1" applyAlignment="1">
      <alignment horizontal="center" vertical="center"/>
    </xf>
    <xf numFmtId="10" fontId="10" fillId="2" borderId="2" xfId="0" applyNumberFormat="1" applyFont="1" applyFill="1" applyBorder="1" applyAlignment="1" applyProtection="1">
      <alignment horizontal="center" vertical="center" wrapText="1"/>
      <protection locked="0"/>
    </xf>
    <xf numFmtId="0" fontId="0" fillId="0" borderId="0" xfId="0" applyAlignment="1">
      <alignment wrapText="1"/>
    </xf>
    <xf numFmtId="164" fontId="10" fillId="2" borderId="2" xfId="0" applyNumberFormat="1" applyFont="1" applyFill="1" applyBorder="1" applyAlignment="1" applyProtection="1">
      <alignment vertical="center"/>
      <protection locked="0"/>
    </xf>
    <xf numFmtId="10" fontId="10" fillId="2" borderId="2" xfId="0" applyNumberFormat="1" applyFont="1" applyFill="1" applyBorder="1" applyAlignment="1" applyProtection="1">
      <alignment vertical="center" wrapText="1"/>
      <protection locked="0"/>
    </xf>
    <xf numFmtId="10" fontId="10" fillId="2" borderId="2" xfId="0" applyNumberFormat="1" applyFont="1" applyFill="1" applyBorder="1" applyAlignment="1" applyProtection="1">
      <alignment horizontal="center" vertical="center"/>
      <protection locked="0"/>
    </xf>
    <xf numFmtId="0" fontId="18" fillId="0" borderId="0" xfId="0" applyFont="1"/>
    <xf numFmtId="0" fontId="0" fillId="7" borderId="0" xfId="0" applyFill="1" applyBorder="1" applyAlignment="1">
      <alignment horizontal="right"/>
    </xf>
    <xf numFmtId="0" fontId="0" fillId="2" borderId="2" xfId="0" applyFill="1" applyBorder="1" applyAlignment="1">
      <alignment horizontal="center"/>
    </xf>
    <xf numFmtId="0" fontId="19" fillId="0" borderId="0" xfId="0" applyFont="1"/>
    <xf numFmtId="0" fontId="0" fillId="0" borderId="23" xfId="0" applyBorder="1" applyAlignment="1"/>
    <xf numFmtId="0" fontId="0" fillId="0" borderId="0" xfId="0" applyBorder="1" applyAlignment="1"/>
    <xf numFmtId="0" fontId="0" fillId="0" borderId="29" xfId="0" applyBorder="1" applyAlignment="1"/>
    <xf numFmtId="0" fontId="0" fillId="0" borderId="30" xfId="0" applyBorder="1" applyAlignment="1"/>
    <xf numFmtId="0" fontId="0" fillId="0" borderId="31" xfId="0" applyBorder="1" applyAlignment="1"/>
    <xf numFmtId="0" fontId="0" fillId="0" borderId="32" xfId="0" applyBorder="1" applyAlignment="1"/>
    <xf numFmtId="0" fontId="2" fillId="4" borderId="2" xfId="0" applyFont="1" applyFill="1" applyBorder="1" applyAlignment="1">
      <alignment horizontal="center" vertical="center" wrapText="1"/>
    </xf>
    <xf numFmtId="164" fontId="2" fillId="4" borderId="6" xfId="0" applyNumberFormat="1" applyFont="1" applyFill="1" applyBorder="1" applyAlignment="1">
      <alignment vertical="center"/>
    </xf>
    <xf numFmtId="164" fontId="2" fillId="4" borderId="4" xfId="0" applyNumberFormat="1" applyFont="1" applyFill="1" applyBorder="1" applyAlignment="1">
      <alignment vertical="center"/>
    </xf>
    <xf numFmtId="164" fontId="2" fillId="4" borderId="28" xfId="0" applyNumberFormat="1" applyFont="1" applyFill="1" applyBorder="1" applyAlignment="1">
      <alignment vertical="center"/>
    </xf>
    <xf numFmtId="10" fontId="2" fillId="2" borderId="2" xfId="0" applyNumberFormat="1" applyFont="1" applyFill="1" applyBorder="1" applyAlignment="1" applyProtection="1">
      <alignment vertical="center" wrapText="1"/>
      <protection locked="0"/>
    </xf>
    <xf numFmtId="0" fontId="2" fillId="2" borderId="2" xfId="0" applyFont="1" applyFill="1" applyBorder="1" applyAlignment="1" applyProtection="1">
      <alignment vertical="center" wrapText="1"/>
      <protection locked="0"/>
    </xf>
    <xf numFmtId="164" fontId="2" fillId="4" borderId="9" xfId="0" applyNumberFormat="1" applyFont="1" applyFill="1" applyBorder="1" applyAlignment="1">
      <alignment vertical="center"/>
    </xf>
    <xf numFmtId="0" fontId="2" fillId="4" borderId="6" xfId="0" applyFont="1" applyFill="1" applyBorder="1" applyAlignment="1">
      <alignment horizontal="center" vertical="center" wrapText="1"/>
    </xf>
    <xf numFmtId="0" fontId="5" fillId="4" borderId="4" xfId="0" applyFont="1" applyFill="1" applyBorder="1" applyAlignment="1">
      <alignment horizontal="center" vertical="center" wrapText="1"/>
    </xf>
    <xf numFmtId="0" fontId="5" fillId="4" borderId="33" xfId="0" applyFont="1" applyFill="1" applyBorder="1" applyAlignment="1">
      <alignment horizontal="center" vertical="center" wrapText="1"/>
    </xf>
    <xf numFmtId="164" fontId="2" fillId="4" borderId="33" xfId="0" applyNumberFormat="1" applyFont="1" applyFill="1" applyBorder="1" applyAlignment="1">
      <alignment vertical="center"/>
    </xf>
    <xf numFmtId="10" fontId="2" fillId="2" borderId="21" xfId="0" applyNumberFormat="1" applyFont="1" applyFill="1" applyBorder="1" applyAlignment="1" applyProtection="1">
      <alignment vertical="center" wrapText="1"/>
      <protection locked="0"/>
    </xf>
    <xf numFmtId="0" fontId="2" fillId="2" borderId="4" xfId="0" applyFont="1" applyFill="1" applyBorder="1" applyAlignment="1" applyProtection="1">
      <alignment vertical="center" wrapText="1"/>
      <protection locked="0"/>
    </xf>
    <xf numFmtId="0" fontId="2" fillId="2" borderId="33" xfId="0" applyFont="1" applyFill="1" applyBorder="1" applyAlignment="1" applyProtection="1">
      <alignment vertical="center" wrapText="1"/>
      <protection locked="0"/>
    </xf>
    <xf numFmtId="0" fontId="2" fillId="4" borderId="7" xfId="0" applyFont="1" applyFill="1" applyBorder="1" applyAlignment="1">
      <alignment horizontal="center" vertical="center" wrapText="1"/>
    </xf>
    <xf numFmtId="0" fontId="2" fillId="4" borderId="10" xfId="0" applyFont="1" applyFill="1" applyBorder="1" applyAlignment="1">
      <alignment horizontal="center" vertical="center" wrapText="1"/>
    </xf>
    <xf numFmtId="164" fontId="2" fillId="4" borderId="8" xfId="0" applyNumberFormat="1" applyFont="1" applyFill="1" applyBorder="1" applyAlignment="1">
      <alignment vertical="center"/>
    </xf>
    <xf numFmtId="164" fontId="2" fillId="4" borderId="11" xfId="0" applyNumberFormat="1" applyFont="1" applyFill="1" applyBorder="1" applyAlignment="1">
      <alignment vertical="center"/>
    </xf>
    <xf numFmtId="0" fontId="2" fillId="0" borderId="12" xfId="0" applyFont="1" applyBorder="1" applyAlignment="1">
      <alignment horizontal="right" vertical="center"/>
    </xf>
    <xf numFmtId="0" fontId="0" fillId="0" borderId="3" xfId="0" applyBorder="1" applyAlignment="1">
      <alignment horizontal="right" vertical="center"/>
    </xf>
    <xf numFmtId="0" fontId="0" fillId="0" borderId="13" xfId="0" applyBorder="1" applyAlignment="1">
      <alignment horizontal="right" vertical="center"/>
    </xf>
    <xf numFmtId="0" fontId="1" fillId="5" borderId="26" xfId="0" applyFont="1" applyFill="1" applyBorder="1" applyAlignment="1">
      <alignment horizontal="right" vertical="center"/>
    </xf>
    <xf numFmtId="0" fontId="0" fillId="5" borderId="5" xfId="0" applyFill="1" applyBorder="1" applyAlignment="1">
      <alignment horizontal="right" vertical="center"/>
    </xf>
    <xf numFmtId="0" fontId="1" fillId="6" borderId="12" xfId="0" applyFont="1" applyFill="1" applyBorder="1" applyAlignment="1"/>
    <xf numFmtId="0" fontId="0" fillId="0" borderId="3" xfId="0" applyBorder="1" applyAlignment="1"/>
    <xf numFmtId="0" fontId="0" fillId="0" borderId="1" xfId="0" applyBorder="1" applyAlignment="1"/>
    <xf numFmtId="0" fontId="8" fillId="0" borderId="12" xfId="0" applyFont="1" applyBorder="1" applyAlignment="1">
      <alignment vertical="center" wrapText="1"/>
    </xf>
    <xf numFmtId="0" fontId="8" fillId="0" borderId="3" xfId="0" applyFont="1" applyBorder="1" applyAlignment="1">
      <alignment vertical="center"/>
    </xf>
    <xf numFmtId="0" fontId="8" fillId="0" borderId="1" xfId="0" applyFont="1" applyBorder="1" applyAlignment="1">
      <alignment vertical="center"/>
    </xf>
    <xf numFmtId="0" fontId="1" fillId="0" borderId="26" xfId="0" applyFont="1" applyBorder="1" applyAlignment="1"/>
    <xf numFmtId="0" fontId="0" fillId="0" borderId="5" xfId="0" applyBorder="1" applyAlignment="1"/>
    <xf numFmtId="0" fontId="0" fillId="0" borderId="34" xfId="0" applyBorder="1" applyAlignment="1"/>
    <xf numFmtId="0" fontId="0" fillId="2" borderId="23" xfId="0" applyFill="1" applyBorder="1" applyAlignment="1"/>
    <xf numFmtId="0" fontId="0" fillId="2" borderId="0" xfId="0" applyFill="1" applyBorder="1" applyAlignment="1"/>
    <xf numFmtId="0" fontId="0" fillId="2" borderId="29" xfId="0" applyFill="1" applyBorder="1" applyAlignment="1"/>
    <xf numFmtId="0" fontId="0" fillId="2" borderId="30" xfId="0" applyFill="1" applyBorder="1" applyAlignment="1"/>
    <xf numFmtId="0" fontId="0" fillId="2" borderId="31" xfId="0" applyFill="1" applyBorder="1" applyAlignment="1"/>
    <xf numFmtId="0" fontId="0" fillId="2" borderId="32" xfId="0" applyFill="1" applyBorder="1" applyAlignment="1"/>
    <xf numFmtId="10" fontId="10" fillId="2" borderId="2" xfId="0" applyNumberFormat="1" applyFont="1" applyFill="1" applyBorder="1" applyAlignment="1" applyProtection="1">
      <alignment horizontal="center" vertical="center"/>
      <protection locked="0"/>
    </xf>
    <xf numFmtId="10" fontId="11" fillId="0" borderId="2" xfId="0" applyNumberFormat="1" applyFont="1" applyBorder="1" applyAlignment="1" applyProtection="1">
      <alignment horizontal="center" vertical="center"/>
      <protection locked="0"/>
    </xf>
    <xf numFmtId="0" fontId="15" fillId="7" borderId="0" xfId="0" applyFont="1" applyFill="1" applyBorder="1" applyAlignment="1">
      <alignment horizontal="right" vertical="center"/>
    </xf>
    <xf numFmtId="0" fontId="16" fillId="7" borderId="0" xfId="0" applyFont="1" applyFill="1" applyBorder="1" applyAlignment="1">
      <alignment horizontal="right" vertical="center"/>
    </xf>
    <xf numFmtId="0" fontId="1" fillId="6" borderId="0" xfId="0" applyFont="1" applyFill="1" applyBorder="1" applyAlignment="1">
      <alignment vertical="center"/>
    </xf>
    <xf numFmtId="0" fontId="0" fillId="0" borderId="0" xfId="0" applyBorder="1" applyAlignment="1">
      <alignment vertical="center"/>
    </xf>
    <xf numFmtId="0" fontId="0" fillId="2" borderId="7" xfId="0" applyFill="1" applyBorder="1" applyAlignment="1"/>
    <xf numFmtId="0" fontId="0" fillId="2" borderId="8" xfId="0" applyFill="1" applyBorder="1" applyAlignment="1"/>
    <xf numFmtId="0" fontId="0" fillId="2" borderId="2" xfId="0" applyFill="1" applyBorder="1" applyAlignment="1"/>
    <xf numFmtId="0" fontId="0" fillId="2" borderId="9" xfId="0" applyFill="1" applyBorder="1" applyAlignment="1"/>
    <xf numFmtId="0" fontId="1" fillId="0" borderId="23" xfId="0" applyFont="1" applyBorder="1" applyAlignment="1"/>
    <xf numFmtId="0" fontId="5" fillId="4" borderId="2" xfId="0" applyFont="1" applyFill="1" applyBorder="1" applyAlignment="1">
      <alignment horizontal="center" vertical="center" wrapText="1"/>
    </xf>
    <xf numFmtId="164" fontId="10" fillId="2" borderId="2" xfId="0" applyNumberFormat="1" applyFont="1" applyFill="1" applyBorder="1" applyAlignment="1" applyProtection="1">
      <alignment vertical="center"/>
      <protection locked="0"/>
    </xf>
    <xf numFmtId="0" fontId="11" fillId="0" borderId="2" xfId="0" applyFont="1" applyBorder="1" applyAlignment="1" applyProtection="1">
      <alignment vertical="center"/>
      <protection locked="0"/>
    </xf>
    <xf numFmtId="164" fontId="10" fillId="7" borderId="2" xfId="0" applyNumberFormat="1" applyFont="1" applyFill="1" applyBorder="1" applyAlignment="1">
      <alignment vertical="center"/>
    </xf>
    <xf numFmtId="0" fontId="11" fillId="7" borderId="2" xfId="0" applyFont="1" applyFill="1" applyBorder="1" applyAlignment="1">
      <alignment vertical="center"/>
    </xf>
    <xf numFmtId="10" fontId="10" fillId="2" borderId="2" xfId="0" applyNumberFormat="1" applyFont="1" applyFill="1" applyBorder="1" applyAlignment="1" applyProtection="1">
      <alignment vertical="center" wrapText="1"/>
      <protection locked="0"/>
    </xf>
    <xf numFmtId="0" fontId="11" fillId="0" borderId="2" xfId="0" applyFont="1" applyBorder="1" applyAlignment="1" applyProtection="1">
      <alignment vertical="center" wrapText="1"/>
      <protection locked="0"/>
    </xf>
    <xf numFmtId="164" fontId="2" fillId="4" borderId="2" xfId="0" applyNumberFormat="1" applyFont="1" applyFill="1" applyBorder="1" applyAlignment="1">
      <alignment vertical="center"/>
    </xf>
    <xf numFmtId="0" fontId="0" fillId="0" borderId="2" xfId="0" applyBorder="1" applyAlignment="1">
      <alignment vertical="center"/>
    </xf>
    <xf numFmtId="164" fontId="13" fillId="7" borderId="0" xfId="0" applyNumberFormat="1" applyFont="1" applyFill="1" applyBorder="1" applyAlignment="1">
      <alignment horizontal="right" vertical="center"/>
    </xf>
    <xf numFmtId="0" fontId="14" fillId="0" borderId="0" xfId="0" applyFont="1" applyBorder="1" applyAlignment="1">
      <alignment horizontal="right" vertical="center"/>
    </xf>
    <xf numFmtId="0" fontId="0" fillId="7" borderId="35" xfId="0" applyFill="1" applyBorder="1" applyAlignment="1">
      <alignment horizontal="left"/>
    </xf>
    <xf numFmtId="0" fontId="0" fillId="0" borderId="36" xfId="0" applyBorder="1" applyAlignment="1">
      <alignment horizontal="left"/>
    </xf>
    <xf numFmtId="0" fontId="0" fillId="0" borderId="37" xfId="0" applyBorder="1" applyAlignment="1">
      <alignment horizontal="left"/>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68A61D-E831-4C9D-93B9-F0CE469EC467}">
  <dimension ref="B1:G37"/>
  <sheetViews>
    <sheetView zoomScale="160" zoomScaleNormal="160" workbookViewId="0">
      <pane xSplit="1" ySplit="4" topLeftCell="B5" activePane="bottomRight" state="frozen"/>
      <selection pane="topRight" activeCell="B1" sqref="B1"/>
      <selection pane="bottomLeft" activeCell="A5" sqref="A5"/>
      <selection pane="bottomRight" activeCell="D4" sqref="D4:F11"/>
    </sheetView>
  </sheetViews>
  <sheetFormatPr defaultRowHeight="14.4" x14ac:dyDescent="0.3"/>
  <cols>
    <col min="1" max="1" width="1.6640625" customWidth="1"/>
    <col min="2" max="2" width="45.33203125" customWidth="1"/>
    <col min="3" max="3" width="7.6640625" customWidth="1"/>
    <col min="4" max="4" width="15.5546875" customWidth="1"/>
    <col min="5" max="6" width="12.33203125" customWidth="1"/>
    <col min="7" max="7" width="14.33203125" customWidth="1"/>
    <col min="8" max="8" width="3.6640625" customWidth="1"/>
    <col min="9" max="9" width="3" customWidth="1"/>
  </cols>
  <sheetData>
    <row r="1" spans="2:7" x14ac:dyDescent="0.3">
      <c r="B1" s="10" t="s">
        <v>23</v>
      </c>
    </row>
    <row r="2" spans="2:7" ht="10.199999999999999" customHeight="1" x14ac:dyDescent="0.3"/>
    <row r="3" spans="2:7" ht="15" thickBot="1" x14ac:dyDescent="0.35">
      <c r="B3" s="3">
        <v>1</v>
      </c>
      <c r="C3" s="3">
        <v>2</v>
      </c>
      <c r="D3" s="3">
        <v>3</v>
      </c>
      <c r="E3" s="3">
        <v>4</v>
      </c>
      <c r="F3" s="3">
        <v>5</v>
      </c>
      <c r="G3" s="3">
        <v>6</v>
      </c>
    </row>
    <row r="4" spans="2:7" ht="43.2" x14ac:dyDescent="0.3">
      <c r="B4" s="16" t="s">
        <v>0</v>
      </c>
      <c r="C4" s="17" t="s">
        <v>1</v>
      </c>
      <c r="D4" s="18" t="s">
        <v>2</v>
      </c>
      <c r="E4" s="18" t="s">
        <v>3</v>
      </c>
      <c r="F4" s="18" t="s">
        <v>4</v>
      </c>
      <c r="G4" s="58" t="s">
        <v>5</v>
      </c>
    </row>
    <row r="5" spans="2:7" x14ac:dyDescent="0.3">
      <c r="B5" s="19" t="s">
        <v>6</v>
      </c>
      <c r="C5" s="83">
        <v>14</v>
      </c>
      <c r="D5" s="84">
        <v>390000</v>
      </c>
      <c r="E5" s="87">
        <v>7.6999999999999999E-2</v>
      </c>
      <c r="F5" s="83" t="s">
        <v>7</v>
      </c>
      <c r="G5" s="89">
        <f>D5+D5*E5</f>
        <v>420030</v>
      </c>
    </row>
    <row r="6" spans="2:7" x14ac:dyDescent="0.3">
      <c r="B6" s="19" t="s">
        <v>34</v>
      </c>
      <c r="C6" s="83"/>
      <c r="D6" s="85"/>
      <c r="E6" s="88"/>
      <c r="F6" s="83"/>
      <c r="G6" s="89"/>
    </row>
    <row r="7" spans="2:7" x14ac:dyDescent="0.3">
      <c r="B7" s="19" t="s">
        <v>8</v>
      </c>
      <c r="C7" s="83"/>
      <c r="D7" s="85"/>
      <c r="E7" s="88"/>
      <c r="F7" s="83"/>
      <c r="G7" s="89"/>
    </row>
    <row r="8" spans="2:7" x14ac:dyDescent="0.3">
      <c r="B8" s="19" t="s">
        <v>9</v>
      </c>
      <c r="C8" s="83"/>
      <c r="D8" s="85"/>
      <c r="E8" s="88"/>
      <c r="F8" s="83"/>
      <c r="G8" s="89"/>
    </row>
    <row r="9" spans="2:7" x14ac:dyDescent="0.3">
      <c r="B9" s="19" t="s">
        <v>10</v>
      </c>
      <c r="C9" s="83"/>
      <c r="D9" s="85"/>
      <c r="E9" s="88"/>
      <c r="F9" s="83"/>
      <c r="G9" s="89"/>
    </row>
    <row r="10" spans="2:7" x14ac:dyDescent="0.3">
      <c r="B10" s="19" t="s">
        <v>11</v>
      </c>
      <c r="C10" s="83"/>
      <c r="D10" s="85"/>
      <c r="E10" s="88"/>
      <c r="F10" s="83"/>
      <c r="G10" s="89"/>
    </row>
    <row r="11" spans="2:7" ht="28.8" x14ac:dyDescent="0.3">
      <c r="B11" s="19" t="s">
        <v>12</v>
      </c>
      <c r="C11" s="83"/>
      <c r="D11" s="86"/>
      <c r="E11" s="88"/>
      <c r="F11" s="83"/>
      <c r="G11" s="89"/>
    </row>
    <row r="12" spans="2:7" ht="15" thickBot="1" x14ac:dyDescent="0.35">
      <c r="B12" s="20"/>
      <c r="C12" s="21"/>
      <c r="D12" s="59"/>
      <c r="E12" s="22"/>
      <c r="F12" s="21"/>
      <c r="G12" s="23"/>
    </row>
    <row r="13" spans="2:7" ht="15.6" thickBot="1" x14ac:dyDescent="0.4">
      <c r="B13" s="24" t="s">
        <v>13</v>
      </c>
      <c r="C13" s="25">
        <v>28</v>
      </c>
      <c r="D13" s="60">
        <v>124000</v>
      </c>
      <c r="E13" s="28">
        <v>0.1</v>
      </c>
      <c r="F13" s="26" t="s">
        <v>7</v>
      </c>
      <c r="G13" s="27">
        <f>D13+D13*E13</f>
        <v>136400</v>
      </c>
    </row>
    <row r="14" spans="2:7" ht="15" thickBot="1" x14ac:dyDescent="0.35">
      <c r="B14" s="20"/>
      <c r="C14" s="21"/>
      <c r="D14" s="59"/>
      <c r="E14" s="22"/>
      <c r="F14" s="21"/>
      <c r="G14" s="23"/>
    </row>
    <row r="15" spans="2:7" ht="15" thickBot="1" x14ac:dyDescent="0.35">
      <c r="B15" s="11" t="s">
        <v>14</v>
      </c>
      <c r="C15" s="12" t="s">
        <v>1</v>
      </c>
      <c r="D15" s="13"/>
      <c r="E15" s="13"/>
      <c r="F15" s="13"/>
      <c r="G15" s="14"/>
    </row>
    <row r="16" spans="2:7" x14ac:dyDescent="0.3">
      <c r="B16" s="19" t="s">
        <v>15</v>
      </c>
      <c r="C16" s="90">
        <v>12</v>
      </c>
      <c r="D16" s="84">
        <v>230000</v>
      </c>
      <c r="E16" s="94">
        <v>0</v>
      </c>
      <c r="F16" s="97" t="s">
        <v>7</v>
      </c>
      <c r="G16" s="99">
        <f>D16+D16*E16</f>
        <v>230000</v>
      </c>
    </row>
    <row r="17" spans="2:7" x14ac:dyDescent="0.3">
      <c r="B17" s="19" t="s">
        <v>16</v>
      </c>
      <c r="C17" s="91"/>
      <c r="D17" s="85"/>
      <c r="E17" s="95"/>
      <c r="F17" s="83"/>
      <c r="G17" s="89"/>
    </row>
    <row r="18" spans="2:7" x14ac:dyDescent="0.3">
      <c r="B18" s="19" t="s">
        <v>35</v>
      </c>
      <c r="C18" s="91"/>
      <c r="D18" s="85"/>
      <c r="E18" s="95"/>
      <c r="F18" s="83"/>
      <c r="G18" s="89"/>
    </row>
    <row r="19" spans="2:7" x14ac:dyDescent="0.3">
      <c r="B19" s="19" t="s">
        <v>9</v>
      </c>
      <c r="C19" s="91"/>
      <c r="D19" s="85"/>
      <c r="E19" s="95"/>
      <c r="F19" s="83"/>
      <c r="G19" s="89"/>
    </row>
    <row r="20" spans="2:7" x14ac:dyDescent="0.3">
      <c r="B20" s="19" t="s">
        <v>10</v>
      </c>
      <c r="C20" s="91"/>
      <c r="D20" s="85"/>
      <c r="E20" s="95"/>
      <c r="F20" s="83"/>
      <c r="G20" s="89"/>
    </row>
    <row r="21" spans="2:7" x14ac:dyDescent="0.3">
      <c r="B21" s="19" t="s">
        <v>11</v>
      </c>
      <c r="C21" s="91"/>
      <c r="D21" s="85"/>
      <c r="E21" s="95"/>
      <c r="F21" s="83"/>
      <c r="G21" s="89"/>
    </row>
    <row r="22" spans="2:7" ht="29.4" thickBot="1" x14ac:dyDescent="0.35">
      <c r="B22" s="61" t="s">
        <v>12</v>
      </c>
      <c r="C22" s="92"/>
      <c r="D22" s="93"/>
      <c r="E22" s="96"/>
      <c r="F22" s="98"/>
      <c r="G22" s="100"/>
    </row>
    <row r="23" spans="2:7" ht="15" thickBot="1" x14ac:dyDescent="0.35"/>
    <row r="24" spans="2:7" ht="15" thickBot="1" x14ac:dyDescent="0.35">
      <c r="B24" s="101" t="s">
        <v>17</v>
      </c>
      <c r="C24" s="102"/>
      <c r="D24" s="102"/>
      <c r="E24" s="102"/>
      <c r="F24" s="103"/>
      <c r="G24" s="8">
        <f>SUM(G5:G22)</f>
        <v>786430</v>
      </c>
    </row>
    <row r="25" spans="2:7" ht="15.6" thickBot="1" x14ac:dyDescent="0.4">
      <c r="B25" s="5" t="s">
        <v>18</v>
      </c>
      <c r="C25" s="6"/>
      <c r="D25" s="32" t="s">
        <v>7</v>
      </c>
      <c r="E25" s="32" t="s">
        <v>7</v>
      </c>
      <c r="F25" s="29">
        <v>0</v>
      </c>
      <c r="G25" s="7">
        <f>G$24*F25</f>
        <v>0</v>
      </c>
    </row>
    <row r="26" spans="2:7" ht="15.6" thickBot="1" x14ac:dyDescent="0.4">
      <c r="B26" s="2" t="s">
        <v>38</v>
      </c>
      <c r="C26" s="1"/>
      <c r="D26" s="4" t="s">
        <v>7</v>
      </c>
      <c r="E26" s="4" t="s">
        <v>7</v>
      </c>
      <c r="F26" s="30">
        <v>0</v>
      </c>
      <c r="G26" s="15">
        <f>G$24*F26</f>
        <v>0</v>
      </c>
    </row>
    <row r="27" spans="2:7" ht="15" thickBot="1" x14ac:dyDescent="0.35">
      <c r="C27" s="9"/>
      <c r="D27" s="104" t="s">
        <v>20</v>
      </c>
      <c r="E27" s="105"/>
      <c r="F27" s="105"/>
      <c r="G27" s="62">
        <f>SUM(G24:G26)</f>
        <v>786430</v>
      </c>
    </row>
    <row r="28" spans="2:7" ht="15" thickBot="1" x14ac:dyDescent="0.35">
      <c r="B28" s="106" t="s">
        <v>21</v>
      </c>
      <c r="C28" s="107"/>
      <c r="D28" s="107"/>
      <c r="E28" s="107"/>
      <c r="F28" s="107"/>
      <c r="G28" s="108"/>
    </row>
    <row r="29" spans="2:7" ht="15" thickBot="1" x14ac:dyDescent="0.35"/>
    <row r="30" spans="2:7" ht="127.2" customHeight="1" thickBot="1" x14ac:dyDescent="0.35">
      <c r="B30" s="109" t="s">
        <v>22</v>
      </c>
      <c r="C30" s="110"/>
      <c r="D30" s="110"/>
      <c r="E30" s="110"/>
      <c r="F30" s="110"/>
      <c r="G30" s="111"/>
    </row>
    <row r="31" spans="2:7" ht="15" thickBot="1" x14ac:dyDescent="0.35"/>
    <row r="32" spans="2:7" x14ac:dyDescent="0.3">
      <c r="B32" s="112" t="s">
        <v>24</v>
      </c>
      <c r="C32" s="113"/>
      <c r="D32" s="113"/>
      <c r="E32" s="113"/>
      <c r="F32" s="113"/>
      <c r="G32" s="114"/>
    </row>
    <row r="33" spans="2:7" x14ac:dyDescent="0.3">
      <c r="B33" s="77"/>
      <c r="C33" s="78"/>
      <c r="D33" s="78"/>
      <c r="E33" s="78"/>
      <c r="F33" s="78"/>
      <c r="G33" s="79"/>
    </row>
    <row r="34" spans="2:7" x14ac:dyDescent="0.3">
      <c r="B34" s="77"/>
      <c r="C34" s="78"/>
      <c r="D34" s="78"/>
      <c r="E34" s="78"/>
      <c r="F34" s="78"/>
      <c r="G34" s="79"/>
    </row>
    <row r="35" spans="2:7" x14ac:dyDescent="0.3">
      <c r="B35" s="77"/>
      <c r="C35" s="78"/>
      <c r="D35" s="78"/>
      <c r="E35" s="78"/>
      <c r="F35" s="78"/>
      <c r="G35" s="79"/>
    </row>
    <row r="36" spans="2:7" x14ac:dyDescent="0.3">
      <c r="B36" s="77"/>
      <c r="C36" s="78"/>
      <c r="D36" s="78"/>
      <c r="E36" s="78"/>
      <c r="F36" s="78"/>
      <c r="G36" s="79"/>
    </row>
    <row r="37" spans="2:7" ht="15" thickBot="1" x14ac:dyDescent="0.35">
      <c r="B37" s="80"/>
      <c r="C37" s="81"/>
      <c r="D37" s="81"/>
      <c r="E37" s="81"/>
      <c r="F37" s="81"/>
      <c r="G37" s="82"/>
    </row>
  </sheetData>
  <mergeCells count="16">
    <mergeCell ref="B33:G37"/>
    <mergeCell ref="C5:C11"/>
    <mergeCell ref="D5:D11"/>
    <mergeCell ref="E5:E11"/>
    <mergeCell ref="F5:F11"/>
    <mergeCell ref="G5:G11"/>
    <mergeCell ref="C16:C22"/>
    <mergeCell ref="D16:D22"/>
    <mergeCell ref="E16:E22"/>
    <mergeCell ref="F16:F22"/>
    <mergeCell ref="G16:G22"/>
    <mergeCell ref="B24:F24"/>
    <mergeCell ref="D27:F27"/>
    <mergeCell ref="B28:G28"/>
    <mergeCell ref="B30:G30"/>
    <mergeCell ref="B32:G32"/>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7EADDA-8909-4A9E-BE07-65CC098A2414}">
  <sheetPr>
    <tabColor rgb="FF00B0F0"/>
  </sheetPr>
  <dimension ref="B1:L38"/>
  <sheetViews>
    <sheetView tabSelected="1" zoomScale="120" zoomScaleNormal="120" workbookViewId="0">
      <pane xSplit="1" ySplit="4" topLeftCell="B5" activePane="bottomRight" state="frozen"/>
      <selection pane="topRight" activeCell="B1" sqref="B1"/>
      <selection pane="bottomLeft" activeCell="A5" sqref="A5"/>
      <selection pane="bottomRight" activeCell="B5" sqref="B5"/>
    </sheetView>
  </sheetViews>
  <sheetFormatPr defaultRowHeight="14.4" x14ac:dyDescent="0.3"/>
  <cols>
    <col min="1" max="1" width="1.6640625" customWidth="1"/>
    <col min="2" max="2" width="45.33203125" customWidth="1"/>
    <col min="3" max="3" width="7.6640625" customWidth="1"/>
    <col min="4" max="4" width="14.44140625" customWidth="1"/>
    <col min="5" max="5" width="14.44140625" style="64" customWidth="1"/>
    <col min="6" max="6" width="15.5546875" customWidth="1"/>
    <col min="7" max="7" width="13.88671875" customWidth="1"/>
    <col min="8" max="8" width="17.5546875" bestFit="1" customWidth="1"/>
    <col min="9" max="9" width="3.6640625" customWidth="1"/>
    <col min="10" max="10" width="3" customWidth="1"/>
  </cols>
  <sheetData>
    <row r="1" spans="2:8" x14ac:dyDescent="0.3">
      <c r="B1" s="76" t="s">
        <v>40</v>
      </c>
    </row>
    <row r="2" spans="2:8" x14ac:dyDescent="0.3">
      <c r="B2" s="10" t="s">
        <v>39</v>
      </c>
      <c r="D2" s="74"/>
      <c r="E2" s="75"/>
      <c r="F2" s="143" t="s">
        <v>33</v>
      </c>
      <c r="G2" s="144"/>
      <c r="H2" s="145"/>
    </row>
    <row r="3" spans="2:8" ht="17.25" customHeight="1" x14ac:dyDescent="0.3">
      <c r="B3" s="73" t="s">
        <v>41</v>
      </c>
    </row>
    <row r="4" spans="2:8" ht="57.6" x14ac:dyDescent="0.3">
      <c r="B4" s="45" t="s">
        <v>0</v>
      </c>
      <c r="C4" s="40" t="s">
        <v>1</v>
      </c>
      <c r="D4" s="45" t="s">
        <v>28</v>
      </c>
      <c r="E4" s="40" t="s">
        <v>36</v>
      </c>
      <c r="F4" s="45" t="s">
        <v>29</v>
      </c>
      <c r="G4" s="45" t="s">
        <v>37</v>
      </c>
      <c r="H4" s="46" t="s">
        <v>5</v>
      </c>
    </row>
    <row r="5" spans="2:8" x14ac:dyDescent="0.3">
      <c r="B5" s="42" t="s">
        <v>6</v>
      </c>
      <c r="C5" s="83">
        <v>14</v>
      </c>
      <c r="D5" s="133">
        <v>0</v>
      </c>
      <c r="E5" s="121">
        <v>0</v>
      </c>
      <c r="F5" s="135">
        <f>D5-(D5*E5)</f>
        <v>0</v>
      </c>
      <c r="G5" s="137">
        <v>0</v>
      </c>
      <c r="H5" s="139">
        <f>F5+F5*G5</f>
        <v>0</v>
      </c>
    </row>
    <row r="6" spans="2:8" x14ac:dyDescent="0.3">
      <c r="B6" s="42" t="s">
        <v>42</v>
      </c>
      <c r="C6" s="83"/>
      <c r="D6" s="134"/>
      <c r="E6" s="122"/>
      <c r="F6" s="136"/>
      <c r="G6" s="138"/>
      <c r="H6" s="140"/>
    </row>
    <row r="7" spans="2:8" x14ac:dyDescent="0.3">
      <c r="B7" s="42" t="s">
        <v>8</v>
      </c>
      <c r="C7" s="83"/>
      <c r="D7" s="134"/>
      <c r="E7" s="122"/>
      <c r="F7" s="136"/>
      <c r="G7" s="138"/>
      <c r="H7" s="140"/>
    </row>
    <row r="8" spans="2:8" x14ac:dyDescent="0.3">
      <c r="B8" s="42" t="s">
        <v>9</v>
      </c>
      <c r="C8" s="83"/>
      <c r="D8" s="134"/>
      <c r="E8" s="122"/>
      <c r="F8" s="136"/>
      <c r="G8" s="138"/>
      <c r="H8" s="140"/>
    </row>
    <row r="9" spans="2:8" x14ac:dyDescent="0.3">
      <c r="B9" s="42" t="s">
        <v>10</v>
      </c>
      <c r="C9" s="83"/>
      <c r="D9" s="134"/>
      <c r="E9" s="122"/>
      <c r="F9" s="136"/>
      <c r="G9" s="138"/>
      <c r="H9" s="140"/>
    </row>
    <row r="10" spans="2:8" x14ac:dyDescent="0.3">
      <c r="B10" s="42" t="s">
        <v>11</v>
      </c>
      <c r="C10" s="83"/>
      <c r="D10" s="134"/>
      <c r="E10" s="122"/>
      <c r="F10" s="136"/>
      <c r="G10" s="138"/>
      <c r="H10" s="140"/>
    </row>
    <row r="11" spans="2:8" ht="14.4" customHeight="1" x14ac:dyDescent="0.3">
      <c r="B11" s="42" t="s">
        <v>12</v>
      </c>
      <c r="C11" s="83"/>
      <c r="D11" s="134"/>
      <c r="E11" s="122"/>
      <c r="F11" s="136"/>
      <c r="G11" s="138"/>
      <c r="H11" s="140"/>
    </row>
    <row r="12" spans="2:8" ht="5.4" customHeight="1" x14ac:dyDescent="0.3">
      <c r="B12" s="22"/>
      <c r="C12" s="21"/>
      <c r="D12" s="53"/>
      <c r="E12" s="65"/>
      <c r="F12" s="53"/>
      <c r="G12" s="55"/>
      <c r="H12" s="38"/>
    </row>
    <row r="13" spans="2:8" ht="15" x14ac:dyDescent="0.35">
      <c r="B13" s="47" t="s">
        <v>13</v>
      </c>
      <c r="C13" s="31">
        <v>28</v>
      </c>
      <c r="D13" s="70">
        <v>0</v>
      </c>
      <c r="E13" s="72">
        <v>0</v>
      </c>
      <c r="F13" s="63">
        <f>D13-(D13*E13)</f>
        <v>0</v>
      </c>
      <c r="G13" s="71">
        <v>0</v>
      </c>
      <c r="H13" s="35">
        <f>F13+F13*G13</f>
        <v>0</v>
      </c>
    </row>
    <row r="14" spans="2:8" x14ac:dyDescent="0.3">
      <c r="B14" s="22"/>
      <c r="C14" s="21"/>
      <c r="D14" s="53"/>
      <c r="E14" s="65"/>
      <c r="F14" s="53"/>
      <c r="G14" s="55"/>
      <c r="H14" s="38"/>
    </row>
    <row r="15" spans="2:8" x14ac:dyDescent="0.3">
      <c r="B15" s="39" t="s">
        <v>14</v>
      </c>
      <c r="C15" s="40" t="s">
        <v>1</v>
      </c>
      <c r="D15" s="54"/>
      <c r="E15" s="66"/>
      <c r="F15" s="54"/>
      <c r="G15" s="54"/>
      <c r="H15" s="41"/>
    </row>
    <row r="16" spans="2:8" x14ac:dyDescent="0.3">
      <c r="B16" s="42" t="s">
        <v>15</v>
      </c>
      <c r="C16" s="83">
        <v>12</v>
      </c>
      <c r="D16" s="133">
        <v>0</v>
      </c>
      <c r="E16" s="121">
        <v>0</v>
      </c>
      <c r="F16" s="135">
        <f>D16-(D16*E16)</f>
        <v>0</v>
      </c>
      <c r="G16" s="137">
        <v>0</v>
      </c>
      <c r="H16" s="139">
        <f t="shared" ref="H16" si="0">F16+F16*G16</f>
        <v>0</v>
      </c>
    </row>
    <row r="17" spans="2:12" x14ac:dyDescent="0.3">
      <c r="B17" s="42" t="s">
        <v>16</v>
      </c>
      <c r="C17" s="132"/>
      <c r="D17" s="134"/>
      <c r="E17" s="122"/>
      <c r="F17" s="136"/>
      <c r="G17" s="138"/>
      <c r="H17" s="140"/>
    </row>
    <row r="18" spans="2:12" x14ac:dyDescent="0.3">
      <c r="B18" s="42" t="s">
        <v>27</v>
      </c>
      <c r="C18" s="132"/>
      <c r="D18" s="134"/>
      <c r="E18" s="122"/>
      <c r="F18" s="136"/>
      <c r="G18" s="138"/>
      <c r="H18" s="140"/>
    </row>
    <row r="19" spans="2:12" x14ac:dyDescent="0.3">
      <c r="B19" s="42" t="s">
        <v>9</v>
      </c>
      <c r="C19" s="132"/>
      <c r="D19" s="134"/>
      <c r="E19" s="122"/>
      <c r="F19" s="136"/>
      <c r="G19" s="138"/>
      <c r="H19" s="140"/>
    </row>
    <row r="20" spans="2:12" x14ac:dyDescent="0.3">
      <c r="B20" s="42" t="s">
        <v>10</v>
      </c>
      <c r="C20" s="132"/>
      <c r="D20" s="134"/>
      <c r="E20" s="122"/>
      <c r="F20" s="136"/>
      <c r="G20" s="138"/>
      <c r="H20" s="140"/>
    </row>
    <row r="21" spans="2:12" x14ac:dyDescent="0.3">
      <c r="B21" s="42" t="s">
        <v>11</v>
      </c>
      <c r="C21" s="132"/>
      <c r="D21" s="134"/>
      <c r="E21" s="122"/>
      <c r="F21" s="136"/>
      <c r="G21" s="138"/>
      <c r="H21" s="140"/>
    </row>
    <row r="22" spans="2:12" ht="33.6" customHeight="1" x14ac:dyDescent="0.3">
      <c r="B22" s="22"/>
      <c r="C22" s="36"/>
      <c r="D22" s="141" t="s">
        <v>31</v>
      </c>
      <c r="E22" s="141"/>
      <c r="F22" s="142"/>
      <c r="G22" s="142"/>
      <c r="H22" s="56">
        <f>SUM(H5:H21)</f>
        <v>0</v>
      </c>
    </row>
    <row r="23" spans="2:12" ht="28.8" x14ac:dyDescent="0.3">
      <c r="B23" s="22"/>
      <c r="C23" s="36"/>
      <c r="D23" s="37"/>
      <c r="E23" s="67"/>
      <c r="F23" s="37"/>
      <c r="G23" s="45" t="s">
        <v>30</v>
      </c>
      <c r="H23" s="38"/>
    </row>
    <row r="24" spans="2:12" x14ac:dyDescent="0.3">
      <c r="B24" s="48" t="s">
        <v>18</v>
      </c>
      <c r="C24" s="42"/>
      <c r="D24" s="31" t="s">
        <v>7</v>
      </c>
      <c r="E24" s="31"/>
      <c r="F24" s="31" t="s">
        <v>7</v>
      </c>
      <c r="G24" s="68">
        <v>0</v>
      </c>
      <c r="H24" s="49">
        <f>H$22*G24</f>
        <v>0</v>
      </c>
    </row>
    <row r="25" spans="2:12" x14ac:dyDescent="0.3">
      <c r="B25" s="50" t="s">
        <v>19</v>
      </c>
      <c r="C25" s="51"/>
      <c r="D25" s="52" t="s">
        <v>7</v>
      </c>
      <c r="E25" s="52"/>
      <c r="F25" s="52" t="s">
        <v>7</v>
      </c>
      <c r="G25" s="68">
        <v>0</v>
      </c>
      <c r="H25" s="49">
        <f>H$22*G25</f>
        <v>0</v>
      </c>
    </row>
    <row r="26" spans="2:12" ht="36.6" customHeight="1" x14ac:dyDescent="0.3">
      <c r="B26" s="43"/>
      <c r="C26" s="44"/>
      <c r="D26" s="123" t="s">
        <v>32</v>
      </c>
      <c r="E26" s="123"/>
      <c r="F26" s="123"/>
      <c r="G26" s="124"/>
      <c r="H26" s="57">
        <f>H22+H24+H25</f>
        <v>0</v>
      </c>
    </row>
    <row r="27" spans="2:12" ht="24" customHeight="1" x14ac:dyDescent="0.3">
      <c r="B27" s="125" t="s">
        <v>21</v>
      </c>
      <c r="C27" s="126"/>
      <c r="D27" s="126"/>
      <c r="E27" s="126"/>
      <c r="F27" s="126"/>
      <c r="G27" s="126"/>
      <c r="H27" s="126"/>
    </row>
    <row r="28" spans="2:12" ht="15" thickBot="1" x14ac:dyDescent="0.35"/>
    <row r="29" spans="2:12" ht="117.6" customHeight="1" thickBot="1" x14ac:dyDescent="0.35">
      <c r="B29" s="109" t="s">
        <v>43</v>
      </c>
      <c r="C29" s="110"/>
      <c r="D29" s="110"/>
      <c r="E29" s="110"/>
      <c r="F29" s="110"/>
      <c r="G29" s="110"/>
      <c r="H29" s="111"/>
      <c r="L29" s="69"/>
    </row>
    <row r="30" spans="2:12" ht="15" thickBot="1" x14ac:dyDescent="0.35"/>
    <row r="31" spans="2:12" x14ac:dyDescent="0.3">
      <c r="B31" s="33" t="s">
        <v>25</v>
      </c>
      <c r="C31" s="127"/>
      <c r="D31" s="127"/>
      <c r="E31" s="127"/>
      <c r="F31" s="127"/>
      <c r="G31" s="127"/>
      <c r="H31" s="128"/>
    </row>
    <row r="32" spans="2:12" x14ac:dyDescent="0.3">
      <c r="B32" s="34" t="s">
        <v>26</v>
      </c>
      <c r="C32" s="129"/>
      <c r="D32" s="129"/>
      <c r="E32" s="129"/>
      <c r="F32" s="129"/>
      <c r="G32" s="129"/>
      <c r="H32" s="130"/>
    </row>
    <row r="33" spans="2:8" x14ac:dyDescent="0.3">
      <c r="B33" s="131" t="s">
        <v>24</v>
      </c>
      <c r="C33" s="78"/>
      <c r="D33" s="78"/>
      <c r="E33" s="78"/>
      <c r="F33" s="78"/>
      <c r="G33" s="78"/>
      <c r="H33" s="79"/>
    </row>
    <row r="34" spans="2:8" x14ac:dyDescent="0.3">
      <c r="B34" s="115"/>
      <c r="C34" s="116"/>
      <c r="D34" s="116"/>
      <c r="E34" s="116"/>
      <c r="F34" s="116"/>
      <c r="G34" s="116"/>
      <c r="H34" s="117"/>
    </row>
    <row r="35" spans="2:8" x14ac:dyDescent="0.3">
      <c r="B35" s="115"/>
      <c r="C35" s="116"/>
      <c r="D35" s="116"/>
      <c r="E35" s="116"/>
      <c r="F35" s="116"/>
      <c r="G35" s="116"/>
      <c r="H35" s="117"/>
    </row>
    <row r="36" spans="2:8" x14ac:dyDescent="0.3">
      <c r="B36" s="115"/>
      <c r="C36" s="116"/>
      <c r="D36" s="116"/>
      <c r="E36" s="116"/>
      <c r="F36" s="116"/>
      <c r="G36" s="116"/>
      <c r="H36" s="117"/>
    </row>
    <row r="37" spans="2:8" x14ac:dyDescent="0.3">
      <c r="B37" s="115"/>
      <c r="C37" s="116"/>
      <c r="D37" s="116"/>
      <c r="E37" s="116"/>
      <c r="F37" s="116"/>
      <c r="G37" s="116"/>
      <c r="H37" s="117"/>
    </row>
    <row r="38" spans="2:8" ht="15" thickBot="1" x14ac:dyDescent="0.35">
      <c r="B38" s="118"/>
      <c r="C38" s="119"/>
      <c r="D38" s="119"/>
      <c r="E38" s="119"/>
      <c r="F38" s="119"/>
      <c r="G38" s="119"/>
      <c r="H38" s="120"/>
    </row>
  </sheetData>
  <sheetProtection algorithmName="SHA-512" hashValue="J0Es3l8DKcHsaRlU8IPimhFWnOulpEbRLfjq8laZ9ruQo6R8CX9E0gPFlJe82zxXJxsaWXYtbp3dNiXhY1Gaag==" saltValue="3ev53ooKbQFOJhF6TQoZrQ==" spinCount="100000" sheet="1" objects="1" scenarios="1"/>
  <mergeCells count="21">
    <mergeCell ref="F2:H2"/>
    <mergeCell ref="C5:C11"/>
    <mergeCell ref="D5:D11"/>
    <mergeCell ref="F5:F11"/>
    <mergeCell ref="G5:G11"/>
    <mergeCell ref="H5:H11"/>
    <mergeCell ref="B34:H38"/>
    <mergeCell ref="E5:E11"/>
    <mergeCell ref="E16:E21"/>
    <mergeCell ref="D26:G26"/>
    <mergeCell ref="B27:H27"/>
    <mergeCell ref="B29:H29"/>
    <mergeCell ref="C31:H31"/>
    <mergeCell ref="C32:H32"/>
    <mergeCell ref="B33:H33"/>
    <mergeCell ref="C16:C21"/>
    <mergeCell ref="D16:D21"/>
    <mergeCell ref="F16:F21"/>
    <mergeCell ref="G16:G21"/>
    <mergeCell ref="H16:H21"/>
    <mergeCell ref="D22:G22"/>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1F0BD61B0E0D145ACC572378F937B63" ma:contentTypeVersion="12" ma:contentTypeDescription="Een nieuw document maken." ma:contentTypeScope="" ma:versionID="7a8e4310554a39b18381c873a61536cb">
  <xsd:schema xmlns:xsd="http://www.w3.org/2001/XMLSchema" xmlns:xs="http://www.w3.org/2001/XMLSchema" xmlns:p="http://schemas.microsoft.com/office/2006/metadata/properties" xmlns:ns2="e6e898b5-c8ca-4eae-9ffe-cb3650d43c42" xmlns:ns3="370b2bd9-b171-4904-a6b8-27ff57bd7112" targetNamespace="http://schemas.microsoft.com/office/2006/metadata/properties" ma:root="true" ma:fieldsID="42386ba3ce812b359f256fcbeddfac3e" ns2:_="" ns3:_="">
    <xsd:import namespace="e6e898b5-c8ca-4eae-9ffe-cb3650d43c42"/>
    <xsd:import namespace="370b2bd9-b171-4904-a6b8-27ff57bd7112"/>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lcf76f155ced4ddcb4097134ff3c332f" minOccurs="0"/>
                <xsd:element ref="ns2:MediaServiceOCR" minOccurs="0"/>
                <xsd:element ref="ns2:MediaServiceGenerationTime" minOccurs="0"/>
                <xsd:element ref="ns2:MediaServiceEventHashCode" minOccurs="0"/>
                <xsd:element ref="ns2:MediaServiceSearchProperties" minOccurs="0"/>
                <xsd:element ref="ns3:SharedWithUsers" minOccurs="0"/>
                <xsd:element ref="ns3:SharedWithDetails"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6e898b5-c8ca-4eae-9ffe-cb3650d43c4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2" nillable="true" ma:taxonomy="true" ma:internalName="lcf76f155ced4ddcb4097134ff3c332f" ma:taxonomyFieldName="MediaServiceImageTags" ma:displayName="Afbeeldingtags" ma:readOnly="false" ma:fieldId="{5cf76f15-5ced-4ddc-b409-7134ff3c332f}" ma:taxonomyMulti="true" ma:sspId="1d9e94c1-59b7-41b5-a1b6-9022960c21a5" ma:termSetId="09814cd3-568e-fe90-9814-8d621ff8fb84" ma:anchorId="fba54fb3-c3e1-fe81-a776-ca4b69148c4d" ma:open="true" ma:isKeyword="false">
      <xsd:complexType>
        <xsd:sequence>
          <xsd:element ref="pc:Terms" minOccurs="0" maxOccurs="1"/>
        </xsd:sequence>
      </xsd:complex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SearchProperties" ma:index="16" nillable="true" ma:displayName="MediaServiceSearchProperties" ma:hidden="true" ma:internalName="MediaServiceSearchProperties" ma:readOnly="true">
      <xsd:simpleType>
        <xsd:restriction base="dms:Note"/>
      </xsd:simpleType>
    </xsd:element>
    <xsd:element name="MediaServiceDateTaken" ma:index="19" nillable="true" ma:displayName="MediaServiceDateTaken" ma:hidden="true" ma:indexed="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70b2bd9-b171-4904-a6b8-27ff57bd7112" elementFormDefault="qualified">
    <xsd:import namespace="http://schemas.microsoft.com/office/2006/documentManagement/types"/>
    <xsd:import namespace="http://schemas.microsoft.com/office/infopath/2007/PartnerControls"/>
    <xsd:element name="SharedWithUsers" ma:index="17"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e6e898b5-c8ca-4eae-9ffe-cb3650d43c42">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66C21B9B-D306-49F3-8B0C-F175C7DBC64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6e898b5-c8ca-4eae-9ffe-cb3650d43c42"/>
    <ds:schemaRef ds:uri="370b2bd9-b171-4904-a6b8-27ff57bd711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924CC5D-1C66-43C6-83DC-E0C2CDEEDD18}">
  <ds:schemaRefs>
    <ds:schemaRef ds:uri="http://schemas.microsoft.com/sharepoint/v3/contenttype/forms"/>
  </ds:schemaRefs>
</ds:datastoreItem>
</file>

<file path=customXml/itemProps3.xml><?xml version="1.0" encoding="utf-8"?>
<ds:datastoreItem xmlns:ds="http://schemas.openxmlformats.org/officeDocument/2006/customXml" ds:itemID="{A3082BDE-969E-4050-B68A-885E78929015}">
  <ds:schemaRefs>
    <ds:schemaRef ds:uri="http://purl.org/dc/dcmitype/"/>
    <ds:schemaRef ds:uri="http://purl.org/dc/elements/1.1/"/>
    <ds:schemaRef ds:uri="http://schemas.microsoft.com/office/2006/metadata/properties"/>
    <ds:schemaRef ds:uri="http://schemas.microsoft.com/office/2006/documentManagement/types"/>
    <ds:schemaRef ds:uri="http://schemas.microsoft.com/office/infopath/2007/PartnerControls"/>
    <ds:schemaRef ds:uri="http://purl.org/dc/terms/"/>
    <ds:schemaRef ds:uri="http://schemas.openxmlformats.org/package/2006/metadata/core-properties"/>
    <ds:schemaRef ds:uri="370b2bd9-b171-4904-a6b8-27ff57bd7112"/>
    <ds:schemaRef ds:uri="e6e898b5-c8ca-4eae-9ffe-cb3650d43c42"/>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Huidig Prijsblad</vt:lpstr>
      <vt:lpstr>gecorrigeerd Prijsblad</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Douwe Sibma</dc:creator>
  <cp:keywords/>
  <dc:description/>
  <cp:lastModifiedBy>Douwe Sibma</cp:lastModifiedBy>
  <cp:revision/>
  <dcterms:created xsi:type="dcterms:W3CDTF">2024-04-30T06:06:22Z</dcterms:created>
  <dcterms:modified xsi:type="dcterms:W3CDTF">2024-06-03T12:47:12Z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0x01010061F0BD61B0E0D145ACC572378F937B63</vt:lpwstr>
  </property>
  <property fmtid="{D5CDD505-2E9C-101B-9397-08002B2CF9AE}" pid="3" name="MediaServiceImageTags">
    <vt:lpwstr/>
  </property>
</Properties>
</file>