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filterPrivacy="1" codeName="ThisWorkbook" autoCompressPictures="0"/>
  <xr:revisionPtr revIDLastSave="0" documentId="13_ncr:1_{8D23B269-3310-344C-8C26-1065210CCBCC}" xr6:coauthVersionLast="47" xr6:coauthVersionMax="47" xr10:uidLastSave="{00000000-0000-0000-0000-000000000000}"/>
  <bookViews>
    <workbookView xWindow="31800" yWindow="500" windowWidth="41240" windowHeight="19400" activeTab="5" xr2:uid="{00000000-000D-0000-FFFF-FFFF00000000}"/>
  </bookViews>
  <sheets>
    <sheet name="OPEN VRAGEN " sheetId="21" r:id="rId1"/>
    <sheet name="Projectleider" sheetId="7" r:id="rId2"/>
    <sheet name="Adviseur 1" sheetId="15" r:id="rId3"/>
    <sheet name="Adviseur 2" sheetId="16" r:id="rId4"/>
    <sheet name="Adviseur 3" sheetId="17" r:id="rId5"/>
    <sheet name="Consensus" sheetId="9" r:id="rId6"/>
  </sheets>
  <definedNames>
    <definedName name="_100">'OPEN VRAGEN '!#REF!</definedName>
    <definedName name="_1050">'OPEN VRAGEN '!#REF!</definedName>
    <definedName name="_50">'OPEN VRAGEN '!#REF!</definedName>
    <definedName name="GOED">'OPEN VRAGEN '!$B$28:$F$28</definedName>
    <definedName name="SCORE">#REF!</definedName>
    <definedName name="SCOREOV">'OPEN VRAGEN '!$B$3:$G$3</definedName>
    <definedName name="UGV">#REF!</definedName>
    <definedName name="UVO">#REF!</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1" i="17" l="1"/>
  <c r="G1" i="17"/>
  <c r="D1" i="17"/>
  <c r="J1" i="16"/>
  <c r="G1" i="16"/>
  <c r="D1" i="16"/>
  <c r="D85" i="9"/>
  <c r="J81" i="9"/>
  <c r="G81" i="9"/>
  <c r="D81" i="9"/>
  <c r="D79" i="9"/>
  <c r="J79" i="9"/>
  <c r="G79" i="9"/>
  <c r="J71" i="9"/>
  <c r="G71" i="9"/>
  <c r="D71" i="9"/>
  <c r="J65" i="9"/>
  <c r="G65" i="9"/>
  <c r="J41" i="9"/>
  <c r="G41" i="9"/>
  <c r="D41" i="9"/>
  <c r="J27" i="9"/>
  <c r="G27" i="9"/>
  <c r="J77" i="9"/>
  <c r="J76" i="9"/>
  <c r="J75" i="9"/>
  <c r="J74" i="9"/>
  <c r="G77" i="9"/>
  <c r="G76" i="9"/>
  <c r="G75" i="9"/>
  <c r="G74" i="9"/>
  <c r="D77" i="9"/>
  <c r="D76" i="9"/>
  <c r="D75" i="9"/>
  <c r="D74" i="9"/>
  <c r="J69" i="9"/>
  <c r="J68" i="9"/>
  <c r="J67" i="9"/>
  <c r="J66" i="9"/>
  <c r="G69" i="9"/>
  <c r="G68" i="9"/>
  <c r="G67" i="9"/>
  <c r="G66" i="9"/>
  <c r="J63" i="9"/>
  <c r="J62" i="9"/>
  <c r="J61" i="9"/>
  <c r="J60" i="9"/>
  <c r="G63" i="9"/>
  <c r="G62" i="9"/>
  <c r="G61" i="9"/>
  <c r="G60" i="9"/>
  <c r="J57" i="9"/>
  <c r="J56" i="9"/>
  <c r="J55" i="9"/>
  <c r="J54" i="9"/>
  <c r="G57" i="9"/>
  <c r="G56" i="9"/>
  <c r="G55" i="9"/>
  <c r="G54" i="9"/>
  <c r="J51" i="9"/>
  <c r="J50" i="9"/>
  <c r="J49" i="9"/>
  <c r="J48" i="9"/>
  <c r="G51" i="9"/>
  <c r="G50" i="9"/>
  <c r="G49" i="9"/>
  <c r="G48" i="9"/>
  <c r="J45" i="9"/>
  <c r="J44" i="9"/>
  <c r="J43" i="9"/>
  <c r="J42" i="9"/>
  <c r="G45" i="9"/>
  <c r="G44" i="9"/>
  <c r="G43" i="9"/>
  <c r="G42" i="9"/>
  <c r="J39" i="9"/>
  <c r="J38" i="9"/>
  <c r="J37" i="9"/>
  <c r="J36" i="9"/>
  <c r="G39" i="9"/>
  <c r="G38" i="9"/>
  <c r="G37" i="9"/>
  <c r="G36" i="9"/>
  <c r="J33" i="9"/>
  <c r="J32" i="9"/>
  <c r="J31" i="9"/>
  <c r="J30" i="9"/>
  <c r="G33" i="9"/>
  <c r="G32" i="9"/>
  <c r="G31" i="9"/>
  <c r="G30" i="9"/>
  <c r="D69" i="9"/>
  <c r="D68" i="9"/>
  <c r="D67" i="9"/>
  <c r="D63" i="9"/>
  <c r="D62" i="9"/>
  <c r="D61" i="9"/>
  <c r="D60" i="9"/>
  <c r="D57" i="9"/>
  <c r="D56" i="9"/>
  <c r="D55" i="9"/>
  <c r="D54" i="9"/>
  <c r="D51" i="9"/>
  <c r="D50" i="9"/>
  <c r="D49" i="9"/>
  <c r="D45" i="9"/>
  <c r="D44" i="9"/>
  <c r="D43" i="9"/>
  <c r="D39" i="9"/>
  <c r="D38" i="9"/>
  <c r="D37" i="9"/>
  <c r="D33" i="9"/>
  <c r="D32" i="9"/>
  <c r="D31" i="9"/>
  <c r="J25" i="9"/>
  <c r="J24" i="9"/>
  <c r="J23" i="9"/>
  <c r="G25" i="9"/>
  <c r="G24" i="9"/>
  <c r="G23" i="9"/>
  <c r="D25" i="9"/>
  <c r="D24" i="9"/>
  <c r="D23" i="9"/>
  <c r="D22" i="9"/>
  <c r="A22" i="9"/>
  <c r="A21" i="9"/>
  <c r="A31" i="17"/>
  <c r="A30" i="17"/>
  <c r="A28" i="17"/>
  <c r="A26" i="17"/>
  <c r="A24" i="17"/>
  <c r="A22" i="17"/>
  <c r="A20" i="17"/>
  <c r="A18" i="17"/>
  <c r="A16" i="17"/>
  <c r="A15" i="17"/>
  <c r="A14" i="17"/>
  <c r="A12" i="17"/>
  <c r="A11" i="17"/>
  <c r="A10" i="17"/>
  <c r="A8" i="17"/>
  <c r="A7" i="17"/>
  <c r="A6" i="17"/>
  <c r="A5" i="17"/>
  <c r="A4" i="17"/>
  <c r="A3" i="17"/>
  <c r="A2" i="17"/>
  <c r="A31" i="16"/>
  <c r="A30" i="16"/>
  <c r="A28" i="16"/>
  <c r="A26" i="16"/>
  <c r="A24" i="16"/>
  <c r="A22" i="16"/>
  <c r="A20" i="16"/>
  <c r="A18" i="16"/>
  <c r="A16" i="16"/>
  <c r="A15" i="16"/>
  <c r="A14" i="16"/>
  <c r="A12" i="16"/>
  <c r="A11" i="16"/>
  <c r="A10" i="16"/>
  <c r="A8" i="16"/>
  <c r="A7" i="16"/>
  <c r="A6" i="16"/>
  <c r="A5" i="16"/>
  <c r="A4" i="16"/>
  <c r="A3" i="16"/>
  <c r="A2" i="16"/>
  <c r="J1" i="15"/>
  <c r="G1" i="15"/>
  <c r="D1" i="15"/>
  <c r="A31" i="15"/>
  <c r="A30" i="15"/>
  <c r="A28" i="15"/>
  <c r="A26" i="15"/>
  <c r="A24" i="15"/>
  <c r="A22" i="15"/>
  <c r="A20" i="15"/>
  <c r="A18" i="15"/>
  <c r="A16" i="15"/>
  <c r="A15" i="15"/>
  <c r="A14" i="15"/>
  <c r="A12" i="15"/>
  <c r="A11" i="15"/>
  <c r="A10" i="15"/>
  <c r="A8" i="15"/>
  <c r="A7" i="15"/>
  <c r="A6" i="15"/>
  <c r="A5" i="15"/>
  <c r="A4" i="15"/>
  <c r="A3" i="15"/>
  <c r="A2" i="15"/>
  <c r="A11" i="7"/>
  <c r="G15" i="9"/>
  <c r="J8" i="9"/>
  <c r="J14" i="9"/>
  <c r="J20" i="9"/>
  <c r="J35" i="9"/>
  <c r="J47" i="9"/>
  <c r="J53" i="9"/>
  <c r="J59" i="9"/>
  <c r="G8" i="9"/>
  <c r="G14" i="9"/>
  <c r="G20" i="9"/>
  <c r="G35" i="9"/>
  <c r="G47" i="9"/>
  <c r="G53" i="9"/>
  <c r="G59" i="9"/>
  <c r="D8" i="9"/>
  <c r="D14" i="9"/>
  <c r="D20" i="9"/>
  <c r="D27" i="9"/>
  <c r="D35" i="9"/>
  <c r="D47" i="9"/>
  <c r="D53" i="9"/>
  <c r="D59" i="9"/>
  <c r="D65" i="9"/>
  <c r="A28" i="7"/>
  <c r="A26" i="7"/>
  <c r="A24" i="7"/>
  <c r="A22" i="7"/>
  <c r="A20" i="7"/>
  <c r="A18" i="7"/>
  <c r="A16" i="7"/>
  <c r="A31" i="7"/>
  <c r="A30" i="7"/>
  <c r="A74" i="9"/>
  <c r="A66" i="9"/>
  <c r="A60" i="9"/>
  <c r="A54" i="9"/>
  <c r="A48" i="9"/>
  <c r="A42" i="9"/>
  <c r="A36" i="9"/>
  <c r="A75" i="9"/>
  <c r="A67" i="9"/>
  <c r="A61" i="9"/>
  <c r="A55" i="9"/>
  <c r="A49" i="9"/>
  <c r="A43" i="9"/>
  <c r="A37" i="9"/>
  <c r="A30" i="9"/>
  <c r="A31" i="9"/>
  <c r="G85" i="9"/>
  <c r="J85" i="9"/>
  <c r="D66" i="9"/>
  <c r="D48" i="9"/>
  <c r="D42" i="9"/>
  <c r="D36" i="9"/>
  <c r="D30" i="9"/>
  <c r="J22" i="9"/>
  <c r="G22" i="9"/>
  <c r="J18" i="9"/>
  <c r="J17" i="9"/>
  <c r="J16" i="9"/>
  <c r="J15" i="9"/>
  <c r="G18" i="9"/>
  <c r="G17" i="9"/>
  <c r="G16" i="9"/>
  <c r="D18" i="9"/>
  <c r="D17" i="9"/>
  <c r="D16" i="9"/>
  <c r="D15" i="9"/>
  <c r="J12" i="9"/>
  <c r="J11" i="9"/>
  <c r="J10" i="9"/>
  <c r="J9" i="9"/>
  <c r="G12" i="9"/>
  <c r="G11" i="9"/>
  <c r="G10" i="9"/>
  <c r="G9" i="9"/>
  <c r="D12" i="9"/>
  <c r="D11" i="9"/>
  <c r="D10" i="9"/>
  <c r="D9" i="9"/>
  <c r="J6" i="9"/>
  <c r="J5" i="9"/>
  <c r="J4" i="9"/>
  <c r="J3" i="9"/>
  <c r="G6" i="9"/>
  <c r="G5" i="9"/>
  <c r="G4" i="9"/>
  <c r="G3" i="9"/>
  <c r="D6" i="9"/>
  <c r="D5" i="9"/>
  <c r="D4" i="9"/>
  <c r="D3" i="9"/>
  <c r="A29" i="9"/>
  <c r="A15" i="7"/>
  <c r="A14" i="7"/>
  <c r="A15" i="9"/>
  <c r="A9" i="9"/>
  <c r="A3" i="9"/>
  <c r="A12" i="7"/>
  <c r="A10" i="7"/>
  <c r="A23" i="9"/>
  <c r="A8" i="7"/>
  <c r="A7" i="7"/>
  <c r="A3" i="7"/>
  <c r="A4" i="7"/>
  <c r="A5" i="7"/>
  <c r="A6" i="7"/>
  <c r="J1" i="9"/>
  <c r="G1" i="9"/>
  <c r="D1" i="9"/>
  <c r="A2" i="7"/>
</calcChain>
</file>

<file path=xl/sharedStrings.xml><?xml version="1.0" encoding="utf-8"?>
<sst xmlns="http://schemas.openxmlformats.org/spreadsheetml/2006/main" count="557" uniqueCount="62">
  <si>
    <t>&lt;MOTIVATIE&gt;</t>
  </si>
  <si>
    <t>Consensus</t>
  </si>
  <si>
    <t>SCORE</t>
  </si>
  <si>
    <t>Score:</t>
  </si>
  <si>
    <t>Totaalwaardes</t>
  </si>
  <si>
    <t>Uitmuntend</t>
  </si>
  <si>
    <t>Totaal behaalde waarde criterium prijs:</t>
  </si>
  <si>
    <t>Eindscore (kwaliteit/prijs):</t>
  </si>
  <si>
    <t>Inschrijver 1</t>
  </si>
  <si>
    <t>Inschrijver 2</t>
  </si>
  <si>
    <t>Inschrijver 3</t>
  </si>
  <si>
    <t>Goed</t>
  </si>
  <si>
    <t>Voldoende</t>
  </si>
  <si>
    <t>Matig</t>
  </si>
  <si>
    <t>Onvoldoende</t>
  </si>
  <si>
    <t>Motivatie consensus:</t>
  </si>
  <si>
    <t>Beoordelaar 1: Projectleider</t>
  </si>
  <si>
    <t>Beoordelaar 2: Adviseur 1</t>
  </si>
  <si>
    <t>Beoordelaar 3: Adviseur 2</t>
  </si>
  <si>
    <t>Totaal behaalde waarde kwaliteit:</t>
  </si>
  <si>
    <t>2. Mate van realistisch/ juist voorstel in relatie tot het budget en tijdsplanning.</t>
  </si>
  <si>
    <t>3. Mate van begrip van de doelgroep in relatie tot de voorgestelde beeldtaal/ campagne.</t>
  </si>
  <si>
    <t>5. Mate van creatief vermogen offline oplevering.</t>
  </si>
  <si>
    <t>4. Mate van begrip van de regio Noord in relatie tot de voorgestelde beeldtaal/ campagne.</t>
  </si>
  <si>
    <t>6. Mate van creatief vermogen online oplevering.</t>
  </si>
  <si>
    <t>7. Mate creatief vermogen video/ animatie.</t>
  </si>
  <si>
    <t>Haalbaar</t>
  </si>
  <si>
    <t>Niet haalbaar</t>
  </si>
  <si>
    <t>Goed (geen fouten)</t>
  </si>
  <si>
    <t>Voldoende (1 fout)</t>
  </si>
  <si>
    <t>Matig (2 fouten)</t>
  </si>
  <si>
    <t>Onvoldoende (meer dan 2 fouten)</t>
  </si>
  <si>
    <t>Uitmuntend (geen fouten)</t>
  </si>
  <si>
    <t>Goed (1 fout of huisstijl afwijking)</t>
  </si>
  <si>
    <t>Voldoende (2 fouten of huisstijl afwijking)</t>
  </si>
  <si>
    <t>Matig (3 fouten of huisstijl afwijking)</t>
  </si>
  <si>
    <t>Onvoldoende (niet uitgevoerd of meer dan 3 fouten of huisstijl afwijking)</t>
  </si>
  <si>
    <t>Projectleider</t>
  </si>
  <si>
    <t>Adviseur 1</t>
  </si>
  <si>
    <t>Adviseur 2</t>
  </si>
  <si>
    <t>Adviseur 3</t>
  </si>
  <si>
    <t>Zie bijlage 7a.</t>
  </si>
  <si>
    <t>Beoordelaar 4: Adviseur 3</t>
  </si>
  <si>
    <t>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en dienen bij de ingediende prijs op het prijzenblad te zijn inbegrepen, tenzij dit nadrukkelijk anders is vermeld in de vraagstelling. 
De maximaal te behalen waarden per item en per onderdeel treft Inschrijver aan in bijlage 5.</t>
  </si>
  <si>
    <t>7.1A	 OPEN VRAGEN</t>
  </si>
  <si>
    <t>1. 	PLAN VAN AANPAK/ IMPLEMENTATIE ALGEMEEN</t>
  </si>
  <si>
    <t>2. 	MARKTCONFORME PRIJSSTELLING</t>
  </si>
  <si>
    <t>3. 	“WIJZIGING VORMGEVING”</t>
  </si>
  <si>
    <t>4. 	CASUS DTP</t>
  </si>
  <si>
    <t>Zie bijlage 7a en bijlage 7b.</t>
  </si>
  <si>
    <t>1. 	De mate van juistheid technische uitvoering van de offline opdracht (advertentie) geschikt voor een full color offsetproductie, juiste formaat en andere relevante opmaakvraagstukken.</t>
  </si>
  <si>
    <t xml:space="preserve">5. 	CASUS VORMGEVING/ VISUAL </t>
  </si>
  <si>
    <t>Zie bijlage 7a en bijlage 7c.</t>
  </si>
  <si>
    <t>1. 	Mate van begrip van de opdracht en het bereiken van de doelstelling.</t>
  </si>
  <si>
    <t>2.	 Mate van realistisch/ juistheid voorstel in relatie tot de briefing-opdracht zoals verwoord in bijlage 7c.</t>
  </si>
  <si>
    <t>3.	 Mate van begrip van de doelgroep in relatie tot de voorgestelde beeldtaal/ visual.</t>
  </si>
  <si>
    <t>4. 	Mate van creatief vermogen offline oplevering.</t>
  </si>
  <si>
    <t>5. 	Mate van creatief vermogen online oplevering.</t>
  </si>
  <si>
    <t>6. 	De mate van juistheid technische uitvoering van de offline opdracht.</t>
  </si>
  <si>
    <t>7. 	De mate van juistheid technische uitvoering van de online opdracht.</t>
  </si>
  <si>
    <t>6.	 CASUS ADVIES</t>
  </si>
  <si>
    <t>Zie bijlage 7a en bijlage 7d.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</si>
</sst>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0.0000"/>
  </numFmts>
  <fonts count="19" x14ac:knownFonts="1">
    <font>
      <sz val="11"/>
      <color theme="1"/>
      <name val="Calibri"/>
      <family val="2"/>
      <scheme val="minor"/>
    </font>
    <font>
      <sz val="10"/>
      <color theme="1"/>
      <name val="Verdana"/>
      <family val="2"/>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name val="Verdana"/>
      <family val="2"/>
    </font>
    <font>
      <sz val="10"/>
      <color theme="1"/>
      <name val="Calibri"/>
      <family val="2"/>
      <scheme val="minor"/>
    </font>
    <font>
      <sz val="11"/>
      <color theme="0"/>
      <name val="Calibri"/>
      <family val="2"/>
      <scheme val="minor"/>
    </font>
    <font>
      <sz val="9"/>
      <color theme="1"/>
      <name val="Verdana"/>
      <family val="2"/>
    </font>
    <font>
      <b/>
      <sz val="18"/>
      <color theme="1"/>
      <name val="Verdana"/>
      <family val="2"/>
    </font>
    <font>
      <b/>
      <sz val="18"/>
      <color theme="0"/>
      <name val="Verdana"/>
      <family val="2"/>
    </font>
    <font>
      <sz val="18"/>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102">
    <xf numFmtId="0" fontId="0" fillId="0" borderId="0" xfId="0"/>
    <xf numFmtId="0" fontId="2" fillId="0" borderId="0" xfId="0" applyFont="1"/>
    <xf numFmtId="0" fontId="3" fillId="0" borderId="0" xfId="0" applyFont="1"/>
    <xf numFmtId="165" fontId="3" fillId="0" borderId="0" xfId="0" applyNumberFormat="1" applyFont="1" applyAlignment="1">
      <alignment horizontal="center"/>
    </xf>
    <xf numFmtId="165" fontId="4" fillId="2" borderId="3" xfId="0" applyNumberFormat="1" applyFont="1" applyFill="1" applyBorder="1" applyAlignment="1">
      <alignment horizontal="center" vertical="center"/>
    </xf>
    <xf numFmtId="0" fontId="3" fillId="2" borderId="0" xfId="0" applyFont="1" applyFill="1"/>
    <xf numFmtId="165" fontId="4" fillId="2" borderId="4" xfId="0" applyNumberFormat="1" applyFont="1" applyFill="1" applyBorder="1" applyAlignment="1" applyProtection="1">
      <alignment horizontal="center" vertical="center"/>
      <protection locked="0"/>
    </xf>
    <xf numFmtId="0" fontId="4" fillId="2" borderId="6" xfId="0" applyFont="1" applyFill="1" applyBorder="1" applyAlignment="1">
      <alignment horizontal="left" vertical="center" indent="1"/>
    </xf>
    <xf numFmtId="0" fontId="3" fillId="2" borderId="6" xfId="0" applyFont="1" applyFill="1" applyBorder="1" applyAlignment="1">
      <alignment horizontal="left" vertical="center" wrapText="1" indent="1"/>
    </xf>
    <xf numFmtId="0" fontId="3" fillId="2" borderId="6" xfId="0" applyFont="1" applyFill="1" applyBorder="1"/>
    <xf numFmtId="0" fontId="5" fillId="2" borderId="6" xfId="0" applyFont="1" applyFill="1" applyBorder="1" applyAlignment="1">
      <alignment horizontal="left" vertical="center" indent="1"/>
    </xf>
    <xf numFmtId="0" fontId="5" fillId="2" borderId="6" xfId="0" applyFont="1" applyFill="1" applyBorder="1" applyAlignment="1">
      <alignment horizontal="center" vertical="center"/>
    </xf>
    <xf numFmtId="0" fontId="4" fillId="2" borderId="6" xfId="0" applyFont="1" applyFill="1" applyBorder="1" applyAlignment="1">
      <alignment horizontal="center" vertical="center"/>
    </xf>
    <xf numFmtId="0" fontId="13" fillId="0" borderId="0" xfId="0" applyFont="1"/>
    <xf numFmtId="0" fontId="2" fillId="4" borderId="1" xfId="0" applyFont="1" applyFill="1" applyBorder="1" applyAlignment="1">
      <alignment horizontal="right" vertical="center"/>
    </xf>
    <xf numFmtId="0" fontId="9" fillId="4" borderId="1" xfId="0" applyFont="1" applyFill="1" applyBorder="1" applyAlignment="1">
      <alignment horizontal="center" vertical="center" wrapText="1"/>
    </xf>
    <xf numFmtId="0" fontId="8" fillId="5" borderId="2" xfId="0" applyFont="1" applyFill="1" applyBorder="1" applyAlignment="1">
      <alignment vertical="center"/>
    </xf>
    <xf numFmtId="0" fontId="8" fillId="5" borderId="4" xfId="0" applyFont="1" applyFill="1" applyBorder="1" applyAlignment="1">
      <alignment horizontal="center" vertical="center"/>
    </xf>
    <xf numFmtId="0" fontId="8" fillId="5" borderId="4" xfId="0" applyFont="1" applyFill="1" applyBorder="1" applyAlignment="1">
      <alignment vertical="center"/>
    </xf>
    <xf numFmtId="0" fontId="9" fillId="5" borderId="1" xfId="0" applyFont="1" applyFill="1" applyBorder="1" applyAlignment="1" applyProtection="1">
      <alignment horizontal="center" vertical="center" wrapText="1"/>
      <protection locked="0"/>
    </xf>
    <xf numFmtId="0" fontId="8" fillId="5" borderId="3" xfId="0" applyFont="1" applyFill="1" applyBorder="1" applyAlignment="1">
      <alignment horizontal="center" vertical="center"/>
    </xf>
    <xf numFmtId="0" fontId="8" fillId="5" borderId="1" xfId="0" applyFont="1" applyFill="1" applyBorder="1" applyAlignment="1">
      <alignment horizontal="center" vertical="center"/>
    </xf>
    <xf numFmtId="164" fontId="3" fillId="7" borderId="1" xfId="0" applyNumberFormat="1" applyFont="1" applyFill="1" applyBorder="1" applyAlignment="1">
      <alignment horizontal="center" vertical="center" wrapText="1"/>
    </xf>
    <xf numFmtId="0" fontId="3" fillId="2" borderId="0" xfId="0" applyFont="1" applyFill="1" applyAlignment="1">
      <alignment horizontal="left" vertical="center" wrapText="1" indent="1"/>
    </xf>
    <xf numFmtId="166" fontId="3" fillId="2" borderId="0" xfId="0" applyNumberFormat="1" applyFont="1" applyFill="1" applyAlignment="1">
      <alignment horizontal="left" vertical="center" wrapText="1" indent="1"/>
    </xf>
    <xf numFmtId="0" fontId="5" fillId="3"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3" fillId="2" borderId="6" xfId="0" applyFont="1" applyFill="1" applyBorder="1" applyAlignment="1">
      <alignment horizontal="left" vertical="center" wrapText="1"/>
    </xf>
    <xf numFmtId="165" fontId="4" fillId="2" borderId="3" xfId="0" applyNumberFormat="1" applyFont="1" applyFill="1" applyBorder="1" applyAlignment="1">
      <alignment horizontal="center" vertical="center" wrapText="1"/>
    </xf>
    <xf numFmtId="0" fontId="3" fillId="3" borderId="4" xfId="0" applyFont="1" applyFill="1" applyBorder="1" applyAlignment="1">
      <alignment wrapText="1"/>
    </xf>
    <xf numFmtId="0" fontId="3" fillId="2" borderId="6" xfId="0" applyFont="1" applyFill="1" applyBorder="1" applyAlignment="1">
      <alignment wrapText="1"/>
    </xf>
    <xf numFmtId="0" fontId="3" fillId="3" borderId="3" xfId="0" applyFont="1" applyFill="1" applyBorder="1" applyAlignment="1">
      <alignment wrapText="1"/>
    </xf>
    <xf numFmtId="0" fontId="5" fillId="2" borderId="5" xfId="0" applyFont="1" applyFill="1" applyBorder="1" applyAlignment="1">
      <alignment horizontal="left" vertical="center" indent="1"/>
    </xf>
    <xf numFmtId="0" fontId="5" fillId="2" borderId="0" xfId="0" applyFont="1" applyFill="1" applyAlignment="1">
      <alignment horizontal="left" vertical="center"/>
    </xf>
    <xf numFmtId="0" fontId="3" fillId="0" borderId="0" xfId="0" applyFont="1" applyAlignment="1">
      <alignment horizontal="left" vertical="center" wrapText="1" indent="1"/>
    </xf>
    <xf numFmtId="0" fontId="14" fillId="0" borderId="0" xfId="0" applyFont="1"/>
    <xf numFmtId="0" fontId="11" fillId="0" borderId="0" xfId="0" applyFont="1" applyAlignment="1">
      <alignment horizontal="right" vertical="center" wrapText="1"/>
    </xf>
    <xf numFmtId="0" fontId="9" fillId="0" borderId="0" xfId="0" applyFont="1" applyAlignment="1">
      <alignment horizontal="center" vertical="center" wrapText="1"/>
    </xf>
    <xf numFmtId="164" fontId="3" fillId="0" borderId="0" xfId="0" applyNumberFormat="1" applyFont="1" applyAlignment="1" applyProtection="1">
      <alignment horizontal="center" vertical="center" wrapText="1"/>
      <protection locked="0"/>
    </xf>
    <xf numFmtId="0" fontId="3" fillId="2" borderId="5" xfId="0" applyFont="1" applyFill="1" applyBorder="1" applyAlignment="1">
      <alignment horizontal="left" vertical="center" wrapText="1" indent="1"/>
    </xf>
    <xf numFmtId="164" fontId="3" fillId="7" borderId="2" xfId="0" applyNumberFormat="1" applyFont="1" applyFill="1" applyBorder="1" applyAlignment="1">
      <alignment horizontal="center" vertical="center" wrapText="1"/>
    </xf>
    <xf numFmtId="165" fontId="4" fillId="2" borderId="2" xfId="0" applyNumberFormat="1" applyFont="1" applyFill="1" applyBorder="1" applyAlignment="1" applyProtection="1">
      <alignment horizontal="center" vertical="center" wrapText="1"/>
      <protection locked="0"/>
    </xf>
    <xf numFmtId="0" fontId="1" fillId="6" borderId="1" xfId="0" applyFont="1" applyFill="1" applyBorder="1" applyAlignment="1">
      <alignment horizontal="center" vertical="center"/>
    </xf>
    <xf numFmtId="0" fontId="15" fillId="2" borderId="0" xfId="0" applyFont="1" applyFill="1" applyAlignment="1">
      <alignment horizontal="center" vertical="center" wrapText="1"/>
    </xf>
    <xf numFmtId="0" fontId="1" fillId="0" borderId="0" xfId="0" applyFont="1"/>
    <xf numFmtId="0" fontId="1" fillId="2" borderId="0" xfId="0" applyFont="1" applyFill="1"/>
    <xf numFmtId="165" fontId="1" fillId="0" borderId="0" xfId="0" applyNumberFormat="1" applyFont="1" applyAlignment="1">
      <alignment horizontal="center"/>
    </xf>
    <xf numFmtId="0" fontId="1" fillId="6" borderId="1" xfId="0" applyFont="1" applyFill="1" applyBorder="1" applyAlignment="1">
      <alignment horizontal="left" vertical="center" wrapText="1"/>
    </xf>
    <xf numFmtId="165" fontId="4" fillId="7" borderId="4" xfId="0" applyNumberFormat="1" applyFont="1" applyFill="1" applyBorder="1" applyAlignment="1" applyProtection="1">
      <alignment horizontal="center" vertical="center" wrapText="1"/>
      <protection locked="0"/>
    </xf>
    <xf numFmtId="165" fontId="4" fillId="7" borderId="3" xfId="0" applyNumberFormat="1" applyFont="1" applyFill="1" applyBorder="1" applyAlignment="1" applyProtection="1">
      <alignment horizontal="center" vertical="center" wrapText="1"/>
      <protection locked="0"/>
    </xf>
    <xf numFmtId="0" fontId="3" fillId="5" borderId="1" xfId="0" applyFont="1" applyFill="1" applyBorder="1" applyAlignment="1">
      <alignment horizontal="left" vertical="center" wrapText="1"/>
    </xf>
    <xf numFmtId="0" fontId="4" fillId="8"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5" fillId="3" borderId="1" xfId="0" applyFont="1" applyFill="1" applyBorder="1" applyAlignment="1" applyProtection="1">
      <alignment horizontal="left" vertical="center"/>
      <protection locked="0"/>
    </xf>
    <xf numFmtId="165" fontId="5" fillId="3" borderId="2" xfId="0" applyNumberFormat="1" applyFont="1" applyFill="1" applyBorder="1" applyAlignment="1" applyProtection="1">
      <alignment horizontal="center" vertical="center"/>
      <protection locked="0"/>
    </xf>
    <xf numFmtId="165" fontId="5" fillId="3" borderId="3" xfId="0" applyNumberFormat="1" applyFont="1" applyFill="1" applyBorder="1" applyAlignment="1" applyProtection="1">
      <alignment horizontal="center" vertical="center"/>
      <protection locked="0"/>
    </xf>
    <xf numFmtId="165" fontId="5" fillId="3" borderId="4" xfId="0" applyNumberFormat="1" applyFont="1" applyFill="1" applyBorder="1" applyAlignment="1" applyProtection="1">
      <alignment horizontal="center" vertical="center"/>
      <protection locked="0"/>
    </xf>
    <xf numFmtId="165" fontId="4" fillId="4" borderId="4" xfId="0" applyNumberFormat="1" applyFont="1" applyFill="1" applyBorder="1" applyAlignment="1">
      <alignment horizontal="center" vertical="center"/>
    </xf>
    <xf numFmtId="165" fontId="4" fillId="4" borderId="3" xfId="0" applyNumberFormat="1" applyFont="1" applyFill="1" applyBorder="1" applyAlignment="1">
      <alignment horizontal="center" vertical="center"/>
    </xf>
    <xf numFmtId="165" fontId="4" fillId="7" borderId="2" xfId="0" applyNumberFormat="1" applyFont="1" applyFill="1" applyBorder="1" applyAlignment="1" applyProtection="1">
      <alignment horizontal="center" vertical="center" wrapText="1"/>
      <protection locked="0"/>
    </xf>
    <xf numFmtId="0" fontId="4" fillId="6" borderId="7" xfId="0" applyFont="1" applyFill="1" applyBorder="1" applyAlignment="1">
      <alignment horizontal="left" vertical="center" wrapText="1"/>
    </xf>
    <xf numFmtId="0" fontId="4" fillId="6" borderId="6" xfId="0" applyFont="1" applyFill="1" applyBorder="1" applyAlignment="1">
      <alignment horizontal="left" vertical="center" wrapText="1"/>
    </xf>
    <xf numFmtId="164" fontId="3" fillId="7" borderId="1" xfId="0" applyNumberFormat="1" applyFont="1" applyFill="1" applyBorder="1" applyAlignment="1" applyProtection="1">
      <alignment horizontal="center" vertical="center" wrapText="1"/>
      <protection locked="0"/>
    </xf>
    <xf numFmtId="0" fontId="11" fillId="3" borderId="1" xfId="0" applyFont="1" applyFill="1" applyBorder="1" applyAlignment="1">
      <alignment horizontal="right" vertical="center" wrapText="1"/>
    </xf>
    <xf numFmtId="0" fontId="10" fillId="4" borderId="1" xfId="0" applyFont="1" applyFill="1" applyBorder="1" applyAlignment="1">
      <alignment horizontal="right" vertical="center" wrapText="1"/>
    </xf>
    <xf numFmtId="0" fontId="11" fillId="3" borderId="2" xfId="0" applyFont="1" applyFill="1" applyBorder="1" applyAlignment="1">
      <alignment horizontal="right" vertical="center" wrapText="1"/>
    </xf>
    <xf numFmtId="0" fontId="11" fillId="3" borderId="3" xfId="0" applyFont="1" applyFill="1" applyBorder="1" applyAlignment="1">
      <alignment horizontal="right" vertical="center" wrapText="1"/>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5" fillId="3" borderId="5" xfId="0" applyFont="1" applyFill="1" applyBorder="1" applyAlignment="1">
      <alignment horizontal="center" vertical="center"/>
    </xf>
    <xf numFmtId="0" fontId="5" fillId="3" borderId="0" xfId="0" applyFont="1" applyFill="1" applyAlignment="1">
      <alignment horizontal="center" vertical="center"/>
    </xf>
    <xf numFmtId="0" fontId="5" fillId="3" borderId="8" xfId="0" applyFont="1" applyFill="1" applyBorder="1" applyAlignment="1">
      <alignment horizontal="center" vertical="center"/>
    </xf>
    <xf numFmtId="166" fontId="2" fillId="6" borderId="2" xfId="0" applyNumberFormat="1" applyFont="1" applyFill="1" applyBorder="1" applyAlignment="1" applyProtection="1">
      <alignment horizontal="center" vertical="center"/>
      <protection locked="0"/>
    </xf>
    <xf numFmtId="166" fontId="2" fillId="6" borderId="3" xfId="0" applyNumberFormat="1" applyFont="1" applyFill="1" applyBorder="1" applyAlignment="1" applyProtection="1">
      <alignment horizontal="center" vertical="center"/>
      <protection locked="0"/>
    </xf>
    <xf numFmtId="0" fontId="2" fillId="6" borderId="2" xfId="0" applyFont="1" applyFill="1" applyBorder="1" applyAlignment="1">
      <alignment horizontal="right" vertical="center"/>
    </xf>
    <xf numFmtId="0" fontId="2" fillId="6" borderId="3" xfId="0" applyFont="1" applyFill="1" applyBorder="1" applyAlignment="1">
      <alignment horizontal="right" vertical="center"/>
    </xf>
    <xf numFmtId="166" fontId="12" fillId="4" borderId="2" xfId="0" applyNumberFormat="1" applyFont="1" applyFill="1" applyBorder="1" applyAlignment="1">
      <alignment horizontal="center" vertical="center" wrapText="1"/>
    </xf>
    <xf numFmtId="166" fontId="12" fillId="4" borderId="3" xfId="0" applyNumberFormat="1" applyFont="1" applyFill="1" applyBorder="1" applyAlignment="1">
      <alignment horizontal="center" vertical="center" wrapText="1"/>
    </xf>
    <xf numFmtId="0" fontId="4" fillId="4" borderId="1" xfId="0" applyFont="1" applyFill="1" applyBorder="1" applyAlignment="1">
      <alignment horizontal="left" vertical="center" wrapText="1"/>
    </xf>
    <xf numFmtId="165" fontId="4" fillId="7" borderId="9" xfId="0" applyNumberFormat="1" applyFont="1" applyFill="1" applyBorder="1" applyAlignment="1" applyProtection="1">
      <alignment horizontal="center" vertical="center" wrapText="1"/>
      <protection locked="0"/>
    </xf>
    <xf numFmtId="165" fontId="4" fillId="7" borderId="10" xfId="0" applyNumberFormat="1" applyFont="1" applyFill="1" applyBorder="1" applyAlignment="1" applyProtection="1">
      <alignment horizontal="center" vertical="center" wrapText="1"/>
      <protection locked="0"/>
    </xf>
    <xf numFmtId="165" fontId="4" fillId="7" borderId="11" xfId="0" applyNumberFormat="1" applyFont="1" applyFill="1" applyBorder="1" applyAlignment="1" applyProtection="1">
      <alignment horizontal="center" vertical="center" wrapText="1"/>
      <protection locked="0"/>
    </xf>
    <xf numFmtId="165" fontId="4" fillId="7" borderId="12" xfId="0" applyNumberFormat="1" applyFont="1" applyFill="1" applyBorder="1" applyAlignment="1" applyProtection="1">
      <alignment horizontal="center" vertical="center" wrapText="1"/>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9" fillId="4" borderId="2" xfId="0" applyFont="1" applyFill="1" applyBorder="1" applyAlignment="1">
      <alignment horizontal="center" vertical="center" wrapText="1"/>
    </xf>
    <xf numFmtId="0" fontId="11" fillId="5" borderId="1" xfId="0" applyFont="1" applyFill="1" applyBorder="1" applyAlignment="1">
      <alignment horizontal="right" vertical="center" wrapText="1"/>
    </xf>
    <xf numFmtId="0" fontId="8" fillId="5" borderId="7" xfId="0" applyFont="1" applyFill="1" applyBorder="1" applyAlignment="1">
      <alignment horizontal="left" vertical="center" wrapText="1"/>
    </xf>
    <xf numFmtId="0" fontId="9" fillId="3" borderId="2"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6" fillId="4" borderId="2" xfId="0" applyFont="1" applyFill="1" applyBorder="1" applyAlignment="1">
      <alignment horizontal="right" vertical="center"/>
    </xf>
    <xf numFmtId="0" fontId="16" fillId="4" borderId="3" xfId="0" applyFont="1" applyFill="1" applyBorder="1" applyAlignment="1">
      <alignment horizontal="right" vertical="center"/>
    </xf>
    <xf numFmtId="0" fontId="17" fillId="2" borderId="6" xfId="0" applyFont="1" applyFill="1" applyBorder="1" applyAlignment="1">
      <alignment horizontal="left" vertical="center" indent="1"/>
    </xf>
    <xf numFmtId="166" fontId="16" fillId="4" borderId="2" xfId="0" applyNumberFormat="1" applyFont="1" applyFill="1" applyBorder="1" applyAlignment="1">
      <alignment horizontal="center" vertical="center"/>
    </xf>
    <xf numFmtId="166" fontId="16" fillId="4" borderId="3" xfId="0" applyNumberFormat="1" applyFont="1" applyFill="1" applyBorder="1" applyAlignment="1">
      <alignment horizontal="center" vertical="center"/>
    </xf>
    <xf numFmtId="167" fontId="17" fillId="2" borderId="8" xfId="0" applyNumberFormat="1" applyFont="1" applyFill="1" applyBorder="1" applyAlignment="1">
      <alignment horizontal="left" vertical="center"/>
    </xf>
    <xf numFmtId="0" fontId="18" fillId="0" borderId="0" xfId="0" applyFont="1"/>
    <xf numFmtId="165" fontId="4" fillId="2" borderId="4" xfId="0" applyNumberFormat="1" applyFont="1" applyFill="1" applyBorder="1" applyAlignment="1" applyProtection="1">
      <alignment horizontal="center" vertical="center" wrapText="1"/>
      <protection locked="0"/>
    </xf>
    <xf numFmtId="165" fontId="4" fillId="8" borderId="2" xfId="0" applyNumberFormat="1" applyFont="1" applyFill="1" applyBorder="1" applyAlignment="1" applyProtection="1">
      <alignment horizontal="center" vertical="center"/>
    </xf>
    <xf numFmtId="165" fontId="4" fillId="8" borderId="3" xfId="0" applyNumberFormat="1" applyFont="1" applyFill="1" applyBorder="1" applyAlignment="1" applyProtection="1">
      <alignment horizontal="center" vertical="center"/>
    </xf>
    <xf numFmtId="0" fontId="3" fillId="2" borderId="6" xfId="0" applyFont="1" applyFill="1" applyBorder="1" applyAlignment="1" applyProtection="1">
      <alignment horizontal="lef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G59"/>
  <sheetViews>
    <sheetView showGridLines="0" topLeftCell="A23" zoomScale="120" zoomScaleNormal="120" workbookViewId="0">
      <selection activeCell="F28" sqref="B28:F28"/>
    </sheetView>
  </sheetViews>
  <sheetFormatPr baseColWidth="10" defaultRowHeight="15" x14ac:dyDescent="0.2"/>
  <cols>
    <col min="1" max="1" width="100.6640625" customWidth="1"/>
  </cols>
  <sheetData>
    <row r="1" spans="1:7" ht="30" customHeight="1" x14ac:dyDescent="0.2">
      <c r="A1" s="25" t="s">
        <v>44</v>
      </c>
    </row>
    <row r="2" spans="1:7" ht="144" customHeight="1" x14ac:dyDescent="0.2">
      <c r="A2" s="26" t="s">
        <v>43</v>
      </c>
    </row>
    <row r="3" spans="1:7" ht="35" customHeight="1" x14ac:dyDescent="0.2">
      <c r="A3" s="27" t="s">
        <v>45</v>
      </c>
      <c r="B3" s="44"/>
      <c r="C3" s="44"/>
      <c r="D3" s="44"/>
      <c r="E3" s="44"/>
      <c r="F3" s="44"/>
      <c r="G3" s="44"/>
    </row>
    <row r="4" spans="1:7" ht="100" customHeight="1" x14ac:dyDescent="0.2">
      <c r="A4" s="48" t="s">
        <v>41</v>
      </c>
    </row>
    <row r="5" spans="1:7" ht="35" customHeight="1" x14ac:dyDescent="0.2">
      <c r="A5" s="27" t="s">
        <v>46</v>
      </c>
    </row>
    <row r="6" spans="1:7" ht="100" customHeight="1" x14ac:dyDescent="0.2">
      <c r="A6" s="48" t="s">
        <v>41</v>
      </c>
    </row>
    <row r="7" spans="1:7" ht="35" customHeight="1" x14ac:dyDescent="0.2">
      <c r="A7" s="27" t="s">
        <v>47</v>
      </c>
    </row>
    <row r="8" spans="1:7" ht="100" customHeight="1" x14ac:dyDescent="0.2">
      <c r="A8" s="48" t="s">
        <v>41</v>
      </c>
    </row>
    <row r="9" spans="1:7" ht="35" customHeight="1" x14ac:dyDescent="0.2">
      <c r="A9" s="27" t="s">
        <v>48</v>
      </c>
    </row>
    <row r="10" spans="1:7" ht="35" customHeight="1" x14ac:dyDescent="0.2">
      <c r="A10" s="26" t="s">
        <v>50</v>
      </c>
    </row>
    <row r="11" spans="1:7" ht="100" customHeight="1" x14ac:dyDescent="0.2">
      <c r="A11" s="48" t="s">
        <v>49</v>
      </c>
    </row>
    <row r="12" spans="1:7" ht="35" customHeight="1" x14ac:dyDescent="0.2">
      <c r="A12" s="27" t="s">
        <v>51</v>
      </c>
    </row>
    <row r="13" spans="1:7" ht="35" customHeight="1" x14ac:dyDescent="0.2">
      <c r="A13" s="26" t="s">
        <v>53</v>
      </c>
    </row>
    <row r="14" spans="1:7" ht="100" customHeight="1" x14ac:dyDescent="0.2">
      <c r="A14" s="48" t="s">
        <v>52</v>
      </c>
    </row>
    <row r="15" spans="1:7" ht="35" customHeight="1" x14ac:dyDescent="0.2">
      <c r="A15" s="26" t="s">
        <v>54</v>
      </c>
    </row>
    <row r="16" spans="1:7" ht="100" customHeight="1" x14ac:dyDescent="0.2">
      <c r="A16" s="48" t="s">
        <v>52</v>
      </c>
    </row>
    <row r="17" spans="1:6" ht="35" customHeight="1" x14ac:dyDescent="0.2">
      <c r="A17" s="26" t="s">
        <v>55</v>
      </c>
    </row>
    <row r="18" spans="1:6" ht="100" customHeight="1" x14ac:dyDescent="0.2">
      <c r="A18" s="48" t="s">
        <v>52</v>
      </c>
    </row>
    <row r="19" spans="1:6" ht="35" customHeight="1" x14ac:dyDescent="0.2">
      <c r="A19" s="26" t="s">
        <v>56</v>
      </c>
    </row>
    <row r="20" spans="1:6" ht="100" customHeight="1" x14ac:dyDescent="0.2">
      <c r="A20" s="48" t="s">
        <v>52</v>
      </c>
    </row>
    <row r="21" spans="1:6" ht="35" customHeight="1" x14ac:dyDescent="0.2">
      <c r="A21" s="26" t="s">
        <v>57</v>
      </c>
    </row>
    <row r="22" spans="1:6" ht="100" customHeight="1" x14ac:dyDescent="0.2">
      <c r="A22" s="48" t="s">
        <v>52</v>
      </c>
    </row>
    <row r="23" spans="1:6" ht="35" customHeight="1" x14ac:dyDescent="0.2">
      <c r="A23" s="26" t="s">
        <v>58</v>
      </c>
    </row>
    <row r="24" spans="1:6" ht="100" customHeight="1" x14ac:dyDescent="0.2">
      <c r="A24" s="48" t="s">
        <v>52</v>
      </c>
    </row>
    <row r="25" spans="1:6" ht="35" customHeight="1" x14ac:dyDescent="0.2">
      <c r="A25" s="26" t="s">
        <v>59</v>
      </c>
    </row>
    <row r="26" spans="1:6" ht="100" customHeight="1" x14ac:dyDescent="0.2">
      <c r="A26" s="48" t="s">
        <v>52</v>
      </c>
    </row>
    <row r="27" spans="1:6" ht="35" customHeight="1" x14ac:dyDescent="0.2">
      <c r="A27" s="27" t="s">
        <v>60</v>
      </c>
    </row>
    <row r="28" spans="1:6" ht="100" customHeight="1" x14ac:dyDescent="0.2">
      <c r="A28" s="48" t="s">
        <v>61</v>
      </c>
      <c r="B28" s="36" t="s">
        <v>2</v>
      </c>
      <c r="C28" s="36" t="s">
        <v>11</v>
      </c>
      <c r="D28" s="36" t="s">
        <v>12</v>
      </c>
      <c r="E28" s="36" t="s">
        <v>13</v>
      </c>
      <c r="F28" s="36" t="s">
        <v>14</v>
      </c>
    </row>
    <row r="30" spans="1:6" s="36" customFormat="1" x14ac:dyDescent="0.2"/>
    <row r="31" spans="1:6" s="36" customFormat="1" x14ac:dyDescent="0.2"/>
    <row r="32" spans="1:6" s="36" customFormat="1" x14ac:dyDescent="0.2">
      <c r="A32" s="36" t="s">
        <v>2</v>
      </c>
    </row>
    <row r="33" spans="1:1" s="36" customFormat="1" x14ac:dyDescent="0.2">
      <c r="A33" s="36" t="s">
        <v>5</v>
      </c>
    </row>
    <row r="34" spans="1:1" s="36" customFormat="1" x14ac:dyDescent="0.2">
      <c r="A34" s="36" t="s">
        <v>11</v>
      </c>
    </row>
    <row r="35" spans="1:1" s="36" customFormat="1" x14ac:dyDescent="0.2">
      <c r="A35" s="36" t="s">
        <v>12</v>
      </c>
    </row>
    <row r="36" spans="1:1" s="36" customFormat="1" x14ac:dyDescent="0.2">
      <c r="A36" s="36" t="s">
        <v>13</v>
      </c>
    </row>
    <row r="37" spans="1:1" s="36" customFormat="1" x14ac:dyDescent="0.2">
      <c r="A37" s="36" t="s">
        <v>14</v>
      </c>
    </row>
    <row r="38" spans="1:1" s="36" customFormat="1" x14ac:dyDescent="0.2"/>
    <row r="39" spans="1:1" s="36" customFormat="1" x14ac:dyDescent="0.2">
      <c r="A39" s="36" t="s">
        <v>2</v>
      </c>
    </row>
    <row r="40" spans="1:1" s="36" customFormat="1" x14ac:dyDescent="0.2">
      <c r="A40" s="36" t="s">
        <v>26</v>
      </c>
    </row>
    <row r="41" spans="1:1" s="36" customFormat="1" x14ac:dyDescent="0.2">
      <c r="A41" s="36" t="s">
        <v>27</v>
      </c>
    </row>
    <row r="42" spans="1:1" s="36" customFormat="1" x14ac:dyDescent="0.2"/>
    <row r="43" spans="1:1" s="36" customFormat="1" x14ac:dyDescent="0.2">
      <c r="A43" s="36" t="s">
        <v>2</v>
      </c>
    </row>
    <row r="44" spans="1:1" s="36" customFormat="1" x14ac:dyDescent="0.2">
      <c r="A44" s="36" t="s">
        <v>28</v>
      </c>
    </row>
    <row r="45" spans="1:1" s="36" customFormat="1" x14ac:dyDescent="0.2">
      <c r="A45" s="36" t="s">
        <v>29</v>
      </c>
    </row>
    <row r="46" spans="1:1" s="36" customFormat="1" x14ac:dyDescent="0.2">
      <c r="A46" s="36" t="s">
        <v>30</v>
      </c>
    </row>
    <row r="47" spans="1:1" s="36" customFormat="1" x14ac:dyDescent="0.2">
      <c r="A47" s="36" t="s">
        <v>31</v>
      </c>
    </row>
    <row r="48" spans="1:1" s="36" customFormat="1" x14ac:dyDescent="0.2"/>
    <row r="49" spans="1:1" s="36" customFormat="1" x14ac:dyDescent="0.2">
      <c r="A49" s="36" t="s">
        <v>2</v>
      </c>
    </row>
    <row r="50" spans="1:1" s="36" customFormat="1" x14ac:dyDescent="0.2">
      <c r="A50" s="36" t="s">
        <v>32</v>
      </c>
    </row>
    <row r="51" spans="1:1" s="36" customFormat="1" x14ac:dyDescent="0.2">
      <c r="A51" s="36" t="s">
        <v>33</v>
      </c>
    </row>
    <row r="52" spans="1:1" s="36" customFormat="1" x14ac:dyDescent="0.2">
      <c r="A52" s="36" t="s">
        <v>34</v>
      </c>
    </row>
    <row r="53" spans="1:1" s="36" customFormat="1" x14ac:dyDescent="0.2">
      <c r="A53" s="36" t="s">
        <v>35</v>
      </c>
    </row>
    <row r="54" spans="1:1" s="36" customFormat="1" x14ac:dyDescent="0.2">
      <c r="A54" s="36" t="s">
        <v>36</v>
      </c>
    </row>
    <row r="55" spans="1:1" s="36" customFormat="1" x14ac:dyDescent="0.2"/>
    <row r="56" spans="1:1" s="36" customFormat="1" x14ac:dyDescent="0.2"/>
    <row r="57" spans="1:1" s="36" customFormat="1" x14ac:dyDescent="0.2"/>
    <row r="58" spans="1:1" s="36" customFormat="1" x14ac:dyDescent="0.2"/>
    <row r="59" spans="1:1" s="36" customFormat="1" x14ac:dyDescent="0.2"/>
  </sheetData>
  <sheetProtection algorithmName="SHA-512" hashValue="gWl9kK+HYy8zafAHNd42bPNsukEfKC/+GrfuVGHYo1H00rxZUlHVr9sSSXVXkbOMBZXHYDdWx+cd0sZvktsgHg==" saltValue="91GYbsgtlKmLgH9WMxxA2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L75"/>
  <sheetViews>
    <sheetView showGridLines="0" zoomScaleNormal="100" zoomScalePageLayoutView="85" workbookViewId="0">
      <pane xSplit="2" ySplit="2" topLeftCell="C25" activePane="bottomRight" state="frozen"/>
      <selection pane="topRight" activeCell="C1" sqref="C1"/>
      <selection pane="bottomLeft" activeCell="A3" sqref="A3"/>
      <selection pane="bottomRight" activeCell="J31" sqref="J31:K31"/>
    </sheetView>
  </sheetViews>
  <sheetFormatPr baseColWidth="10" defaultColWidth="8.83203125" defaultRowHeight="13" x14ac:dyDescent="0.15"/>
  <cols>
    <col min="1" max="1" width="69.33203125" style="2" customWidth="1"/>
    <col min="2" max="2" width="34.5" style="2" customWidth="1"/>
    <col min="3" max="3" width="2.83203125" style="5" customWidth="1"/>
    <col min="4" max="4" width="45.1640625" style="3" customWidth="1"/>
    <col min="5" max="5" width="4.1640625" style="3" customWidth="1"/>
    <col min="6" max="6" width="2.83203125" style="3" customWidth="1"/>
    <col min="7" max="7" width="45.1640625" style="3" customWidth="1"/>
    <col min="8" max="8" width="4.1640625" style="3" customWidth="1"/>
    <col min="9" max="9" width="2.83203125" style="3" customWidth="1"/>
    <col min="10" max="10" width="45.1640625" style="2" customWidth="1"/>
    <col min="11" max="11" width="4.1640625" style="2" customWidth="1"/>
    <col min="12" max="12" width="11.6640625" style="2" bestFit="1" customWidth="1"/>
    <col min="13" max="16384" width="8.83203125" style="2"/>
  </cols>
  <sheetData>
    <row r="1" spans="1:12" ht="50" customHeight="1" x14ac:dyDescent="0.2">
      <c r="A1" s="54" t="s">
        <v>16</v>
      </c>
      <c r="B1" s="54"/>
      <c r="C1" s="10"/>
      <c r="D1" s="57" t="s">
        <v>8</v>
      </c>
      <c r="E1" s="56"/>
      <c r="F1" s="10"/>
      <c r="G1" s="55" t="s">
        <v>9</v>
      </c>
      <c r="H1" s="56"/>
      <c r="I1" s="10"/>
      <c r="J1" s="55" t="s">
        <v>10</v>
      </c>
      <c r="K1" s="56"/>
      <c r="L1" s="1"/>
    </row>
    <row r="2" spans="1:12" ht="40" customHeight="1" x14ac:dyDescent="0.15">
      <c r="A2" s="53" t="str">
        <f>'OPEN VRAGEN '!A1:A1</f>
        <v>7.1A	 OPEN VRAGEN</v>
      </c>
      <c r="B2" s="53"/>
      <c r="C2" s="7"/>
      <c r="D2" s="58" t="s">
        <v>3</v>
      </c>
      <c r="E2" s="59"/>
      <c r="F2" s="7"/>
      <c r="G2" s="58" t="s">
        <v>3</v>
      </c>
      <c r="H2" s="59"/>
      <c r="I2" s="7"/>
      <c r="J2" s="58" t="s">
        <v>3</v>
      </c>
      <c r="K2" s="59"/>
    </row>
    <row r="3" spans="1:12" ht="20" customHeight="1" x14ac:dyDescent="0.15">
      <c r="A3" s="52" t="str">
        <f>'OPEN VRAGEN '!A3</f>
        <v>1. 	PLAN VAN AANPAK/ IMPLEMENTATIE ALGEMEEN</v>
      </c>
      <c r="B3" s="52"/>
      <c r="C3" s="8"/>
      <c r="D3" s="6" t="s">
        <v>2</v>
      </c>
      <c r="E3" s="4"/>
      <c r="F3" s="8"/>
      <c r="G3" s="6" t="s">
        <v>2</v>
      </c>
      <c r="H3" s="4"/>
      <c r="I3" s="8"/>
      <c r="J3" s="6" t="s">
        <v>2</v>
      </c>
      <c r="K3" s="4"/>
    </row>
    <row r="4" spans="1:12" ht="140" customHeight="1" x14ac:dyDescent="0.15">
      <c r="A4" s="51" t="str">
        <f>'OPEN VRAGEN '!A4</f>
        <v>Zie bijlage 7a.</v>
      </c>
      <c r="B4" s="51"/>
      <c r="C4" s="8"/>
      <c r="D4" s="49" t="s">
        <v>0</v>
      </c>
      <c r="E4" s="50"/>
      <c r="F4" s="8"/>
      <c r="G4" s="60" t="s">
        <v>0</v>
      </c>
      <c r="H4" s="50"/>
      <c r="I4" s="8"/>
      <c r="J4" s="60" t="s">
        <v>0</v>
      </c>
      <c r="K4" s="50"/>
    </row>
    <row r="5" spans="1:12" ht="20" customHeight="1" x14ac:dyDescent="0.15">
      <c r="A5" s="52" t="str">
        <f>'OPEN VRAGEN '!A5</f>
        <v>2. 	MARKTCONFORME PRIJSSTELLING</v>
      </c>
      <c r="B5" s="52"/>
      <c r="C5" s="8"/>
      <c r="D5" s="6" t="s">
        <v>2</v>
      </c>
      <c r="E5" s="4"/>
      <c r="F5" s="8"/>
      <c r="G5" s="6" t="s">
        <v>2</v>
      </c>
      <c r="H5" s="4"/>
      <c r="I5" s="8"/>
      <c r="J5" s="6" t="s">
        <v>2</v>
      </c>
      <c r="K5" s="4"/>
    </row>
    <row r="6" spans="1:12" ht="140" customHeight="1" x14ac:dyDescent="0.15">
      <c r="A6" s="51" t="str">
        <f>'OPEN VRAGEN '!A6</f>
        <v>Zie bijlage 7a.</v>
      </c>
      <c r="B6" s="51"/>
      <c r="C6" s="8"/>
      <c r="D6" s="49" t="s">
        <v>0</v>
      </c>
      <c r="E6" s="50"/>
      <c r="F6" s="28"/>
      <c r="G6" s="60" t="s">
        <v>0</v>
      </c>
      <c r="H6" s="50"/>
      <c r="I6" s="28"/>
      <c r="J6" s="60" t="s">
        <v>0</v>
      </c>
      <c r="K6" s="50"/>
    </row>
    <row r="7" spans="1:12" ht="20" customHeight="1" x14ac:dyDescent="0.15">
      <c r="A7" s="52" t="str">
        <f>'OPEN VRAGEN '!A7</f>
        <v>3. 	“WIJZIGING VORMGEVING”</v>
      </c>
      <c r="B7" s="52"/>
      <c r="C7" s="8"/>
      <c r="D7" s="6" t="s">
        <v>2</v>
      </c>
      <c r="E7" s="29"/>
      <c r="F7" s="28"/>
      <c r="G7" s="6" t="s">
        <v>2</v>
      </c>
      <c r="H7" s="29"/>
      <c r="I7" s="28"/>
      <c r="J7" s="6" t="s">
        <v>2</v>
      </c>
      <c r="K7" s="29"/>
    </row>
    <row r="8" spans="1:12" ht="140" customHeight="1" x14ac:dyDescent="0.15">
      <c r="A8" s="51" t="str">
        <f>'OPEN VRAGEN '!A8</f>
        <v>Zie bijlage 7a.</v>
      </c>
      <c r="B8" s="51"/>
      <c r="C8" s="8"/>
      <c r="D8" s="49" t="s">
        <v>0</v>
      </c>
      <c r="E8" s="50"/>
      <c r="F8" s="28"/>
      <c r="G8" s="60" t="s">
        <v>0</v>
      </c>
      <c r="H8" s="50"/>
      <c r="I8" s="28"/>
      <c r="J8" s="60" t="s">
        <v>0</v>
      </c>
      <c r="K8" s="50"/>
    </row>
    <row r="9" spans="1:12" ht="20" customHeight="1" x14ac:dyDescent="0.15">
      <c r="A9" s="84"/>
      <c r="B9" s="85"/>
      <c r="C9" s="9"/>
      <c r="D9" s="30"/>
      <c r="E9" s="30"/>
      <c r="F9" s="31"/>
      <c r="G9" s="30"/>
      <c r="H9" s="30"/>
      <c r="I9" s="31"/>
      <c r="J9" s="30"/>
      <c r="K9" s="32"/>
    </row>
    <row r="10" spans="1:12" ht="40" customHeight="1" x14ac:dyDescent="0.15">
      <c r="A10" s="52" t="str">
        <f>'OPEN VRAGEN '!A9</f>
        <v>4. 	CASUS DTP</v>
      </c>
      <c r="B10" s="52"/>
      <c r="C10" s="8"/>
      <c r="D10" s="98" t="s">
        <v>2</v>
      </c>
      <c r="E10" s="29"/>
      <c r="F10" s="28"/>
      <c r="G10" s="98" t="s">
        <v>2</v>
      </c>
      <c r="H10" s="29"/>
      <c r="I10" s="28"/>
      <c r="J10" s="98" t="s">
        <v>2</v>
      </c>
      <c r="K10" s="29"/>
    </row>
    <row r="11" spans="1:12" ht="40" customHeight="1" x14ac:dyDescent="0.15">
      <c r="A11" s="79" t="str">
        <f>'OPEN VRAGEN '!A10</f>
        <v>1. 	De mate van juistheid technische uitvoering van de offline opdracht (advertentie) geschikt voor een full color offsetproductie, juiste formaat en andere relevante opmaakvraagstukken.</v>
      </c>
      <c r="B11" s="79"/>
      <c r="C11" s="8"/>
      <c r="D11" s="80" t="s">
        <v>0</v>
      </c>
      <c r="E11" s="81"/>
      <c r="F11" s="28"/>
      <c r="G11" s="80" t="s">
        <v>0</v>
      </c>
      <c r="H11" s="81"/>
      <c r="I11" s="28"/>
      <c r="J11" s="80" t="s">
        <v>0</v>
      </c>
      <c r="K11" s="81"/>
    </row>
    <row r="12" spans="1:12" ht="100" customHeight="1" x14ac:dyDescent="0.15">
      <c r="A12" s="51" t="str">
        <f>'OPEN VRAGEN '!A11</f>
        <v>Zie bijlage 7a en bijlage 7b.</v>
      </c>
      <c r="B12" s="51"/>
      <c r="C12" s="8"/>
      <c r="D12" s="82"/>
      <c r="E12" s="83"/>
      <c r="F12" s="28"/>
      <c r="G12" s="82"/>
      <c r="H12" s="83"/>
      <c r="I12" s="28"/>
      <c r="J12" s="82"/>
      <c r="K12" s="83"/>
    </row>
    <row r="13" spans="1:12" ht="20" customHeight="1" x14ac:dyDescent="0.15">
      <c r="A13" s="84"/>
      <c r="B13" s="85"/>
      <c r="C13" s="9"/>
      <c r="D13" s="30"/>
      <c r="E13" s="30"/>
      <c r="F13" s="31"/>
      <c r="G13" s="30"/>
      <c r="H13" s="30"/>
      <c r="I13" s="31"/>
      <c r="J13" s="30"/>
      <c r="K13" s="32"/>
    </row>
    <row r="14" spans="1:12" ht="20" customHeight="1" x14ac:dyDescent="0.15">
      <c r="A14" s="52" t="str">
        <f>'OPEN VRAGEN '!A12</f>
        <v xml:space="preserve">5. 	CASUS VORMGEVING/ VISUAL </v>
      </c>
      <c r="B14" s="52"/>
      <c r="C14" s="8"/>
      <c r="D14" s="99"/>
      <c r="E14" s="100"/>
      <c r="F14" s="101"/>
      <c r="G14" s="99"/>
      <c r="H14" s="100"/>
      <c r="I14" s="101"/>
      <c r="J14" s="99"/>
      <c r="K14" s="100"/>
    </row>
    <row r="15" spans="1:12" ht="20" customHeight="1" x14ac:dyDescent="0.15">
      <c r="A15" s="79" t="str">
        <f>'OPEN VRAGEN '!A13</f>
        <v>1. 	Mate van begrip van de opdracht en het bereiken van de doelstelling.</v>
      </c>
      <c r="B15" s="79"/>
      <c r="C15" s="8"/>
      <c r="D15" s="42" t="s">
        <v>2</v>
      </c>
      <c r="E15" s="29"/>
      <c r="F15" s="28"/>
      <c r="G15" s="42" t="s">
        <v>2</v>
      </c>
      <c r="H15" s="29"/>
      <c r="I15" s="28"/>
      <c r="J15" s="42" t="s">
        <v>2</v>
      </c>
      <c r="K15" s="29"/>
    </row>
    <row r="16" spans="1:12" ht="140" customHeight="1" x14ac:dyDescent="0.15">
      <c r="A16" s="51" t="str">
        <f>'OPEN VRAGEN '!A14</f>
        <v>Zie bijlage 7a en bijlage 7c.</v>
      </c>
      <c r="B16" s="51"/>
      <c r="C16" s="8"/>
      <c r="D16" s="49" t="s">
        <v>0</v>
      </c>
      <c r="E16" s="50"/>
      <c r="F16" s="28"/>
      <c r="G16" s="49" t="s">
        <v>0</v>
      </c>
      <c r="H16" s="50"/>
      <c r="I16" s="28"/>
      <c r="J16" s="49" t="s">
        <v>0</v>
      </c>
      <c r="K16" s="50"/>
    </row>
    <row r="17" spans="1:11" ht="20" customHeight="1" x14ac:dyDescent="0.15">
      <c r="A17" s="79" t="s">
        <v>20</v>
      </c>
      <c r="B17" s="79"/>
      <c r="C17" s="8"/>
      <c r="D17" s="42" t="s">
        <v>2</v>
      </c>
      <c r="E17" s="29"/>
      <c r="F17" s="28"/>
      <c r="G17" s="42" t="s">
        <v>2</v>
      </c>
      <c r="H17" s="29"/>
      <c r="I17" s="28"/>
      <c r="J17" s="42" t="s">
        <v>2</v>
      </c>
      <c r="K17" s="29"/>
    </row>
    <row r="18" spans="1:11" ht="140" customHeight="1" x14ac:dyDescent="0.15">
      <c r="A18" s="51" t="str">
        <f>'OPEN VRAGEN '!A16</f>
        <v>Zie bijlage 7a en bijlage 7c.</v>
      </c>
      <c r="B18" s="51"/>
      <c r="C18" s="8"/>
      <c r="D18" s="49" t="s">
        <v>0</v>
      </c>
      <c r="E18" s="50"/>
      <c r="F18" s="28"/>
      <c r="G18" s="49" t="s">
        <v>0</v>
      </c>
      <c r="H18" s="50"/>
      <c r="I18" s="28"/>
      <c r="J18" s="49" t="s">
        <v>0</v>
      </c>
      <c r="K18" s="50"/>
    </row>
    <row r="19" spans="1:11" ht="20" customHeight="1" x14ac:dyDescent="0.15">
      <c r="A19" s="79" t="s">
        <v>21</v>
      </c>
      <c r="B19" s="79"/>
      <c r="C19" s="8"/>
      <c r="D19" s="42" t="s">
        <v>2</v>
      </c>
      <c r="E19" s="29"/>
      <c r="F19" s="28"/>
      <c r="G19" s="42" t="s">
        <v>2</v>
      </c>
      <c r="H19" s="29"/>
      <c r="I19" s="28"/>
      <c r="J19" s="42" t="s">
        <v>2</v>
      </c>
      <c r="K19" s="29"/>
    </row>
    <row r="20" spans="1:11" ht="140" customHeight="1" x14ac:dyDescent="0.15">
      <c r="A20" s="51" t="str">
        <f>'OPEN VRAGEN '!A18</f>
        <v>Zie bijlage 7a en bijlage 7c.</v>
      </c>
      <c r="B20" s="51"/>
      <c r="C20" s="8"/>
      <c r="D20" s="49" t="s">
        <v>0</v>
      </c>
      <c r="E20" s="50"/>
      <c r="F20" s="28"/>
      <c r="G20" s="49" t="s">
        <v>0</v>
      </c>
      <c r="H20" s="50"/>
      <c r="I20" s="28"/>
      <c r="J20" s="49" t="s">
        <v>0</v>
      </c>
      <c r="K20" s="50"/>
    </row>
    <row r="21" spans="1:11" ht="20" customHeight="1" x14ac:dyDescent="0.15">
      <c r="A21" s="79" t="s">
        <v>23</v>
      </c>
      <c r="B21" s="79"/>
      <c r="C21" s="8"/>
      <c r="D21" s="42" t="s">
        <v>2</v>
      </c>
      <c r="E21" s="29"/>
      <c r="F21" s="28"/>
      <c r="G21" s="42" t="s">
        <v>2</v>
      </c>
      <c r="H21" s="29"/>
      <c r="I21" s="28"/>
      <c r="J21" s="42" t="s">
        <v>2</v>
      </c>
      <c r="K21" s="29"/>
    </row>
    <row r="22" spans="1:11" ht="140" customHeight="1" x14ac:dyDescent="0.15">
      <c r="A22" s="51" t="str">
        <f>'OPEN VRAGEN '!A20</f>
        <v>Zie bijlage 7a en bijlage 7c.</v>
      </c>
      <c r="B22" s="51"/>
      <c r="C22" s="8"/>
      <c r="D22" s="49" t="s">
        <v>0</v>
      </c>
      <c r="E22" s="50"/>
      <c r="F22" s="28"/>
      <c r="G22" s="49" t="s">
        <v>0</v>
      </c>
      <c r="H22" s="50"/>
      <c r="I22" s="28"/>
      <c r="J22" s="49" t="s">
        <v>0</v>
      </c>
      <c r="K22" s="50"/>
    </row>
    <row r="23" spans="1:11" ht="20" customHeight="1" x14ac:dyDescent="0.15">
      <c r="A23" s="79" t="s">
        <v>22</v>
      </c>
      <c r="B23" s="79"/>
      <c r="C23" s="8"/>
      <c r="D23" s="42" t="s">
        <v>2</v>
      </c>
      <c r="E23" s="29"/>
      <c r="F23" s="28"/>
      <c r="G23" s="42" t="s">
        <v>2</v>
      </c>
      <c r="H23" s="29"/>
      <c r="I23" s="28"/>
      <c r="J23" s="42" t="s">
        <v>2</v>
      </c>
      <c r="K23" s="29"/>
    </row>
    <row r="24" spans="1:11" ht="140" customHeight="1" x14ac:dyDescent="0.15">
      <c r="A24" s="51" t="str">
        <f>'OPEN VRAGEN '!A22</f>
        <v>Zie bijlage 7a en bijlage 7c.</v>
      </c>
      <c r="B24" s="51"/>
      <c r="C24" s="8"/>
      <c r="D24" s="49" t="s">
        <v>0</v>
      </c>
      <c r="E24" s="50"/>
      <c r="F24" s="28"/>
      <c r="G24" s="49" t="s">
        <v>0</v>
      </c>
      <c r="H24" s="50"/>
      <c r="I24" s="28"/>
      <c r="J24" s="49" t="s">
        <v>0</v>
      </c>
      <c r="K24" s="50"/>
    </row>
    <row r="25" spans="1:11" ht="20" customHeight="1" x14ac:dyDescent="0.15">
      <c r="A25" s="79" t="s">
        <v>24</v>
      </c>
      <c r="B25" s="79"/>
      <c r="C25" s="8"/>
      <c r="D25" s="42" t="s">
        <v>2</v>
      </c>
      <c r="E25" s="29"/>
      <c r="F25" s="28"/>
      <c r="G25" s="42" t="s">
        <v>2</v>
      </c>
      <c r="H25" s="29"/>
      <c r="I25" s="28"/>
      <c r="J25" s="42" t="s">
        <v>2</v>
      </c>
      <c r="K25" s="29"/>
    </row>
    <row r="26" spans="1:11" ht="140" customHeight="1" x14ac:dyDescent="0.15">
      <c r="A26" s="51" t="str">
        <f>'OPEN VRAGEN '!A24</f>
        <v>Zie bijlage 7a en bijlage 7c.</v>
      </c>
      <c r="B26" s="51"/>
      <c r="C26" s="8"/>
      <c r="D26" s="49" t="s">
        <v>0</v>
      </c>
      <c r="E26" s="50"/>
      <c r="F26" s="28"/>
      <c r="G26" s="49" t="s">
        <v>0</v>
      </c>
      <c r="H26" s="50"/>
      <c r="I26" s="28"/>
      <c r="J26" s="49" t="s">
        <v>0</v>
      </c>
      <c r="K26" s="50"/>
    </row>
    <row r="27" spans="1:11" ht="20" customHeight="1" x14ac:dyDescent="0.15">
      <c r="A27" s="79" t="s">
        <v>25</v>
      </c>
      <c r="B27" s="79"/>
      <c r="C27" s="8"/>
      <c r="D27" s="42" t="s">
        <v>2</v>
      </c>
      <c r="E27" s="29"/>
      <c r="F27" s="28"/>
      <c r="G27" s="42" t="s">
        <v>2</v>
      </c>
      <c r="H27" s="29"/>
      <c r="I27" s="28"/>
      <c r="J27" s="42" t="s">
        <v>2</v>
      </c>
      <c r="K27" s="29"/>
    </row>
    <row r="28" spans="1:11" ht="140" customHeight="1" x14ac:dyDescent="0.15">
      <c r="A28" s="51" t="str">
        <f>'OPEN VRAGEN '!A26</f>
        <v>Zie bijlage 7a en bijlage 7c.</v>
      </c>
      <c r="B28" s="51"/>
      <c r="C28" s="8"/>
      <c r="D28" s="49" t="s">
        <v>0</v>
      </c>
      <c r="E28" s="50"/>
      <c r="F28" s="28"/>
      <c r="G28" s="49" t="s">
        <v>0</v>
      </c>
      <c r="H28" s="50"/>
      <c r="I28" s="28"/>
      <c r="J28" s="49" t="s">
        <v>0</v>
      </c>
      <c r="K28" s="50"/>
    </row>
    <row r="29" spans="1:11" ht="20" customHeight="1" x14ac:dyDescent="0.15">
      <c r="A29" s="84"/>
      <c r="B29" s="85"/>
      <c r="C29" s="9"/>
      <c r="D29" s="30"/>
      <c r="E29" s="30"/>
      <c r="F29" s="31"/>
      <c r="G29" s="30"/>
      <c r="H29" s="30"/>
      <c r="I29" s="31"/>
      <c r="J29" s="30"/>
      <c r="K29" s="32"/>
    </row>
    <row r="30" spans="1:11" ht="20" customHeight="1" x14ac:dyDescent="0.15">
      <c r="A30" s="52" t="str">
        <f>'OPEN VRAGEN '!A27</f>
        <v>6.	 CASUS ADVIES</v>
      </c>
      <c r="B30" s="52"/>
      <c r="C30" s="8"/>
      <c r="D30" s="42" t="s">
        <v>2</v>
      </c>
      <c r="E30" s="4"/>
      <c r="F30" s="8"/>
      <c r="G30" s="42" t="s">
        <v>2</v>
      </c>
      <c r="H30" s="4"/>
      <c r="I30" s="8"/>
      <c r="J30" s="42" t="s">
        <v>2</v>
      </c>
      <c r="K30" s="4"/>
    </row>
    <row r="31" spans="1:11" ht="140" customHeight="1" x14ac:dyDescent="0.15">
      <c r="A31" s="51" t="str">
        <f>'OPEN VRAGEN '!A28</f>
        <v>Zie bijlage 7a en bijlage 7d.</v>
      </c>
      <c r="B31" s="51"/>
      <c r="C31" s="8"/>
      <c r="D31" s="49" t="s">
        <v>0</v>
      </c>
      <c r="E31" s="50"/>
      <c r="F31" s="28"/>
      <c r="G31" s="60" t="s">
        <v>0</v>
      </c>
      <c r="H31" s="50"/>
      <c r="I31" s="28"/>
      <c r="J31" s="60" t="s">
        <v>0</v>
      </c>
      <c r="K31" s="50"/>
    </row>
    <row r="32" spans="1:11" ht="20" customHeight="1" x14ac:dyDescent="0.15">
      <c r="A32" s="84"/>
      <c r="B32" s="85"/>
      <c r="C32" s="9"/>
      <c r="D32" s="30"/>
      <c r="E32" s="30"/>
      <c r="F32" s="31"/>
      <c r="G32" s="30"/>
      <c r="H32" s="30"/>
      <c r="I32" s="31"/>
      <c r="J32" s="30"/>
      <c r="K32" s="32"/>
    </row>
    <row r="33" spans="3:9" s="45" customFormat="1" x14ac:dyDescent="0.15">
      <c r="C33" s="46"/>
      <c r="D33" s="47"/>
      <c r="E33" s="47"/>
      <c r="F33" s="47"/>
      <c r="G33" s="47"/>
      <c r="H33" s="47"/>
      <c r="I33" s="47"/>
    </row>
    <row r="34" spans="3:9" s="45" customFormat="1" x14ac:dyDescent="0.15">
      <c r="C34" s="46"/>
      <c r="D34" s="47"/>
      <c r="E34" s="47"/>
      <c r="F34" s="47"/>
      <c r="G34" s="47"/>
      <c r="H34" s="47"/>
      <c r="I34" s="47"/>
    </row>
    <row r="35" spans="3:9" s="45" customFormat="1" x14ac:dyDescent="0.15">
      <c r="C35" s="46"/>
      <c r="D35" s="47"/>
      <c r="E35" s="47"/>
      <c r="F35" s="47"/>
      <c r="G35" s="47"/>
      <c r="H35" s="47"/>
      <c r="I35" s="47"/>
    </row>
    <row r="36" spans="3:9" s="45" customFormat="1" x14ac:dyDescent="0.15">
      <c r="C36" s="46"/>
      <c r="D36" s="47"/>
      <c r="E36" s="47"/>
      <c r="F36" s="47"/>
      <c r="G36" s="47"/>
      <c r="H36" s="47"/>
      <c r="I36" s="47"/>
    </row>
    <row r="37" spans="3:9" s="45" customFormat="1" x14ac:dyDescent="0.15">
      <c r="C37" s="46"/>
      <c r="D37" s="47"/>
      <c r="E37" s="47"/>
      <c r="F37" s="47"/>
      <c r="G37" s="47"/>
      <c r="H37" s="47"/>
      <c r="I37" s="47"/>
    </row>
    <row r="38" spans="3:9" s="45" customFormat="1" x14ac:dyDescent="0.15">
      <c r="C38" s="46"/>
      <c r="D38" s="47"/>
      <c r="E38" s="47"/>
      <c r="F38" s="47"/>
      <c r="G38" s="47"/>
      <c r="H38" s="47"/>
      <c r="I38" s="47"/>
    </row>
    <row r="39" spans="3:9" s="45" customFormat="1" x14ac:dyDescent="0.15">
      <c r="C39" s="46"/>
      <c r="D39" s="47"/>
      <c r="E39" s="47"/>
      <c r="F39" s="47"/>
      <c r="G39" s="47"/>
      <c r="H39" s="47"/>
      <c r="I39" s="47"/>
    </row>
    <row r="40" spans="3:9" s="45" customFormat="1" x14ac:dyDescent="0.15">
      <c r="C40" s="46"/>
      <c r="D40" s="47"/>
      <c r="E40" s="47"/>
      <c r="F40" s="47"/>
      <c r="G40" s="47"/>
      <c r="H40" s="47"/>
      <c r="I40" s="47"/>
    </row>
    <row r="41" spans="3:9" s="45" customFormat="1" x14ac:dyDescent="0.15">
      <c r="C41" s="46"/>
      <c r="D41" s="47"/>
      <c r="E41" s="47"/>
      <c r="F41" s="47"/>
      <c r="G41" s="47"/>
      <c r="H41" s="47"/>
      <c r="I41" s="47"/>
    </row>
    <row r="42" spans="3:9" s="45" customFormat="1" x14ac:dyDescent="0.15">
      <c r="C42" s="46"/>
      <c r="D42" s="47"/>
      <c r="E42" s="47"/>
      <c r="F42" s="47"/>
      <c r="G42" s="47"/>
      <c r="H42" s="47"/>
      <c r="I42" s="47"/>
    </row>
    <row r="43" spans="3:9" s="45" customFormat="1" x14ac:dyDescent="0.15">
      <c r="C43" s="46"/>
      <c r="D43" s="47"/>
      <c r="E43" s="47"/>
      <c r="F43" s="47"/>
      <c r="G43" s="47"/>
      <c r="H43" s="47"/>
      <c r="I43" s="47"/>
    </row>
    <row r="44" spans="3:9" s="45" customFormat="1" x14ac:dyDescent="0.15">
      <c r="C44" s="46"/>
      <c r="D44" s="47"/>
      <c r="E44" s="47"/>
      <c r="F44" s="47"/>
      <c r="G44" s="47"/>
      <c r="H44" s="47"/>
      <c r="I44" s="47"/>
    </row>
    <row r="45" spans="3:9" s="45" customFormat="1" x14ac:dyDescent="0.15">
      <c r="C45" s="46"/>
      <c r="D45" s="47"/>
      <c r="E45" s="47"/>
      <c r="F45" s="47"/>
      <c r="G45" s="47"/>
      <c r="H45" s="47"/>
      <c r="I45" s="47"/>
    </row>
    <row r="46" spans="3:9" s="45" customFormat="1" x14ac:dyDescent="0.15">
      <c r="C46" s="46"/>
      <c r="D46" s="47"/>
      <c r="E46" s="47"/>
      <c r="F46" s="47"/>
      <c r="G46" s="47"/>
      <c r="H46" s="47"/>
      <c r="I46" s="47"/>
    </row>
    <row r="47" spans="3:9" s="45" customFormat="1" x14ac:dyDescent="0.15">
      <c r="C47" s="46"/>
      <c r="D47" s="47"/>
      <c r="E47" s="47"/>
      <c r="F47" s="47"/>
      <c r="G47" s="47"/>
      <c r="H47" s="47"/>
      <c r="I47" s="47"/>
    </row>
    <row r="48" spans="3:9" s="45" customFormat="1" x14ac:dyDescent="0.15">
      <c r="C48" s="46"/>
      <c r="D48" s="47"/>
      <c r="E48" s="47"/>
      <c r="F48" s="47"/>
      <c r="G48" s="47"/>
      <c r="H48" s="47"/>
      <c r="I48" s="47"/>
    </row>
    <row r="49" spans="3:9" s="45" customFormat="1" x14ac:dyDescent="0.15">
      <c r="C49" s="46"/>
      <c r="D49" s="47"/>
      <c r="E49" s="47"/>
      <c r="F49" s="47"/>
      <c r="G49" s="47"/>
      <c r="H49" s="47"/>
      <c r="I49" s="47"/>
    </row>
    <row r="50" spans="3:9" s="45" customFormat="1" x14ac:dyDescent="0.15">
      <c r="C50" s="46"/>
      <c r="D50" s="47"/>
      <c r="E50" s="47"/>
      <c r="F50" s="47"/>
      <c r="G50" s="47"/>
      <c r="H50" s="47"/>
      <c r="I50" s="47"/>
    </row>
    <row r="51" spans="3:9" s="45" customFormat="1" x14ac:dyDescent="0.15">
      <c r="C51" s="46"/>
      <c r="D51" s="47"/>
      <c r="E51" s="47"/>
      <c r="F51" s="47"/>
      <c r="G51" s="47"/>
      <c r="H51" s="47"/>
      <c r="I51" s="47"/>
    </row>
    <row r="52" spans="3:9" s="45" customFormat="1" x14ac:dyDescent="0.15">
      <c r="C52" s="46"/>
      <c r="D52" s="47"/>
      <c r="E52" s="47"/>
      <c r="F52" s="47"/>
      <c r="G52" s="47"/>
      <c r="H52" s="47"/>
      <c r="I52" s="47"/>
    </row>
    <row r="53" spans="3:9" s="45" customFormat="1" x14ac:dyDescent="0.15">
      <c r="C53" s="46"/>
      <c r="D53" s="47"/>
      <c r="E53" s="47"/>
      <c r="F53" s="47"/>
      <c r="G53" s="47"/>
      <c r="H53" s="47"/>
      <c r="I53" s="47"/>
    </row>
    <row r="54" spans="3:9" s="45" customFormat="1" x14ac:dyDescent="0.15">
      <c r="C54" s="46"/>
      <c r="D54" s="47"/>
      <c r="E54" s="47"/>
      <c r="F54" s="47"/>
      <c r="G54" s="47"/>
      <c r="H54" s="47"/>
      <c r="I54" s="47"/>
    </row>
    <row r="55" spans="3:9" s="45" customFormat="1" x14ac:dyDescent="0.15">
      <c r="C55" s="46"/>
      <c r="D55" s="47"/>
      <c r="E55" s="47"/>
      <c r="F55" s="47"/>
      <c r="G55" s="47"/>
      <c r="H55" s="47"/>
      <c r="I55" s="47"/>
    </row>
    <row r="56" spans="3:9" s="45" customFormat="1" x14ac:dyDescent="0.15">
      <c r="C56" s="46"/>
      <c r="D56" s="47"/>
      <c r="E56" s="47"/>
      <c r="F56" s="47"/>
      <c r="G56" s="47"/>
      <c r="H56" s="47"/>
      <c r="I56" s="47"/>
    </row>
    <row r="57" spans="3:9" s="45" customFormat="1" x14ac:dyDescent="0.15">
      <c r="C57" s="46"/>
      <c r="D57" s="47"/>
      <c r="E57" s="47"/>
      <c r="F57" s="47"/>
      <c r="G57" s="47"/>
      <c r="H57" s="47"/>
      <c r="I57" s="47"/>
    </row>
    <row r="58" spans="3:9" s="45" customFormat="1" x14ac:dyDescent="0.15">
      <c r="C58" s="46"/>
      <c r="D58" s="47"/>
      <c r="E58" s="47"/>
      <c r="F58" s="47"/>
      <c r="G58" s="47"/>
      <c r="H58" s="47"/>
      <c r="I58" s="47"/>
    </row>
    <row r="59" spans="3:9" s="45" customFormat="1" x14ac:dyDescent="0.15">
      <c r="C59" s="46"/>
      <c r="D59" s="47"/>
      <c r="E59" s="47"/>
      <c r="F59" s="47"/>
      <c r="G59" s="47"/>
      <c r="H59" s="47"/>
      <c r="I59" s="47"/>
    </row>
    <row r="60" spans="3:9" s="45" customFormat="1" x14ac:dyDescent="0.15">
      <c r="C60" s="46"/>
      <c r="D60" s="47"/>
      <c r="E60" s="47"/>
      <c r="F60" s="47"/>
      <c r="G60" s="47"/>
      <c r="H60" s="47"/>
      <c r="I60" s="47"/>
    </row>
    <row r="61" spans="3:9" s="45" customFormat="1" x14ac:dyDescent="0.15">
      <c r="C61" s="46"/>
      <c r="D61" s="47"/>
      <c r="E61" s="47"/>
      <c r="F61" s="47"/>
      <c r="G61" s="47"/>
      <c r="H61" s="47"/>
      <c r="I61" s="47"/>
    </row>
    <row r="62" spans="3:9" s="45" customFormat="1" x14ac:dyDescent="0.15">
      <c r="C62" s="46"/>
      <c r="D62" s="47"/>
      <c r="E62" s="47"/>
      <c r="F62" s="47"/>
      <c r="G62" s="47"/>
      <c r="H62" s="47"/>
      <c r="I62" s="47"/>
    </row>
    <row r="63" spans="3:9" s="45" customFormat="1" x14ac:dyDescent="0.15">
      <c r="C63" s="46"/>
      <c r="D63" s="47"/>
      <c r="E63" s="47"/>
      <c r="F63" s="47"/>
      <c r="G63" s="47"/>
      <c r="H63" s="47"/>
      <c r="I63" s="47"/>
    </row>
    <row r="64" spans="3:9" s="45" customFormat="1" x14ac:dyDescent="0.15">
      <c r="C64" s="46"/>
      <c r="D64" s="47"/>
      <c r="E64" s="47"/>
      <c r="F64" s="47"/>
      <c r="G64" s="47"/>
      <c r="H64" s="47"/>
      <c r="I64" s="47"/>
    </row>
    <row r="65" spans="3:9" s="45" customFormat="1" x14ac:dyDescent="0.15">
      <c r="C65" s="46"/>
      <c r="D65" s="47"/>
      <c r="E65" s="47"/>
      <c r="F65" s="47"/>
      <c r="G65" s="47"/>
      <c r="H65" s="47"/>
      <c r="I65" s="47"/>
    </row>
    <row r="66" spans="3:9" s="45" customFormat="1" x14ac:dyDescent="0.15">
      <c r="C66" s="46"/>
      <c r="D66" s="47"/>
      <c r="E66" s="47"/>
      <c r="F66" s="47"/>
      <c r="G66" s="47"/>
      <c r="H66" s="47"/>
      <c r="I66" s="47"/>
    </row>
    <row r="67" spans="3:9" s="45" customFormat="1" x14ac:dyDescent="0.15">
      <c r="C67" s="46"/>
      <c r="D67" s="47"/>
      <c r="E67" s="47"/>
      <c r="F67" s="47"/>
      <c r="G67" s="47"/>
      <c r="H67" s="47"/>
      <c r="I67" s="47"/>
    </row>
    <row r="68" spans="3:9" s="45" customFormat="1" x14ac:dyDescent="0.15">
      <c r="C68" s="46"/>
      <c r="D68" s="47"/>
      <c r="E68" s="47"/>
      <c r="F68" s="47"/>
      <c r="G68" s="47"/>
      <c r="H68" s="47"/>
      <c r="I68" s="47"/>
    </row>
    <row r="69" spans="3:9" s="45" customFormat="1" x14ac:dyDescent="0.15">
      <c r="C69" s="46"/>
      <c r="D69" s="47"/>
      <c r="E69" s="47"/>
      <c r="F69" s="47"/>
      <c r="G69" s="47"/>
      <c r="H69" s="47"/>
      <c r="I69" s="47"/>
    </row>
    <row r="70" spans="3:9" s="45" customFormat="1" x14ac:dyDescent="0.15">
      <c r="C70" s="46"/>
      <c r="D70" s="47"/>
      <c r="E70" s="47"/>
      <c r="F70" s="47"/>
      <c r="G70" s="47"/>
      <c r="H70" s="47"/>
      <c r="I70" s="47"/>
    </row>
    <row r="71" spans="3:9" s="45" customFormat="1" x14ac:dyDescent="0.15">
      <c r="C71" s="46"/>
      <c r="D71" s="47"/>
      <c r="E71" s="47"/>
      <c r="F71" s="47"/>
      <c r="G71" s="47"/>
      <c r="H71" s="47"/>
      <c r="I71" s="47"/>
    </row>
    <row r="72" spans="3:9" s="45" customFormat="1" x14ac:dyDescent="0.15">
      <c r="C72" s="46"/>
      <c r="D72" s="47"/>
      <c r="E72" s="47"/>
      <c r="F72" s="47"/>
      <c r="G72" s="47"/>
      <c r="H72" s="47"/>
      <c r="I72" s="47"/>
    </row>
    <row r="73" spans="3:9" s="45" customFormat="1" x14ac:dyDescent="0.15">
      <c r="C73" s="46"/>
      <c r="D73" s="47"/>
      <c r="E73" s="47"/>
      <c r="F73" s="47"/>
      <c r="G73" s="47"/>
      <c r="H73" s="47"/>
      <c r="I73" s="47"/>
    </row>
    <row r="74" spans="3:9" s="45" customFormat="1" x14ac:dyDescent="0.15">
      <c r="C74" s="46"/>
      <c r="D74" s="47"/>
      <c r="E74" s="47"/>
      <c r="F74" s="47"/>
      <c r="G74" s="47"/>
      <c r="H74" s="47"/>
      <c r="I74" s="47"/>
    </row>
    <row r="75" spans="3:9" s="45" customFormat="1" x14ac:dyDescent="0.15">
      <c r="C75" s="46"/>
      <c r="D75" s="47"/>
      <c r="E75" s="47"/>
      <c r="F75" s="47"/>
      <c r="G75" s="47"/>
      <c r="H75" s="47"/>
      <c r="I75" s="47"/>
    </row>
  </sheetData>
  <sheetProtection algorithmName="SHA-512" hashValue="SD2uaY4wop4gaxj2beTAFNQnaoKa+rcWI+4MKtdT7g116Vpj+Ona5BI1v0/+A8mZwoTVwUU5AX5hXHnmDcvzNw==" saltValue="XwOIzsSzBslj4olG1KA9HQ==" spinCount="100000" sheet="1" objects="1" scenarios="1"/>
  <mergeCells count="77">
    <mergeCell ref="D11:E12"/>
    <mergeCell ref="G11:H12"/>
    <mergeCell ref="J11:K12"/>
    <mergeCell ref="A31:B31"/>
    <mergeCell ref="D31:E31"/>
    <mergeCell ref="G31:H31"/>
    <mergeCell ref="J31:K31"/>
    <mergeCell ref="A32:B32"/>
    <mergeCell ref="A13:B13"/>
    <mergeCell ref="A29:B29"/>
    <mergeCell ref="A25:B25"/>
    <mergeCell ref="A26:B26"/>
    <mergeCell ref="A27:B27"/>
    <mergeCell ref="A28:B28"/>
    <mergeCell ref="J28:K28"/>
    <mergeCell ref="D26:E26"/>
    <mergeCell ref="G26:H26"/>
    <mergeCell ref="J26:K26"/>
    <mergeCell ref="D28:E28"/>
    <mergeCell ref="G28:H28"/>
    <mergeCell ref="A30:B30"/>
    <mergeCell ref="J16:K16"/>
    <mergeCell ref="D18:E18"/>
    <mergeCell ref="G18:H18"/>
    <mergeCell ref="J18:K18"/>
    <mergeCell ref="A3:B3"/>
    <mergeCell ref="A4:B4"/>
    <mergeCell ref="A5:B5"/>
    <mergeCell ref="J6:K6"/>
    <mergeCell ref="D8:E8"/>
    <mergeCell ref="G8:H8"/>
    <mergeCell ref="J8:K8"/>
    <mergeCell ref="G16:H16"/>
    <mergeCell ref="D14:E14"/>
    <mergeCell ref="G14:H14"/>
    <mergeCell ref="A14:B14"/>
    <mergeCell ref="A2:B2"/>
    <mergeCell ref="A1:B1"/>
    <mergeCell ref="J14:K14"/>
    <mergeCell ref="J1:K1"/>
    <mergeCell ref="D1:E1"/>
    <mergeCell ref="G1:H1"/>
    <mergeCell ref="D2:E2"/>
    <mergeCell ref="G2:H2"/>
    <mergeCell ref="J2:K2"/>
    <mergeCell ref="D4:E4"/>
    <mergeCell ref="G4:H4"/>
    <mergeCell ref="J4:K4"/>
    <mergeCell ref="D6:E6"/>
    <mergeCell ref="G6:H6"/>
    <mergeCell ref="D16:E16"/>
    <mergeCell ref="D24:E24"/>
    <mergeCell ref="A15:B15"/>
    <mergeCell ref="A16:B16"/>
    <mergeCell ref="A17:B17"/>
    <mergeCell ref="A19:B19"/>
    <mergeCell ref="A21:B21"/>
    <mergeCell ref="A23:B23"/>
    <mergeCell ref="A24:B24"/>
    <mergeCell ref="A18:B18"/>
    <mergeCell ref="A20:B20"/>
    <mergeCell ref="A22:B22"/>
    <mergeCell ref="A6:B6"/>
    <mergeCell ref="A7:B7"/>
    <mergeCell ref="A8:B8"/>
    <mergeCell ref="A10:B10"/>
    <mergeCell ref="A12:B12"/>
    <mergeCell ref="A11:B11"/>
    <mergeCell ref="A9:B9"/>
    <mergeCell ref="J24:K24"/>
    <mergeCell ref="J20:K20"/>
    <mergeCell ref="D22:E22"/>
    <mergeCell ref="G22:H22"/>
    <mergeCell ref="J22:K22"/>
    <mergeCell ref="D20:E20"/>
    <mergeCell ref="G20:H20"/>
    <mergeCell ref="G24:H24"/>
  </mergeCells>
  <dataValidations count="1">
    <dataValidation type="list" errorStyle="warning" allowBlank="1" showErrorMessage="1" error="Voer juiste waarde in. " sqref="D25 G25 J25 D27 G27 J27" xr:uid="{02204187-DAFA-C14A-8401-57DB249C9B33}">
      <formula1>GOED</formula1>
    </dataValidation>
  </dataValidation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2">
        <x14:dataValidation type="list" errorStyle="warning" allowBlank="1" showErrorMessage="1" error="Voer juiste waarde in. " xr:uid="{171FF7F9-55CF-B143-951C-749E73506162}">
          <x14:formula1>
            <xm:f>'OPEN VRAGEN '!$A$32:$A$37</xm:f>
          </x14:formula1>
          <xm:sqref>J15 J7 G7 D7 J5 G5 D5 J3 G3 D3 D15 G21 G19 D19 J23 G15 G23 D23 D21 J19 J21 D17 G17 J17 D30 G30 J30</xm:sqref>
        </x14:dataValidation>
        <x14:dataValidation type="list" errorStyle="warning" allowBlank="1" showErrorMessage="1" error="Voer juiste waarde in. " xr:uid="{CD3B0E38-8DD6-2E4D-8E96-1E3B4EF16F0C}">
          <x14:formula1>
            <xm:f>'OPEN VRAGEN '!$A$49:$A$54</xm:f>
          </x14:formula1>
          <xm:sqref>J10 D10 G10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75"/>
  <sheetViews>
    <sheetView showGridLines="0" zoomScale="90" zoomScaleNormal="90" zoomScalePageLayoutView="85" workbookViewId="0">
      <pane xSplit="2" ySplit="2" topLeftCell="C23" activePane="bottomRight" state="frozen"/>
      <selection pane="topRight" activeCell="C1" sqref="C1"/>
      <selection pane="bottomLeft" activeCell="A3" sqref="A3"/>
      <selection pane="bottomRight" activeCell="D1" sqref="D1:E1"/>
    </sheetView>
  </sheetViews>
  <sheetFormatPr baseColWidth="10" defaultColWidth="8.83203125" defaultRowHeight="13" x14ac:dyDescent="0.15"/>
  <cols>
    <col min="1" max="1" width="69.33203125" style="2" customWidth="1"/>
    <col min="2" max="2" width="34.5" style="2" customWidth="1"/>
    <col min="3" max="3" width="2.83203125" style="5" customWidth="1"/>
    <col min="4" max="4" width="45.1640625" style="3" customWidth="1"/>
    <col min="5" max="5" width="4.1640625" style="3" customWidth="1"/>
    <col min="6" max="6" width="2.83203125" style="3" customWidth="1"/>
    <col min="7" max="7" width="45.1640625" style="3" customWidth="1"/>
    <col min="8" max="8" width="4.1640625" style="3" customWidth="1"/>
    <col min="9" max="9" width="2.83203125" style="3" customWidth="1"/>
    <col min="10" max="10" width="45.1640625" style="2" customWidth="1"/>
    <col min="11" max="11" width="4.1640625" style="2" customWidth="1"/>
    <col min="12" max="12" width="11.6640625" style="2" bestFit="1" customWidth="1"/>
    <col min="13" max="16384" width="8.83203125" style="2"/>
  </cols>
  <sheetData>
    <row r="1" spans="1:12" ht="50" customHeight="1" x14ac:dyDescent="0.2">
      <c r="A1" s="54" t="s">
        <v>17</v>
      </c>
      <c r="B1" s="54"/>
      <c r="C1" s="10"/>
      <c r="D1" s="57" t="str">
        <f>Projectleider!D1</f>
        <v>Inschrijver 1</v>
      </c>
      <c r="E1" s="56"/>
      <c r="F1" s="10"/>
      <c r="G1" s="57" t="str">
        <f>Projectleider!G1</f>
        <v>Inschrijver 2</v>
      </c>
      <c r="H1" s="56"/>
      <c r="I1" s="10"/>
      <c r="J1" s="57" t="str">
        <f>Projectleider!J1</f>
        <v>Inschrijver 3</v>
      </c>
      <c r="K1" s="56"/>
      <c r="L1" s="1"/>
    </row>
    <row r="2" spans="1:12" ht="40" customHeight="1" x14ac:dyDescent="0.15">
      <c r="A2" s="53" t="str">
        <f>'OPEN VRAGEN '!A1:A1</f>
        <v>7.1A	 OPEN VRAGEN</v>
      </c>
      <c r="B2" s="53"/>
      <c r="C2" s="7"/>
      <c r="D2" s="58" t="s">
        <v>3</v>
      </c>
      <c r="E2" s="59"/>
      <c r="F2" s="7"/>
      <c r="G2" s="58" t="s">
        <v>3</v>
      </c>
      <c r="H2" s="59"/>
      <c r="I2" s="7"/>
      <c r="J2" s="58" t="s">
        <v>3</v>
      </c>
      <c r="K2" s="59"/>
    </row>
    <row r="3" spans="1:12" ht="20" customHeight="1" x14ac:dyDescent="0.15">
      <c r="A3" s="52" t="str">
        <f>'OPEN VRAGEN '!A3</f>
        <v>1. 	PLAN VAN AANPAK/ IMPLEMENTATIE ALGEMEEN</v>
      </c>
      <c r="B3" s="52"/>
      <c r="C3" s="8"/>
      <c r="D3" s="6" t="s">
        <v>2</v>
      </c>
      <c r="E3" s="4"/>
      <c r="F3" s="8"/>
      <c r="G3" s="6" t="s">
        <v>2</v>
      </c>
      <c r="H3" s="4"/>
      <c r="I3" s="8"/>
      <c r="J3" s="6" t="s">
        <v>2</v>
      </c>
      <c r="K3" s="4"/>
    </row>
    <row r="4" spans="1:12" ht="140" customHeight="1" x14ac:dyDescent="0.15">
      <c r="A4" s="51" t="str">
        <f>'OPEN VRAGEN '!A4</f>
        <v>Zie bijlage 7a.</v>
      </c>
      <c r="B4" s="51"/>
      <c r="C4" s="8"/>
      <c r="D4" s="49" t="s">
        <v>0</v>
      </c>
      <c r="E4" s="50"/>
      <c r="F4" s="8"/>
      <c r="G4" s="60" t="s">
        <v>0</v>
      </c>
      <c r="H4" s="50"/>
      <c r="I4" s="8"/>
      <c r="J4" s="60" t="s">
        <v>0</v>
      </c>
      <c r="K4" s="50"/>
    </row>
    <row r="5" spans="1:12" ht="20" customHeight="1" x14ac:dyDescent="0.15">
      <c r="A5" s="52" t="str">
        <f>'OPEN VRAGEN '!A5</f>
        <v>2. 	MARKTCONFORME PRIJSSTELLING</v>
      </c>
      <c r="B5" s="52"/>
      <c r="C5" s="8"/>
      <c r="D5" s="6" t="s">
        <v>2</v>
      </c>
      <c r="E5" s="4"/>
      <c r="F5" s="8"/>
      <c r="G5" s="6" t="s">
        <v>2</v>
      </c>
      <c r="H5" s="4"/>
      <c r="I5" s="8"/>
      <c r="J5" s="6" t="s">
        <v>2</v>
      </c>
      <c r="K5" s="4"/>
    </row>
    <row r="6" spans="1:12" ht="140" customHeight="1" x14ac:dyDescent="0.15">
      <c r="A6" s="51" t="str">
        <f>'OPEN VRAGEN '!A6</f>
        <v>Zie bijlage 7a.</v>
      </c>
      <c r="B6" s="51"/>
      <c r="C6" s="8"/>
      <c r="D6" s="49" t="s">
        <v>0</v>
      </c>
      <c r="E6" s="50"/>
      <c r="F6" s="28"/>
      <c r="G6" s="60" t="s">
        <v>0</v>
      </c>
      <c r="H6" s="50"/>
      <c r="I6" s="28"/>
      <c r="J6" s="60" t="s">
        <v>0</v>
      </c>
      <c r="K6" s="50"/>
    </row>
    <row r="7" spans="1:12" ht="20" customHeight="1" x14ac:dyDescent="0.15">
      <c r="A7" s="52" t="str">
        <f>'OPEN VRAGEN '!A7</f>
        <v>3. 	“WIJZIGING VORMGEVING”</v>
      </c>
      <c r="B7" s="52"/>
      <c r="C7" s="8"/>
      <c r="D7" s="6" t="s">
        <v>2</v>
      </c>
      <c r="E7" s="29"/>
      <c r="F7" s="28"/>
      <c r="G7" s="6" t="s">
        <v>2</v>
      </c>
      <c r="H7" s="29"/>
      <c r="I7" s="28"/>
      <c r="J7" s="6" t="s">
        <v>2</v>
      </c>
      <c r="K7" s="29"/>
    </row>
    <row r="8" spans="1:12" ht="140" customHeight="1" x14ac:dyDescent="0.15">
      <c r="A8" s="51" t="str">
        <f>'OPEN VRAGEN '!A8</f>
        <v>Zie bijlage 7a.</v>
      </c>
      <c r="B8" s="51"/>
      <c r="C8" s="8"/>
      <c r="D8" s="49" t="s">
        <v>0</v>
      </c>
      <c r="E8" s="50"/>
      <c r="F8" s="28"/>
      <c r="G8" s="60" t="s">
        <v>0</v>
      </c>
      <c r="H8" s="50"/>
      <c r="I8" s="28"/>
      <c r="J8" s="60" t="s">
        <v>0</v>
      </c>
      <c r="K8" s="50"/>
    </row>
    <row r="9" spans="1:12" ht="20" customHeight="1" x14ac:dyDescent="0.15">
      <c r="A9" s="84"/>
      <c r="B9" s="85"/>
      <c r="C9" s="9"/>
      <c r="D9" s="30"/>
      <c r="E9" s="30"/>
      <c r="F9" s="31"/>
      <c r="G9" s="30"/>
      <c r="H9" s="30"/>
      <c r="I9" s="31"/>
      <c r="J9" s="30"/>
      <c r="K9" s="32"/>
    </row>
    <row r="10" spans="1:12" ht="40" customHeight="1" x14ac:dyDescent="0.15">
      <c r="A10" s="52" t="str">
        <f>'OPEN VRAGEN '!A9</f>
        <v>4. 	CASUS DTP</v>
      </c>
      <c r="B10" s="52"/>
      <c r="C10" s="8"/>
      <c r="D10" s="98" t="s">
        <v>2</v>
      </c>
      <c r="E10" s="29"/>
      <c r="F10" s="28"/>
      <c r="G10" s="98" t="s">
        <v>2</v>
      </c>
      <c r="H10" s="29"/>
      <c r="I10" s="28"/>
      <c r="J10" s="98" t="s">
        <v>2</v>
      </c>
      <c r="K10" s="29"/>
    </row>
    <row r="11" spans="1:12" ht="40" customHeight="1" x14ac:dyDescent="0.15">
      <c r="A11" s="79" t="str">
        <f>'OPEN VRAGEN '!A10</f>
        <v>1. 	De mate van juistheid technische uitvoering van de offline opdracht (advertentie) geschikt voor een full color offsetproductie, juiste formaat en andere relevante opmaakvraagstukken.</v>
      </c>
      <c r="B11" s="79"/>
      <c r="C11" s="8"/>
      <c r="D11" s="80" t="s">
        <v>0</v>
      </c>
      <c r="E11" s="81"/>
      <c r="F11" s="28"/>
      <c r="G11" s="80" t="s">
        <v>0</v>
      </c>
      <c r="H11" s="81"/>
      <c r="I11" s="28"/>
      <c r="J11" s="80" t="s">
        <v>0</v>
      </c>
      <c r="K11" s="81"/>
    </row>
    <row r="12" spans="1:12" ht="100" customHeight="1" x14ac:dyDescent="0.15">
      <c r="A12" s="51" t="str">
        <f>'OPEN VRAGEN '!A11</f>
        <v>Zie bijlage 7a en bijlage 7b.</v>
      </c>
      <c r="B12" s="51"/>
      <c r="C12" s="8"/>
      <c r="D12" s="82"/>
      <c r="E12" s="83"/>
      <c r="F12" s="28"/>
      <c r="G12" s="82"/>
      <c r="H12" s="83"/>
      <c r="I12" s="28"/>
      <c r="J12" s="82"/>
      <c r="K12" s="83"/>
    </row>
    <row r="13" spans="1:12" ht="20" customHeight="1" x14ac:dyDescent="0.15">
      <c r="A13" s="84"/>
      <c r="B13" s="85"/>
      <c r="C13" s="9"/>
      <c r="D13" s="30"/>
      <c r="E13" s="30"/>
      <c r="F13" s="31"/>
      <c r="G13" s="30"/>
      <c r="H13" s="30"/>
      <c r="I13" s="31"/>
      <c r="J13" s="30"/>
      <c r="K13" s="32"/>
    </row>
    <row r="14" spans="1:12" ht="20" customHeight="1" x14ac:dyDescent="0.15">
      <c r="A14" s="52" t="str">
        <f>'OPEN VRAGEN '!A12</f>
        <v xml:space="preserve">5. 	CASUS VORMGEVING/ VISUAL </v>
      </c>
      <c r="B14" s="52"/>
      <c r="C14" s="8"/>
      <c r="D14" s="99"/>
      <c r="E14" s="100"/>
      <c r="F14" s="101"/>
      <c r="G14" s="99"/>
      <c r="H14" s="100"/>
      <c r="I14" s="101"/>
      <c r="J14" s="99"/>
      <c r="K14" s="100"/>
    </row>
    <row r="15" spans="1:12" ht="20" customHeight="1" x14ac:dyDescent="0.15">
      <c r="A15" s="79" t="str">
        <f>'OPEN VRAGEN '!A13</f>
        <v>1. 	Mate van begrip van de opdracht en het bereiken van de doelstelling.</v>
      </c>
      <c r="B15" s="79"/>
      <c r="C15" s="8"/>
      <c r="D15" s="42" t="s">
        <v>2</v>
      </c>
      <c r="E15" s="29"/>
      <c r="F15" s="28"/>
      <c r="G15" s="42" t="s">
        <v>2</v>
      </c>
      <c r="H15" s="29"/>
      <c r="I15" s="28"/>
      <c r="J15" s="42" t="s">
        <v>2</v>
      </c>
      <c r="K15" s="29"/>
    </row>
    <row r="16" spans="1:12" ht="140" customHeight="1" x14ac:dyDescent="0.15">
      <c r="A16" s="51" t="str">
        <f>'OPEN VRAGEN '!A14</f>
        <v>Zie bijlage 7a en bijlage 7c.</v>
      </c>
      <c r="B16" s="51"/>
      <c r="C16" s="8"/>
      <c r="D16" s="49" t="s">
        <v>0</v>
      </c>
      <c r="E16" s="50"/>
      <c r="F16" s="28"/>
      <c r="G16" s="49" t="s">
        <v>0</v>
      </c>
      <c r="H16" s="50"/>
      <c r="I16" s="28"/>
      <c r="J16" s="49" t="s">
        <v>0</v>
      </c>
      <c r="K16" s="50"/>
    </row>
    <row r="17" spans="1:11" ht="20" customHeight="1" x14ac:dyDescent="0.15">
      <c r="A17" s="79" t="s">
        <v>20</v>
      </c>
      <c r="B17" s="79"/>
      <c r="C17" s="8"/>
      <c r="D17" s="42" t="s">
        <v>2</v>
      </c>
      <c r="E17" s="29"/>
      <c r="F17" s="28"/>
      <c r="G17" s="42" t="s">
        <v>2</v>
      </c>
      <c r="H17" s="29"/>
      <c r="I17" s="28"/>
      <c r="J17" s="42" t="s">
        <v>2</v>
      </c>
      <c r="K17" s="29"/>
    </row>
    <row r="18" spans="1:11" ht="140" customHeight="1" x14ac:dyDescent="0.15">
      <c r="A18" s="51" t="str">
        <f>'OPEN VRAGEN '!A16</f>
        <v>Zie bijlage 7a en bijlage 7c.</v>
      </c>
      <c r="B18" s="51"/>
      <c r="C18" s="8"/>
      <c r="D18" s="49" t="s">
        <v>0</v>
      </c>
      <c r="E18" s="50"/>
      <c r="F18" s="28"/>
      <c r="G18" s="49" t="s">
        <v>0</v>
      </c>
      <c r="H18" s="50"/>
      <c r="I18" s="28"/>
      <c r="J18" s="49" t="s">
        <v>0</v>
      </c>
      <c r="K18" s="50"/>
    </row>
    <row r="19" spans="1:11" ht="20" customHeight="1" x14ac:dyDescent="0.15">
      <c r="A19" s="79" t="s">
        <v>21</v>
      </c>
      <c r="B19" s="79"/>
      <c r="C19" s="8"/>
      <c r="D19" s="42" t="s">
        <v>2</v>
      </c>
      <c r="E19" s="29"/>
      <c r="F19" s="28"/>
      <c r="G19" s="42" t="s">
        <v>2</v>
      </c>
      <c r="H19" s="29"/>
      <c r="I19" s="28"/>
      <c r="J19" s="42" t="s">
        <v>2</v>
      </c>
      <c r="K19" s="29"/>
    </row>
    <row r="20" spans="1:11" ht="140" customHeight="1" x14ac:dyDescent="0.15">
      <c r="A20" s="51" t="str">
        <f>'OPEN VRAGEN '!A18</f>
        <v>Zie bijlage 7a en bijlage 7c.</v>
      </c>
      <c r="B20" s="51"/>
      <c r="C20" s="8"/>
      <c r="D20" s="49" t="s">
        <v>0</v>
      </c>
      <c r="E20" s="50"/>
      <c r="F20" s="28"/>
      <c r="G20" s="49" t="s">
        <v>0</v>
      </c>
      <c r="H20" s="50"/>
      <c r="I20" s="28"/>
      <c r="J20" s="49" t="s">
        <v>0</v>
      </c>
      <c r="K20" s="50"/>
    </row>
    <row r="21" spans="1:11" ht="20" customHeight="1" x14ac:dyDescent="0.15">
      <c r="A21" s="79" t="s">
        <v>23</v>
      </c>
      <c r="B21" s="79"/>
      <c r="C21" s="8"/>
      <c r="D21" s="42" t="s">
        <v>2</v>
      </c>
      <c r="E21" s="29"/>
      <c r="F21" s="28"/>
      <c r="G21" s="42" t="s">
        <v>2</v>
      </c>
      <c r="H21" s="29"/>
      <c r="I21" s="28"/>
      <c r="J21" s="42" t="s">
        <v>2</v>
      </c>
      <c r="K21" s="29"/>
    </row>
    <row r="22" spans="1:11" ht="140" customHeight="1" x14ac:dyDescent="0.15">
      <c r="A22" s="51" t="str">
        <f>'OPEN VRAGEN '!A20</f>
        <v>Zie bijlage 7a en bijlage 7c.</v>
      </c>
      <c r="B22" s="51"/>
      <c r="C22" s="8"/>
      <c r="D22" s="49" t="s">
        <v>0</v>
      </c>
      <c r="E22" s="50"/>
      <c r="F22" s="28"/>
      <c r="G22" s="49" t="s">
        <v>0</v>
      </c>
      <c r="H22" s="50"/>
      <c r="I22" s="28"/>
      <c r="J22" s="49" t="s">
        <v>0</v>
      </c>
      <c r="K22" s="50"/>
    </row>
    <row r="23" spans="1:11" ht="20" customHeight="1" x14ac:dyDescent="0.15">
      <c r="A23" s="79" t="s">
        <v>22</v>
      </c>
      <c r="B23" s="79"/>
      <c r="C23" s="8"/>
      <c r="D23" s="42" t="s">
        <v>2</v>
      </c>
      <c r="E23" s="29"/>
      <c r="F23" s="28"/>
      <c r="G23" s="42" t="s">
        <v>2</v>
      </c>
      <c r="H23" s="29"/>
      <c r="I23" s="28"/>
      <c r="J23" s="42" t="s">
        <v>2</v>
      </c>
      <c r="K23" s="29"/>
    </row>
    <row r="24" spans="1:11" ht="140" customHeight="1" x14ac:dyDescent="0.15">
      <c r="A24" s="51" t="str">
        <f>'OPEN VRAGEN '!A22</f>
        <v>Zie bijlage 7a en bijlage 7c.</v>
      </c>
      <c r="B24" s="51"/>
      <c r="C24" s="8"/>
      <c r="D24" s="49" t="s">
        <v>0</v>
      </c>
      <c r="E24" s="50"/>
      <c r="F24" s="28"/>
      <c r="G24" s="49" t="s">
        <v>0</v>
      </c>
      <c r="H24" s="50"/>
      <c r="I24" s="28"/>
      <c r="J24" s="49" t="s">
        <v>0</v>
      </c>
      <c r="K24" s="50"/>
    </row>
    <row r="25" spans="1:11" ht="20" customHeight="1" x14ac:dyDescent="0.15">
      <c r="A25" s="79" t="s">
        <v>24</v>
      </c>
      <c r="B25" s="79"/>
      <c r="C25" s="8"/>
      <c r="D25" s="42" t="s">
        <v>2</v>
      </c>
      <c r="E25" s="29"/>
      <c r="F25" s="28"/>
      <c r="G25" s="42" t="s">
        <v>2</v>
      </c>
      <c r="H25" s="29"/>
      <c r="I25" s="28"/>
      <c r="J25" s="42" t="s">
        <v>2</v>
      </c>
      <c r="K25" s="29"/>
    </row>
    <row r="26" spans="1:11" ht="140" customHeight="1" x14ac:dyDescent="0.15">
      <c r="A26" s="51" t="str">
        <f>'OPEN VRAGEN '!A24</f>
        <v>Zie bijlage 7a en bijlage 7c.</v>
      </c>
      <c r="B26" s="51"/>
      <c r="C26" s="8"/>
      <c r="D26" s="49" t="s">
        <v>0</v>
      </c>
      <c r="E26" s="50"/>
      <c r="F26" s="28"/>
      <c r="G26" s="49" t="s">
        <v>0</v>
      </c>
      <c r="H26" s="50"/>
      <c r="I26" s="28"/>
      <c r="J26" s="49" t="s">
        <v>0</v>
      </c>
      <c r="K26" s="50"/>
    </row>
    <row r="27" spans="1:11" ht="20" customHeight="1" x14ac:dyDescent="0.15">
      <c r="A27" s="79" t="s">
        <v>25</v>
      </c>
      <c r="B27" s="79"/>
      <c r="C27" s="8"/>
      <c r="D27" s="42" t="s">
        <v>2</v>
      </c>
      <c r="E27" s="29"/>
      <c r="F27" s="28"/>
      <c r="G27" s="42" t="s">
        <v>2</v>
      </c>
      <c r="H27" s="29"/>
      <c r="I27" s="28"/>
      <c r="J27" s="42" t="s">
        <v>2</v>
      </c>
      <c r="K27" s="29"/>
    </row>
    <row r="28" spans="1:11" ht="140" customHeight="1" x14ac:dyDescent="0.15">
      <c r="A28" s="51" t="str">
        <f>'OPEN VRAGEN '!A26</f>
        <v>Zie bijlage 7a en bijlage 7c.</v>
      </c>
      <c r="B28" s="51"/>
      <c r="C28" s="8"/>
      <c r="D28" s="49" t="s">
        <v>0</v>
      </c>
      <c r="E28" s="50"/>
      <c r="F28" s="28"/>
      <c r="G28" s="49" t="s">
        <v>0</v>
      </c>
      <c r="H28" s="50"/>
      <c r="I28" s="28"/>
      <c r="J28" s="49" t="s">
        <v>0</v>
      </c>
      <c r="K28" s="50"/>
    </row>
    <row r="29" spans="1:11" ht="20" customHeight="1" x14ac:dyDescent="0.15">
      <c r="A29" s="84"/>
      <c r="B29" s="85"/>
      <c r="C29" s="9"/>
      <c r="D29" s="30"/>
      <c r="E29" s="30"/>
      <c r="F29" s="31"/>
      <c r="G29" s="30"/>
      <c r="H29" s="30"/>
      <c r="I29" s="31"/>
      <c r="J29" s="30"/>
      <c r="K29" s="32"/>
    </row>
    <row r="30" spans="1:11" ht="20" customHeight="1" x14ac:dyDescent="0.15">
      <c r="A30" s="52" t="str">
        <f>'OPEN VRAGEN '!A27</f>
        <v>6.	 CASUS ADVIES</v>
      </c>
      <c r="B30" s="52"/>
      <c r="C30" s="8"/>
      <c r="D30" s="42" t="s">
        <v>2</v>
      </c>
      <c r="E30" s="4"/>
      <c r="F30" s="8"/>
      <c r="G30" s="42" t="s">
        <v>2</v>
      </c>
      <c r="H30" s="4"/>
      <c r="I30" s="8"/>
      <c r="J30" s="42" t="s">
        <v>2</v>
      </c>
      <c r="K30" s="4"/>
    </row>
    <row r="31" spans="1:11" ht="140" customHeight="1" x14ac:dyDescent="0.15">
      <c r="A31" s="51" t="str">
        <f>'OPEN VRAGEN '!A28</f>
        <v>Zie bijlage 7a en bijlage 7d.</v>
      </c>
      <c r="B31" s="51"/>
      <c r="C31" s="8"/>
      <c r="D31" s="49" t="s">
        <v>0</v>
      </c>
      <c r="E31" s="50"/>
      <c r="F31" s="28"/>
      <c r="G31" s="60" t="s">
        <v>0</v>
      </c>
      <c r="H31" s="50"/>
      <c r="I31" s="28"/>
      <c r="J31" s="60" t="s">
        <v>0</v>
      </c>
      <c r="K31" s="50"/>
    </row>
    <row r="32" spans="1:11" ht="20" customHeight="1" x14ac:dyDescent="0.15">
      <c r="A32" s="84"/>
      <c r="B32" s="85"/>
      <c r="C32" s="9"/>
      <c r="D32" s="30"/>
      <c r="E32" s="30"/>
      <c r="F32" s="31"/>
      <c r="G32" s="30"/>
      <c r="H32" s="30"/>
      <c r="I32" s="31"/>
      <c r="J32" s="30"/>
      <c r="K32" s="32"/>
    </row>
    <row r="33" spans="3:9" s="45" customFormat="1" x14ac:dyDescent="0.15">
      <c r="C33" s="46"/>
      <c r="D33" s="47"/>
      <c r="E33" s="47"/>
      <c r="F33" s="47"/>
      <c r="G33" s="47"/>
      <c r="H33" s="47"/>
      <c r="I33" s="47"/>
    </row>
    <row r="34" spans="3:9" s="45" customFormat="1" x14ac:dyDescent="0.15">
      <c r="C34" s="46"/>
      <c r="D34" s="47"/>
      <c r="E34" s="47"/>
      <c r="F34" s="47"/>
      <c r="G34" s="47"/>
      <c r="H34" s="47"/>
      <c r="I34" s="47"/>
    </row>
    <row r="35" spans="3:9" s="45" customFormat="1" x14ac:dyDescent="0.15">
      <c r="C35" s="46"/>
      <c r="D35" s="47"/>
      <c r="E35" s="47"/>
      <c r="F35" s="47"/>
      <c r="G35" s="47"/>
      <c r="H35" s="47"/>
      <c r="I35" s="47"/>
    </row>
    <row r="36" spans="3:9" s="45" customFormat="1" x14ac:dyDescent="0.15">
      <c r="C36" s="46"/>
      <c r="D36" s="47"/>
      <c r="E36" s="47"/>
      <c r="F36" s="47"/>
      <c r="G36" s="47"/>
      <c r="H36" s="47"/>
      <c r="I36" s="47"/>
    </row>
    <row r="37" spans="3:9" s="45" customFormat="1" x14ac:dyDescent="0.15">
      <c r="C37" s="46"/>
      <c r="D37" s="47"/>
      <c r="E37" s="47"/>
      <c r="F37" s="47"/>
      <c r="G37" s="47"/>
      <c r="H37" s="47"/>
      <c r="I37" s="47"/>
    </row>
    <row r="38" spans="3:9" s="45" customFormat="1" x14ac:dyDescent="0.15">
      <c r="C38" s="46"/>
      <c r="D38" s="47"/>
      <c r="E38" s="47"/>
      <c r="F38" s="47"/>
      <c r="G38" s="47"/>
      <c r="H38" s="47"/>
      <c r="I38" s="47"/>
    </row>
    <row r="39" spans="3:9" s="45" customFormat="1" x14ac:dyDescent="0.15">
      <c r="C39" s="46"/>
      <c r="D39" s="47"/>
      <c r="E39" s="47"/>
      <c r="F39" s="47"/>
      <c r="G39" s="47"/>
      <c r="H39" s="47"/>
      <c r="I39" s="47"/>
    </row>
    <row r="40" spans="3:9" s="45" customFormat="1" x14ac:dyDescent="0.15">
      <c r="C40" s="46"/>
      <c r="D40" s="47"/>
      <c r="E40" s="47"/>
      <c r="F40" s="47"/>
      <c r="G40" s="47"/>
      <c r="H40" s="47"/>
      <c r="I40" s="47"/>
    </row>
    <row r="41" spans="3:9" s="45" customFormat="1" x14ac:dyDescent="0.15">
      <c r="C41" s="46"/>
      <c r="D41" s="47"/>
      <c r="E41" s="47"/>
      <c r="F41" s="47"/>
      <c r="G41" s="47"/>
      <c r="H41" s="47"/>
      <c r="I41" s="47"/>
    </row>
    <row r="42" spans="3:9" s="45" customFormat="1" x14ac:dyDescent="0.15">
      <c r="C42" s="46"/>
      <c r="D42" s="47"/>
      <c r="E42" s="47"/>
      <c r="F42" s="47"/>
      <c r="G42" s="47"/>
      <c r="H42" s="47"/>
      <c r="I42" s="47"/>
    </row>
    <row r="43" spans="3:9" s="45" customFormat="1" x14ac:dyDescent="0.15">
      <c r="C43" s="46"/>
      <c r="D43" s="47"/>
      <c r="E43" s="47"/>
      <c r="F43" s="47"/>
      <c r="G43" s="47"/>
      <c r="H43" s="47"/>
      <c r="I43" s="47"/>
    </row>
    <row r="44" spans="3:9" s="45" customFormat="1" x14ac:dyDescent="0.15">
      <c r="C44" s="46"/>
      <c r="D44" s="47"/>
      <c r="E44" s="47"/>
      <c r="F44" s="47"/>
      <c r="G44" s="47"/>
      <c r="H44" s="47"/>
      <c r="I44" s="47"/>
    </row>
    <row r="45" spans="3:9" s="45" customFormat="1" x14ac:dyDescent="0.15">
      <c r="C45" s="46"/>
      <c r="D45" s="47"/>
      <c r="E45" s="47"/>
      <c r="F45" s="47"/>
      <c r="G45" s="47"/>
      <c r="H45" s="47"/>
      <c r="I45" s="47"/>
    </row>
    <row r="46" spans="3:9" s="45" customFormat="1" x14ac:dyDescent="0.15">
      <c r="C46" s="46"/>
      <c r="D46" s="47"/>
      <c r="E46" s="47"/>
      <c r="F46" s="47"/>
      <c r="G46" s="47"/>
      <c r="H46" s="47"/>
      <c r="I46" s="47"/>
    </row>
    <row r="47" spans="3:9" s="45" customFormat="1" x14ac:dyDescent="0.15">
      <c r="C47" s="46"/>
      <c r="D47" s="47"/>
      <c r="E47" s="47"/>
      <c r="F47" s="47"/>
      <c r="G47" s="47"/>
      <c r="H47" s="47"/>
      <c r="I47" s="47"/>
    </row>
    <row r="48" spans="3:9" s="45" customFormat="1" x14ac:dyDescent="0.15">
      <c r="C48" s="46"/>
      <c r="D48" s="47"/>
      <c r="E48" s="47"/>
      <c r="F48" s="47"/>
      <c r="G48" s="47"/>
      <c r="H48" s="47"/>
      <c r="I48" s="47"/>
    </row>
    <row r="49" spans="3:9" s="45" customFormat="1" x14ac:dyDescent="0.15">
      <c r="C49" s="46"/>
      <c r="D49" s="47"/>
      <c r="E49" s="47"/>
      <c r="F49" s="47"/>
      <c r="G49" s="47"/>
      <c r="H49" s="47"/>
      <c r="I49" s="47"/>
    </row>
    <row r="50" spans="3:9" s="45" customFormat="1" x14ac:dyDescent="0.15">
      <c r="C50" s="46"/>
      <c r="D50" s="47"/>
      <c r="E50" s="47"/>
      <c r="F50" s="47"/>
      <c r="G50" s="47"/>
      <c r="H50" s="47"/>
      <c r="I50" s="47"/>
    </row>
    <row r="51" spans="3:9" s="45" customFormat="1" x14ac:dyDescent="0.15">
      <c r="C51" s="46"/>
      <c r="D51" s="47"/>
      <c r="E51" s="47"/>
      <c r="F51" s="47"/>
      <c r="G51" s="47"/>
      <c r="H51" s="47"/>
      <c r="I51" s="47"/>
    </row>
    <row r="52" spans="3:9" s="45" customFormat="1" x14ac:dyDescent="0.15">
      <c r="C52" s="46"/>
      <c r="D52" s="47"/>
      <c r="E52" s="47"/>
      <c r="F52" s="47"/>
      <c r="G52" s="47"/>
      <c r="H52" s="47"/>
      <c r="I52" s="47"/>
    </row>
    <row r="53" spans="3:9" s="45" customFormat="1" x14ac:dyDescent="0.15">
      <c r="C53" s="46"/>
      <c r="D53" s="47"/>
      <c r="E53" s="47"/>
      <c r="F53" s="47"/>
      <c r="G53" s="47"/>
      <c r="H53" s="47"/>
      <c r="I53" s="47"/>
    </row>
    <row r="54" spans="3:9" s="45" customFormat="1" x14ac:dyDescent="0.15">
      <c r="C54" s="46"/>
      <c r="D54" s="47"/>
      <c r="E54" s="47"/>
      <c r="F54" s="47"/>
      <c r="G54" s="47"/>
      <c r="H54" s="47"/>
      <c r="I54" s="47"/>
    </row>
    <row r="55" spans="3:9" s="45" customFormat="1" x14ac:dyDescent="0.15">
      <c r="C55" s="46"/>
      <c r="D55" s="47"/>
      <c r="E55" s="47"/>
      <c r="F55" s="47"/>
      <c r="G55" s="47"/>
      <c r="H55" s="47"/>
      <c r="I55" s="47"/>
    </row>
    <row r="56" spans="3:9" s="45" customFormat="1" x14ac:dyDescent="0.15">
      <c r="C56" s="46"/>
      <c r="D56" s="47"/>
      <c r="E56" s="47"/>
      <c r="F56" s="47"/>
      <c r="G56" s="47"/>
      <c r="H56" s="47"/>
      <c r="I56" s="47"/>
    </row>
    <row r="57" spans="3:9" s="45" customFormat="1" x14ac:dyDescent="0.15">
      <c r="C57" s="46"/>
      <c r="D57" s="47"/>
      <c r="E57" s="47"/>
      <c r="F57" s="47"/>
      <c r="G57" s="47"/>
      <c r="H57" s="47"/>
      <c r="I57" s="47"/>
    </row>
    <row r="58" spans="3:9" s="45" customFormat="1" x14ac:dyDescent="0.15">
      <c r="C58" s="46"/>
      <c r="D58" s="47"/>
      <c r="E58" s="47"/>
      <c r="F58" s="47"/>
      <c r="G58" s="47"/>
      <c r="H58" s="47"/>
      <c r="I58" s="47"/>
    </row>
    <row r="59" spans="3:9" s="45" customFormat="1" x14ac:dyDescent="0.15">
      <c r="C59" s="46"/>
      <c r="D59" s="47"/>
      <c r="E59" s="47"/>
      <c r="F59" s="47"/>
      <c r="G59" s="47"/>
      <c r="H59" s="47"/>
      <c r="I59" s="47"/>
    </row>
    <row r="60" spans="3:9" s="45" customFormat="1" x14ac:dyDescent="0.15">
      <c r="C60" s="46"/>
      <c r="D60" s="47"/>
      <c r="E60" s="47"/>
      <c r="F60" s="47"/>
      <c r="G60" s="47"/>
      <c r="H60" s="47"/>
      <c r="I60" s="47"/>
    </row>
    <row r="61" spans="3:9" s="45" customFormat="1" x14ac:dyDescent="0.15">
      <c r="C61" s="46"/>
      <c r="D61" s="47"/>
      <c r="E61" s="47"/>
      <c r="F61" s="47"/>
      <c r="G61" s="47"/>
      <c r="H61" s="47"/>
      <c r="I61" s="47"/>
    </row>
    <row r="62" spans="3:9" s="45" customFormat="1" x14ac:dyDescent="0.15">
      <c r="C62" s="46"/>
      <c r="D62" s="47"/>
      <c r="E62" s="47"/>
      <c r="F62" s="47"/>
      <c r="G62" s="47"/>
      <c r="H62" s="47"/>
      <c r="I62" s="47"/>
    </row>
    <row r="63" spans="3:9" s="45" customFormat="1" x14ac:dyDescent="0.15">
      <c r="C63" s="46"/>
      <c r="D63" s="47"/>
      <c r="E63" s="47"/>
      <c r="F63" s="47"/>
      <c r="G63" s="47"/>
      <c r="H63" s="47"/>
      <c r="I63" s="47"/>
    </row>
    <row r="64" spans="3:9" s="45" customFormat="1" x14ac:dyDescent="0.15">
      <c r="C64" s="46"/>
      <c r="D64" s="47"/>
      <c r="E64" s="47"/>
      <c r="F64" s="47"/>
      <c r="G64" s="47"/>
      <c r="H64" s="47"/>
      <c r="I64" s="47"/>
    </row>
    <row r="65" spans="1:11" s="45" customFormat="1" x14ac:dyDescent="0.15">
      <c r="C65" s="46"/>
      <c r="D65" s="47"/>
      <c r="E65" s="47"/>
      <c r="F65" s="47"/>
      <c r="G65" s="47"/>
      <c r="H65" s="47"/>
      <c r="I65" s="47"/>
    </row>
    <row r="66" spans="1:11" s="45" customFormat="1" x14ac:dyDescent="0.15">
      <c r="C66" s="46"/>
      <c r="D66" s="47"/>
      <c r="E66" s="47"/>
      <c r="F66" s="47"/>
      <c r="G66" s="47"/>
      <c r="H66" s="47"/>
      <c r="I66" s="47"/>
    </row>
    <row r="67" spans="1:11" s="45" customFormat="1" x14ac:dyDescent="0.15">
      <c r="C67" s="46"/>
      <c r="D67" s="47"/>
      <c r="E67" s="47"/>
      <c r="F67" s="47"/>
      <c r="G67" s="47"/>
      <c r="H67" s="47"/>
      <c r="I67" s="47"/>
    </row>
    <row r="68" spans="1:11" s="45" customFormat="1" x14ac:dyDescent="0.15">
      <c r="C68" s="46"/>
      <c r="D68" s="47"/>
      <c r="E68" s="47"/>
      <c r="F68" s="47"/>
      <c r="G68" s="47"/>
      <c r="H68" s="47"/>
      <c r="I68" s="47"/>
    </row>
    <row r="69" spans="1:11" s="45" customFormat="1" x14ac:dyDescent="0.15">
      <c r="C69" s="46"/>
      <c r="D69" s="47"/>
      <c r="E69" s="47"/>
      <c r="F69" s="47"/>
      <c r="G69" s="47"/>
      <c r="H69" s="47"/>
      <c r="I69" s="47"/>
    </row>
    <row r="70" spans="1:11" s="45" customFormat="1" x14ac:dyDescent="0.15">
      <c r="C70" s="46"/>
      <c r="D70" s="47"/>
      <c r="E70" s="47"/>
      <c r="F70" s="47"/>
      <c r="G70" s="47"/>
      <c r="H70" s="47"/>
      <c r="I70" s="47"/>
    </row>
    <row r="71" spans="1:11" s="45" customFormat="1" x14ac:dyDescent="0.15">
      <c r="C71" s="46"/>
      <c r="D71" s="47"/>
      <c r="E71" s="47"/>
      <c r="F71" s="47"/>
      <c r="G71" s="47"/>
      <c r="H71" s="47"/>
      <c r="I71" s="47"/>
    </row>
    <row r="72" spans="1:11" s="45" customFormat="1" x14ac:dyDescent="0.15">
      <c r="C72" s="46"/>
      <c r="D72" s="47"/>
      <c r="E72" s="47"/>
      <c r="F72" s="47"/>
      <c r="G72" s="47"/>
      <c r="H72" s="47"/>
      <c r="I72" s="47"/>
    </row>
    <row r="73" spans="1:11" s="45" customFormat="1" x14ac:dyDescent="0.15">
      <c r="C73" s="46"/>
      <c r="D73" s="47"/>
      <c r="E73" s="47"/>
      <c r="F73" s="47"/>
      <c r="G73" s="47"/>
      <c r="H73" s="47"/>
      <c r="I73" s="47"/>
    </row>
    <row r="74" spans="1:11" s="45" customFormat="1" x14ac:dyDescent="0.15">
      <c r="C74" s="46"/>
      <c r="D74" s="47"/>
      <c r="E74" s="47"/>
      <c r="F74" s="47"/>
      <c r="G74" s="47"/>
      <c r="H74" s="47"/>
      <c r="I74" s="47"/>
    </row>
    <row r="75" spans="1:11" x14ac:dyDescent="0.15">
      <c r="A75" s="45"/>
      <c r="B75" s="45"/>
      <c r="C75" s="46"/>
      <c r="D75" s="47"/>
      <c r="E75" s="47"/>
      <c r="F75" s="47"/>
      <c r="G75" s="47"/>
      <c r="H75" s="47"/>
      <c r="I75" s="47"/>
      <c r="J75" s="45"/>
      <c r="K75" s="45"/>
    </row>
  </sheetData>
  <sheetProtection algorithmName="SHA-512" hashValue="/9LJabS7L+bOjH4NSIppLjBFBzD84Z1yTfsa4xIRwuicehM8ziIBHJl2kFngMOjEotN91v4IF3veZB/SV+Gpsg==" saltValue="RXQVisxYfAnbBWaNl2RHXA==" spinCount="100000" sheet="1" objects="1" scenarios="1"/>
  <mergeCells count="77">
    <mergeCell ref="A32:B32"/>
    <mergeCell ref="A28:B28"/>
    <mergeCell ref="D28:E28"/>
    <mergeCell ref="G28:H28"/>
    <mergeCell ref="J28:K28"/>
    <mergeCell ref="A31:B31"/>
    <mergeCell ref="D31:E31"/>
    <mergeCell ref="G31:H31"/>
    <mergeCell ref="J31:K31"/>
    <mergeCell ref="A11:B11"/>
    <mergeCell ref="D11:E12"/>
    <mergeCell ref="G11:H12"/>
    <mergeCell ref="J11:K12"/>
    <mergeCell ref="A27:B27"/>
    <mergeCell ref="A15:B15"/>
    <mergeCell ref="A16:B16"/>
    <mergeCell ref="A17:B17"/>
    <mergeCell ref="A19:B19"/>
    <mergeCell ref="A20:B20"/>
    <mergeCell ref="A1:B1"/>
    <mergeCell ref="D1:E1"/>
    <mergeCell ref="G1:H1"/>
    <mergeCell ref="J1:K1"/>
    <mergeCell ref="A2:B2"/>
    <mergeCell ref="D2:E2"/>
    <mergeCell ref="G2:H2"/>
    <mergeCell ref="J2:K2"/>
    <mergeCell ref="A5:B5"/>
    <mergeCell ref="A6:B6"/>
    <mergeCell ref="D6:E6"/>
    <mergeCell ref="G6:H6"/>
    <mergeCell ref="J6:K6"/>
    <mergeCell ref="A3:B3"/>
    <mergeCell ref="A4:B4"/>
    <mergeCell ref="D4:E4"/>
    <mergeCell ref="G4:H4"/>
    <mergeCell ref="J4:K4"/>
    <mergeCell ref="A9:B9"/>
    <mergeCell ref="A10:B10"/>
    <mergeCell ref="A7:B7"/>
    <mergeCell ref="A8:B8"/>
    <mergeCell ref="D8:E8"/>
    <mergeCell ref="G8:H8"/>
    <mergeCell ref="J8:K8"/>
    <mergeCell ref="A12:B12"/>
    <mergeCell ref="D14:E14"/>
    <mergeCell ref="G14:H14"/>
    <mergeCell ref="J14:K14"/>
    <mergeCell ref="A13:B13"/>
    <mergeCell ref="A14:B14"/>
    <mergeCell ref="D16:E16"/>
    <mergeCell ref="G16:H16"/>
    <mergeCell ref="J16:K16"/>
    <mergeCell ref="D18:E18"/>
    <mergeCell ref="G18:H18"/>
    <mergeCell ref="J18:K18"/>
    <mergeCell ref="A18:B18"/>
    <mergeCell ref="D24:E24"/>
    <mergeCell ref="G24:H24"/>
    <mergeCell ref="J24:K24"/>
    <mergeCell ref="D22:E22"/>
    <mergeCell ref="G22:H22"/>
    <mergeCell ref="J22:K22"/>
    <mergeCell ref="A24:B24"/>
    <mergeCell ref="D20:E20"/>
    <mergeCell ref="G20:H20"/>
    <mergeCell ref="J20:K20"/>
    <mergeCell ref="A21:B21"/>
    <mergeCell ref="A22:B22"/>
    <mergeCell ref="A23:B23"/>
    <mergeCell ref="D26:E26"/>
    <mergeCell ref="G26:H26"/>
    <mergeCell ref="J26:K26"/>
    <mergeCell ref="A25:B25"/>
    <mergeCell ref="A26:B26"/>
    <mergeCell ref="A29:B29"/>
    <mergeCell ref="A30:B30"/>
  </mergeCells>
  <dataValidations count="1">
    <dataValidation type="list" errorStyle="warning" allowBlank="1" showErrorMessage="1" error="Voer juiste waarde in. " sqref="D25 G25 J25 D27 G27 J27" xr:uid="{116F6A55-8A9F-C148-A23D-B165F46C3733}">
      <formula1>GOED</formula1>
    </dataValidation>
  </dataValidation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2">
        <x14:dataValidation type="list" errorStyle="warning" allowBlank="1" showErrorMessage="1" error="Voer juiste waarde in. " xr:uid="{218B3A07-121B-4642-BEB9-CBD74E13753A}">
          <x14:formula1>
            <xm:f>'OPEN VRAGEN '!$A$32:$A$37</xm:f>
          </x14:formula1>
          <xm:sqref>J15 J7 G7 D7 J5 G5 D5 J3 G3 D3 D15 G21 G19 D19 J23 G15 G23 D23 D21 J19 J21 D17 G17 J17 D30 G30 J30</xm:sqref>
        </x14:dataValidation>
        <x14:dataValidation type="list" errorStyle="warning" allowBlank="1" showErrorMessage="1" error="Voer juiste waarde in. " xr:uid="{D1405E87-4D11-5843-8004-75C57615A07E}">
          <x14:formula1>
            <xm:f>'OPEN VRAGEN '!$A$49:$A$54</xm:f>
          </x14:formula1>
          <xm:sqref>J10 D10 G10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75"/>
  <sheetViews>
    <sheetView showGridLines="0" zoomScale="90" zoomScaleNormal="90" zoomScalePageLayoutView="85" workbookViewId="0">
      <pane xSplit="2" ySplit="2" topLeftCell="C23" activePane="bottomRight" state="frozen"/>
      <selection pane="topRight" activeCell="C1" sqref="C1"/>
      <selection pane="bottomLeft" activeCell="A3" sqref="A3"/>
      <selection pane="bottomRight" activeCell="D1" sqref="D1:E1"/>
    </sheetView>
  </sheetViews>
  <sheetFormatPr baseColWidth="10" defaultColWidth="8.83203125" defaultRowHeight="13" x14ac:dyDescent="0.15"/>
  <cols>
    <col min="1" max="1" width="69.33203125" style="2" customWidth="1"/>
    <col min="2" max="2" width="34.5" style="2" customWidth="1"/>
    <col min="3" max="3" width="2.83203125" style="5" customWidth="1"/>
    <col min="4" max="4" width="45.1640625" style="3" customWidth="1"/>
    <col min="5" max="5" width="4.1640625" style="3" customWidth="1"/>
    <col min="6" max="6" width="2.83203125" style="3" customWidth="1"/>
    <col min="7" max="7" width="45.1640625" style="3" customWidth="1"/>
    <col min="8" max="8" width="4.1640625" style="3" customWidth="1"/>
    <col min="9" max="9" width="2.83203125" style="3" customWidth="1"/>
    <col min="10" max="10" width="45.1640625" style="2" customWidth="1"/>
    <col min="11" max="11" width="4.1640625" style="2" customWidth="1"/>
    <col min="12" max="12" width="11.6640625" style="2" bestFit="1" customWidth="1"/>
    <col min="13" max="16384" width="8.83203125" style="2"/>
  </cols>
  <sheetData>
    <row r="1" spans="1:12" ht="50" customHeight="1" x14ac:dyDescent="0.2">
      <c r="A1" s="54" t="s">
        <v>18</v>
      </c>
      <c r="B1" s="54"/>
      <c r="C1" s="10"/>
      <c r="D1" s="57" t="str">
        <f>Projectleider!D1</f>
        <v>Inschrijver 1</v>
      </c>
      <c r="E1" s="56"/>
      <c r="F1" s="10"/>
      <c r="G1" s="57" t="str">
        <f>Projectleider!G1</f>
        <v>Inschrijver 2</v>
      </c>
      <c r="H1" s="56"/>
      <c r="I1" s="10"/>
      <c r="J1" s="57" t="str">
        <f>Projectleider!J1</f>
        <v>Inschrijver 3</v>
      </c>
      <c r="K1" s="56"/>
      <c r="L1" s="1"/>
    </row>
    <row r="2" spans="1:12" ht="40" customHeight="1" x14ac:dyDescent="0.15">
      <c r="A2" s="53" t="str">
        <f>'OPEN VRAGEN '!A1:A1</f>
        <v>7.1A	 OPEN VRAGEN</v>
      </c>
      <c r="B2" s="53"/>
      <c r="C2" s="7"/>
      <c r="D2" s="58" t="s">
        <v>3</v>
      </c>
      <c r="E2" s="59"/>
      <c r="F2" s="7"/>
      <c r="G2" s="58" t="s">
        <v>3</v>
      </c>
      <c r="H2" s="59"/>
      <c r="I2" s="7"/>
      <c r="J2" s="58" t="s">
        <v>3</v>
      </c>
      <c r="K2" s="59"/>
    </row>
    <row r="3" spans="1:12" ht="20" customHeight="1" x14ac:dyDescent="0.15">
      <c r="A3" s="52" t="str">
        <f>'OPEN VRAGEN '!A3</f>
        <v>1. 	PLAN VAN AANPAK/ IMPLEMENTATIE ALGEMEEN</v>
      </c>
      <c r="B3" s="52"/>
      <c r="C3" s="8"/>
      <c r="D3" s="6" t="s">
        <v>2</v>
      </c>
      <c r="E3" s="4"/>
      <c r="F3" s="8"/>
      <c r="G3" s="6" t="s">
        <v>2</v>
      </c>
      <c r="H3" s="4"/>
      <c r="I3" s="8"/>
      <c r="J3" s="6" t="s">
        <v>2</v>
      </c>
      <c r="K3" s="4"/>
    </row>
    <row r="4" spans="1:12" ht="140" customHeight="1" x14ac:dyDescent="0.15">
      <c r="A4" s="51" t="str">
        <f>'OPEN VRAGEN '!A4</f>
        <v>Zie bijlage 7a.</v>
      </c>
      <c r="B4" s="51"/>
      <c r="C4" s="8"/>
      <c r="D4" s="49" t="s">
        <v>0</v>
      </c>
      <c r="E4" s="50"/>
      <c r="F4" s="8"/>
      <c r="G4" s="60" t="s">
        <v>0</v>
      </c>
      <c r="H4" s="50"/>
      <c r="I4" s="8"/>
      <c r="J4" s="60" t="s">
        <v>0</v>
      </c>
      <c r="K4" s="50"/>
    </row>
    <row r="5" spans="1:12" ht="20" customHeight="1" x14ac:dyDescent="0.15">
      <c r="A5" s="52" t="str">
        <f>'OPEN VRAGEN '!A5</f>
        <v>2. 	MARKTCONFORME PRIJSSTELLING</v>
      </c>
      <c r="B5" s="52"/>
      <c r="C5" s="8"/>
      <c r="D5" s="6" t="s">
        <v>2</v>
      </c>
      <c r="E5" s="4"/>
      <c r="F5" s="8"/>
      <c r="G5" s="6" t="s">
        <v>2</v>
      </c>
      <c r="H5" s="4"/>
      <c r="I5" s="8"/>
      <c r="J5" s="6" t="s">
        <v>2</v>
      </c>
      <c r="K5" s="4"/>
    </row>
    <row r="6" spans="1:12" ht="140" customHeight="1" x14ac:dyDescent="0.15">
      <c r="A6" s="51" t="str">
        <f>'OPEN VRAGEN '!A6</f>
        <v>Zie bijlage 7a.</v>
      </c>
      <c r="B6" s="51"/>
      <c r="C6" s="8"/>
      <c r="D6" s="49" t="s">
        <v>0</v>
      </c>
      <c r="E6" s="50"/>
      <c r="F6" s="28"/>
      <c r="G6" s="60" t="s">
        <v>0</v>
      </c>
      <c r="H6" s="50"/>
      <c r="I6" s="28"/>
      <c r="J6" s="60" t="s">
        <v>0</v>
      </c>
      <c r="K6" s="50"/>
    </row>
    <row r="7" spans="1:12" ht="20" customHeight="1" x14ac:dyDescent="0.15">
      <c r="A7" s="52" t="str">
        <f>'OPEN VRAGEN '!A7</f>
        <v>3. 	“WIJZIGING VORMGEVING”</v>
      </c>
      <c r="B7" s="52"/>
      <c r="C7" s="8"/>
      <c r="D7" s="6" t="s">
        <v>2</v>
      </c>
      <c r="E7" s="29"/>
      <c r="F7" s="28"/>
      <c r="G7" s="6" t="s">
        <v>2</v>
      </c>
      <c r="H7" s="29"/>
      <c r="I7" s="28"/>
      <c r="J7" s="6" t="s">
        <v>2</v>
      </c>
      <c r="K7" s="29"/>
    </row>
    <row r="8" spans="1:12" ht="140" customHeight="1" x14ac:dyDescent="0.15">
      <c r="A8" s="51" t="str">
        <f>'OPEN VRAGEN '!A8</f>
        <v>Zie bijlage 7a.</v>
      </c>
      <c r="B8" s="51"/>
      <c r="C8" s="8"/>
      <c r="D8" s="49" t="s">
        <v>0</v>
      </c>
      <c r="E8" s="50"/>
      <c r="F8" s="28"/>
      <c r="G8" s="60" t="s">
        <v>0</v>
      </c>
      <c r="H8" s="50"/>
      <c r="I8" s="28"/>
      <c r="J8" s="60" t="s">
        <v>0</v>
      </c>
      <c r="K8" s="50"/>
    </row>
    <row r="9" spans="1:12" ht="20" customHeight="1" x14ac:dyDescent="0.15">
      <c r="A9" s="84"/>
      <c r="B9" s="85"/>
      <c r="C9" s="9"/>
      <c r="D9" s="30"/>
      <c r="E9" s="30"/>
      <c r="F9" s="31"/>
      <c r="G9" s="30"/>
      <c r="H9" s="30"/>
      <c r="I9" s="31"/>
      <c r="J9" s="30"/>
      <c r="K9" s="32"/>
    </row>
    <row r="10" spans="1:12" ht="40" customHeight="1" x14ac:dyDescent="0.15">
      <c r="A10" s="52" t="str">
        <f>'OPEN VRAGEN '!A9</f>
        <v>4. 	CASUS DTP</v>
      </c>
      <c r="B10" s="52"/>
      <c r="C10" s="8"/>
      <c r="D10" s="98" t="s">
        <v>2</v>
      </c>
      <c r="E10" s="29"/>
      <c r="F10" s="28"/>
      <c r="G10" s="98" t="s">
        <v>2</v>
      </c>
      <c r="H10" s="29"/>
      <c r="I10" s="28"/>
      <c r="J10" s="98" t="s">
        <v>2</v>
      </c>
      <c r="K10" s="29"/>
    </row>
    <row r="11" spans="1:12" ht="40" customHeight="1" x14ac:dyDescent="0.15">
      <c r="A11" s="79" t="str">
        <f>'OPEN VRAGEN '!A10</f>
        <v>1. 	De mate van juistheid technische uitvoering van de offline opdracht (advertentie) geschikt voor een full color offsetproductie, juiste formaat en andere relevante opmaakvraagstukken.</v>
      </c>
      <c r="B11" s="79"/>
      <c r="C11" s="8"/>
      <c r="D11" s="80" t="s">
        <v>0</v>
      </c>
      <c r="E11" s="81"/>
      <c r="F11" s="28"/>
      <c r="G11" s="80" t="s">
        <v>0</v>
      </c>
      <c r="H11" s="81"/>
      <c r="I11" s="28"/>
      <c r="J11" s="80" t="s">
        <v>0</v>
      </c>
      <c r="K11" s="81"/>
    </row>
    <row r="12" spans="1:12" ht="100" customHeight="1" x14ac:dyDescent="0.15">
      <c r="A12" s="51" t="str">
        <f>'OPEN VRAGEN '!A11</f>
        <v>Zie bijlage 7a en bijlage 7b.</v>
      </c>
      <c r="B12" s="51"/>
      <c r="C12" s="8"/>
      <c r="D12" s="82"/>
      <c r="E12" s="83"/>
      <c r="F12" s="28"/>
      <c r="G12" s="82"/>
      <c r="H12" s="83"/>
      <c r="I12" s="28"/>
      <c r="J12" s="82"/>
      <c r="K12" s="83"/>
    </row>
    <row r="13" spans="1:12" ht="20" customHeight="1" x14ac:dyDescent="0.15">
      <c r="A13" s="84"/>
      <c r="B13" s="85"/>
      <c r="C13" s="9"/>
      <c r="D13" s="30"/>
      <c r="E13" s="30"/>
      <c r="F13" s="31"/>
      <c r="G13" s="30"/>
      <c r="H13" s="30"/>
      <c r="I13" s="31"/>
      <c r="J13" s="30"/>
      <c r="K13" s="32"/>
    </row>
    <row r="14" spans="1:12" ht="20" customHeight="1" x14ac:dyDescent="0.15">
      <c r="A14" s="52" t="str">
        <f>'OPEN VRAGEN '!A12</f>
        <v xml:space="preserve">5. 	CASUS VORMGEVING/ VISUAL </v>
      </c>
      <c r="B14" s="52"/>
      <c r="C14" s="8"/>
      <c r="D14" s="99"/>
      <c r="E14" s="100"/>
      <c r="F14" s="101"/>
      <c r="G14" s="99"/>
      <c r="H14" s="100"/>
      <c r="I14" s="101"/>
      <c r="J14" s="99"/>
      <c r="K14" s="100"/>
    </row>
    <row r="15" spans="1:12" ht="20" customHeight="1" x14ac:dyDescent="0.15">
      <c r="A15" s="79" t="str">
        <f>'OPEN VRAGEN '!A13</f>
        <v>1. 	Mate van begrip van de opdracht en het bereiken van de doelstelling.</v>
      </c>
      <c r="B15" s="79"/>
      <c r="C15" s="8"/>
      <c r="D15" s="42" t="s">
        <v>2</v>
      </c>
      <c r="E15" s="29"/>
      <c r="F15" s="28"/>
      <c r="G15" s="42" t="s">
        <v>2</v>
      </c>
      <c r="H15" s="29"/>
      <c r="I15" s="28"/>
      <c r="J15" s="42" t="s">
        <v>2</v>
      </c>
      <c r="K15" s="29"/>
    </row>
    <row r="16" spans="1:12" ht="140" customHeight="1" x14ac:dyDescent="0.15">
      <c r="A16" s="51" t="str">
        <f>'OPEN VRAGEN '!A14</f>
        <v>Zie bijlage 7a en bijlage 7c.</v>
      </c>
      <c r="B16" s="51"/>
      <c r="C16" s="8"/>
      <c r="D16" s="49" t="s">
        <v>0</v>
      </c>
      <c r="E16" s="50"/>
      <c r="F16" s="28"/>
      <c r="G16" s="49" t="s">
        <v>0</v>
      </c>
      <c r="H16" s="50"/>
      <c r="I16" s="28"/>
      <c r="J16" s="49" t="s">
        <v>0</v>
      </c>
      <c r="K16" s="50"/>
    </row>
    <row r="17" spans="1:11" ht="20" customHeight="1" x14ac:dyDescent="0.15">
      <c r="A17" s="79" t="s">
        <v>20</v>
      </c>
      <c r="B17" s="79"/>
      <c r="C17" s="8"/>
      <c r="D17" s="42" t="s">
        <v>2</v>
      </c>
      <c r="E17" s="29"/>
      <c r="F17" s="28"/>
      <c r="G17" s="42" t="s">
        <v>2</v>
      </c>
      <c r="H17" s="29"/>
      <c r="I17" s="28"/>
      <c r="J17" s="42" t="s">
        <v>2</v>
      </c>
      <c r="K17" s="29"/>
    </row>
    <row r="18" spans="1:11" ht="140" customHeight="1" x14ac:dyDescent="0.15">
      <c r="A18" s="51" t="str">
        <f>'OPEN VRAGEN '!A16</f>
        <v>Zie bijlage 7a en bijlage 7c.</v>
      </c>
      <c r="B18" s="51"/>
      <c r="C18" s="8"/>
      <c r="D18" s="49" t="s">
        <v>0</v>
      </c>
      <c r="E18" s="50"/>
      <c r="F18" s="28"/>
      <c r="G18" s="49" t="s">
        <v>0</v>
      </c>
      <c r="H18" s="50"/>
      <c r="I18" s="28"/>
      <c r="J18" s="49" t="s">
        <v>0</v>
      </c>
      <c r="K18" s="50"/>
    </row>
    <row r="19" spans="1:11" ht="20" customHeight="1" x14ac:dyDescent="0.15">
      <c r="A19" s="79" t="s">
        <v>21</v>
      </c>
      <c r="B19" s="79"/>
      <c r="C19" s="8"/>
      <c r="D19" s="42" t="s">
        <v>2</v>
      </c>
      <c r="E19" s="29"/>
      <c r="F19" s="28"/>
      <c r="G19" s="42" t="s">
        <v>2</v>
      </c>
      <c r="H19" s="29"/>
      <c r="I19" s="28"/>
      <c r="J19" s="42" t="s">
        <v>2</v>
      </c>
      <c r="K19" s="29"/>
    </row>
    <row r="20" spans="1:11" ht="140" customHeight="1" x14ac:dyDescent="0.15">
      <c r="A20" s="51" t="str">
        <f>'OPEN VRAGEN '!A18</f>
        <v>Zie bijlage 7a en bijlage 7c.</v>
      </c>
      <c r="B20" s="51"/>
      <c r="C20" s="8"/>
      <c r="D20" s="49" t="s">
        <v>0</v>
      </c>
      <c r="E20" s="50"/>
      <c r="F20" s="28"/>
      <c r="G20" s="49" t="s">
        <v>0</v>
      </c>
      <c r="H20" s="50"/>
      <c r="I20" s="28"/>
      <c r="J20" s="49" t="s">
        <v>0</v>
      </c>
      <c r="K20" s="50"/>
    </row>
    <row r="21" spans="1:11" ht="20" customHeight="1" x14ac:dyDescent="0.15">
      <c r="A21" s="79" t="s">
        <v>23</v>
      </c>
      <c r="B21" s="79"/>
      <c r="C21" s="8"/>
      <c r="D21" s="42" t="s">
        <v>2</v>
      </c>
      <c r="E21" s="29"/>
      <c r="F21" s="28"/>
      <c r="G21" s="42" t="s">
        <v>2</v>
      </c>
      <c r="H21" s="29"/>
      <c r="I21" s="28"/>
      <c r="J21" s="42" t="s">
        <v>2</v>
      </c>
      <c r="K21" s="29"/>
    </row>
    <row r="22" spans="1:11" ht="140" customHeight="1" x14ac:dyDescent="0.15">
      <c r="A22" s="51" t="str">
        <f>'OPEN VRAGEN '!A20</f>
        <v>Zie bijlage 7a en bijlage 7c.</v>
      </c>
      <c r="B22" s="51"/>
      <c r="C22" s="8"/>
      <c r="D22" s="49" t="s">
        <v>0</v>
      </c>
      <c r="E22" s="50"/>
      <c r="F22" s="28"/>
      <c r="G22" s="49" t="s">
        <v>0</v>
      </c>
      <c r="H22" s="50"/>
      <c r="I22" s="28"/>
      <c r="J22" s="49" t="s">
        <v>0</v>
      </c>
      <c r="K22" s="50"/>
    </row>
    <row r="23" spans="1:11" ht="20" customHeight="1" x14ac:dyDescent="0.15">
      <c r="A23" s="79" t="s">
        <v>22</v>
      </c>
      <c r="B23" s="79"/>
      <c r="C23" s="8"/>
      <c r="D23" s="42" t="s">
        <v>2</v>
      </c>
      <c r="E23" s="29"/>
      <c r="F23" s="28"/>
      <c r="G23" s="42" t="s">
        <v>2</v>
      </c>
      <c r="H23" s="29"/>
      <c r="I23" s="28"/>
      <c r="J23" s="42" t="s">
        <v>2</v>
      </c>
      <c r="K23" s="29"/>
    </row>
    <row r="24" spans="1:11" ht="140" customHeight="1" x14ac:dyDescent="0.15">
      <c r="A24" s="51" t="str">
        <f>'OPEN VRAGEN '!A22</f>
        <v>Zie bijlage 7a en bijlage 7c.</v>
      </c>
      <c r="B24" s="51"/>
      <c r="C24" s="8"/>
      <c r="D24" s="49" t="s">
        <v>0</v>
      </c>
      <c r="E24" s="50"/>
      <c r="F24" s="28"/>
      <c r="G24" s="49" t="s">
        <v>0</v>
      </c>
      <c r="H24" s="50"/>
      <c r="I24" s="28"/>
      <c r="J24" s="49" t="s">
        <v>0</v>
      </c>
      <c r="K24" s="50"/>
    </row>
    <row r="25" spans="1:11" ht="20" customHeight="1" x14ac:dyDescent="0.15">
      <c r="A25" s="79" t="s">
        <v>24</v>
      </c>
      <c r="B25" s="79"/>
      <c r="C25" s="8"/>
      <c r="D25" s="42" t="s">
        <v>2</v>
      </c>
      <c r="E25" s="29"/>
      <c r="F25" s="28"/>
      <c r="G25" s="42" t="s">
        <v>2</v>
      </c>
      <c r="H25" s="29"/>
      <c r="I25" s="28"/>
      <c r="J25" s="42" t="s">
        <v>2</v>
      </c>
      <c r="K25" s="29"/>
    </row>
    <row r="26" spans="1:11" ht="140" customHeight="1" x14ac:dyDescent="0.15">
      <c r="A26" s="51" t="str">
        <f>'OPEN VRAGEN '!A24</f>
        <v>Zie bijlage 7a en bijlage 7c.</v>
      </c>
      <c r="B26" s="51"/>
      <c r="C26" s="8"/>
      <c r="D26" s="49" t="s">
        <v>0</v>
      </c>
      <c r="E26" s="50"/>
      <c r="F26" s="28"/>
      <c r="G26" s="49" t="s">
        <v>0</v>
      </c>
      <c r="H26" s="50"/>
      <c r="I26" s="28"/>
      <c r="J26" s="49" t="s">
        <v>0</v>
      </c>
      <c r="K26" s="50"/>
    </row>
    <row r="27" spans="1:11" ht="20" customHeight="1" x14ac:dyDescent="0.15">
      <c r="A27" s="79" t="s">
        <v>25</v>
      </c>
      <c r="B27" s="79"/>
      <c r="C27" s="8"/>
      <c r="D27" s="42" t="s">
        <v>2</v>
      </c>
      <c r="E27" s="29"/>
      <c r="F27" s="28"/>
      <c r="G27" s="42" t="s">
        <v>2</v>
      </c>
      <c r="H27" s="29"/>
      <c r="I27" s="28"/>
      <c r="J27" s="42" t="s">
        <v>2</v>
      </c>
      <c r="K27" s="29"/>
    </row>
    <row r="28" spans="1:11" ht="140" customHeight="1" x14ac:dyDescent="0.15">
      <c r="A28" s="51" t="str">
        <f>'OPEN VRAGEN '!A26</f>
        <v>Zie bijlage 7a en bijlage 7c.</v>
      </c>
      <c r="B28" s="51"/>
      <c r="C28" s="8"/>
      <c r="D28" s="49" t="s">
        <v>0</v>
      </c>
      <c r="E28" s="50"/>
      <c r="F28" s="28"/>
      <c r="G28" s="49" t="s">
        <v>0</v>
      </c>
      <c r="H28" s="50"/>
      <c r="I28" s="28"/>
      <c r="J28" s="49" t="s">
        <v>0</v>
      </c>
      <c r="K28" s="50"/>
    </row>
    <row r="29" spans="1:11" ht="20" customHeight="1" x14ac:dyDescent="0.15">
      <c r="A29" s="84"/>
      <c r="B29" s="85"/>
      <c r="C29" s="9"/>
      <c r="D29" s="30"/>
      <c r="E29" s="30"/>
      <c r="F29" s="31"/>
      <c r="G29" s="30"/>
      <c r="H29" s="30"/>
      <c r="I29" s="31"/>
      <c r="J29" s="30"/>
      <c r="K29" s="32"/>
    </row>
    <row r="30" spans="1:11" ht="20" customHeight="1" x14ac:dyDescent="0.15">
      <c r="A30" s="52" t="str">
        <f>'OPEN VRAGEN '!A27</f>
        <v>6.	 CASUS ADVIES</v>
      </c>
      <c r="B30" s="52"/>
      <c r="C30" s="8"/>
      <c r="D30" s="42" t="s">
        <v>2</v>
      </c>
      <c r="E30" s="4"/>
      <c r="F30" s="8"/>
      <c r="G30" s="42" t="s">
        <v>2</v>
      </c>
      <c r="H30" s="4"/>
      <c r="I30" s="8"/>
      <c r="J30" s="42" t="s">
        <v>2</v>
      </c>
      <c r="K30" s="4"/>
    </row>
    <row r="31" spans="1:11" ht="140" customHeight="1" x14ac:dyDescent="0.15">
      <c r="A31" s="51" t="str">
        <f>'OPEN VRAGEN '!A28</f>
        <v>Zie bijlage 7a en bijlage 7d.</v>
      </c>
      <c r="B31" s="51"/>
      <c r="C31" s="8"/>
      <c r="D31" s="49" t="s">
        <v>0</v>
      </c>
      <c r="E31" s="50"/>
      <c r="F31" s="28"/>
      <c r="G31" s="60" t="s">
        <v>0</v>
      </c>
      <c r="H31" s="50"/>
      <c r="I31" s="28"/>
      <c r="J31" s="60" t="s">
        <v>0</v>
      </c>
      <c r="K31" s="50"/>
    </row>
    <row r="32" spans="1:11" ht="20" customHeight="1" x14ac:dyDescent="0.15">
      <c r="A32" s="84"/>
      <c r="B32" s="85"/>
      <c r="C32" s="9"/>
      <c r="D32" s="30"/>
      <c r="E32" s="30"/>
      <c r="F32" s="31"/>
      <c r="G32" s="30"/>
      <c r="H32" s="30"/>
      <c r="I32" s="31"/>
      <c r="J32" s="30"/>
      <c r="K32" s="32"/>
    </row>
    <row r="33" spans="3:9" s="45" customFormat="1" x14ac:dyDescent="0.15">
      <c r="C33" s="46"/>
      <c r="D33" s="47"/>
      <c r="E33" s="47"/>
      <c r="F33" s="47"/>
      <c r="G33" s="47"/>
      <c r="H33" s="47"/>
      <c r="I33" s="47"/>
    </row>
    <row r="34" spans="3:9" s="45" customFormat="1" x14ac:dyDescent="0.15">
      <c r="C34" s="46"/>
      <c r="D34" s="47"/>
      <c r="E34" s="47"/>
      <c r="F34" s="47"/>
      <c r="G34" s="47"/>
      <c r="H34" s="47"/>
      <c r="I34" s="47"/>
    </row>
    <row r="35" spans="3:9" s="45" customFormat="1" x14ac:dyDescent="0.15">
      <c r="C35" s="46"/>
      <c r="D35" s="47"/>
      <c r="E35" s="47"/>
      <c r="F35" s="47"/>
      <c r="G35" s="47"/>
      <c r="H35" s="47"/>
      <c r="I35" s="47"/>
    </row>
    <row r="36" spans="3:9" s="45" customFormat="1" x14ac:dyDescent="0.15">
      <c r="C36" s="46"/>
      <c r="D36" s="47"/>
      <c r="E36" s="47"/>
      <c r="F36" s="47"/>
      <c r="G36" s="47"/>
      <c r="H36" s="47"/>
      <c r="I36" s="47"/>
    </row>
    <row r="37" spans="3:9" s="45" customFormat="1" x14ac:dyDescent="0.15">
      <c r="C37" s="46"/>
      <c r="D37" s="47"/>
      <c r="E37" s="47"/>
      <c r="F37" s="47"/>
      <c r="G37" s="47"/>
      <c r="H37" s="47"/>
      <c r="I37" s="47"/>
    </row>
    <row r="38" spans="3:9" s="45" customFormat="1" x14ac:dyDescent="0.15">
      <c r="C38" s="46"/>
      <c r="D38" s="47"/>
      <c r="E38" s="47"/>
      <c r="F38" s="47"/>
      <c r="G38" s="47"/>
      <c r="H38" s="47"/>
      <c r="I38" s="47"/>
    </row>
    <row r="39" spans="3:9" s="45" customFormat="1" x14ac:dyDescent="0.15">
      <c r="C39" s="46"/>
      <c r="D39" s="47"/>
      <c r="E39" s="47"/>
      <c r="F39" s="47"/>
      <c r="G39" s="47"/>
      <c r="H39" s="47"/>
      <c r="I39" s="47"/>
    </row>
    <row r="40" spans="3:9" s="45" customFormat="1" x14ac:dyDescent="0.15">
      <c r="C40" s="46"/>
      <c r="D40" s="47"/>
      <c r="E40" s="47"/>
      <c r="F40" s="47"/>
      <c r="G40" s="47"/>
      <c r="H40" s="47"/>
      <c r="I40" s="47"/>
    </row>
    <row r="41" spans="3:9" s="45" customFormat="1" x14ac:dyDescent="0.15">
      <c r="C41" s="46"/>
      <c r="D41" s="47"/>
      <c r="E41" s="47"/>
      <c r="F41" s="47"/>
      <c r="G41" s="47"/>
      <c r="H41" s="47"/>
      <c r="I41" s="47"/>
    </row>
    <row r="42" spans="3:9" s="45" customFormat="1" x14ac:dyDescent="0.15">
      <c r="C42" s="46"/>
      <c r="D42" s="47"/>
      <c r="E42" s="47"/>
      <c r="F42" s="47"/>
      <c r="G42" s="47"/>
      <c r="H42" s="47"/>
      <c r="I42" s="47"/>
    </row>
    <row r="43" spans="3:9" s="45" customFormat="1" x14ac:dyDescent="0.15">
      <c r="C43" s="46"/>
      <c r="D43" s="47"/>
      <c r="E43" s="47"/>
      <c r="F43" s="47"/>
      <c r="G43" s="47"/>
      <c r="H43" s="47"/>
      <c r="I43" s="47"/>
    </row>
    <row r="44" spans="3:9" s="45" customFormat="1" x14ac:dyDescent="0.15">
      <c r="C44" s="46"/>
      <c r="D44" s="47"/>
      <c r="E44" s="47"/>
      <c r="F44" s="47"/>
      <c r="G44" s="47"/>
      <c r="H44" s="47"/>
      <c r="I44" s="47"/>
    </row>
    <row r="45" spans="3:9" s="45" customFormat="1" x14ac:dyDescent="0.15">
      <c r="C45" s="46"/>
      <c r="D45" s="47"/>
      <c r="E45" s="47"/>
      <c r="F45" s="47"/>
      <c r="G45" s="47"/>
      <c r="H45" s="47"/>
      <c r="I45" s="47"/>
    </row>
    <row r="46" spans="3:9" s="45" customFormat="1" x14ac:dyDescent="0.15">
      <c r="C46" s="46"/>
      <c r="D46" s="47"/>
      <c r="E46" s="47"/>
      <c r="F46" s="47"/>
      <c r="G46" s="47"/>
      <c r="H46" s="47"/>
      <c r="I46" s="47"/>
    </row>
    <row r="47" spans="3:9" s="45" customFormat="1" x14ac:dyDescent="0.15">
      <c r="C47" s="46"/>
      <c r="D47" s="47"/>
      <c r="E47" s="47"/>
      <c r="F47" s="47"/>
      <c r="G47" s="47"/>
      <c r="H47" s="47"/>
      <c r="I47" s="47"/>
    </row>
    <row r="48" spans="3:9" s="45" customFormat="1" x14ac:dyDescent="0.15">
      <c r="C48" s="46"/>
      <c r="D48" s="47"/>
      <c r="E48" s="47"/>
      <c r="F48" s="47"/>
      <c r="G48" s="47"/>
      <c r="H48" s="47"/>
      <c r="I48" s="47"/>
    </row>
    <row r="49" spans="3:9" s="45" customFormat="1" x14ac:dyDescent="0.15">
      <c r="C49" s="46"/>
      <c r="D49" s="47"/>
      <c r="E49" s="47"/>
      <c r="F49" s="47"/>
      <c r="G49" s="47"/>
      <c r="H49" s="47"/>
      <c r="I49" s="47"/>
    </row>
    <row r="50" spans="3:9" s="45" customFormat="1" x14ac:dyDescent="0.15">
      <c r="C50" s="46"/>
      <c r="D50" s="47"/>
      <c r="E50" s="47"/>
      <c r="F50" s="47"/>
      <c r="G50" s="47"/>
      <c r="H50" s="47"/>
      <c r="I50" s="47"/>
    </row>
    <row r="51" spans="3:9" s="45" customFormat="1" x14ac:dyDescent="0.15">
      <c r="C51" s="46"/>
      <c r="D51" s="47"/>
      <c r="E51" s="47"/>
      <c r="F51" s="47"/>
      <c r="G51" s="47"/>
      <c r="H51" s="47"/>
      <c r="I51" s="47"/>
    </row>
    <row r="52" spans="3:9" s="45" customFormat="1" x14ac:dyDescent="0.15">
      <c r="C52" s="46"/>
      <c r="D52" s="47"/>
      <c r="E52" s="47"/>
      <c r="F52" s="47"/>
      <c r="G52" s="47"/>
      <c r="H52" s="47"/>
      <c r="I52" s="47"/>
    </row>
    <row r="53" spans="3:9" s="45" customFormat="1" x14ac:dyDescent="0.15">
      <c r="C53" s="46"/>
      <c r="D53" s="47"/>
      <c r="E53" s="47"/>
      <c r="F53" s="47"/>
      <c r="G53" s="47"/>
      <c r="H53" s="47"/>
      <c r="I53" s="47"/>
    </row>
    <row r="54" spans="3:9" s="45" customFormat="1" x14ac:dyDescent="0.15">
      <c r="C54" s="46"/>
      <c r="D54" s="47"/>
      <c r="E54" s="47"/>
      <c r="F54" s="47"/>
      <c r="G54" s="47"/>
      <c r="H54" s="47"/>
      <c r="I54" s="47"/>
    </row>
    <row r="55" spans="3:9" s="45" customFormat="1" x14ac:dyDescent="0.15">
      <c r="C55" s="46"/>
      <c r="D55" s="47"/>
      <c r="E55" s="47"/>
      <c r="F55" s="47"/>
      <c r="G55" s="47"/>
      <c r="H55" s="47"/>
      <c r="I55" s="47"/>
    </row>
    <row r="56" spans="3:9" s="45" customFormat="1" x14ac:dyDescent="0.15">
      <c r="C56" s="46"/>
      <c r="D56" s="47"/>
      <c r="E56" s="47"/>
      <c r="F56" s="47"/>
      <c r="G56" s="47"/>
      <c r="H56" s="47"/>
      <c r="I56" s="47"/>
    </row>
    <row r="57" spans="3:9" s="45" customFormat="1" x14ac:dyDescent="0.15">
      <c r="C57" s="46"/>
      <c r="D57" s="47"/>
      <c r="E57" s="47"/>
      <c r="F57" s="47"/>
      <c r="G57" s="47"/>
      <c r="H57" s="47"/>
      <c r="I57" s="47"/>
    </row>
    <row r="58" spans="3:9" s="45" customFormat="1" x14ac:dyDescent="0.15">
      <c r="C58" s="46"/>
      <c r="D58" s="47"/>
      <c r="E58" s="47"/>
      <c r="F58" s="47"/>
      <c r="G58" s="47"/>
      <c r="H58" s="47"/>
      <c r="I58" s="47"/>
    </row>
    <row r="59" spans="3:9" s="45" customFormat="1" x14ac:dyDescent="0.15">
      <c r="C59" s="46"/>
      <c r="D59" s="47"/>
      <c r="E59" s="47"/>
      <c r="F59" s="47"/>
      <c r="G59" s="47"/>
      <c r="H59" s="47"/>
      <c r="I59" s="47"/>
    </row>
    <row r="60" spans="3:9" s="45" customFormat="1" x14ac:dyDescent="0.15">
      <c r="C60" s="46"/>
      <c r="D60" s="47"/>
      <c r="E60" s="47"/>
      <c r="F60" s="47"/>
      <c r="G60" s="47"/>
      <c r="H60" s="47"/>
      <c r="I60" s="47"/>
    </row>
    <row r="61" spans="3:9" s="45" customFormat="1" x14ac:dyDescent="0.15">
      <c r="C61" s="46"/>
      <c r="D61" s="47"/>
      <c r="E61" s="47"/>
      <c r="F61" s="47"/>
      <c r="G61" s="47"/>
      <c r="H61" s="47"/>
      <c r="I61" s="47"/>
    </row>
    <row r="62" spans="3:9" s="45" customFormat="1" x14ac:dyDescent="0.15">
      <c r="C62" s="46"/>
      <c r="D62" s="47"/>
      <c r="E62" s="47"/>
      <c r="F62" s="47"/>
      <c r="G62" s="47"/>
      <c r="H62" s="47"/>
      <c r="I62" s="47"/>
    </row>
    <row r="63" spans="3:9" s="45" customFormat="1" x14ac:dyDescent="0.15">
      <c r="C63" s="46"/>
      <c r="D63" s="47"/>
      <c r="E63" s="47"/>
      <c r="F63" s="47"/>
      <c r="G63" s="47"/>
      <c r="H63" s="47"/>
      <c r="I63" s="47"/>
    </row>
    <row r="64" spans="3:9" s="45" customFormat="1" x14ac:dyDescent="0.15">
      <c r="C64" s="46"/>
      <c r="D64" s="47"/>
      <c r="E64" s="47"/>
      <c r="F64" s="47"/>
      <c r="G64" s="47"/>
      <c r="H64" s="47"/>
      <c r="I64" s="47"/>
    </row>
    <row r="65" spans="1:11" s="45" customFormat="1" x14ac:dyDescent="0.15">
      <c r="C65" s="46"/>
      <c r="D65" s="47"/>
      <c r="E65" s="47"/>
      <c r="F65" s="47"/>
      <c r="G65" s="47"/>
      <c r="H65" s="47"/>
      <c r="I65" s="47"/>
    </row>
    <row r="66" spans="1:11" s="45" customFormat="1" x14ac:dyDescent="0.15">
      <c r="C66" s="46"/>
      <c r="D66" s="47"/>
      <c r="E66" s="47"/>
      <c r="F66" s="47"/>
      <c r="G66" s="47"/>
      <c r="H66" s="47"/>
      <c r="I66" s="47"/>
    </row>
    <row r="67" spans="1:11" s="45" customFormat="1" x14ac:dyDescent="0.15">
      <c r="C67" s="46"/>
      <c r="D67" s="47"/>
      <c r="E67" s="47"/>
      <c r="F67" s="47"/>
      <c r="G67" s="47"/>
      <c r="H67" s="47"/>
      <c r="I67" s="47"/>
    </row>
    <row r="68" spans="1:11" s="45" customFormat="1" x14ac:dyDescent="0.15">
      <c r="C68" s="46"/>
      <c r="D68" s="47"/>
      <c r="E68" s="47"/>
      <c r="F68" s="47"/>
      <c r="G68" s="47"/>
      <c r="H68" s="47"/>
      <c r="I68" s="47"/>
    </row>
    <row r="69" spans="1:11" s="45" customFormat="1" x14ac:dyDescent="0.15">
      <c r="C69" s="46"/>
      <c r="D69" s="47"/>
      <c r="E69" s="47"/>
      <c r="F69" s="47"/>
      <c r="G69" s="47"/>
      <c r="H69" s="47"/>
      <c r="I69" s="47"/>
    </row>
    <row r="70" spans="1:11" s="45" customFormat="1" x14ac:dyDescent="0.15">
      <c r="C70" s="46"/>
      <c r="D70" s="47"/>
      <c r="E70" s="47"/>
      <c r="F70" s="47"/>
      <c r="G70" s="47"/>
      <c r="H70" s="47"/>
      <c r="I70" s="47"/>
    </row>
    <row r="71" spans="1:11" s="45" customFormat="1" x14ac:dyDescent="0.15">
      <c r="C71" s="46"/>
      <c r="D71" s="47"/>
      <c r="E71" s="47"/>
      <c r="F71" s="47"/>
      <c r="G71" s="47"/>
      <c r="H71" s="47"/>
      <c r="I71" s="47"/>
    </row>
    <row r="72" spans="1:11" s="45" customFormat="1" x14ac:dyDescent="0.15">
      <c r="C72" s="46"/>
      <c r="D72" s="47"/>
      <c r="E72" s="47"/>
      <c r="F72" s="47"/>
      <c r="G72" s="47"/>
      <c r="H72" s="47"/>
      <c r="I72" s="47"/>
    </row>
    <row r="73" spans="1:11" s="45" customFormat="1" x14ac:dyDescent="0.15">
      <c r="C73" s="46"/>
      <c r="D73" s="47"/>
      <c r="E73" s="47"/>
      <c r="F73" s="47"/>
      <c r="G73" s="47"/>
      <c r="H73" s="47"/>
      <c r="I73" s="47"/>
    </row>
    <row r="74" spans="1:11" s="45" customFormat="1" x14ac:dyDescent="0.15">
      <c r="C74" s="46"/>
      <c r="D74" s="47"/>
      <c r="E74" s="47"/>
      <c r="F74" s="47"/>
      <c r="G74" s="47"/>
      <c r="H74" s="47"/>
      <c r="I74" s="47"/>
    </row>
    <row r="75" spans="1:11" x14ac:dyDescent="0.15">
      <c r="A75" s="45"/>
      <c r="B75" s="45"/>
      <c r="C75" s="46"/>
      <c r="D75" s="47"/>
      <c r="E75" s="47"/>
      <c r="F75" s="47"/>
      <c r="G75" s="47"/>
      <c r="H75" s="47"/>
      <c r="I75" s="47"/>
      <c r="J75" s="45"/>
      <c r="K75" s="45"/>
    </row>
  </sheetData>
  <sheetProtection algorithmName="SHA-512" hashValue="QnJ3FtsIml8MqNegovTwuNuJs37Rk23CUH9WIVdUqAGhcbPDBx7Q133LVT6hkQ7iHrdADTuo8ipCGMScDH+EyA==" saltValue="L5sHhGYF09yOcdjTYkkIVg==" spinCount="100000" sheet="1" objects="1" scenarios="1"/>
  <mergeCells count="77">
    <mergeCell ref="A32:B32"/>
    <mergeCell ref="A28:B28"/>
    <mergeCell ref="D28:E28"/>
    <mergeCell ref="G28:H28"/>
    <mergeCell ref="J28:K28"/>
    <mergeCell ref="A31:B31"/>
    <mergeCell ref="D31:E31"/>
    <mergeCell ref="G31:H31"/>
    <mergeCell ref="J31:K31"/>
    <mergeCell ref="A11:B11"/>
    <mergeCell ref="D11:E12"/>
    <mergeCell ref="G11:H12"/>
    <mergeCell ref="J11:K12"/>
    <mergeCell ref="A27:B27"/>
    <mergeCell ref="A15:B15"/>
    <mergeCell ref="A16:B16"/>
    <mergeCell ref="A17:B17"/>
    <mergeCell ref="A19:B19"/>
    <mergeCell ref="A20:B20"/>
    <mergeCell ref="A1:B1"/>
    <mergeCell ref="D1:E1"/>
    <mergeCell ref="G1:H1"/>
    <mergeCell ref="J1:K1"/>
    <mergeCell ref="A2:B2"/>
    <mergeCell ref="D2:E2"/>
    <mergeCell ref="G2:H2"/>
    <mergeCell ref="J2:K2"/>
    <mergeCell ref="A5:B5"/>
    <mergeCell ref="A6:B6"/>
    <mergeCell ref="D6:E6"/>
    <mergeCell ref="G6:H6"/>
    <mergeCell ref="J6:K6"/>
    <mergeCell ref="A3:B3"/>
    <mergeCell ref="A4:B4"/>
    <mergeCell ref="D4:E4"/>
    <mergeCell ref="G4:H4"/>
    <mergeCell ref="J4:K4"/>
    <mergeCell ref="A9:B9"/>
    <mergeCell ref="A10:B10"/>
    <mergeCell ref="A7:B7"/>
    <mergeCell ref="A8:B8"/>
    <mergeCell ref="D8:E8"/>
    <mergeCell ref="G8:H8"/>
    <mergeCell ref="J8:K8"/>
    <mergeCell ref="A12:B12"/>
    <mergeCell ref="D14:E14"/>
    <mergeCell ref="G14:H14"/>
    <mergeCell ref="J14:K14"/>
    <mergeCell ref="A13:B13"/>
    <mergeCell ref="A14:B14"/>
    <mergeCell ref="D16:E16"/>
    <mergeCell ref="G16:H16"/>
    <mergeCell ref="J16:K16"/>
    <mergeCell ref="D18:E18"/>
    <mergeCell ref="G18:H18"/>
    <mergeCell ref="J18:K18"/>
    <mergeCell ref="A18:B18"/>
    <mergeCell ref="D24:E24"/>
    <mergeCell ref="G24:H24"/>
    <mergeCell ref="J24:K24"/>
    <mergeCell ref="D22:E22"/>
    <mergeCell ref="G22:H22"/>
    <mergeCell ref="J22:K22"/>
    <mergeCell ref="A24:B24"/>
    <mergeCell ref="D20:E20"/>
    <mergeCell ref="G20:H20"/>
    <mergeCell ref="J20:K20"/>
    <mergeCell ref="A21:B21"/>
    <mergeCell ref="A22:B22"/>
    <mergeCell ref="A23:B23"/>
    <mergeCell ref="D26:E26"/>
    <mergeCell ref="G26:H26"/>
    <mergeCell ref="J26:K26"/>
    <mergeCell ref="A25:B25"/>
    <mergeCell ref="A26:B26"/>
    <mergeCell ref="A29:B29"/>
    <mergeCell ref="A30:B30"/>
  </mergeCells>
  <dataValidations count="1">
    <dataValidation type="list" errorStyle="warning" allowBlank="1" showErrorMessage="1" error="Voer juiste waarde in. " sqref="D25 G25 J25 D27 G27 J27" xr:uid="{2E8E2255-0D57-CA43-9FAA-0B04013C494A}">
      <formula1>GOED</formula1>
    </dataValidation>
  </dataValidation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2">
        <x14:dataValidation type="list" errorStyle="warning" allowBlank="1" showErrorMessage="1" error="Voer juiste waarde in. " xr:uid="{FEAA7186-D613-A24E-883E-CA3A40B60675}">
          <x14:formula1>
            <xm:f>'OPEN VRAGEN '!$A$32:$A$37</xm:f>
          </x14:formula1>
          <xm:sqref>J15 J7 G7 D7 J5 G5 D5 J3 G3 D3 D15 G21 G19 D19 J23 G15 G23 D23 D21 J19 J21 D17 G17 J17 D30 G30 J30</xm:sqref>
        </x14:dataValidation>
        <x14:dataValidation type="list" errorStyle="warning" allowBlank="1" showErrorMessage="1" error="Voer juiste waarde in. " xr:uid="{047B0567-1694-B145-BD62-1AB100C3830C}">
          <x14:formula1>
            <xm:f>'OPEN VRAGEN '!$A$49:$A$54</xm:f>
          </x14:formula1>
          <xm:sqref>J10 D10 G10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0CD3-EEF1-254E-87A6-8462D5A52AEC}">
  <dimension ref="A1:L75"/>
  <sheetViews>
    <sheetView showGridLines="0" zoomScale="90" zoomScaleNormal="90" workbookViewId="0">
      <pane xSplit="2" ySplit="2" topLeftCell="C23" activePane="bottomRight" state="frozen"/>
      <selection pane="topRight" activeCell="C1" sqref="C1"/>
      <selection pane="bottomLeft" activeCell="A3" sqref="A3"/>
      <selection pane="bottomRight" sqref="A1:B1"/>
    </sheetView>
  </sheetViews>
  <sheetFormatPr baseColWidth="10" defaultColWidth="8.83203125" defaultRowHeight="13" x14ac:dyDescent="0.15"/>
  <cols>
    <col min="1" max="1" width="69.33203125" style="2" customWidth="1"/>
    <col min="2" max="2" width="34.5" style="2" customWidth="1"/>
    <col min="3" max="3" width="2.83203125" style="5" customWidth="1"/>
    <col min="4" max="4" width="45.1640625" style="3" customWidth="1"/>
    <col min="5" max="5" width="4.1640625" style="3" customWidth="1"/>
    <col min="6" max="6" width="2.83203125" style="3" customWidth="1"/>
    <col min="7" max="7" width="45.1640625" style="3" customWidth="1"/>
    <col min="8" max="8" width="4.1640625" style="3" customWidth="1"/>
    <col min="9" max="9" width="2.83203125" style="3" customWidth="1"/>
    <col min="10" max="10" width="45.1640625" style="2" customWidth="1"/>
    <col min="11" max="11" width="4.1640625" style="2" customWidth="1"/>
    <col min="12" max="12" width="11.6640625" style="2" bestFit="1" customWidth="1"/>
    <col min="13" max="16384" width="8.83203125" style="2"/>
  </cols>
  <sheetData>
    <row r="1" spans="1:12" ht="50" customHeight="1" x14ac:dyDescent="0.2">
      <c r="A1" s="54" t="s">
        <v>42</v>
      </c>
      <c r="B1" s="54"/>
      <c r="C1" s="10"/>
      <c r="D1" s="57" t="str">
        <f>Projectleider!D1</f>
        <v>Inschrijver 1</v>
      </c>
      <c r="E1" s="56"/>
      <c r="F1" s="10"/>
      <c r="G1" s="57" t="str">
        <f>Projectleider!G1</f>
        <v>Inschrijver 2</v>
      </c>
      <c r="H1" s="56"/>
      <c r="I1" s="10"/>
      <c r="J1" s="57" t="str">
        <f>Projectleider!J1</f>
        <v>Inschrijver 3</v>
      </c>
      <c r="K1" s="56"/>
      <c r="L1" s="1"/>
    </row>
    <row r="2" spans="1:12" ht="40" customHeight="1" x14ac:dyDescent="0.15">
      <c r="A2" s="53" t="str">
        <f>'OPEN VRAGEN '!A1:A1</f>
        <v>7.1A	 OPEN VRAGEN</v>
      </c>
      <c r="B2" s="53"/>
      <c r="C2" s="7"/>
      <c r="D2" s="58" t="s">
        <v>3</v>
      </c>
      <c r="E2" s="59"/>
      <c r="F2" s="7"/>
      <c r="G2" s="58" t="s">
        <v>3</v>
      </c>
      <c r="H2" s="59"/>
      <c r="I2" s="7"/>
      <c r="J2" s="58" t="s">
        <v>3</v>
      </c>
      <c r="K2" s="59"/>
    </row>
    <row r="3" spans="1:12" ht="20" customHeight="1" x14ac:dyDescent="0.15">
      <c r="A3" s="52" t="str">
        <f>'OPEN VRAGEN '!A3</f>
        <v>1. 	PLAN VAN AANPAK/ IMPLEMENTATIE ALGEMEEN</v>
      </c>
      <c r="B3" s="52"/>
      <c r="C3" s="8"/>
      <c r="D3" s="6" t="s">
        <v>2</v>
      </c>
      <c r="E3" s="4"/>
      <c r="F3" s="8"/>
      <c r="G3" s="6" t="s">
        <v>2</v>
      </c>
      <c r="H3" s="4"/>
      <c r="I3" s="8"/>
      <c r="J3" s="6" t="s">
        <v>2</v>
      </c>
      <c r="K3" s="4"/>
    </row>
    <row r="4" spans="1:12" ht="140" customHeight="1" x14ac:dyDescent="0.15">
      <c r="A4" s="51" t="str">
        <f>'OPEN VRAGEN '!A4</f>
        <v>Zie bijlage 7a.</v>
      </c>
      <c r="B4" s="51"/>
      <c r="C4" s="8"/>
      <c r="D4" s="49" t="s">
        <v>0</v>
      </c>
      <c r="E4" s="50"/>
      <c r="F4" s="8"/>
      <c r="G4" s="60" t="s">
        <v>0</v>
      </c>
      <c r="H4" s="50"/>
      <c r="I4" s="8"/>
      <c r="J4" s="60" t="s">
        <v>0</v>
      </c>
      <c r="K4" s="50"/>
    </row>
    <row r="5" spans="1:12" ht="20" customHeight="1" x14ac:dyDescent="0.15">
      <c r="A5" s="52" t="str">
        <f>'OPEN VRAGEN '!A5</f>
        <v>2. 	MARKTCONFORME PRIJSSTELLING</v>
      </c>
      <c r="B5" s="52"/>
      <c r="C5" s="8"/>
      <c r="D5" s="6" t="s">
        <v>2</v>
      </c>
      <c r="E5" s="4"/>
      <c r="F5" s="8"/>
      <c r="G5" s="6" t="s">
        <v>2</v>
      </c>
      <c r="H5" s="4"/>
      <c r="I5" s="8"/>
      <c r="J5" s="6" t="s">
        <v>2</v>
      </c>
      <c r="K5" s="4"/>
    </row>
    <row r="6" spans="1:12" ht="140" customHeight="1" x14ac:dyDescent="0.15">
      <c r="A6" s="51" t="str">
        <f>'OPEN VRAGEN '!A6</f>
        <v>Zie bijlage 7a.</v>
      </c>
      <c r="B6" s="51"/>
      <c r="C6" s="8"/>
      <c r="D6" s="49" t="s">
        <v>0</v>
      </c>
      <c r="E6" s="50"/>
      <c r="F6" s="28"/>
      <c r="G6" s="60" t="s">
        <v>0</v>
      </c>
      <c r="H6" s="50"/>
      <c r="I6" s="28"/>
      <c r="J6" s="60" t="s">
        <v>0</v>
      </c>
      <c r="K6" s="50"/>
    </row>
    <row r="7" spans="1:12" ht="20" customHeight="1" x14ac:dyDescent="0.15">
      <c r="A7" s="52" t="str">
        <f>'OPEN VRAGEN '!A7</f>
        <v>3. 	“WIJZIGING VORMGEVING”</v>
      </c>
      <c r="B7" s="52"/>
      <c r="C7" s="8"/>
      <c r="D7" s="6" t="s">
        <v>2</v>
      </c>
      <c r="E7" s="29"/>
      <c r="F7" s="28"/>
      <c r="G7" s="6" t="s">
        <v>2</v>
      </c>
      <c r="H7" s="29"/>
      <c r="I7" s="28"/>
      <c r="J7" s="6" t="s">
        <v>2</v>
      </c>
      <c r="K7" s="29"/>
    </row>
    <row r="8" spans="1:12" ht="140" customHeight="1" x14ac:dyDescent="0.15">
      <c r="A8" s="51" t="str">
        <f>'OPEN VRAGEN '!A8</f>
        <v>Zie bijlage 7a.</v>
      </c>
      <c r="B8" s="51"/>
      <c r="C8" s="8"/>
      <c r="D8" s="49" t="s">
        <v>0</v>
      </c>
      <c r="E8" s="50"/>
      <c r="F8" s="28"/>
      <c r="G8" s="60" t="s">
        <v>0</v>
      </c>
      <c r="H8" s="50"/>
      <c r="I8" s="28"/>
      <c r="J8" s="60" t="s">
        <v>0</v>
      </c>
      <c r="K8" s="50"/>
    </row>
    <row r="9" spans="1:12" ht="20" customHeight="1" x14ac:dyDescent="0.15">
      <c r="A9" s="84"/>
      <c r="B9" s="85"/>
      <c r="C9" s="9"/>
      <c r="D9" s="30"/>
      <c r="E9" s="30"/>
      <c r="F9" s="31"/>
      <c r="G9" s="30"/>
      <c r="H9" s="30"/>
      <c r="I9" s="31"/>
      <c r="J9" s="30"/>
      <c r="K9" s="32"/>
    </row>
    <row r="10" spans="1:12" ht="40" customHeight="1" x14ac:dyDescent="0.15">
      <c r="A10" s="52" t="str">
        <f>'OPEN VRAGEN '!A9</f>
        <v>4. 	CASUS DTP</v>
      </c>
      <c r="B10" s="52"/>
      <c r="C10" s="8"/>
      <c r="D10" s="98" t="s">
        <v>2</v>
      </c>
      <c r="E10" s="29"/>
      <c r="F10" s="28"/>
      <c r="G10" s="98" t="s">
        <v>2</v>
      </c>
      <c r="H10" s="29"/>
      <c r="I10" s="28"/>
      <c r="J10" s="98" t="s">
        <v>2</v>
      </c>
      <c r="K10" s="29"/>
    </row>
    <row r="11" spans="1:12" ht="40" customHeight="1" x14ac:dyDescent="0.15">
      <c r="A11" s="79" t="str">
        <f>'OPEN VRAGEN '!A10</f>
        <v>1. 	De mate van juistheid technische uitvoering van de offline opdracht (advertentie) geschikt voor een full color offsetproductie, juiste formaat en andere relevante opmaakvraagstukken.</v>
      </c>
      <c r="B11" s="79"/>
      <c r="C11" s="8"/>
      <c r="D11" s="80" t="s">
        <v>0</v>
      </c>
      <c r="E11" s="81"/>
      <c r="F11" s="28"/>
      <c r="G11" s="80" t="s">
        <v>0</v>
      </c>
      <c r="H11" s="81"/>
      <c r="I11" s="28"/>
      <c r="J11" s="80" t="s">
        <v>0</v>
      </c>
      <c r="K11" s="81"/>
    </row>
    <row r="12" spans="1:12" ht="100" customHeight="1" x14ac:dyDescent="0.15">
      <c r="A12" s="51" t="str">
        <f>'OPEN VRAGEN '!A11</f>
        <v>Zie bijlage 7a en bijlage 7b.</v>
      </c>
      <c r="B12" s="51"/>
      <c r="C12" s="8"/>
      <c r="D12" s="82"/>
      <c r="E12" s="83"/>
      <c r="F12" s="28"/>
      <c r="G12" s="82"/>
      <c r="H12" s="83"/>
      <c r="I12" s="28"/>
      <c r="J12" s="82"/>
      <c r="K12" s="83"/>
    </row>
    <row r="13" spans="1:12" ht="20" customHeight="1" x14ac:dyDescent="0.15">
      <c r="A13" s="84"/>
      <c r="B13" s="85"/>
      <c r="C13" s="9"/>
      <c r="D13" s="30"/>
      <c r="E13" s="30"/>
      <c r="F13" s="31"/>
      <c r="G13" s="30"/>
      <c r="H13" s="30"/>
      <c r="I13" s="31"/>
      <c r="J13" s="30"/>
      <c r="K13" s="32"/>
    </row>
    <row r="14" spans="1:12" ht="20" customHeight="1" x14ac:dyDescent="0.15">
      <c r="A14" s="52" t="str">
        <f>'OPEN VRAGEN '!A12</f>
        <v xml:space="preserve">5. 	CASUS VORMGEVING/ VISUAL </v>
      </c>
      <c r="B14" s="52"/>
      <c r="C14" s="8"/>
      <c r="D14" s="99"/>
      <c r="E14" s="100"/>
      <c r="F14" s="101"/>
      <c r="G14" s="99"/>
      <c r="H14" s="100"/>
      <c r="I14" s="101"/>
      <c r="J14" s="99"/>
      <c r="K14" s="100"/>
    </row>
    <row r="15" spans="1:12" ht="20" customHeight="1" x14ac:dyDescent="0.15">
      <c r="A15" s="79" t="str">
        <f>'OPEN VRAGEN '!A13</f>
        <v>1. 	Mate van begrip van de opdracht en het bereiken van de doelstelling.</v>
      </c>
      <c r="B15" s="79"/>
      <c r="C15" s="8"/>
      <c r="D15" s="42" t="s">
        <v>2</v>
      </c>
      <c r="E15" s="29"/>
      <c r="F15" s="28"/>
      <c r="G15" s="42" t="s">
        <v>2</v>
      </c>
      <c r="H15" s="29"/>
      <c r="I15" s="28"/>
      <c r="J15" s="42" t="s">
        <v>2</v>
      </c>
      <c r="K15" s="29"/>
    </row>
    <row r="16" spans="1:12" ht="140" customHeight="1" x14ac:dyDescent="0.15">
      <c r="A16" s="51" t="str">
        <f>'OPEN VRAGEN '!A14</f>
        <v>Zie bijlage 7a en bijlage 7c.</v>
      </c>
      <c r="B16" s="51"/>
      <c r="C16" s="8"/>
      <c r="D16" s="49" t="s">
        <v>0</v>
      </c>
      <c r="E16" s="50"/>
      <c r="F16" s="28"/>
      <c r="G16" s="49" t="s">
        <v>0</v>
      </c>
      <c r="H16" s="50"/>
      <c r="I16" s="28"/>
      <c r="J16" s="49" t="s">
        <v>0</v>
      </c>
      <c r="K16" s="50"/>
    </row>
    <row r="17" spans="1:11" ht="20" customHeight="1" x14ac:dyDescent="0.15">
      <c r="A17" s="79" t="s">
        <v>20</v>
      </c>
      <c r="B17" s="79"/>
      <c r="C17" s="8"/>
      <c r="D17" s="42" t="s">
        <v>2</v>
      </c>
      <c r="E17" s="29"/>
      <c r="F17" s="28"/>
      <c r="G17" s="42" t="s">
        <v>2</v>
      </c>
      <c r="H17" s="29"/>
      <c r="I17" s="28"/>
      <c r="J17" s="42" t="s">
        <v>2</v>
      </c>
      <c r="K17" s="29"/>
    </row>
    <row r="18" spans="1:11" ht="140" customHeight="1" x14ac:dyDescent="0.15">
      <c r="A18" s="51" t="str">
        <f>'OPEN VRAGEN '!A16</f>
        <v>Zie bijlage 7a en bijlage 7c.</v>
      </c>
      <c r="B18" s="51"/>
      <c r="C18" s="8"/>
      <c r="D18" s="49" t="s">
        <v>0</v>
      </c>
      <c r="E18" s="50"/>
      <c r="F18" s="28"/>
      <c r="G18" s="49" t="s">
        <v>0</v>
      </c>
      <c r="H18" s="50"/>
      <c r="I18" s="28"/>
      <c r="J18" s="49" t="s">
        <v>0</v>
      </c>
      <c r="K18" s="50"/>
    </row>
    <row r="19" spans="1:11" ht="20" customHeight="1" x14ac:dyDescent="0.15">
      <c r="A19" s="79" t="s">
        <v>21</v>
      </c>
      <c r="B19" s="79"/>
      <c r="C19" s="8"/>
      <c r="D19" s="42" t="s">
        <v>2</v>
      </c>
      <c r="E19" s="29"/>
      <c r="F19" s="28"/>
      <c r="G19" s="42" t="s">
        <v>2</v>
      </c>
      <c r="H19" s="29"/>
      <c r="I19" s="28"/>
      <c r="J19" s="42" t="s">
        <v>2</v>
      </c>
      <c r="K19" s="29"/>
    </row>
    <row r="20" spans="1:11" ht="140" customHeight="1" x14ac:dyDescent="0.15">
      <c r="A20" s="51" t="str">
        <f>'OPEN VRAGEN '!A18</f>
        <v>Zie bijlage 7a en bijlage 7c.</v>
      </c>
      <c r="B20" s="51"/>
      <c r="C20" s="8"/>
      <c r="D20" s="49" t="s">
        <v>0</v>
      </c>
      <c r="E20" s="50"/>
      <c r="F20" s="28"/>
      <c r="G20" s="49" t="s">
        <v>0</v>
      </c>
      <c r="H20" s="50"/>
      <c r="I20" s="28"/>
      <c r="J20" s="49" t="s">
        <v>0</v>
      </c>
      <c r="K20" s="50"/>
    </row>
    <row r="21" spans="1:11" ht="20" customHeight="1" x14ac:dyDescent="0.15">
      <c r="A21" s="79" t="s">
        <v>23</v>
      </c>
      <c r="B21" s="79"/>
      <c r="C21" s="8"/>
      <c r="D21" s="42" t="s">
        <v>2</v>
      </c>
      <c r="E21" s="29"/>
      <c r="F21" s="28"/>
      <c r="G21" s="42" t="s">
        <v>2</v>
      </c>
      <c r="H21" s="29"/>
      <c r="I21" s="28"/>
      <c r="J21" s="42" t="s">
        <v>2</v>
      </c>
      <c r="K21" s="29"/>
    </row>
    <row r="22" spans="1:11" ht="140" customHeight="1" x14ac:dyDescent="0.15">
      <c r="A22" s="51" t="str">
        <f>'OPEN VRAGEN '!A20</f>
        <v>Zie bijlage 7a en bijlage 7c.</v>
      </c>
      <c r="B22" s="51"/>
      <c r="C22" s="8"/>
      <c r="D22" s="49" t="s">
        <v>0</v>
      </c>
      <c r="E22" s="50"/>
      <c r="F22" s="28"/>
      <c r="G22" s="49" t="s">
        <v>0</v>
      </c>
      <c r="H22" s="50"/>
      <c r="I22" s="28"/>
      <c r="J22" s="49" t="s">
        <v>0</v>
      </c>
      <c r="K22" s="50"/>
    </row>
    <row r="23" spans="1:11" ht="20" customHeight="1" x14ac:dyDescent="0.15">
      <c r="A23" s="79" t="s">
        <v>22</v>
      </c>
      <c r="B23" s="79"/>
      <c r="C23" s="8"/>
      <c r="D23" s="42" t="s">
        <v>2</v>
      </c>
      <c r="E23" s="29"/>
      <c r="F23" s="28"/>
      <c r="G23" s="42" t="s">
        <v>2</v>
      </c>
      <c r="H23" s="29"/>
      <c r="I23" s="28"/>
      <c r="J23" s="42" t="s">
        <v>2</v>
      </c>
      <c r="K23" s="29"/>
    </row>
    <row r="24" spans="1:11" ht="140" customHeight="1" x14ac:dyDescent="0.15">
      <c r="A24" s="51" t="str">
        <f>'OPEN VRAGEN '!A22</f>
        <v>Zie bijlage 7a en bijlage 7c.</v>
      </c>
      <c r="B24" s="51"/>
      <c r="C24" s="8"/>
      <c r="D24" s="49" t="s">
        <v>0</v>
      </c>
      <c r="E24" s="50"/>
      <c r="F24" s="28"/>
      <c r="G24" s="49" t="s">
        <v>0</v>
      </c>
      <c r="H24" s="50"/>
      <c r="I24" s="28"/>
      <c r="J24" s="49" t="s">
        <v>0</v>
      </c>
      <c r="K24" s="50"/>
    </row>
    <row r="25" spans="1:11" ht="20" customHeight="1" x14ac:dyDescent="0.15">
      <c r="A25" s="79" t="s">
        <v>24</v>
      </c>
      <c r="B25" s="79"/>
      <c r="C25" s="8"/>
      <c r="D25" s="42" t="s">
        <v>2</v>
      </c>
      <c r="E25" s="29"/>
      <c r="F25" s="28"/>
      <c r="G25" s="42" t="s">
        <v>2</v>
      </c>
      <c r="H25" s="29"/>
      <c r="I25" s="28"/>
      <c r="J25" s="42" t="s">
        <v>2</v>
      </c>
      <c r="K25" s="29"/>
    </row>
    <row r="26" spans="1:11" ht="140" customHeight="1" x14ac:dyDescent="0.15">
      <c r="A26" s="51" t="str">
        <f>'OPEN VRAGEN '!A24</f>
        <v>Zie bijlage 7a en bijlage 7c.</v>
      </c>
      <c r="B26" s="51"/>
      <c r="C26" s="8"/>
      <c r="D26" s="49" t="s">
        <v>0</v>
      </c>
      <c r="E26" s="50"/>
      <c r="F26" s="28"/>
      <c r="G26" s="49" t="s">
        <v>0</v>
      </c>
      <c r="H26" s="50"/>
      <c r="I26" s="28"/>
      <c r="J26" s="49" t="s">
        <v>0</v>
      </c>
      <c r="K26" s="50"/>
    </row>
    <row r="27" spans="1:11" ht="20" customHeight="1" x14ac:dyDescent="0.15">
      <c r="A27" s="79" t="s">
        <v>25</v>
      </c>
      <c r="B27" s="79"/>
      <c r="C27" s="8"/>
      <c r="D27" s="42" t="s">
        <v>2</v>
      </c>
      <c r="E27" s="29"/>
      <c r="F27" s="28"/>
      <c r="G27" s="42" t="s">
        <v>2</v>
      </c>
      <c r="H27" s="29"/>
      <c r="I27" s="28"/>
      <c r="J27" s="42" t="s">
        <v>2</v>
      </c>
      <c r="K27" s="29"/>
    </row>
    <row r="28" spans="1:11" ht="140" customHeight="1" x14ac:dyDescent="0.15">
      <c r="A28" s="51" t="str">
        <f>'OPEN VRAGEN '!A26</f>
        <v>Zie bijlage 7a en bijlage 7c.</v>
      </c>
      <c r="B28" s="51"/>
      <c r="C28" s="8"/>
      <c r="D28" s="49" t="s">
        <v>0</v>
      </c>
      <c r="E28" s="50"/>
      <c r="F28" s="28"/>
      <c r="G28" s="49" t="s">
        <v>0</v>
      </c>
      <c r="H28" s="50"/>
      <c r="I28" s="28"/>
      <c r="J28" s="49" t="s">
        <v>0</v>
      </c>
      <c r="K28" s="50"/>
    </row>
    <row r="29" spans="1:11" ht="20" customHeight="1" x14ac:dyDescent="0.15">
      <c r="A29" s="84"/>
      <c r="B29" s="85"/>
      <c r="C29" s="9"/>
      <c r="D29" s="30"/>
      <c r="E29" s="30"/>
      <c r="F29" s="31"/>
      <c r="G29" s="30"/>
      <c r="H29" s="30"/>
      <c r="I29" s="31"/>
      <c r="J29" s="30"/>
      <c r="K29" s="32"/>
    </row>
    <row r="30" spans="1:11" ht="20" customHeight="1" x14ac:dyDescent="0.15">
      <c r="A30" s="52" t="str">
        <f>'OPEN VRAGEN '!A27</f>
        <v>6.	 CASUS ADVIES</v>
      </c>
      <c r="B30" s="52"/>
      <c r="C30" s="8"/>
      <c r="D30" s="42" t="s">
        <v>2</v>
      </c>
      <c r="E30" s="4"/>
      <c r="F30" s="8"/>
      <c r="G30" s="42" t="s">
        <v>2</v>
      </c>
      <c r="H30" s="4"/>
      <c r="I30" s="8"/>
      <c r="J30" s="42" t="s">
        <v>2</v>
      </c>
      <c r="K30" s="4"/>
    </row>
    <row r="31" spans="1:11" ht="140" customHeight="1" x14ac:dyDescent="0.15">
      <c r="A31" s="51" t="str">
        <f>'OPEN VRAGEN '!A28</f>
        <v>Zie bijlage 7a en bijlage 7d.</v>
      </c>
      <c r="B31" s="51"/>
      <c r="C31" s="8"/>
      <c r="D31" s="49" t="s">
        <v>0</v>
      </c>
      <c r="E31" s="50"/>
      <c r="F31" s="28"/>
      <c r="G31" s="60" t="s">
        <v>0</v>
      </c>
      <c r="H31" s="50"/>
      <c r="I31" s="28"/>
      <c r="J31" s="60" t="s">
        <v>0</v>
      </c>
      <c r="K31" s="50"/>
    </row>
    <row r="32" spans="1:11" ht="20" customHeight="1" x14ac:dyDescent="0.15">
      <c r="A32" s="84"/>
      <c r="B32" s="85"/>
      <c r="C32" s="9"/>
      <c r="D32" s="30"/>
      <c r="E32" s="30"/>
      <c r="F32" s="31"/>
      <c r="G32" s="30"/>
      <c r="H32" s="30"/>
      <c r="I32" s="31"/>
      <c r="J32" s="30"/>
      <c r="K32" s="32"/>
    </row>
    <row r="33" spans="3:9" s="45" customFormat="1" x14ac:dyDescent="0.15">
      <c r="C33" s="46"/>
      <c r="D33" s="47"/>
      <c r="E33" s="47"/>
      <c r="F33" s="47"/>
      <c r="G33" s="47"/>
      <c r="H33" s="47"/>
      <c r="I33" s="47"/>
    </row>
    <row r="34" spans="3:9" s="45" customFormat="1" x14ac:dyDescent="0.15">
      <c r="C34" s="46"/>
      <c r="D34" s="47"/>
      <c r="E34" s="47"/>
      <c r="F34" s="47"/>
      <c r="G34" s="47"/>
      <c r="H34" s="47"/>
      <c r="I34" s="47"/>
    </row>
    <row r="35" spans="3:9" s="45" customFormat="1" x14ac:dyDescent="0.15">
      <c r="C35" s="46"/>
      <c r="D35" s="47"/>
      <c r="E35" s="47"/>
      <c r="F35" s="47"/>
      <c r="G35" s="47"/>
      <c r="H35" s="47"/>
      <c r="I35" s="47"/>
    </row>
    <row r="36" spans="3:9" s="45" customFormat="1" x14ac:dyDescent="0.15">
      <c r="C36" s="46"/>
      <c r="D36" s="47"/>
      <c r="E36" s="47"/>
      <c r="F36" s="47"/>
      <c r="G36" s="47"/>
      <c r="H36" s="47"/>
      <c r="I36" s="47"/>
    </row>
    <row r="37" spans="3:9" s="45" customFormat="1" x14ac:dyDescent="0.15">
      <c r="C37" s="46"/>
      <c r="D37" s="47"/>
      <c r="E37" s="47"/>
      <c r="F37" s="47"/>
      <c r="G37" s="47"/>
      <c r="H37" s="47"/>
      <c r="I37" s="47"/>
    </row>
    <row r="38" spans="3:9" s="45" customFormat="1" x14ac:dyDescent="0.15">
      <c r="C38" s="46"/>
      <c r="D38" s="47"/>
      <c r="E38" s="47"/>
      <c r="F38" s="47"/>
      <c r="G38" s="47"/>
      <c r="H38" s="47"/>
      <c r="I38" s="47"/>
    </row>
    <row r="39" spans="3:9" s="45" customFormat="1" x14ac:dyDescent="0.15">
      <c r="C39" s="46"/>
      <c r="D39" s="47"/>
      <c r="E39" s="47"/>
      <c r="F39" s="47"/>
      <c r="G39" s="47"/>
      <c r="H39" s="47"/>
      <c r="I39" s="47"/>
    </row>
    <row r="40" spans="3:9" s="45" customFormat="1" x14ac:dyDescent="0.15">
      <c r="C40" s="46"/>
      <c r="D40" s="47"/>
      <c r="E40" s="47"/>
      <c r="F40" s="47"/>
      <c r="G40" s="47"/>
      <c r="H40" s="47"/>
      <c r="I40" s="47"/>
    </row>
    <row r="41" spans="3:9" s="45" customFormat="1" x14ac:dyDescent="0.15">
      <c r="C41" s="46"/>
      <c r="D41" s="47"/>
      <c r="E41" s="47"/>
      <c r="F41" s="47"/>
      <c r="G41" s="47"/>
      <c r="H41" s="47"/>
      <c r="I41" s="47"/>
    </row>
    <row r="42" spans="3:9" s="45" customFormat="1" x14ac:dyDescent="0.15">
      <c r="C42" s="46"/>
      <c r="D42" s="47"/>
      <c r="E42" s="47"/>
      <c r="F42" s="47"/>
      <c r="G42" s="47"/>
      <c r="H42" s="47"/>
      <c r="I42" s="47"/>
    </row>
    <row r="43" spans="3:9" s="45" customFormat="1" x14ac:dyDescent="0.15">
      <c r="C43" s="46"/>
      <c r="D43" s="47"/>
      <c r="E43" s="47"/>
      <c r="F43" s="47"/>
      <c r="G43" s="47"/>
      <c r="H43" s="47"/>
      <c r="I43" s="47"/>
    </row>
    <row r="44" spans="3:9" s="45" customFormat="1" x14ac:dyDescent="0.15">
      <c r="C44" s="46"/>
      <c r="D44" s="47"/>
      <c r="E44" s="47"/>
      <c r="F44" s="47"/>
      <c r="G44" s="47"/>
      <c r="H44" s="47"/>
      <c r="I44" s="47"/>
    </row>
    <row r="45" spans="3:9" s="45" customFormat="1" x14ac:dyDescent="0.15">
      <c r="C45" s="46"/>
      <c r="D45" s="47"/>
      <c r="E45" s="47"/>
      <c r="F45" s="47"/>
      <c r="G45" s="47"/>
      <c r="H45" s="47"/>
      <c r="I45" s="47"/>
    </row>
    <row r="46" spans="3:9" s="45" customFormat="1" x14ac:dyDescent="0.15">
      <c r="C46" s="46"/>
      <c r="D46" s="47"/>
      <c r="E46" s="47"/>
      <c r="F46" s="47"/>
      <c r="G46" s="47"/>
      <c r="H46" s="47"/>
      <c r="I46" s="47"/>
    </row>
    <row r="47" spans="3:9" s="45" customFormat="1" x14ac:dyDescent="0.15">
      <c r="C47" s="46"/>
      <c r="D47" s="47"/>
      <c r="E47" s="47"/>
      <c r="F47" s="47"/>
      <c r="G47" s="47"/>
      <c r="H47" s="47"/>
      <c r="I47" s="47"/>
    </row>
    <row r="48" spans="3:9" s="45" customFormat="1" x14ac:dyDescent="0.15">
      <c r="C48" s="46"/>
      <c r="D48" s="47"/>
      <c r="E48" s="47"/>
      <c r="F48" s="47"/>
      <c r="G48" s="47"/>
      <c r="H48" s="47"/>
      <c r="I48" s="47"/>
    </row>
    <row r="49" spans="3:9" s="45" customFormat="1" x14ac:dyDescent="0.15">
      <c r="C49" s="46"/>
      <c r="D49" s="47"/>
      <c r="E49" s="47"/>
      <c r="F49" s="47"/>
      <c r="G49" s="47"/>
      <c r="H49" s="47"/>
      <c r="I49" s="47"/>
    </row>
    <row r="50" spans="3:9" s="45" customFormat="1" x14ac:dyDescent="0.15">
      <c r="C50" s="46"/>
      <c r="D50" s="47"/>
      <c r="E50" s="47"/>
      <c r="F50" s="47"/>
      <c r="G50" s="47"/>
      <c r="H50" s="47"/>
      <c r="I50" s="47"/>
    </row>
    <row r="51" spans="3:9" s="45" customFormat="1" x14ac:dyDescent="0.15">
      <c r="C51" s="46"/>
      <c r="D51" s="47"/>
      <c r="E51" s="47"/>
      <c r="F51" s="47"/>
      <c r="G51" s="47"/>
      <c r="H51" s="47"/>
      <c r="I51" s="47"/>
    </row>
    <row r="52" spans="3:9" s="45" customFormat="1" x14ac:dyDescent="0.15">
      <c r="C52" s="46"/>
      <c r="D52" s="47"/>
      <c r="E52" s="47"/>
      <c r="F52" s="47"/>
      <c r="G52" s="47"/>
      <c r="H52" s="47"/>
      <c r="I52" s="47"/>
    </row>
    <row r="53" spans="3:9" s="45" customFormat="1" x14ac:dyDescent="0.15">
      <c r="C53" s="46"/>
      <c r="D53" s="47"/>
      <c r="E53" s="47"/>
      <c r="F53" s="47"/>
      <c r="G53" s="47"/>
      <c r="H53" s="47"/>
      <c r="I53" s="47"/>
    </row>
    <row r="54" spans="3:9" s="45" customFormat="1" x14ac:dyDescent="0.15">
      <c r="C54" s="46"/>
      <c r="D54" s="47"/>
      <c r="E54" s="47"/>
      <c r="F54" s="47"/>
      <c r="G54" s="47"/>
      <c r="H54" s="47"/>
      <c r="I54" s="47"/>
    </row>
    <row r="55" spans="3:9" s="45" customFormat="1" x14ac:dyDescent="0.15">
      <c r="C55" s="46"/>
      <c r="D55" s="47"/>
      <c r="E55" s="47"/>
      <c r="F55" s="47"/>
      <c r="G55" s="47"/>
      <c r="H55" s="47"/>
      <c r="I55" s="47"/>
    </row>
    <row r="56" spans="3:9" s="45" customFormat="1" x14ac:dyDescent="0.15">
      <c r="C56" s="46"/>
      <c r="D56" s="47"/>
      <c r="E56" s="47"/>
      <c r="F56" s="47"/>
      <c r="G56" s="47"/>
      <c r="H56" s="47"/>
      <c r="I56" s="47"/>
    </row>
    <row r="57" spans="3:9" s="45" customFormat="1" x14ac:dyDescent="0.15">
      <c r="C57" s="46"/>
      <c r="D57" s="47"/>
      <c r="E57" s="47"/>
      <c r="F57" s="47"/>
      <c r="G57" s="47"/>
      <c r="H57" s="47"/>
      <c r="I57" s="47"/>
    </row>
    <row r="58" spans="3:9" s="45" customFormat="1" x14ac:dyDescent="0.15">
      <c r="C58" s="46"/>
      <c r="D58" s="47"/>
      <c r="E58" s="47"/>
      <c r="F58" s="47"/>
      <c r="G58" s="47"/>
      <c r="H58" s="47"/>
      <c r="I58" s="47"/>
    </row>
    <row r="59" spans="3:9" s="45" customFormat="1" x14ac:dyDescent="0.15">
      <c r="C59" s="46"/>
      <c r="D59" s="47"/>
      <c r="E59" s="47"/>
      <c r="F59" s="47"/>
      <c r="G59" s="47"/>
      <c r="H59" s="47"/>
      <c r="I59" s="47"/>
    </row>
    <row r="60" spans="3:9" s="45" customFormat="1" x14ac:dyDescent="0.15">
      <c r="C60" s="46"/>
      <c r="D60" s="47"/>
      <c r="E60" s="47"/>
      <c r="F60" s="47"/>
      <c r="G60" s="47"/>
      <c r="H60" s="47"/>
      <c r="I60" s="47"/>
    </row>
    <row r="61" spans="3:9" s="45" customFormat="1" x14ac:dyDescent="0.15">
      <c r="C61" s="46"/>
      <c r="D61" s="47"/>
      <c r="E61" s="47"/>
      <c r="F61" s="47"/>
      <c r="G61" s="47"/>
      <c r="H61" s="47"/>
      <c r="I61" s="47"/>
    </row>
    <row r="62" spans="3:9" s="45" customFormat="1" x14ac:dyDescent="0.15">
      <c r="C62" s="46"/>
      <c r="D62" s="47"/>
      <c r="E62" s="47"/>
      <c r="F62" s="47"/>
      <c r="G62" s="47"/>
      <c r="H62" s="47"/>
      <c r="I62" s="47"/>
    </row>
    <row r="63" spans="3:9" s="45" customFormat="1" x14ac:dyDescent="0.15">
      <c r="C63" s="46"/>
      <c r="D63" s="47"/>
      <c r="E63" s="47"/>
      <c r="F63" s="47"/>
      <c r="G63" s="47"/>
      <c r="H63" s="47"/>
      <c r="I63" s="47"/>
    </row>
    <row r="64" spans="3:9" s="45" customFormat="1" x14ac:dyDescent="0.15">
      <c r="C64" s="46"/>
      <c r="D64" s="47"/>
      <c r="E64" s="47"/>
      <c r="F64" s="47"/>
      <c r="G64" s="47"/>
      <c r="H64" s="47"/>
      <c r="I64" s="47"/>
    </row>
    <row r="65" spans="1:11" s="45" customFormat="1" x14ac:dyDescent="0.15">
      <c r="C65" s="46"/>
      <c r="D65" s="47"/>
      <c r="E65" s="47"/>
      <c r="F65" s="47"/>
      <c r="G65" s="47"/>
      <c r="H65" s="47"/>
      <c r="I65" s="47"/>
    </row>
    <row r="66" spans="1:11" s="45" customFormat="1" x14ac:dyDescent="0.15">
      <c r="C66" s="46"/>
      <c r="D66" s="47"/>
      <c r="E66" s="47"/>
      <c r="F66" s="47"/>
      <c r="G66" s="47"/>
      <c r="H66" s="47"/>
      <c r="I66" s="47"/>
    </row>
    <row r="67" spans="1:11" s="45" customFormat="1" x14ac:dyDescent="0.15">
      <c r="C67" s="46"/>
      <c r="D67" s="47"/>
      <c r="E67" s="47"/>
      <c r="F67" s="47"/>
      <c r="G67" s="47"/>
      <c r="H67" s="47"/>
      <c r="I67" s="47"/>
    </row>
    <row r="68" spans="1:11" s="45" customFormat="1" x14ac:dyDescent="0.15">
      <c r="C68" s="46"/>
      <c r="D68" s="47"/>
      <c r="E68" s="47"/>
      <c r="F68" s="47"/>
      <c r="G68" s="47"/>
      <c r="H68" s="47"/>
      <c r="I68" s="47"/>
    </row>
    <row r="69" spans="1:11" s="45" customFormat="1" x14ac:dyDescent="0.15">
      <c r="C69" s="46"/>
      <c r="D69" s="47"/>
      <c r="E69" s="47"/>
      <c r="F69" s="47"/>
      <c r="G69" s="47"/>
      <c r="H69" s="47"/>
      <c r="I69" s="47"/>
    </row>
    <row r="70" spans="1:11" s="45" customFormat="1" x14ac:dyDescent="0.15">
      <c r="C70" s="46"/>
      <c r="D70" s="47"/>
      <c r="E70" s="47"/>
      <c r="F70" s="47"/>
      <c r="G70" s="47"/>
      <c r="H70" s="47"/>
      <c r="I70" s="47"/>
    </row>
    <row r="71" spans="1:11" s="45" customFormat="1" x14ac:dyDescent="0.15">
      <c r="C71" s="46"/>
      <c r="D71" s="47"/>
      <c r="E71" s="47"/>
      <c r="F71" s="47"/>
      <c r="G71" s="47"/>
      <c r="H71" s="47"/>
      <c r="I71" s="47"/>
    </row>
    <row r="72" spans="1:11" s="45" customFormat="1" x14ac:dyDescent="0.15">
      <c r="C72" s="46"/>
      <c r="D72" s="47"/>
      <c r="E72" s="47"/>
      <c r="F72" s="47"/>
      <c r="G72" s="47"/>
      <c r="H72" s="47"/>
      <c r="I72" s="47"/>
    </row>
    <row r="73" spans="1:11" s="45" customFormat="1" x14ac:dyDescent="0.15">
      <c r="C73" s="46"/>
      <c r="D73" s="47"/>
      <c r="E73" s="47"/>
      <c r="F73" s="47"/>
      <c r="G73" s="47"/>
      <c r="H73" s="47"/>
      <c r="I73" s="47"/>
    </row>
    <row r="74" spans="1:11" s="45" customFormat="1" x14ac:dyDescent="0.15">
      <c r="C74" s="46"/>
      <c r="D74" s="47"/>
      <c r="E74" s="47"/>
      <c r="F74" s="47"/>
      <c r="G74" s="47"/>
      <c r="H74" s="47"/>
      <c r="I74" s="47"/>
    </row>
    <row r="75" spans="1:11" x14ac:dyDescent="0.15">
      <c r="A75" s="45"/>
      <c r="B75" s="45"/>
      <c r="C75" s="46"/>
      <c r="D75" s="47"/>
      <c r="E75" s="47"/>
      <c r="F75" s="47"/>
      <c r="G75" s="47"/>
      <c r="H75" s="47"/>
      <c r="I75" s="47"/>
      <c r="J75" s="45"/>
      <c r="K75" s="45"/>
    </row>
  </sheetData>
  <sheetProtection algorithmName="SHA-512" hashValue="LrDHD4quweg/k2LJPY9lVxqp7Yi0Lz0ezpStGsGVe94hoqmYlT1e7/aD8MF5BHE0PJMBTyBsnJzlybZWMqAkcw==" saltValue="5lhN7NGptLL9O53Yg699kg==" spinCount="100000" sheet="1" objects="1" scenarios="1"/>
  <mergeCells count="77">
    <mergeCell ref="A32:B32"/>
    <mergeCell ref="A28:B28"/>
    <mergeCell ref="D28:E28"/>
    <mergeCell ref="G28:H28"/>
    <mergeCell ref="J28:K28"/>
    <mergeCell ref="A31:B31"/>
    <mergeCell ref="D31:E31"/>
    <mergeCell ref="G31:H31"/>
    <mergeCell ref="J31:K31"/>
    <mergeCell ref="A11:B11"/>
    <mergeCell ref="D11:E12"/>
    <mergeCell ref="G11:H12"/>
    <mergeCell ref="J11:K12"/>
    <mergeCell ref="A27:B27"/>
    <mergeCell ref="A15:B15"/>
    <mergeCell ref="A16:B16"/>
    <mergeCell ref="A17:B17"/>
    <mergeCell ref="A19:B19"/>
    <mergeCell ref="A20:B20"/>
    <mergeCell ref="A1:B1"/>
    <mergeCell ref="D1:E1"/>
    <mergeCell ref="G1:H1"/>
    <mergeCell ref="J1:K1"/>
    <mergeCell ref="A2:B2"/>
    <mergeCell ref="D2:E2"/>
    <mergeCell ref="G2:H2"/>
    <mergeCell ref="J2:K2"/>
    <mergeCell ref="A5:B5"/>
    <mergeCell ref="A6:B6"/>
    <mergeCell ref="D6:E6"/>
    <mergeCell ref="G6:H6"/>
    <mergeCell ref="J6:K6"/>
    <mergeCell ref="A3:B3"/>
    <mergeCell ref="A4:B4"/>
    <mergeCell ref="D4:E4"/>
    <mergeCell ref="G4:H4"/>
    <mergeCell ref="J4:K4"/>
    <mergeCell ref="A9:B9"/>
    <mergeCell ref="A10:B10"/>
    <mergeCell ref="A7:B7"/>
    <mergeCell ref="A8:B8"/>
    <mergeCell ref="D8:E8"/>
    <mergeCell ref="G8:H8"/>
    <mergeCell ref="J8:K8"/>
    <mergeCell ref="A12:B12"/>
    <mergeCell ref="D14:E14"/>
    <mergeCell ref="G14:H14"/>
    <mergeCell ref="J14:K14"/>
    <mergeCell ref="A13:B13"/>
    <mergeCell ref="A14:B14"/>
    <mergeCell ref="D16:E16"/>
    <mergeCell ref="G16:H16"/>
    <mergeCell ref="J16:K16"/>
    <mergeCell ref="D18:E18"/>
    <mergeCell ref="G18:H18"/>
    <mergeCell ref="J18:K18"/>
    <mergeCell ref="A18:B18"/>
    <mergeCell ref="D24:E24"/>
    <mergeCell ref="G24:H24"/>
    <mergeCell ref="J24:K24"/>
    <mergeCell ref="D22:E22"/>
    <mergeCell ref="G22:H22"/>
    <mergeCell ref="J22:K22"/>
    <mergeCell ref="A24:B24"/>
    <mergeCell ref="D20:E20"/>
    <mergeCell ref="G20:H20"/>
    <mergeCell ref="J20:K20"/>
    <mergeCell ref="A21:B21"/>
    <mergeCell ref="A22:B22"/>
    <mergeCell ref="A23:B23"/>
    <mergeCell ref="D26:E26"/>
    <mergeCell ref="G26:H26"/>
    <mergeCell ref="J26:K26"/>
    <mergeCell ref="A25:B25"/>
    <mergeCell ref="A26:B26"/>
    <mergeCell ref="A29:B29"/>
    <mergeCell ref="A30:B30"/>
  </mergeCells>
  <dataValidations count="1">
    <dataValidation type="list" errorStyle="warning" allowBlank="1" showErrorMessage="1" error="Voer juiste waarde in. " sqref="D25 G25 J25 D27 G27 J27" xr:uid="{9369B568-B4E2-0D49-A399-1E721A9942E4}">
      <formula1>GOED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errorStyle="warning" allowBlank="1" showErrorMessage="1" error="Voer juiste waarde in. " xr:uid="{EB074C7E-3FDD-0048-BE53-C803C899E34A}">
          <x14:formula1>
            <xm:f>'OPEN VRAGEN '!$A$32:$A$37</xm:f>
          </x14:formula1>
          <xm:sqref>J15 J7 G7 D7 J5 G5 D5 J3 G3 D3 D15 G21 G19 D19 J23 G15 G23 D23 D21 J19 J21 D17 G17 J17 D30 G30 J30</xm:sqref>
        </x14:dataValidation>
        <x14:dataValidation type="list" errorStyle="warning" allowBlank="1" showErrorMessage="1" error="Voer juiste waarde in. " xr:uid="{25720253-1791-E54C-A26C-899502581E05}">
          <x14:formula1>
            <xm:f>'OPEN VRAGEN '!$A$49:$A$54</xm:f>
          </x14:formula1>
          <xm:sqref>J10 D10 G10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86"/>
  <sheetViews>
    <sheetView showGridLines="0" tabSelected="1" zoomScale="120" zoomScaleNormal="120" workbookViewId="0">
      <pane ySplit="1" topLeftCell="A2" activePane="bottomLeft" state="frozen"/>
      <selection pane="bottomLeft" activeCell="A26" sqref="A26:XFD26"/>
    </sheetView>
  </sheetViews>
  <sheetFormatPr baseColWidth="10" defaultColWidth="8.83203125" defaultRowHeight="19" customHeight="1" x14ac:dyDescent="0.2"/>
  <cols>
    <col min="1" max="1" width="60.83203125" customWidth="1"/>
    <col min="2" max="2" width="30.83203125" customWidth="1"/>
    <col min="3" max="3" width="2.83203125" style="5" customWidth="1"/>
    <col min="4" max="4" width="33.83203125" customWidth="1"/>
    <col min="5" max="5" width="28.83203125" customWidth="1"/>
    <col min="6" max="6" width="2.83203125" style="5" customWidth="1"/>
    <col min="7" max="7" width="33.83203125" customWidth="1"/>
    <col min="8" max="8" width="28.83203125" customWidth="1"/>
    <col min="9" max="9" width="2.83203125" style="5" customWidth="1"/>
    <col min="10" max="10" width="33.83203125" customWidth="1"/>
    <col min="11" max="11" width="28.83203125" customWidth="1"/>
  </cols>
  <sheetData>
    <row r="1" spans="1:11" ht="19" customHeight="1" x14ac:dyDescent="0.2">
      <c r="A1" s="68" t="s">
        <v>4</v>
      </c>
      <c r="B1" s="69"/>
      <c r="C1" s="10"/>
      <c r="D1" s="70" t="str">
        <f>Projectleider!D1</f>
        <v>Inschrijver 1</v>
      </c>
      <c r="E1" s="72"/>
      <c r="F1" s="11"/>
      <c r="G1" s="70" t="str">
        <f>Projectleider!G1</f>
        <v>Inschrijver 2</v>
      </c>
      <c r="H1" s="72"/>
      <c r="I1" s="11"/>
      <c r="J1" s="70" t="str">
        <f>Projectleider!J1</f>
        <v>Inschrijver 3</v>
      </c>
      <c r="K1" s="71"/>
    </row>
    <row r="2" spans="1:11" ht="19" customHeight="1" x14ac:dyDescent="0.2">
      <c r="A2" s="16" t="s">
        <v>4</v>
      </c>
      <c r="B2" s="18"/>
      <c r="C2" s="7"/>
      <c r="D2" s="17"/>
      <c r="E2" s="21" t="s">
        <v>15</v>
      </c>
      <c r="F2" s="12"/>
      <c r="G2" s="17"/>
      <c r="H2" s="21" t="s">
        <v>15</v>
      </c>
      <c r="I2" s="12"/>
      <c r="J2" s="20"/>
      <c r="K2" s="21" t="s">
        <v>15</v>
      </c>
    </row>
    <row r="3" spans="1:11" ht="19" customHeight="1" x14ac:dyDescent="0.2">
      <c r="A3" s="61" t="str">
        <f>'OPEN VRAGEN '!A3</f>
        <v>1. 	PLAN VAN AANPAK/ IMPLEMENTATIE ALGEMEEN</v>
      </c>
      <c r="B3" s="43" t="s">
        <v>37</v>
      </c>
      <c r="C3" s="8"/>
      <c r="D3" s="22" t="str">
        <f>Projectleider!D3</f>
        <v>SCORE</v>
      </c>
      <c r="E3" s="63" t="s">
        <v>0</v>
      </c>
      <c r="F3" s="8"/>
      <c r="G3" s="22" t="str">
        <f>Projectleider!G3</f>
        <v>SCORE</v>
      </c>
      <c r="H3" s="63" t="s">
        <v>0</v>
      </c>
      <c r="I3" s="8"/>
      <c r="J3" s="22" t="str">
        <f>Projectleider!J3</f>
        <v>SCORE</v>
      </c>
      <c r="K3" s="63" t="s">
        <v>0</v>
      </c>
    </row>
    <row r="4" spans="1:11" ht="19" customHeight="1" x14ac:dyDescent="0.2">
      <c r="A4" s="62"/>
      <c r="B4" s="43" t="s">
        <v>38</v>
      </c>
      <c r="C4" s="8"/>
      <c r="D4" s="22" t="str">
        <f>'Adviseur 1'!D3</f>
        <v>SCORE</v>
      </c>
      <c r="E4" s="63"/>
      <c r="F4" s="8"/>
      <c r="G4" s="22" t="str">
        <f>'Adviseur 1'!G3</f>
        <v>SCORE</v>
      </c>
      <c r="H4" s="63"/>
      <c r="I4" s="8"/>
      <c r="J4" s="22" t="str">
        <f>'Adviseur 1'!J3</f>
        <v>SCORE</v>
      </c>
      <c r="K4" s="63"/>
    </row>
    <row r="5" spans="1:11" ht="19" customHeight="1" x14ac:dyDescent="0.2">
      <c r="A5" s="62"/>
      <c r="B5" s="43" t="s">
        <v>39</v>
      </c>
      <c r="C5" s="8"/>
      <c r="D5" s="22" t="str">
        <f>'Adviseur 2'!D3</f>
        <v>SCORE</v>
      </c>
      <c r="E5" s="63"/>
      <c r="F5" s="8"/>
      <c r="G5" s="22" t="str">
        <f>'Adviseur 2'!G3</f>
        <v>SCORE</v>
      </c>
      <c r="H5" s="63"/>
      <c r="I5" s="8"/>
      <c r="J5" s="22" t="str">
        <f>'Adviseur 2'!J3</f>
        <v>SCORE</v>
      </c>
      <c r="K5" s="63"/>
    </row>
    <row r="6" spans="1:11" ht="19" customHeight="1" x14ac:dyDescent="0.2">
      <c r="A6" s="62"/>
      <c r="B6" s="43" t="s">
        <v>40</v>
      </c>
      <c r="C6" s="8"/>
      <c r="D6" s="22" t="str">
        <f>'Adviseur 3'!D3</f>
        <v>SCORE</v>
      </c>
      <c r="E6" s="63"/>
      <c r="F6" s="8"/>
      <c r="G6" s="22" t="str">
        <f>'Adviseur 3'!G3</f>
        <v>SCORE</v>
      </c>
      <c r="H6" s="63"/>
      <c r="I6" s="8"/>
      <c r="J6" s="22" t="str">
        <f>'Adviseur 3'!J3</f>
        <v>SCORE</v>
      </c>
      <c r="K6" s="63"/>
    </row>
    <row r="7" spans="1:11" ht="19" customHeight="1" x14ac:dyDescent="0.2">
      <c r="A7" s="65" t="s">
        <v>1</v>
      </c>
      <c r="B7" s="65"/>
      <c r="C7" s="8"/>
      <c r="D7" s="19" t="s">
        <v>2</v>
      </c>
      <c r="E7" s="63"/>
      <c r="F7" s="8"/>
      <c r="G7" s="19" t="s">
        <v>2</v>
      </c>
      <c r="H7" s="63"/>
      <c r="I7" s="8"/>
      <c r="J7" s="19" t="s">
        <v>2</v>
      </c>
      <c r="K7" s="63"/>
    </row>
    <row r="8" spans="1:11" ht="19" customHeight="1" x14ac:dyDescent="0.2">
      <c r="A8" s="64"/>
      <c r="B8" s="64"/>
      <c r="C8" s="8"/>
      <c r="D8" s="15" t="str">
        <f>IF(D7="Uitmuntend","€ 8.000",IF(D7="Goed","€ 4.000",IF(D7="Voldoende","€ 0",IF(D7="Matig","- € 16.000",IF(D7="Onvoldoende","- € 40.000"," ")))))</f>
        <v xml:space="preserve"> </v>
      </c>
      <c r="E8" s="63"/>
      <c r="F8" s="8"/>
      <c r="G8" s="15" t="str">
        <f>IF(G7="Uitmuntend","€ 8.000",IF(G7="Goed","€ 4.000",IF(G7="Voldoende","€ 0",IF(G7="Matig","- € 16.000",IF(G7="Onvoldoende","- € 40.000"," ")))))</f>
        <v xml:space="preserve"> </v>
      </c>
      <c r="H8" s="63"/>
      <c r="I8" s="8"/>
      <c r="J8" s="15" t="str">
        <f>IF(J7="Uitmuntend","€ 8.000",IF(J7="Goed","€ 4.000",IF(J7="Voldoende","€ 0",IF(J7="Matig","- € 16.000",IF(J7="Onvoldoende","- € 40.000"," ")))))</f>
        <v xml:space="preserve"> </v>
      </c>
      <c r="K8" s="63"/>
    </row>
    <row r="9" spans="1:11" ht="19" customHeight="1" x14ac:dyDescent="0.2">
      <c r="A9" s="61" t="str">
        <f>'OPEN VRAGEN '!A5</f>
        <v>2. 	MARKTCONFORME PRIJSSTELLING</v>
      </c>
      <c r="B9" s="43" t="s">
        <v>37</v>
      </c>
      <c r="C9" s="8"/>
      <c r="D9" s="22" t="str">
        <f>Projectleider!D5</f>
        <v>SCORE</v>
      </c>
      <c r="E9" s="63" t="s">
        <v>0</v>
      </c>
      <c r="F9" s="8"/>
      <c r="G9" s="22" t="str">
        <f>Projectleider!G5</f>
        <v>SCORE</v>
      </c>
      <c r="H9" s="63" t="s">
        <v>0</v>
      </c>
      <c r="I9" s="8"/>
      <c r="J9" s="22" t="str">
        <f>Projectleider!J5</f>
        <v>SCORE</v>
      </c>
      <c r="K9" s="63" t="s">
        <v>0</v>
      </c>
    </row>
    <row r="10" spans="1:11" ht="19" customHeight="1" x14ac:dyDescent="0.2">
      <c r="A10" s="62"/>
      <c r="B10" s="43" t="s">
        <v>38</v>
      </c>
      <c r="C10" s="8"/>
      <c r="D10" s="22" t="str">
        <f>'Adviseur 1'!D5</f>
        <v>SCORE</v>
      </c>
      <c r="E10" s="63"/>
      <c r="F10" s="8"/>
      <c r="G10" s="22" t="str">
        <f>'Adviseur 1'!G5</f>
        <v>SCORE</v>
      </c>
      <c r="H10" s="63"/>
      <c r="I10" s="8"/>
      <c r="J10" s="22" t="str">
        <f>'Adviseur 1'!J5</f>
        <v>SCORE</v>
      </c>
      <c r="K10" s="63"/>
    </row>
    <row r="11" spans="1:11" ht="19" customHeight="1" x14ac:dyDescent="0.2">
      <c r="A11" s="62"/>
      <c r="B11" s="43" t="s">
        <v>39</v>
      </c>
      <c r="C11" s="8"/>
      <c r="D11" s="22" t="str">
        <f>'Adviseur 2'!D5</f>
        <v>SCORE</v>
      </c>
      <c r="E11" s="63"/>
      <c r="F11" s="8"/>
      <c r="G11" s="22" t="str">
        <f>'Adviseur 2'!G5</f>
        <v>SCORE</v>
      </c>
      <c r="H11" s="63"/>
      <c r="I11" s="8"/>
      <c r="J11" s="22" t="str">
        <f>'Adviseur 2'!J5</f>
        <v>SCORE</v>
      </c>
      <c r="K11" s="63"/>
    </row>
    <row r="12" spans="1:11" ht="19" customHeight="1" x14ac:dyDescent="0.2">
      <c r="A12" s="62"/>
      <c r="B12" s="43" t="s">
        <v>40</v>
      </c>
      <c r="C12" s="8"/>
      <c r="D12" s="22" t="str">
        <f>'Adviseur 3'!D5</f>
        <v>SCORE</v>
      </c>
      <c r="E12" s="63"/>
      <c r="F12" s="8"/>
      <c r="G12" s="22" t="str">
        <f>'Adviseur 3'!G5</f>
        <v>SCORE</v>
      </c>
      <c r="H12" s="63"/>
      <c r="I12" s="8"/>
      <c r="J12" s="22" t="str">
        <f>'Adviseur 3'!J5</f>
        <v>SCORE</v>
      </c>
      <c r="K12" s="63"/>
    </row>
    <row r="13" spans="1:11" ht="19" customHeight="1" x14ac:dyDescent="0.2">
      <c r="A13" s="65" t="s">
        <v>1</v>
      </c>
      <c r="B13" s="65"/>
      <c r="C13" s="8"/>
      <c r="D13" s="19" t="s">
        <v>2</v>
      </c>
      <c r="E13" s="63"/>
      <c r="F13" s="8"/>
      <c r="G13" s="19" t="s">
        <v>2</v>
      </c>
      <c r="H13" s="63"/>
      <c r="I13" s="8"/>
      <c r="J13" s="19" t="s">
        <v>2</v>
      </c>
      <c r="K13" s="63"/>
    </row>
    <row r="14" spans="1:11" ht="19" customHeight="1" x14ac:dyDescent="0.2">
      <c r="A14" s="64"/>
      <c r="B14" s="64"/>
      <c r="C14" s="8"/>
      <c r="D14" s="15" t="str">
        <f>IF(D13="Uitmuntend","€ 5.000",IF(D13="Goed","€ 2.500",IF(D13="Voldoende","€ 0",IF(D13="Matig","-€ 10.000",IF(D13="Onvoldoende","- € 40.000"," ")))))</f>
        <v xml:space="preserve"> </v>
      </c>
      <c r="E14" s="63"/>
      <c r="F14" s="8"/>
      <c r="G14" s="15" t="str">
        <f>IF(G13="Uitmuntend","€ 5.000",IF(G13="Goed","€ 2.500",IF(G13="Voldoende","€ 0",IF(G13="Matig","-€ 10.000",IF(G13="Onvoldoende","- € 40.000"," ")))))</f>
        <v xml:space="preserve"> </v>
      </c>
      <c r="H14" s="63"/>
      <c r="I14" s="8"/>
      <c r="J14" s="15" t="str">
        <f>IF(J13="Uitmuntend","€ 5.000",IF(J13="Goed","€ 2.500",IF(J13="Voldoende","€ 0",IF(J13="Matig","-€ 10.000",IF(J13="Onvoldoende","- € 40.000"," ")))))</f>
        <v xml:space="preserve"> </v>
      </c>
      <c r="K14" s="63"/>
    </row>
    <row r="15" spans="1:11" ht="19" customHeight="1" x14ac:dyDescent="0.2">
      <c r="A15" s="61" t="str">
        <f>'OPEN VRAGEN '!A7</f>
        <v>3. 	“WIJZIGING VORMGEVING”</v>
      </c>
      <c r="B15" s="43" t="s">
        <v>37</v>
      </c>
      <c r="C15" s="8"/>
      <c r="D15" s="22" t="str">
        <f>Projectleider!D7</f>
        <v>SCORE</v>
      </c>
      <c r="E15" s="63" t="s">
        <v>0</v>
      </c>
      <c r="F15" s="8"/>
      <c r="G15" s="22" t="str">
        <f>Projectleider!G7</f>
        <v>SCORE</v>
      </c>
      <c r="H15" s="63" t="s">
        <v>0</v>
      </c>
      <c r="I15" s="8"/>
      <c r="J15" s="22" t="str">
        <f>Projectleider!J7</f>
        <v>SCORE</v>
      </c>
      <c r="K15" s="63" t="s">
        <v>0</v>
      </c>
    </row>
    <row r="16" spans="1:11" ht="19" customHeight="1" x14ac:dyDescent="0.2">
      <c r="A16" s="62"/>
      <c r="B16" s="43" t="s">
        <v>38</v>
      </c>
      <c r="C16" s="8"/>
      <c r="D16" s="22" t="str">
        <f>'Adviseur 1'!D7</f>
        <v>SCORE</v>
      </c>
      <c r="E16" s="63"/>
      <c r="F16" s="8"/>
      <c r="G16" s="22" t="str">
        <f>'Adviseur 1'!G7</f>
        <v>SCORE</v>
      </c>
      <c r="H16" s="63"/>
      <c r="I16" s="8"/>
      <c r="J16" s="22" t="str">
        <f>'Adviseur 1'!J7</f>
        <v>SCORE</v>
      </c>
      <c r="K16" s="63"/>
    </row>
    <row r="17" spans="1:11" ht="19" customHeight="1" x14ac:dyDescent="0.2">
      <c r="A17" s="62"/>
      <c r="B17" s="43" t="s">
        <v>39</v>
      </c>
      <c r="C17" s="8"/>
      <c r="D17" s="22" t="str">
        <f>'Adviseur 2'!D7</f>
        <v>SCORE</v>
      </c>
      <c r="E17" s="63"/>
      <c r="F17" s="8"/>
      <c r="G17" s="22" t="str">
        <f>'Adviseur 2'!G7</f>
        <v>SCORE</v>
      </c>
      <c r="H17" s="63"/>
      <c r="I17" s="8"/>
      <c r="J17" s="22" t="str">
        <f>'Adviseur 2'!J7</f>
        <v>SCORE</v>
      </c>
      <c r="K17" s="63"/>
    </row>
    <row r="18" spans="1:11" ht="19" customHeight="1" x14ac:dyDescent="0.2">
      <c r="A18" s="62"/>
      <c r="B18" s="43" t="s">
        <v>40</v>
      </c>
      <c r="C18" s="8"/>
      <c r="D18" s="22" t="str">
        <f>'Adviseur 3'!D7</f>
        <v>SCORE</v>
      </c>
      <c r="E18" s="63"/>
      <c r="F18" s="8"/>
      <c r="G18" s="22" t="str">
        <f>'Adviseur 3'!G7</f>
        <v>SCORE</v>
      </c>
      <c r="H18" s="63"/>
      <c r="I18" s="8"/>
      <c r="J18" s="22" t="str">
        <f>'Adviseur 3'!J7</f>
        <v>SCORE</v>
      </c>
      <c r="K18" s="63"/>
    </row>
    <row r="19" spans="1:11" ht="19" customHeight="1" x14ac:dyDescent="0.2">
      <c r="A19" s="65" t="s">
        <v>1</v>
      </c>
      <c r="B19" s="65"/>
      <c r="C19" s="8"/>
      <c r="D19" s="19" t="s">
        <v>2</v>
      </c>
      <c r="E19" s="63"/>
      <c r="F19" s="8"/>
      <c r="G19" s="19" t="s">
        <v>2</v>
      </c>
      <c r="H19" s="63"/>
      <c r="I19" s="8"/>
      <c r="J19" s="19" t="s">
        <v>2</v>
      </c>
      <c r="K19" s="63"/>
    </row>
    <row r="20" spans="1:11" ht="19" customHeight="1" x14ac:dyDescent="0.2">
      <c r="A20" s="64"/>
      <c r="B20" s="64"/>
      <c r="C20" s="8"/>
      <c r="D20" s="15" t="str">
        <f>IF(D19="Uitmuntend","€ 5.000",IF(D19="Goed","€ 2.500",IF(D19="Voldoende","€ 0",IF(D19="Matig","-€ 10.000",IF(D19="Onvoldoende","- € 40.000"," ")))))</f>
        <v xml:space="preserve"> </v>
      </c>
      <c r="E20" s="63" t="s">
        <v>0</v>
      </c>
      <c r="F20" s="8"/>
      <c r="G20" s="15" t="str">
        <f>IF(G19="Uitmuntend","€ 5.000",IF(G19="Goed","€ 2.500",IF(G19="Voldoende","€ 0",IF(G19="Matig","-€ 10.000",IF(G19="Onvoldoende","- € 40.000"," ")))))</f>
        <v xml:space="preserve"> </v>
      </c>
      <c r="H20" s="63" t="s">
        <v>0</v>
      </c>
      <c r="I20" s="8"/>
      <c r="J20" s="15" t="str">
        <f>IF(J19="Uitmuntend","€ 5.000",IF(J19="Goed","€ 2.500",IF(J19="Voldoende","€ 0",IF(J19="Matig","-€ 10.000",IF(J19="Onvoldoende","- € 40.000"," ")))))</f>
        <v xml:space="preserve"> </v>
      </c>
      <c r="K20" s="63" t="s">
        <v>0</v>
      </c>
    </row>
    <row r="21" spans="1:11" ht="19" customHeight="1" x14ac:dyDescent="0.2">
      <c r="A21" s="88" t="str">
        <f>'OPEN VRAGEN '!A9</f>
        <v>4. 	CASUS DTP</v>
      </c>
      <c r="B21" s="87"/>
      <c r="C21" s="8"/>
      <c r="D21" s="89"/>
      <c r="E21" s="89"/>
      <c r="F21" s="8"/>
      <c r="G21" s="90"/>
      <c r="H21" s="89"/>
      <c r="I21" s="8"/>
      <c r="J21" s="90"/>
      <c r="K21" s="89"/>
    </row>
    <row r="22" spans="1:11" ht="30" customHeight="1" x14ac:dyDescent="0.2">
      <c r="A22" s="61" t="str">
        <f>'OPEN VRAGEN '!A10</f>
        <v>1. 	De mate van juistheid technische uitvoering van de offline opdracht (advertentie) geschikt voor een full color offsetproductie, juiste formaat en andere relevante opmaakvraagstukken.</v>
      </c>
      <c r="B22" s="43" t="s">
        <v>37</v>
      </c>
      <c r="C22" s="8"/>
      <c r="D22" s="41" t="str">
        <f>Projectleider!D10</f>
        <v>SCORE</v>
      </c>
      <c r="E22" s="63" t="s">
        <v>0</v>
      </c>
      <c r="F22" s="8"/>
      <c r="G22" s="22" t="str">
        <f>Projectleider!G10</f>
        <v>SCORE</v>
      </c>
      <c r="H22" s="63" t="s">
        <v>0</v>
      </c>
      <c r="I22" s="8"/>
      <c r="J22" s="22" t="str">
        <f>Projectleider!J10</f>
        <v>SCORE</v>
      </c>
      <c r="K22" s="63" t="s">
        <v>0</v>
      </c>
    </row>
    <row r="23" spans="1:11" ht="30" customHeight="1" x14ac:dyDescent="0.2">
      <c r="A23" s="62" t="e">
        <f>'OPEN VRAGEN '!#REF!</f>
        <v>#REF!</v>
      </c>
      <c r="B23" s="43" t="s">
        <v>38</v>
      </c>
      <c r="C23" s="8"/>
      <c r="D23" s="41" t="str">
        <f>'Adviseur 1'!D10</f>
        <v>SCORE</v>
      </c>
      <c r="E23" s="63"/>
      <c r="F23" s="8"/>
      <c r="G23" s="22" t="str">
        <f>'Adviseur 1'!G10</f>
        <v>SCORE</v>
      </c>
      <c r="H23" s="63"/>
      <c r="I23" s="8"/>
      <c r="J23" s="22" t="str">
        <f>'Adviseur 1'!J10</f>
        <v>SCORE</v>
      </c>
      <c r="K23" s="63"/>
    </row>
    <row r="24" spans="1:11" ht="30" customHeight="1" x14ac:dyDescent="0.2">
      <c r="A24" s="62"/>
      <c r="B24" s="43" t="s">
        <v>39</v>
      </c>
      <c r="C24" s="8"/>
      <c r="D24" s="41" t="str">
        <f>'Adviseur 2'!D10</f>
        <v>SCORE</v>
      </c>
      <c r="E24" s="63"/>
      <c r="F24" s="8"/>
      <c r="G24" s="22" t="str">
        <f>'Adviseur 2'!G10</f>
        <v>SCORE</v>
      </c>
      <c r="H24" s="63"/>
      <c r="I24" s="8"/>
      <c r="J24" s="22" t="str">
        <f>'Adviseur 2'!J10</f>
        <v>SCORE</v>
      </c>
      <c r="K24" s="63"/>
    </row>
    <row r="25" spans="1:11" ht="30" customHeight="1" x14ac:dyDescent="0.2">
      <c r="A25" s="62"/>
      <c r="B25" s="43" t="s">
        <v>40</v>
      </c>
      <c r="C25" s="8"/>
      <c r="D25" s="41" t="str">
        <f>'Adviseur 3'!D10</f>
        <v>SCORE</v>
      </c>
      <c r="E25" s="63"/>
      <c r="F25" s="8"/>
      <c r="G25" s="22" t="str">
        <f>'Adviseur 3'!G10</f>
        <v>SCORE</v>
      </c>
      <c r="H25" s="63"/>
      <c r="I25" s="8"/>
      <c r="J25" s="22" t="str">
        <f>'Adviseur 3'!J10</f>
        <v>SCORE</v>
      </c>
      <c r="K25" s="63"/>
    </row>
    <row r="26" spans="1:11" ht="30" customHeight="1" x14ac:dyDescent="0.2">
      <c r="A26" s="65" t="s">
        <v>1</v>
      </c>
      <c r="B26" s="65"/>
      <c r="C26" s="8"/>
      <c r="D26" s="19" t="s">
        <v>2</v>
      </c>
      <c r="E26" s="63"/>
      <c r="F26" s="8"/>
      <c r="G26" s="19" t="s">
        <v>2</v>
      </c>
      <c r="H26" s="63"/>
      <c r="I26" s="8"/>
      <c r="J26" s="19" t="s">
        <v>2</v>
      </c>
      <c r="K26" s="63"/>
    </row>
    <row r="27" spans="1:11" ht="18" customHeight="1" x14ac:dyDescent="0.2">
      <c r="A27" s="64"/>
      <c r="B27" s="64"/>
      <c r="C27" s="40"/>
      <c r="D27" s="15" t="str">
        <f>IF(D26="Uitmuntend (geen fouten)","€ 5.000",IF(D26="Goed (1 fout of huisstijl afwijking)","€ 2.500",IF(D26="Voldoende (2 fouten of huisstijl afwijking)","€ 0",IF(D26="Matig (3 fouten of huisstijl afwijking)","- € 10.000",IF(D26="Onvoldoende (niet uitgevoerd of meer dan 3 fouten of huisstijl afwijking)","- € 40.000"," ")))))</f>
        <v xml:space="preserve"> </v>
      </c>
      <c r="E27" s="63" t="s">
        <v>0</v>
      </c>
      <c r="F27" s="8"/>
      <c r="G27" s="15" t="str">
        <f>IF(G26="Uitmuntend (geen fouten)","€ 5.000",IF(G26="Goed (1 fout of huisstijl afwijking)","€ 2.500",IF(G26="Voldoende (2 fouten of huisstijl afwijking)","€ 0",IF(G26="Matig (3 fouten of huisstijl afwijking)","- € 10.000",IF(G26="Onvoldoende (niet uitgevoerd of meer dan 3 fouten of huisstijl afwijking)","- € 40.000"," ")))))</f>
        <v xml:space="preserve"> </v>
      </c>
      <c r="H27" s="63" t="s">
        <v>0</v>
      </c>
      <c r="I27" s="8"/>
      <c r="J27" s="15" t="str">
        <f>IF(J26="Uitmuntend (geen fouten)","€ 5.000",IF(J26="Goed (1 fout of huisstijl afwijking)","€ 2.500",IF(J26="Voldoende (2 fouten of huisstijl afwijking)","€ 0",IF(J26="Matig (3 fouten of huisstijl afwijking)","- € 10.000",IF(J26="Onvoldoende (niet uitgevoerd of meer dan 3 fouten of huisstijl afwijking)","- € 40.000"," ")))))</f>
        <v xml:space="preserve"> </v>
      </c>
      <c r="K27" s="63" t="s">
        <v>0</v>
      </c>
    </row>
    <row r="28" spans="1:11" ht="12" customHeight="1" x14ac:dyDescent="0.2">
      <c r="A28" s="37"/>
      <c r="B28" s="37"/>
      <c r="C28" s="35"/>
      <c r="D28" s="38"/>
      <c r="E28" s="39"/>
      <c r="F28" s="35"/>
      <c r="G28" s="38"/>
      <c r="H28" s="39"/>
      <c r="I28" s="35"/>
      <c r="J28" s="38"/>
      <c r="K28" s="39"/>
    </row>
    <row r="29" spans="1:11" ht="19" customHeight="1" x14ac:dyDescent="0.2">
      <c r="A29" s="88" t="str">
        <f>'OPEN VRAGEN '!A12</f>
        <v xml:space="preserve">5. 	CASUS VORMGEVING/ VISUAL </v>
      </c>
      <c r="B29" s="87"/>
      <c r="C29" s="8"/>
      <c r="D29" s="86"/>
      <c r="E29" s="86" t="s">
        <v>15</v>
      </c>
      <c r="F29" s="8"/>
      <c r="G29" s="15"/>
      <c r="H29" s="86" t="s">
        <v>15</v>
      </c>
      <c r="I29" s="8"/>
      <c r="J29" s="15"/>
      <c r="K29" s="86" t="s">
        <v>15</v>
      </c>
    </row>
    <row r="30" spans="1:11" ht="19" customHeight="1" x14ac:dyDescent="0.2">
      <c r="A30" s="61" t="str">
        <f>'OPEN VRAGEN '!A13</f>
        <v>1. 	Mate van begrip van de opdracht en het bereiken van de doelstelling.</v>
      </c>
      <c r="B30" s="43" t="s">
        <v>37</v>
      </c>
      <c r="C30" s="23"/>
      <c r="D30" s="22" t="str">
        <f>Projectleider!D15</f>
        <v>SCORE</v>
      </c>
      <c r="E30" s="63" t="s">
        <v>0</v>
      </c>
      <c r="F30" s="23"/>
      <c r="G30" s="22" t="str">
        <f>Projectleider!G15</f>
        <v>SCORE</v>
      </c>
      <c r="H30" s="63" t="s">
        <v>0</v>
      </c>
      <c r="I30" s="23"/>
      <c r="J30" s="22" t="str">
        <f>Projectleider!J15</f>
        <v>SCORE</v>
      </c>
      <c r="K30" s="63" t="s">
        <v>0</v>
      </c>
    </row>
    <row r="31" spans="1:11" ht="19" customHeight="1" x14ac:dyDescent="0.2">
      <c r="A31" s="62" t="e">
        <f>'OPEN VRAGEN '!#REF!</f>
        <v>#REF!</v>
      </c>
      <c r="B31" s="43" t="s">
        <v>38</v>
      </c>
      <c r="C31" s="23"/>
      <c r="D31" s="22" t="str">
        <f>'Adviseur 1'!D15</f>
        <v>SCORE</v>
      </c>
      <c r="E31" s="63"/>
      <c r="F31" s="23"/>
      <c r="G31" s="22" t="str">
        <f>'Adviseur 1'!G15</f>
        <v>SCORE</v>
      </c>
      <c r="H31" s="63"/>
      <c r="I31" s="23"/>
      <c r="J31" s="22" t="str">
        <f>'Adviseur 1'!J15</f>
        <v>SCORE</v>
      </c>
      <c r="K31" s="63"/>
    </row>
    <row r="32" spans="1:11" ht="19" customHeight="1" x14ac:dyDescent="0.2">
      <c r="A32" s="62"/>
      <c r="B32" s="43" t="s">
        <v>39</v>
      </c>
      <c r="C32" s="23"/>
      <c r="D32" s="22" t="str">
        <f>'Adviseur 2'!D15</f>
        <v>SCORE</v>
      </c>
      <c r="E32" s="63"/>
      <c r="F32" s="23"/>
      <c r="G32" s="22" t="str">
        <f>'Adviseur 2'!G15</f>
        <v>SCORE</v>
      </c>
      <c r="H32" s="63"/>
      <c r="I32" s="23"/>
      <c r="J32" s="22" t="str">
        <f>'Adviseur 2'!J15</f>
        <v>SCORE</v>
      </c>
      <c r="K32" s="63"/>
    </row>
    <row r="33" spans="1:11" ht="19" customHeight="1" x14ac:dyDescent="0.2">
      <c r="A33" s="62"/>
      <c r="B33" s="43" t="s">
        <v>40</v>
      </c>
      <c r="C33" s="23"/>
      <c r="D33" s="22" t="str">
        <f>'Adviseur 3'!D15</f>
        <v>SCORE</v>
      </c>
      <c r="E33" s="63"/>
      <c r="F33" s="23"/>
      <c r="G33" s="22" t="str">
        <f>'Adviseur 3'!G15</f>
        <v>SCORE</v>
      </c>
      <c r="H33" s="63"/>
      <c r="I33" s="23"/>
      <c r="J33" s="22" t="str">
        <f>'Adviseur 3'!J15</f>
        <v>SCORE</v>
      </c>
      <c r="K33" s="63"/>
    </row>
    <row r="34" spans="1:11" ht="19" customHeight="1" x14ac:dyDescent="0.2">
      <c r="A34" s="65" t="s">
        <v>1</v>
      </c>
      <c r="B34" s="65"/>
      <c r="C34" s="23"/>
      <c r="D34" s="19" t="s">
        <v>2</v>
      </c>
      <c r="E34" s="63"/>
      <c r="F34" s="23"/>
      <c r="G34" s="19" t="s">
        <v>2</v>
      </c>
      <c r="H34" s="63"/>
      <c r="I34" s="23"/>
      <c r="J34" s="19" t="s">
        <v>2</v>
      </c>
      <c r="K34" s="63"/>
    </row>
    <row r="35" spans="1:11" ht="19" customHeight="1" x14ac:dyDescent="0.2">
      <c r="A35" s="64"/>
      <c r="B35" s="64"/>
      <c r="C35" s="23"/>
      <c r="D35" s="15" t="str">
        <f>IF(D34="Uitmuntend","€ 1.000",IF(D34="Goed","€ 500",IF(D34="Voldoende","€ 0",IF(D34="Matig","- € 2.000",IF(D34="Onvoldoende","- € 6.000"," ")))))</f>
        <v xml:space="preserve"> </v>
      </c>
      <c r="E35" s="63" t="s">
        <v>0</v>
      </c>
      <c r="F35" s="23"/>
      <c r="G35" s="15" t="str">
        <f>IF(G34="Uitmuntend","€ 1.000",IF(G34="Goed","€ 500",IF(G34="Voldoende","€ 0",IF(G34="Matig","- € 2.000",IF(G34="Onvoldoende","- € 6.000"," ")))))</f>
        <v xml:space="preserve"> </v>
      </c>
      <c r="H35" s="63" t="s">
        <v>0</v>
      </c>
      <c r="I35" s="23"/>
      <c r="J35" s="15" t="str">
        <f>IF(J34="Uitmuntend","€ 1.000",IF(J34="Goed","€ 500",IF(J34="Voldoende","€ 0",IF(J34="Matig","- € 2.000",IF(J34="Onvoldoende","- € 6.000"," ")))))</f>
        <v xml:space="preserve"> </v>
      </c>
      <c r="K35" s="63" t="s">
        <v>0</v>
      </c>
    </row>
    <row r="36" spans="1:11" ht="19" customHeight="1" x14ac:dyDescent="0.2">
      <c r="A36" s="61" t="str">
        <f>'OPEN VRAGEN '!A15</f>
        <v>2.	 Mate van realistisch/ juistheid voorstel in relatie tot de briefing-opdracht zoals verwoord in bijlage 7c.</v>
      </c>
      <c r="B36" s="43" t="s">
        <v>37</v>
      </c>
      <c r="C36" s="23"/>
      <c r="D36" s="22" t="str">
        <f>Projectleider!D17</f>
        <v>SCORE</v>
      </c>
      <c r="E36" s="63" t="s">
        <v>0</v>
      </c>
      <c r="F36" s="23"/>
      <c r="G36" s="22" t="str">
        <f>Projectleider!G17</f>
        <v>SCORE</v>
      </c>
      <c r="H36" s="63" t="s">
        <v>0</v>
      </c>
      <c r="I36" s="23"/>
      <c r="J36" s="22" t="str">
        <f>Projectleider!J17</f>
        <v>SCORE</v>
      </c>
      <c r="K36" s="63" t="s">
        <v>0</v>
      </c>
    </row>
    <row r="37" spans="1:11" ht="19" customHeight="1" x14ac:dyDescent="0.2">
      <c r="A37" s="62" t="e">
        <f>'OPEN VRAGEN '!#REF!</f>
        <v>#REF!</v>
      </c>
      <c r="B37" s="43" t="s">
        <v>38</v>
      </c>
      <c r="C37" s="23"/>
      <c r="D37" s="22" t="str">
        <f>'Adviseur 1'!D17</f>
        <v>SCORE</v>
      </c>
      <c r="E37" s="63"/>
      <c r="F37" s="23"/>
      <c r="G37" s="22" t="str">
        <f>'Adviseur 1'!G17</f>
        <v>SCORE</v>
      </c>
      <c r="H37" s="63"/>
      <c r="I37" s="23"/>
      <c r="J37" s="22" t="str">
        <f>'Adviseur 1'!J17</f>
        <v>SCORE</v>
      </c>
      <c r="K37" s="63"/>
    </row>
    <row r="38" spans="1:11" ht="19" customHeight="1" x14ac:dyDescent="0.2">
      <c r="A38" s="62"/>
      <c r="B38" s="43" t="s">
        <v>39</v>
      </c>
      <c r="C38"/>
      <c r="D38" s="22" t="str">
        <f>'Adviseur 2'!D17</f>
        <v>SCORE</v>
      </c>
      <c r="E38" s="63"/>
      <c r="F38"/>
      <c r="G38" s="22" t="str">
        <f>'Adviseur 2'!G17</f>
        <v>SCORE</v>
      </c>
      <c r="H38" s="63"/>
      <c r="I38"/>
      <c r="J38" s="22" t="str">
        <f>'Adviseur 2'!J17</f>
        <v>SCORE</v>
      </c>
      <c r="K38" s="63"/>
    </row>
    <row r="39" spans="1:11" ht="19" customHeight="1" x14ac:dyDescent="0.2">
      <c r="A39" s="62"/>
      <c r="B39" s="43" t="s">
        <v>40</v>
      </c>
      <c r="C39"/>
      <c r="D39" s="22" t="str">
        <f>'Adviseur 3'!D17</f>
        <v>SCORE</v>
      </c>
      <c r="E39" s="63"/>
      <c r="F39"/>
      <c r="G39" s="22" t="str">
        <f>'Adviseur 3'!G17</f>
        <v>SCORE</v>
      </c>
      <c r="H39" s="63"/>
      <c r="I39"/>
      <c r="J39" s="22" t="str">
        <f>'Adviseur 3'!J17</f>
        <v>SCORE</v>
      </c>
      <c r="K39" s="63"/>
    </row>
    <row r="40" spans="1:11" ht="19" customHeight="1" x14ac:dyDescent="0.2">
      <c r="A40" s="65" t="s">
        <v>1</v>
      </c>
      <c r="B40" s="65"/>
      <c r="C40"/>
      <c r="D40" s="19" t="s">
        <v>2</v>
      </c>
      <c r="E40" s="63"/>
      <c r="F40"/>
      <c r="G40" s="19" t="s">
        <v>2</v>
      </c>
      <c r="H40" s="63"/>
      <c r="I40"/>
      <c r="J40" s="19" t="s">
        <v>2</v>
      </c>
      <c r="K40" s="63"/>
    </row>
    <row r="41" spans="1:11" ht="19" customHeight="1" x14ac:dyDescent="0.2">
      <c r="A41" s="64"/>
      <c r="B41" s="64"/>
      <c r="C41"/>
      <c r="D41" s="15" t="str">
        <f>IF(D40="Uitmuntend","€ 1.000",IF(D40="Goed","€ 500",IF(D40="Voldoende","€ 0",IF(D40="Matig","- € 2.000",IF(D40="Onvoldoende","- € 6.000"," ")))))</f>
        <v xml:space="preserve"> </v>
      </c>
      <c r="E41" s="63" t="s">
        <v>0</v>
      </c>
      <c r="F41"/>
      <c r="G41" s="15" t="str">
        <f>IF(G40="Uitmuntend","€ 1.000",IF(G40="Goed","€ 500",IF(G40="Voldoende","€ 0",IF(G40="Matig","- € 2.000",IF(G40="Onvoldoende","- € 6.000"," ")))))</f>
        <v xml:space="preserve"> </v>
      </c>
      <c r="H41" s="63" t="s">
        <v>0</v>
      </c>
      <c r="I41"/>
      <c r="J41" s="15" t="str">
        <f>IF(J40="Uitmuntend","€ 1.000",IF(J40="Goed","€ 500",IF(J40="Voldoende","€ 0",IF(J40="Matig","- € 2.000",IF(J40="Onvoldoende","- € 6.000"," ")))))</f>
        <v xml:space="preserve"> </v>
      </c>
      <c r="K41" s="63" t="s">
        <v>0</v>
      </c>
    </row>
    <row r="42" spans="1:11" ht="19" customHeight="1" x14ac:dyDescent="0.2">
      <c r="A42" s="61" t="str">
        <f>'OPEN VRAGEN '!A17</f>
        <v>3.	 Mate van begrip van de doelgroep in relatie tot de voorgestelde beeldtaal/ visual.</v>
      </c>
      <c r="B42" s="43" t="s">
        <v>37</v>
      </c>
      <c r="C42"/>
      <c r="D42" s="22" t="str">
        <f>Projectleider!D19</f>
        <v>SCORE</v>
      </c>
      <c r="E42" s="63" t="s">
        <v>0</v>
      </c>
      <c r="F42"/>
      <c r="G42" s="22" t="str">
        <f>Projectleider!G19</f>
        <v>SCORE</v>
      </c>
      <c r="H42" s="63" t="s">
        <v>0</v>
      </c>
      <c r="I42"/>
      <c r="J42" s="22" t="str">
        <f>Projectleider!J19</f>
        <v>SCORE</v>
      </c>
      <c r="K42" s="63" t="s">
        <v>0</v>
      </c>
    </row>
    <row r="43" spans="1:11" ht="19" customHeight="1" x14ac:dyDescent="0.2">
      <c r="A43" s="62" t="e">
        <f>'OPEN VRAGEN '!#REF!</f>
        <v>#REF!</v>
      </c>
      <c r="B43" s="43" t="s">
        <v>38</v>
      </c>
      <c r="C43"/>
      <c r="D43" s="22" t="str">
        <f>'Adviseur 1'!D19</f>
        <v>SCORE</v>
      </c>
      <c r="E43" s="63"/>
      <c r="F43"/>
      <c r="G43" s="22" t="str">
        <f>'Adviseur 1'!G19</f>
        <v>SCORE</v>
      </c>
      <c r="H43" s="63"/>
      <c r="I43"/>
      <c r="J43" s="22" t="str">
        <f>'Adviseur 1'!J19</f>
        <v>SCORE</v>
      </c>
      <c r="K43" s="63"/>
    </row>
    <row r="44" spans="1:11" ht="19" customHeight="1" x14ac:dyDescent="0.2">
      <c r="A44" s="62"/>
      <c r="B44" s="43" t="s">
        <v>39</v>
      </c>
      <c r="C44"/>
      <c r="D44" s="22" t="str">
        <f>'Adviseur 2'!D19</f>
        <v>SCORE</v>
      </c>
      <c r="E44" s="63"/>
      <c r="F44"/>
      <c r="G44" s="22" t="str">
        <f>'Adviseur 2'!G19</f>
        <v>SCORE</v>
      </c>
      <c r="H44" s="63"/>
      <c r="I44"/>
      <c r="J44" s="22" t="str">
        <f>'Adviseur 2'!J19</f>
        <v>SCORE</v>
      </c>
      <c r="K44" s="63"/>
    </row>
    <row r="45" spans="1:11" ht="19" customHeight="1" x14ac:dyDescent="0.2">
      <c r="A45" s="62"/>
      <c r="B45" s="43" t="s">
        <v>40</v>
      </c>
      <c r="C45"/>
      <c r="D45" s="22" t="str">
        <f>'Adviseur 3'!D19</f>
        <v>SCORE</v>
      </c>
      <c r="E45" s="63"/>
      <c r="F45"/>
      <c r="G45" s="22" t="str">
        <f>'Adviseur 3'!G19</f>
        <v>SCORE</v>
      </c>
      <c r="H45" s="63"/>
      <c r="I45"/>
      <c r="J45" s="22" t="str">
        <f>'Adviseur 3'!J19</f>
        <v>SCORE</v>
      </c>
      <c r="K45" s="63"/>
    </row>
    <row r="46" spans="1:11" ht="19" customHeight="1" x14ac:dyDescent="0.2">
      <c r="A46" s="65" t="s">
        <v>1</v>
      </c>
      <c r="B46" s="65"/>
      <c r="C46"/>
      <c r="D46" s="19" t="s">
        <v>2</v>
      </c>
      <c r="E46" s="63"/>
      <c r="F46"/>
      <c r="G46" s="19" t="s">
        <v>2</v>
      </c>
      <c r="H46" s="63"/>
      <c r="I46"/>
      <c r="J46" s="19" t="s">
        <v>2</v>
      </c>
      <c r="K46" s="63"/>
    </row>
    <row r="47" spans="1:11" ht="19" customHeight="1" x14ac:dyDescent="0.2">
      <c r="A47" s="64"/>
      <c r="B47" s="64"/>
      <c r="C47"/>
      <c r="D47" s="15" t="str">
        <f>IF(D46="Uitmuntend","€ 1.000",IF(D46="Goed","€ 500",IF(D46="Voldoende","€ 0",IF(D46="Matig","- € 2.000",IF(D46="Onvoldoende","- € 6.000"," ")))))</f>
        <v xml:space="preserve"> </v>
      </c>
      <c r="E47" s="63" t="s">
        <v>0</v>
      </c>
      <c r="F47"/>
      <c r="G47" s="15" t="str">
        <f>IF(G46="Uitmuntend","€ 1.000",IF(G46="Goed","€ 500",IF(G46="Voldoende","€ 0",IF(G46="Matig","- € 2.000",IF(G46="Onvoldoende","- € 6.000"," ")))))</f>
        <v xml:space="preserve"> </v>
      </c>
      <c r="H47" s="63" t="s">
        <v>0</v>
      </c>
      <c r="I47"/>
      <c r="J47" s="15" t="str">
        <f>IF(J46="Uitmuntend","€ 1.000",IF(J46="Goed","€ 500",IF(J46="Voldoende","€ 0",IF(J46="Matig","- € 2.000",IF(J46="Onvoldoende","- € 6.000"," ")))))</f>
        <v xml:space="preserve"> </v>
      </c>
      <c r="K47" s="63" t="s">
        <v>0</v>
      </c>
    </row>
    <row r="48" spans="1:11" ht="19" customHeight="1" x14ac:dyDescent="0.2">
      <c r="A48" s="61" t="str">
        <f>'OPEN VRAGEN '!A19</f>
        <v>4. 	Mate van creatief vermogen offline oplevering.</v>
      </c>
      <c r="B48" s="43" t="s">
        <v>37</v>
      </c>
      <c r="C48"/>
      <c r="D48" s="22" t="str">
        <f>Projectleider!D21</f>
        <v>SCORE</v>
      </c>
      <c r="E48" s="63" t="s">
        <v>0</v>
      </c>
      <c r="F48"/>
      <c r="G48" s="22" t="str">
        <f>Projectleider!G21</f>
        <v>SCORE</v>
      </c>
      <c r="H48" s="63" t="s">
        <v>0</v>
      </c>
      <c r="I48"/>
      <c r="J48" s="22" t="str">
        <f>Projectleider!J21</f>
        <v>SCORE</v>
      </c>
      <c r="K48" s="63" t="s">
        <v>0</v>
      </c>
    </row>
    <row r="49" spans="1:11" ht="19" customHeight="1" x14ac:dyDescent="0.2">
      <c r="A49" s="62" t="e">
        <f>'OPEN VRAGEN '!#REF!</f>
        <v>#REF!</v>
      </c>
      <c r="B49" s="43" t="s">
        <v>38</v>
      </c>
      <c r="C49"/>
      <c r="D49" s="22" t="str">
        <f>'Adviseur 1'!D21</f>
        <v>SCORE</v>
      </c>
      <c r="E49" s="63"/>
      <c r="F49"/>
      <c r="G49" s="22" t="str">
        <f>'Adviseur 1'!G21</f>
        <v>SCORE</v>
      </c>
      <c r="H49" s="63"/>
      <c r="I49"/>
      <c r="J49" s="22" t="str">
        <f>'Adviseur 1'!J21</f>
        <v>SCORE</v>
      </c>
      <c r="K49" s="63"/>
    </row>
    <row r="50" spans="1:11" ht="19" customHeight="1" x14ac:dyDescent="0.2">
      <c r="A50" s="62"/>
      <c r="B50" s="43" t="s">
        <v>39</v>
      </c>
      <c r="C50"/>
      <c r="D50" s="22" t="str">
        <f>'Adviseur 2'!D21</f>
        <v>SCORE</v>
      </c>
      <c r="E50" s="63"/>
      <c r="F50"/>
      <c r="G50" s="22" t="str">
        <f>'Adviseur 2'!G21</f>
        <v>SCORE</v>
      </c>
      <c r="H50" s="63"/>
      <c r="I50"/>
      <c r="J50" s="22" t="str">
        <f>'Adviseur 2'!J21</f>
        <v>SCORE</v>
      </c>
      <c r="K50" s="63"/>
    </row>
    <row r="51" spans="1:11" ht="19" customHeight="1" x14ac:dyDescent="0.2">
      <c r="A51" s="62"/>
      <c r="B51" s="43" t="s">
        <v>40</v>
      </c>
      <c r="C51"/>
      <c r="D51" s="22" t="str">
        <f>'Adviseur 3'!D21</f>
        <v>SCORE</v>
      </c>
      <c r="E51" s="63"/>
      <c r="F51"/>
      <c r="G51" s="22" t="str">
        <f>'Adviseur 3'!G21</f>
        <v>SCORE</v>
      </c>
      <c r="H51" s="63"/>
      <c r="I51"/>
      <c r="J51" s="22" t="str">
        <f>'Adviseur 3'!J21</f>
        <v>SCORE</v>
      </c>
      <c r="K51" s="63"/>
    </row>
    <row r="52" spans="1:11" ht="19" customHeight="1" x14ac:dyDescent="0.2">
      <c r="A52" s="65" t="s">
        <v>1</v>
      </c>
      <c r="B52" s="65"/>
      <c r="C52"/>
      <c r="D52" s="19" t="s">
        <v>2</v>
      </c>
      <c r="E52" s="63"/>
      <c r="F52"/>
      <c r="G52" s="19" t="s">
        <v>2</v>
      </c>
      <c r="H52" s="63"/>
      <c r="I52"/>
      <c r="J52" s="19" t="s">
        <v>2</v>
      </c>
      <c r="K52" s="63"/>
    </row>
    <row r="53" spans="1:11" ht="19" customHeight="1" x14ac:dyDescent="0.2">
      <c r="A53" s="64"/>
      <c r="B53" s="64"/>
      <c r="C53"/>
      <c r="D53" s="15" t="str">
        <f>IF(D52="Uitmuntend","€ 1.000",IF(D52="Goed","€ 500",IF(D52="Voldoende","€ 0",IF(D52="Matig","- € 2.000",IF(D52="Onvoldoende","- € 6.000"," ")))))</f>
        <v xml:space="preserve"> </v>
      </c>
      <c r="E53" s="63" t="s">
        <v>0</v>
      </c>
      <c r="F53"/>
      <c r="G53" s="15" t="str">
        <f>IF(G52="Uitmuntend","€ 1.000",IF(G52="Goed","€ 500",IF(G52="Voldoende","€ 0",IF(G52="Matig","- € 2.000",IF(G52="Onvoldoende","- € 6.000"," ")))))</f>
        <v xml:space="preserve"> </v>
      </c>
      <c r="H53" s="63" t="s">
        <v>0</v>
      </c>
      <c r="I53"/>
      <c r="J53" s="15" t="str">
        <f>IF(J52="Uitmuntend","€ 1.000",IF(J52="Goed","€ 500",IF(J52="Voldoende","€ 0",IF(J52="Matig","- € 2.000",IF(J52="Onvoldoende","- € 6.000"," ")))))</f>
        <v xml:space="preserve"> </v>
      </c>
      <c r="K53" s="63" t="s">
        <v>0</v>
      </c>
    </row>
    <row r="54" spans="1:11" ht="19" customHeight="1" x14ac:dyDescent="0.2">
      <c r="A54" s="61" t="str">
        <f>'OPEN VRAGEN '!A21</f>
        <v>5. 	Mate van creatief vermogen online oplevering.</v>
      </c>
      <c r="B54" s="43" t="s">
        <v>37</v>
      </c>
      <c r="C54"/>
      <c r="D54" s="22" t="str">
        <f>Projectleider!D23</f>
        <v>SCORE</v>
      </c>
      <c r="E54" s="63" t="s">
        <v>0</v>
      </c>
      <c r="F54"/>
      <c r="G54" s="22" t="str">
        <f>Projectleider!G23</f>
        <v>SCORE</v>
      </c>
      <c r="H54" s="63" t="s">
        <v>0</v>
      </c>
      <c r="I54"/>
      <c r="J54" s="22" t="str">
        <f>Projectleider!J23</f>
        <v>SCORE</v>
      </c>
      <c r="K54" s="63" t="s">
        <v>0</v>
      </c>
    </row>
    <row r="55" spans="1:11" ht="19" customHeight="1" x14ac:dyDescent="0.2">
      <c r="A55" s="62" t="e">
        <f>'OPEN VRAGEN '!#REF!</f>
        <v>#REF!</v>
      </c>
      <c r="B55" s="43" t="s">
        <v>38</v>
      </c>
      <c r="C55"/>
      <c r="D55" s="22" t="str">
        <f>'Adviseur 1'!D23</f>
        <v>SCORE</v>
      </c>
      <c r="E55" s="63"/>
      <c r="F55"/>
      <c r="G55" s="22" t="str">
        <f>'Adviseur 1'!G23</f>
        <v>SCORE</v>
      </c>
      <c r="H55" s="63"/>
      <c r="I55"/>
      <c r="J55" s="22" t="str">
        <f>'Adviseur 1'!J23</f>
        <v>SCORE</v>
      </c>
      <c r="K55" s="63"/>
    </row>
    <row r="56" spans="1:11" ht="19" customHeight="1" x14ac:dyDescent="0.2">
      <c r="A56" s="62"/>
      <c r="B56" s="43" t="s">
        <v>39</v>
      </c>
      <c r="C56"/>
      <c r="D56" s="22" t="str">
        <f>'Adviseur 2'!D23</f>
        <v>SCORE</v>
      </c>
      <c r="E56" s="63"/>
      <c r="F56"/>
      <c r="G56" s="22" t="str">
        <f>'Adviseur 2'!G23</f>
        <v>SCORE</v>
      </c>
      <c r="H56" s="63"/>
      <c r="I56"/>
      <c r="J56" s="22" t="str">
        <f>'Adviseur 2'!J23</f>
        <v>SCORE</v>
      </c>
      <c r="K56" s="63"/>
    </row>
    <row r="57" spans="1:11" ht="19" customHeight="1" x14ac:dyDescent="0.2">
      <c r="A57" s="62"/>
      <c r="B57" s="43" t="s">
        <v>40</v>
      </c>
      <c r="C57"/>
      <c r="D57" s="22" t="str">
        <f>'Adviseur 3'!D23</f>
        <v>SCORE</v>
      </c>
      <c r="E57" s="63"/>
      <c r="F57"/>
      <c r="G57" s="22" t="str">
        <f>'Adviseur 3'!G23</f>
        <v>SCORE</v>
      </c>
      <c r="H57" s="63"/>
      <c r="I57"/>
      <c r="J57" s="22" t="str">
        <f>'Adviseur 3'!J23</f>
        <v>SCORE</v>
      </c>
      <c r="K57" s="63"/>
    </row>
    <row r="58" spans="1:11" ht="19" customHeight="1" x14ac:dyDescent="0.2">
      <c r="A58" s="65" t="s">
        <v>1</v>
      </c>
      <c r="B58" s="65"/>
      <c r="C58"/>
      <c r="D58" s="19" t="s">
        <v>2</v>
      </c>
      <c r="E58" s="63"/>
      <c r="F58"/>
      <c r="G58" s="19" t="s">
        <v>2</v>
      </c>
      <c r="H58" s="63"/>
      <c r="I58"/>
      <c r="J58" s="19" t="s">
        <v>2</v>
      </c>
      <c r="K58" s="63"/>
    </row>
    <row r="59" spans="1:11" ht="19" customHeight="1" x14ac:dyDescent="0.2">
      <c r="A59" s="64"/>
      <c r="B59" s="64"/>
      <c r="C59"/>
      <c r="D59" s="15" t="str">
        <f>IF(D58="Uitmuntend","€ 1.000",IF(D58="Goed","€ 500",IF(D58="Voldoende","€ 0",IF(D58="Matig","- € 2.000",IF(D58="Onvoldoende","- € 6.000"," ")))))</f>
        <v xml:space="preserve"> </v>
      </c>
      <c r="E59" s="63" t="s">
        <v>0</v>
      </c>
      <c r="F59"/>
      <c r="G59" s="15" t="str">
        <f>IF(G58="Uitmuntend","€ 1.000",IF(G58="Goed","€ 500",IF(G58="Voldoende","€ 0",IF(G58="Matig","- € 2.000",IF(G58="Onvoldoende","- € 6.000"," ")))))</f>
        <v xml:space="preserve"> </v>
      </c>
      <c r="H59" s="63" t="s">
        <v>0</v>
      </c>
      <c r="I59"/>
      <c r="J59" s="15" t="str">
        <f>IF(J58="Uitmuntend","€ 1.000",IF(J58="Goed","€ 500",IF(J58="Voldoende","€ 0",IF(J58="Matig","- € 2.000",IF(J58="Onvoldoende","- € 6.000"," ")))))</f>
        <v xml:space="preserve"> </v>
      </c>
      <c r="K59" s="63" t="s">
        <v>0</v>
      </c>
    </row>
    <row r="60" spans="1:11" ht="19" customHeight="1" x14ac:dyDescent="0.2">
      <c r="A60" s="61" t="str">
        <f>'OPEN VRAGEN '!A23</f>
        <v>6. 	De mate van juistheid technische uitvoering van de offline opdracht.</v>
      </c>
      <c r="B60" s="43" t="s">
        <v>37</v>
      </c>
      <c r="C60"/>
      <c r="D60" s="22" t="str">
        <f>Projectleider!D25</f>
        <v>SCORE</v>
      </c>
      <c r="E60" s="63" t="s">
        <v>0</v>
      </c>
      <c r="F60"/>
      <c r="G60" s="22" t="str">
        <f>Projectleider!G25</f>
        <v>SCORE</v>
      </c>
      <c r="H60" s="63" t="s">
        <v>0</v>
      </c>
      <c r="I60"/>
      <c r="J60" s="22" t="str">
        <f>Projectleider!J25</f>
        <v>SCORE</v>
      </c>
      <c r="K60" s="63" t="s">
        <v>0</v>
      </c>
    </row>
    <row r="61" spans="1:11" ht="19" customHeight="1" x14ac:dyDescent="0.2">
      <c r="A61" s="62" t="e">
        <f>'OPEN VRAGEN '!#REF!</f>
        <v>#REF!</v>
      </c>
      <c r="B61" s="43" t="s">
        <v>38</v>
      </c>
      <c r="C61"/>
      <c r="D61" s="22" t="str">
        <f>'Adviseur 1'!D25</f>
        <v>SCORE</v>
      </c>
      <c r="E61" s="63"/>
      <c r="F61"/>
      <c r="G61" s="22" t="str">
        <f>'Adviseur 1'!G25</f>
        <v>SCORE</v>
      </c>
      <c r="H61" s="63"/>
      <c r="I61"/>
      <c r="J61" s="22" t="str">
        <f>'Adviseur 1'!J25</f>
        <v>SCORE</v>
      </c>
      <c r="K61" s="63"/>
    </row>
    <row r="62" spans="1:11" ht="19" customHeight="1" x14ac:dyDescent="0.2">
      <c r="A62" s="62"/>
      <c r="B62" s="43" t="s">
        <v>39</v>
      </c>
      <c r="C62"/>
      <c r="D62" s="22" t="str">
        <f>'Adviseur 2'!D25</f>
        <v>SCORE</v>
      </c>
      <c r="E62" s="63"/>
      <c r="F62"/>
      <c r="G62" s="22" t="str">
        <f>'Adviseur 2'!G25</f>
        <v>SCORE</v>
      </c>
      <c r="H62" s="63"/>
      <c r="I62"/>
      <c r="J62" s="22" t="str">
        <f>'Adviseur 2'!J25</f>
        <v>SCORE</v>
      </c>
      <c r="K62" s="63"/>
    </row>
    <row r="63" spans="1:11" ht="19" customHeight="1" x14ac:dyDescent="0.2">
      <c r="A63" s="62"/>
      <c r="B63" s="43" t="s">
        <v>40</v>
      </c>
      <c r="C63"/>
      <c r="D63" s="22" t="str">
        <f>'Adviseur 3'!D25</f>
        <v>SCORE</v>
      </c>
      <c r="E63" s="63"/>
      <c r="F63"/>
      <c r="G63" s="22" t="str">
        <f>'Adviseur 3'!G25</f>
        <v>SCORE</v>
      </c>
      <c r="H63" s="63"/>
      <c r="I63"/>
      <c r="J63" s="22" t="str">
        <f>'Adviseur 3'!J25</f>
        <v>SCORE</v>
      </c>
      <c r="K63" s="63"/>
    </row>
    <row r="64" spans="1:11" ht="19" customHeight="1" x14ac:dyDescent="0.2">
      <c r="A64" s="65" t="s">
        <v>1</v>
      </c>
      <c r="B64" s="65"/>
      <c r="C64"/>
      <c r="D64" s="19" t="s">
        <v>2</v>
      </c>
      <c r="E64" s="63"/>
      <c r="F64"/>
      <c r="G64" s="19" t="s">
        <v>2</v>
      </c>
      <c r="H64" s="63"/>
      <c r="I64"/>
      <c r="J64" s="19" t="s">
        <v>2</v>
      </c>
      <c r="K64" s="63"/>
    </row>
    <row r="65" spans="1:11" ht="19" customHeight="1" x14ac:dyDescent="0.2">
      <c r="A65" s="64"/>
      <c r="B65" s="64"/>
      <c r="C65"/>
      <c r="D65" s="15" t="str">
        <f>IF(D64="Uitmuntend","€ 1.000",IF(D64="Goed","€ 500",IF(D64="Voldoende","€ 0",IF(D64="Matig","- € 2.000",IF(D64="Onvoldoende","- € 6.000"," ")))))</f>
        <v xml:space="preserve"> </v>
      </c>
      <c r="E65" s="63" t="s">
        <v>0</v>
      </c>
      <c r="F65"/>
      <c r="G65" s="15" t="str">
        <f>IF(G64="Uitmuntend","€ 1.000",IF(G64="Goed","€ 500",IF(G64="Voldoende","€ 0",IF(G64="Matig","- € 2.000",IF(G64="Onvoldoende","- € 6.000"," ")))))</f>
        <v xml:space="preserve"> </v>
      </c>
      <c r="H65" s="63" t="s">
        <v>0</v>
      </c>
      <c r="I65"/>
      <c r="J65" s="15" t="str">
        <f>IF(J64="Uitmuntend","€ 1.000",IF(J64="Goed","€ 500",IF(J64="Voldoende","€ 0",IF(J64="Matig","- € 2.000",IF(J64="Onvoldoende","- € 6.000"," ")))))</f>
        <v xml:space="preserve"> </v>
      </c>
      <c r="K65" s="63" t="s">
        <v>0</v>
      </c>
    </row>
    <row r="66" spans="1:11" ht="19" customHeight="1" x14ac:dyDescent="0.2">
      <c r="A66" s="61" t="str">
        <f>'OPEN VRAGEN '!A25</f>
        <v>7. 	De mate van juistheid technische uitvoering van de online opdracht.</v>
      </c>
      <c r="B66" s="43" t="s">
        <v>37</v>
      </c>
      <c r="C66"/>
      <c r="D66" s="22" t="str">
        <f>Projectleider!D27</f>
        <v>SCORE</v>
      </c>
      <c r="E66" s="63" t="s">
        <v>0</v>
      </c>
      <c r="F66"/>
      <c r="G66" s="22" t="str">
        <f>Projectleider!G27</f>
        <v>SCORE</v>
      </c>
      <c r="H66" s="63" t="s">
        <v>0</v>
      </c>
      <c r="I66"/>
      <c r="J66" s="22" t="str">
        <f>Projectleider!J27</f>
        <v>SCORE</v>
      </c>
      <c r="K66" s="63" t="s">
        <v>0</v>
      </c>
    </row>
    <row r="67" spans="1:11" ht="19" customHeight="1" x14ac:dyDescent="0.2">
      <c r="A67" s="62" t="e">
        <f>'OPEN VRAGEN '!#REF!</f>
        <v>#REF!</v>
      </c>
      <c r="B67" s="43" t="s">
        <v>38</v>
      </c>
      <c r="C67"/>
      <c r="D67" s="22" t="str">
        <f>'Adviseur 1'!D27</f>
        <v>SCORE</v>
      </c>
      <c r="E67" s="63"/>
      <c r="F67"/>
      <c r="G67" s="22" t="str">
        <f>'Adviseur 1'!G27</f>
        <v>SCORE</v>
      </c>
      <c r="H67" s="63"/>
      <c r="I67"/>
      <c r="J67" s="22" t="str">
        <f>'Adviseur 1'!J27</f>
        <v>SCORE</v>
      </c>
      <c r="K67" s="63"/>
    </row>
    <row r="68" spans="1:11" ht="19" customHeight="1" x14ac:dyDescent="0.2">
      <c r="A68" s="62"/>
      <c r="B68" s="43" t="s">
        <v>39</v>
      </c>
      <c r="C68"/>
      <c r="D68" s="22" t="str">
        <f>'Adviseur 2'!D27</f>
        <v>SCORE</v>
      </c>
      <c r="E68" s="63"/>
      <c r="F68"/>
      <c r="G68" s="22" t="str">
        <f>'Adviseur 2'!G27</f>
        <v>SCORE</v>
      </c>
      <c r="H68" s="63"/>
      <c r="I68"/>
      <c r="J68" s="22" t="str">
        <f>'Adviseur 2'!J27</f>
        <v>SCORE</v>
      </c>
      <c r="K68" s="63"/>
    </row>
    <row r="69" spans="1:11" ht="19" customHeight="1" x14ac:dyDescent="0.2">
      <c r="A69" s="62"/>
      <c r="B69" s="43" t="s">
        <v>40</v>
      </c>
      <c r="C69"/>
      <c r="D69" s="22" t="str">
        <f>'Adviseur 3'!D27</f>
        <v>SCORE</v>
      </c>
      <c r="E69" s="63"/>
      <c r="F69"/>
      <c r="G69" s="22" t="str">
        <f>'Adviseur 3'!G27</f>
        <v>SCORE</v>
      </c>
      <c r="H69" s="63"/>
      <c r="I69"/>
      <c r="J69" s="22" t="str">
        <f>'Adviseur 3'!J27</f>
        <v>SCORE</v>
      </c>
      <c r="K69" s="63"/>
    </row>
    <row r="70" spans="1:11" ht="19" customHeight="1" x14ac:dyDescent="0.2">
      <c r="A70" s="65" t="s">
        <v>1</v>
      </c>
      <c r="B70" s="65"/>
      <c r="C70"/>
      <c r="D70" s="19" t="s">
        <v>2</v>
      </c>
      <c r="E70" s="63"/>
      <c r="F70"/>
      <c r="G70" s="19" t="s">
        <v>2</v>
      </c>
      <c r="H70" s="63"/>
      <c r="I70"/>
      <c r="J70" s="19" t="s">
        <v>2</v>
      </c>
      <c r="K70" s="63"/>
    </row>
    <row r="71" spans="1:11" ht="19" customHeight="1" x14ac:dyDescent="0.2">
      <c r="A71" s="66"/>
      <c r="B71" s="67"/>
      <c r="C71"/>
      <c r="D71" s="15" t="str">
        <f>IF(D70="Uitmuntend","€ 1.000",IF(D70="Goed","€ 500",IF(D70="Voldoende","€ 0",IF(D70="Matig","- € 2.000",IF(D70="Onvoldoende","- € 6.000"," ")))))</f>
        <v xml:space="preserve"> </v>
      </c>
      <c r="E71" s="63" t="s">
        <v>0</v>
      </c>
      <c r="F71"/>
      <c r="G71" s="15" t="str">
        <f>IF(G70="Uitmuntend","€ 1.000",IF(G70="Goed","€ 500",IF(G70="Voldoende","€ 0",IF(G70="Matig","- € 2.000",IF(G70="Onvoldoende","- € 6.000"," ")))))</f>
        <v xml:space="preserve"> </v>
      </c>
      <c r="H71" s="63" t="s">
        <v>0</v>
      </c>
      <c r="I71"/>
      <c r="J71" s="15" t="str">
        <f>IF(J70="Uitmuntend","€ 1.000",IF(J70="Goed","€ 500",IF(J70="Voldoende","€ 0",IF(J70="Matig","- € 2.000",IF(J70="Onvoldoende","- € 6.000"," ")))))</f>
        <v xml:space="preserve"> </v>
      </c>
      <c r="K71" s="63" t="s">
        <v>0</v>
      </c>
    </row>
    <row r="72" spans="1:11" ht="12" customHeight="1" x14ac:dyDescent="0.2">
      <c r="A72" s="37"/>
      <c r="B72" s="37"/>
      <c r="C72" s="35"/>
      <c r="D72" s="38"/>
      <c r="E72" s="39"/>
      <c r="F72" s="35"/>
      <c r="G72" s="38"/>
      <c r="H72" s="39"/>
      <c r="I72" s="35"/>
      <c r="J72" s="38"/>
      <c r="K72" s="39"/>
    </row>
    <row r="73" spans="1:11" ht="19" customHeight="1" x14ac:dyDescent="0.2">
      <c r="A73" s="88"/>
      <c r="B73" s="87"/>
      <c r="C73" s="8"/>
      <c r="D73" s="86"/>
      <c r="E73" s="86"/>
      <c r="F73" s="8"/>
      <c r="G73" s="15"/>
      <c r="H73" s="86"/>
      <c r="I73" s="8"/>
      <c r="J73" s="15"/>
      <c r="K73" s="86"/>
    </row>
    <row r="74" spans="1:11" ht="19" customHeight="1" x14ac:dyDescent="0.2">
      <c r="A74" s="61" t="str">
        <f>'OPEN VRAGEN '!A27</f>
        <v>6.	 CASUS ADVIES</v>
      </c>
      <c r="B74" s="43" t="s">
        <v>37</v>
      </c>
      <c r="C74" s="8"/>
      <c r="D74" s="41" t="str">
        <f>Projectleider!D30</f>
        <v>SCORE</v>
      </c>
      <c r="E74" s="63" t="s">
        <v>0</v>
      </c>
      <c r="F74" s="8"/>
      <c r="G74" s="41" t="str">
        <f>Projectleider!G30</f>
        <v>SCORE</v>
      </c>
      <c r="H74" s="63" t="s">
        <v>0</v>
      </c>
      <c r="I74" s="8"/>
      <c r="J74" s="41" t="str">
        <f>Projectleider!J30</f>
        <v>SCORE</v>
      </c>
      <c r="K74" s="63" t="s">
        <v>0</v>
      </c>
    </row>
    <row r="75" spans="1:11" ht="19" customHeight="1" x14ac:dyDescent="0.2">
      <c r="A75" s="62" t="e">
        <f>'OPEN VRAGEN '!#REF!</f>
        <v>#REF!</v>
      </c>
      <c r="B75" s="43" t="s">
        <v>38</v>
      </c>
      <c r="C75" s="8"/>
      <c r="D75" s="41" t="str">
        <f>'Adviseur 1'!D30</f>
        <v>SCORE</v>
      </c>
      <c r="E75" s="63"/>
      <c r="F75" s="8"/>
      <c r="G75" s="41" t="str">
        <f>'Adviseur 1'!G30</f>
        <v>SCORE</v>
      </c>
      <c r="H75" s="63"/>
      <c r="I75" s="8"/>
      <c r="J75" s="41" t="str">
        <f>'Adviseur 1'!J30</f>
        <v>SCORE</v>
      </c>
      <c r="K75" s="63"/>
    </row>
    <row r="76" spans="1:11" ht="19" customHeight="1" x14ac:dyDescent="0.2">
      <c r="A76" s="62"/>
      <c r="B76" s="43" t="s">
        <v>39</v>
      </c>
      <c r="C76" s="8"/>
      <c r="D76" s="41" t="str">
        <f>'Adviseur 2'!D30</f>
        <v>SCORE</v>
      </c>
      <c r="E76" s="63"/>
      <c r="F76" s="8"/>
      <c r="G76" s="41" t="str">
        <f>'Adviseur 2'!G30</f>
        <v>SCORE</v>
      </c>
      <c r="H76" s="63"/>
      <c r="I76" s="8"/>
      <c r="J76" s="41" t="str">
        <f>'Adviseur 2'!J30</f>
        <v>SCORE</v>
      </c>
      <c r="K76" s="63"/>
    </row>
    <row r="77" spans="1:11" ht="19" customHeight="1" x14ac:dyDescent="0.2">
      <c r="A77" s="62"/>
      <c r="B77" s="43" t="s">
        <v>40</v>
      </c>
      <c r="C77" s="8"/>
      <c r="D77" s="41" t="str">
        <f>'Adviseur 3'!D30</f>
        <v>SCORE</v>
      </c>
      <c r="E77" s="63"/>
      <c r="F77" s="8"/>
      <c r="G77" s="41" t="str">
        <f>'Adviseur 3'!G30</f>
        <v>SCORE</v>
      </c>
      <c r="H77" s="63"/>
      <c r="I77" s="8"/>
      <c r="J77" s="41" t="str">
        <f>'Adviseur 3'!J30</f>
        <v>SCORE</v>
      </c>
      <c r="K77" s="63"/>
    </row>
    <row r="78" spans="1:11" ht="19" customHeight="1" x14ac:dyDescent="0.2">
      <c r="A78" s="65" t="s">
        <v>1</v>
      </c>
      <c r="B78" s="65"/>
      <c r="C78" s="8"/>
      <c r="D78" s="19" t="s">
        <v>2</v>
      </c>
      <c r="E78" s="63"/>
      <c r="F78" s="8"/>
      <c r="G78" s="19" t="s">
        <v>2</v>
      </c>
      <c r="H78" s="63"/>
      <c r="I78" s="8"/>
      <c r="J78" s="19" t="s">
        <v>2</v>
      </c>
      <c r="K78" s="63"/>
    </row>
    <row r="79" spans="1:11" ht="18" customHeight="1" x14ac:dyDescent="0.2">
      <c r="A79" s="64"/>
      <c r="B79" s="64"/>
      <c r="C79" s="40"/>
      <c r="D79" s="15" t="str">
        <f>IF(D78="Uitmuntend","€ 8.000",IF(D78="Goed","€ 4.000",IF(D78="Voldoende","€ 0",IF(D78="Matig","- € 16.000",IF(D78="Onvoldoende","- € 40.000"," ")))))</f>
        <v xml:space="preserve"> </v>
      </c>
      <c r="E79" s="63" t="s">
        <v>0</v>
      </c>
      <c r="F79" s="8"/>
      <c r="G79" s="15" t="str">
        <f>IF(G78="Uitmuntend","€ 8.000",IF(G78="Goed","€ 4.000",IF(G78="Voldoende","€ 0",IF(G78="Matig","- € 16.000",IF(G78="Onvoldoende","- € 40.000"," ")))))</f>
        <v xml:space="preserve"> </v>
      </c>
      <c r="H79" s="63" t="s">
        <v>0</v>
      </c>
      <c r="I79" s="8"/>
      <c r="J79" s="15" t="str">
        <f>IF(J78="Uitmuntend","€ 8.000",IF(J78="Goed","€ 4.000",IF(J78="Voldoende","€ 0",IF(J78="Matig","- € 16.000",IF(J78="Onvoldoende","- € 40.000"," ")))))</f>
        <v xml:space="preserve"> </v>
      </c>
      <c r="K79" s="63" t="s">
        <v>0</v>
      </c>
    </row>
    <row r="80" spans="1:11" ht="19" customHeight="1" x14ac:dyDescent="0.2">
      <c r="C80"/>
      <c r="F80"/>
      <c r="I80"/>
    </row>
    <row r="81" spans="1:11" ht="19" customHeight="1" x14ac:dyDescent="0.2">
      <c r="A81" s="14"/>
      <c r="B81" s="14" t="s">
        <v>19</v>
      </c>
      <c r="C81" s="23"/>
      <c r="D81" s="77" t="e">
        <f>D8+D14+D20+D27+D35+D41+D47+D53+D59+D65+D71+D79</f>
        <v>#VALUE!</v>
      </c>
      <c r="E81" s="78"/>
      <c r="F81" s="24"/>
      <c r="G81" s="77" t="e">
        <f>G8+G14+G20+G27+G35+G41+G47+G53+G59+G65+G71+G79</f>
        <v>#VALUE!</v>
      </c>
      <c r="H81" s="78"/>
      <c r="I81" s="24"/>
      <c r="J81" s="77" t="e">
        <f>J8+J14+J20+J27+J35+J41+J47+J53+J59+J65+J71+J79</f>
        <v>#VALUE!</v>
      </c>
      <c r="K81" s="78"/>
    </row>
    <row r="82" spans="1:11" ht="19" customHeight="1" x14ac:dyDescent="0.2">
      <c r="A82" s="13"/>
      <c r="B82" s="13"/>
      <c r="C82" s="13"/>
      <c r="D82" s="13"/>
      <c r="E82" s="13"/>
      <c r="F82" s="13"/>
      <c r="G82" s="13"/>
      <c r="H82" s="13"/>
      <c r="I82" s="13"/>
      <c r="J82" s="13"/>
    </row>
    <row r="83" spans="1:11" ht="19" customHeight="1" x14ac:dyDescent="0.2">
      <c r="A83" s="75" t="s">
        <v>6</v>
      </c>
      <c r="B83" s="76"/>
      <c r="C83" s="33"/>
      <c r="D83" s="73">
        <v>0</v>
      </c>
      <c r="E83" s="74"/>
      <c r="F83" s="34"/>
      <c r="G83" s="73">
        <v>0</v>
      </c>
      <c r="H83" s="74"/>
      <c r="I83" s="34"/>
      <c r="J83" s="73">
        <v>0</v>
      </c>
      <c r="K83" s="74"/>
    </row>
    <row r="84" spans="1:11" ht="19" customHeight="1" x14ac:dyDescent="0.2">
      <c r="C84"/>
      <c r="F84"/>
      <c r="I84"/>
    </row>
    <row r="85" spans="1:11" s="97" customFormat="1" ht="40" customHeight="1" x14ac:dyDescent="0.3">
      <c r="A85" s="91" t="s">
        <v>7</v>
      </c>
      <c r="B85" s="92"/>
      <c r="C85" s="93"/>
      <c r="D85" s="94" t="e">
        <f>D83-D81</f>
        <v>#VALUE!</v>
      </c>
      <c r="E85" s="95"/>
      <c r="F85" s="96"/>
      <c r="G85" s="94" t="e">
        <f>G83-G81</f>
        <v>#VALUE!</v>
      </c>
      <c r="H85" s="95"/>
      <c r="I85" s="96"/>
      <c r="J85" s="94" t="e">
        <f>J83-J81</f>
        <v>#VALUE!</v>
      </c>
      <c r="K85" s="95"/>
    </row>
    <row r="86" spans="1:11" ht="19" customHeight="1" x14ac:dyDescent="0.2">
      <c r="I86"/>
      <c r="J86" s="5"/>
    </row>
  </sheetData>
  <sheetProtection algorithmName="SHA-512" hashValue="7Mc06MMgFEdiCOcIhhpHfyd/+LPq0aXqtcVzsIizycNsJ7azVDdkIJz9PazxdJXfGxwnKTIZ6UIhHlMli1YHcQ==" saltValue="5B0YYDN4ghbA3k8MGJGrcg==" spinCount="100000" sheet="1" objects="1" scenarios="1"/>
  <mergeCells count="87">
    <mergeCell ref="A27:B27"/>
    <mergeCell ref="A36:A39"/>
    <mergeCell ref="E36:E41"/>
    <mergeCell ref="A26:B26"/>
    <mergeCell ref="A40:B40"/>
    <mergeCell ref="A41:B41"/>
    <mergeCell ref="A34:B34"/>
    <mergeCell ref="A35:B35"/>
    <mergeCell ref="A30:A33"/>
    <mergeCell ref="D81:E81"/>
    <mergeCell ref="G81:H81"/>
    <mergeCell ref="J81:K81"/>
    <mergeCell ref="E22:E27"/>
    <mergeCell ref="H22:H27"/>
    <mergeCell ref="K22:K27"/>
    <mergeCell ref="H36:H41"/>
    <mergeCell ref="K36:K41"/>
    <mergeCell ref="K30:K35"/>
    <mergeCell ref="E30:E35"/>
    <mergeCell ref="H30:H35"/>
    <mergeCell ref="K42:K47"/>
    <mergeCell ref="K48:K53"/>
    <mergeCell ref="K60:K65"/>
    <mergeCell ref="K66:K71"/>
    <mergeCell ref="K74:K79"/>
    <mergeCell ref="A85:B85"/>
    <mergeCell ref="D83:E83"/>
    <mergeCell ref="G83:H83"/>
    <mergeCell ref="J83:K83"/>
    <mergeCell ref="D85:E85"/>
    <mergeCell ref="G85:H85"/>
    <mergeCell ref="J85:K85"/>
    <mergeCell ref="A83:B83"/>
    <mergeCell ref="J1:K1"/>
    <mergeCell ref="G1:H1"/>
    <mergeCell ref="D1:E1"/>
    <mergeCell ref="E3:E8"/>
    <mergeCell ref="H3:H8"/>
    <mergeCell ref="A1:B1"/>
    <mergeCell ref="A3:A6"/>
    <mergeCell ref="A9:A12"/>
    <mergeCell ref="A15:A18"/>
    <mergeCell ref="A7:B7"/>
    <mergeCell ref="A8:B8"/>
    <mergeCell ref="A13:B13"/>
    <mergeCell ref="A14:B14"/>
    <mergeCell ref="A19:B19"/>
    <mergeCell ref="A20:B20"/>
    <mergeCell ref="A22:A25"/>
    <mergeCell ref="K3:K8"/>
    <mergeCell ref="E15:E20"/>
    <mergeCell ref="H15:H20"/>
    <mergeCell ref="K15:K20"/>
    <mergeCell ref="E9:E14"/>
    <mergeCell ref="H9:H14"/>
    <mergeCell ref="K9:K14"/>
    <mergeCell ref="A54:A57"/>
    <mergeCell ref="E54:E59"/>
    <mergeCell ref="H54:H59"/>
    <mergeCell ref="K54:K59"/>
    <mergeCell ref="A58:B58"/>
    <mergeCell ref="A59:B59"/>
    <mergeCell ref="A48:A51"/>
    <mergeCell ref="A52:B52"/>
    <mergeCell ref="A53:B53"/>
    <mergeCell ref="E48:E53"/>
    <mergeCell ref="H48:H53"/>
    <mergeCell ref="A42:A45"/>
    <mergeCell ref="A46:B46"/>
    <mergeCell ref="A47:B47"/>
    <mergeCell ref="E42:E47"/>
    <mergeCell ref="H42:H47"/>
    <mergeCell ref="A66:A69"/>
    <mergeCell ref="A70:B70"/>
    <mergeCell ref="A71:B71"/>
    <mergeCell ref="E66:E71"/>
    <mergeCell ref="H66:H71"/>
    <mergeCell ref="A60:A63"/>
    <mergeCell ref="A64:B64"/>
    <mergeCell ref="A65:B65"/>
    <mergeCell ref="E60:E65"/>
    <mergeCell ref="H60:H65"/>
    <mergeCell ref="A74:A77"/>
    <mergeCell ref="E74:E79"/>
    <mergeCell ref="H74:H79"/>
    <mergeCell ref="A79:B79"/>
    <mergeCell ref="A78:B78"/>
  </mergeCells>
  <dataValidations count="1">
    <dataValidation type="list" errorStyle="warning" allowBlank="1" showErrorMessage="1" error="Voer juiste waarde in. " sqref="D64 G64 J64 D70 G70 J70" xr:uid="{1DA14CD9-769E-514B-B5A3-88419354BEF8}">
      <formula1>GOED</formula1>
    </dataValidation>
  </dataValidation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2">
        <x14:dataValidation type="list" errorStyle="warning" allowBlank="1" showErrorMessage="1" error="Voer juiste waarde in. " xr:uid="{A74F5EE7-251E-8944-8D56-6767A54ABCAD}">
          <x14:formula1>
            <xm:f>'OPEN VRAGEN '!$A$32:$A$37</xm:f>
          </x14:formula1>
          <xm:sqref>D7 J40 G40 D40 J58 G58 D58 J52 G52 D52 J46 G46 D46 J34 G34 D34 G7 J7 D13 J19 G19 D19 J13 G13 D78 G78 J78</xm:sqref>
        </x14:dataValidation>
        <x14:dataValidation type="list" errorStyle="warning" allowBlank="1" showErrorMessage="1" error="Voer juiste waarde in. " xr:uid="{1F59CF08-D894-B14F-9F19-D31879776D69}">
          <x14:formula1>
            <xm:f>'OPEN VRAGEN '!$A$49:$A$54</xm:f>
          </x14:formula1>
          <xm:sqref>D26 J26 G26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OPEN VRAGEN </vt:lpstr>
      <vt:lpstr>Projectleider</vt:lpstr>
      <vt:lpstr>Adviseur 1</vt:lpstr>
      <vt:lpstr>Adviseur 2</vt:lpstr>
      <vt:lpstr>Adviseur 3</vt:lpstr>
      <vt:lpstr>Consensus</vt:lpstr>
      <vt:lpstr>GOED</vt:lpstr>
      <vt:lpstr>SCOREOV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25-3</dc:description>
  <cp:lastModifiedBy/>
  <dcterms:created xsi:type="dcterms:W3CDTF">2006-09-16T00:00:00Z</dcterms:created>
  <dcterms:modified xsi:type="dcterms:W3CDTF">2023-08-04T13:05:04Z</dcterms:modified>
  <cp:category/>
</cp:coreProperties>
</file>