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Gemeente\Aanbestedingen Vastgoed 2023 en 2024\50564-2023 Aanbesteding Beveiligingsinstallaties\2. Aanbestedingsdocumenten\Documenten Tenderned\"/>
    </mc:Choice>
  </mc:AlternateContent>
  <xr:revisionPtr revIDLastSave="0" documentId="13_ncr:1_{140D8E30-7AEE-4FD4-8078-54784B466C19}" xr6:coauthVersionLast="47" xr6:coauthVersionMax="47" xr10:uidLastSave="{00000000-0000-0000-0000-000000000000}"/>
  <bookViews>
    <workbookView xWindow="28680" yWindow="-120" windowWidth="25440" windowHeight="15390" tabRatio="806" activeTab="1" xr2:uid="{2CCB12C8-8718-44DA-9B72-CFBD345D0AF7}"/>
  </bookViews>
  <sheets>
    <sheet name="Toelichting" sheetId="3" r:id="rId1"/>
    <sheet name="Overzichtstaat" sheetId="2" r:id="rId2"/>
    <sheet name="Open begroting (Basis)" sheetId="1" r:id="rId3"/>
    <sheet name="Open begroting (Wensen)" sheetId="4" r:id="rId4"/>
    <sheet name="Stadskantoor" sheetId="5" r:id="rId5"/>
    <sheet name="Stadhuis" sheetId="6" r:id="rId6"/>
    <sheet name="Stadstoezicht-Gemeente werf" sheetId="7" r:id="rId7"/>
    <sheet name="Museum Cuyperhuis" sheetId="8" r:id="rId8"/>
  </sheets>
  <definedNames>
    <definedName name="_xlnm._FilterDatabase" localSheetId="2" hidden="1">'Open begroting (Basis)'!$A$8:$W$94</definedName>
    <definedName name="_xlnm._FilterDatabase" localSheetId="3" hidden="1">'Open begroting (Wensen)'!$A$8:$V$23</definedName>
    <definedName name="_xlnm.Print_Area" localSheetId="2">'Open begroting (Basis)'!$B$1:$W$94</definedName>
    <definedName name="_xlnm.Print_Area" localSheetId="3">'Open begroting (Wensen)'!$B$1:$V$23</definedName>
    <definedName name="_xlnm.Print_Area" localSheetId="1">Overzichtstaat!$A$1:$G$42</definedName>
    <definedName name="_xlnm.Print_Titles" localSheetId="2">'Open begroting (Basis)'!$6:$8</definedName>
    <definedName name="_xlnm.Print_Titles" localSheetId="3">'Open begroting (Wensen)'!$6:$8</definedName>
    <definedName name="Print_Area" localSheetId="2">'Open begroting (Basis)'!$B$1:$Y$104</definedName>
    <definedName name="Print_Area" localSheetId="3">'Open begroting (Wensen)'!$B$1:$X$33</definedName>
    <definedName name="Print_Area" localSheetId="1">Overzichtstaat!$A$1:$F$42</definedName>
    <definedName name="Print_Titles" localSheetId="2">'Open begroting (Basis)'!$8:$8</definedName>
    <definedName name="Print_Titles" localSheetId="3">'Open begroting (Wensen)'!$8:$8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9" i="1" l="1"/>
  <c r="Q39" i="1"/>
  <c r="R39" i="1" s="1"/>
  <c r="T39" i="1"/>
  <c r="U39" i="1" s="1"/>
  <c r="T31" i="1"/>
  <c r="U31" i="1" s="1"/>
  <c r="Q31" i="1"/>
  <c r="R31" i="1" s="1"/>
  <c r="N31" i="1"/>
  <c r="O31" i="1" s="1"/>
  <c r="L31" i="1"/>
  <c r="V39" i="1" l="1"/>
  <c r="W39" i="1" s="1"/>
  <c r="V31" i="1"/>
  <c r="W31" i="1" s="1"/>
  <c r="L34" i="1"/>
  <c r="N34" i="1"/>
  <c r="O34" i="1" s="1"/>
  <c r="Q34" i="1"/>
  <c r="R34" i="1" s="1"/>
  <c r="T34" i="1"/>
  <c r="U34" i="1" s="1"/>
  <c r="L10" i="1"/>
  <c r="N10" i="1"/>
  <c r="O10" i="1" s="1"/>
  <c r="Q10" i="1"/>
  <c r="R10" i="1" s="1"/>
  <c r="T10" i="1"/>
  <c r="U10" i="1" s="1"/>
  <c r="L11" i="1"/>
  <c r="N11" i="1"/>
  <c r="O11" i="1" s="1"/>
  <c r="Q11" i="1"/>
  <c r="R11" i="1" s="1"/>
  <c r="T11" i="1"/>
  <c r="U11" i="1" s="1"/>
  <c r="L12" i="1"/>
  <c r="N12" i="1"/>
  <c r="O12" i="1" s="1"/>
  <c r="Q12" i="1"/>
  <c r="R12" i="1" s="1"/>
  <c r="T12" i="1"/>
  <c r="U12" i="1" s="1"/>
  <c r="L13" i="1"/>
  <c r="N13" i="1"/>
  <c r="O13" i="1" s="1"/>
  <c r="Q13" i="1"/>
  <c r="R13" i="1" s="1"/>
  <c r="T13" i="1"/>
  <c r="U13" i="1" s="1"/>
  <c r="T19" i="1"/>
  <c r="U19" i="1" s="1"/>
  <c r="H69" i="2"/>
  <c r="H39" i="2"/>
  <c r="F68" i="2"/>
  <c r="F67" i="2"/>
  <c r="F66" i="2"/>
  <c r="F65" i="2"/>
  <c r="F69" i="2" s="1"/>
  <c r="F61" i="2"/>
  <c r="F60" i="2"/>
  <c r="F59" i="2"/>
  <c r="F58" i="2"/>
  <c r="F62" i="2" s="1"/>
  <c r="F54" i="2"/>
  <c r="F53" i="2"/>
  <c r="F52" i="2"/>
  <c r="F51" i="2"/>
  <c r="F55" i="2" s="1"/>
  <c r="F47" i="2"/>
  <c r="F46" i="2"/>
  <c r="F45" i="2"/>
  <c r="F44" i="2"/>
  <c r="F48" i="2" s="1"/>
  <c r="F14" i="2"/>
  <c r="L51" i="1"/>
  <c r="N51" i="1"/>
  <c r="O51" i="1" s="1"/>
  <c r="Q51" i="1"/>
  <c r="R51" i="1" s="1"/>
  <c r="T51" i="1"/>
  <c r="U51" i="1" s="1"/>
  <c r="L50" i="1"/>
  <c r="N50" i="1"/>
  <c r="O50" i="1" s="1"/>
  <c r="Q50" i="1"/>
  <c r="R50" i="1" s="1"/>
  <c r="T50" i="1"/>
  <c r="U50" i="1" s="1"/>
  <c r="L41" i="1"/>
  <c r="N41" i="1"/>
  <c r="O41" i="1"/>
  <c r="Q41" i="1"/>
  <c r="R41" i="1"/>
  <c r="T41" i="1"/>
  <c r="U41" i="1"/>
  <c r="L40" i="1"/>
  <c r="N40" i="1"/>
  <c r="O40" i="1" s="1"/>
  <c r="Q40" i="1"/>
  <c r="R40" i="1" s="1"/>
  <c r="T40" i="1"/>
  <c r="U40" i="1" s="1"/>
  <c r="L42" i="1"/>
  <c r="N42" i="1"/>
  <c r="O42" i="1" s="1"/>
  <c r="Q42" i="1"/>
  <c r="R42" i="1" s="1"/>
  <c r="T42" i="1"/>
  <c r="U42" i="1" s="1"/>
  <c r="L22" i="1"/>
  <c r="N22" i="1"/>
  <c r="O22" i="1" s="1"/>
  <c r="Q22" i="1"/>
  <c r="R22" i="1" s="1"/>
  <c r="T22" i="1"/>
  <c r="U22" i="1" s="1"/>
  <c r="L21" i="1"/>
  <c r="N21" i="1"/>
  <c r="O21" i="1" s="1"/>
  <c r="Q21" i="1"/>
  <c r="R21" i="1" s="1"/>
  <c r="T21" i="1"/>
  <c r="U21" i="1" s="1"/>
  <c r="L30" i="1"/>
  <c r="N30" i="1"/>
  <c r="O30" i="1" s="1"/>
  <c r="Q30" i="1"/>
  <c r="R30" i="1" s="1"/>
  <c r="T30" i="1"/>
  <c r="U30" i="1" s="1"/>
  <c r="V30" i="1"/>
  <c r="W30" i="1" s="1"/>
  <c r="M18" i="4"/>
  <c r="N18" i="4"/>
  <c r="P18" i="4"/>
  <c r="Q18" i="4"/>
  <c r="S18" i="4"/>
  <c r="T18" i="4"/>
  <c r="J20" i="4"/>
  <c r="K20" i="4" s="1"/>
  <c r="J18" i="4"/>
  <c r="K18" i="4" s="1"/>
  <c r="U18" i="4" s="1"/>
  <c r="V18" i="4" s="1"/>
  <c r="J16" i="4"/>
  <c r="J12" i="4"/>
  <c r="K12" i="4" s="1"/>
  <c r="U12" i="4" s="1"/>
  <c r="V12" i="4" s="1"/>
  <c r="M12" i="4"/>
  <c r="N12" i="4"/>
  <c r="P12" i="4"/>
  <c r="Q12" i="4"/>
  <c r="S12" i="4"/>
  <c r="T12" i="4"/>
  <c r="K16" i="4"/>
  <c r="U16" i="4" s="1"/>
  <c r="V16" i="4" s="1"/>
  <c r="M16" i="4"/>
  <c r="N16" i="4"/>
  <c r="P16" i="4"/>
  <c r="Q16" i="4"/>
  <c r="S16" i="4"/>
  <c r="T16" i="4"/>
  <c r="M20" i="4"/>
  <c r="N20" i="4"/>
  <c r="P20" i="4"/>
  <c r="Q20" i="4"/>
  <c r="S20" i="4"/>
  <c r="T20" i="4"/>
  <c r="L36" i="1"/>
  <c r="N36" i="1"/>
  <c r="O36" i="1"/>
  <c r="Q36" i="1"/>
  <c r="R36" i="1"/>
  <c r="T36" i="1"/>
  <c r="U36" i="1"/>
  <c r="L35" i="1"/>
  <c r="N35" i="1"/>
  <c r="O35" i="1" s="1"/>
  <c r="Q35" i="1"/>
  <c r="R35" i="1" s="1"/>
  <c r="T35" i="1"/>
  <c r="U35" i="1" s="1"/>
  <c r="L39" i="1"/>
  <c r="N39" i="1"/>
  <c r="L38" i="1"/>
  <c r="N38" i="1"/>
  <c r="O38" i="1" s="1"/>
  <c r="Q38" i="1"/>
  <c r="R38" i="1" s="1"/>
  <c r="T38" i="1"/>
  <c r="U38" i="1" s="1"/>
  <c r="L37" i="1"/>
  <c r="N37" i="1"/>
  <c r="O37" i="1" s="1"/>
  <c r="Q37" i="1"/>
  <c r="R37" i="1" s="1"/>
  <c r="T37" i="1"/>
  <c r="U37" i="1" s="1"/>
  <c r="L33" i="1"/>
  <c r="N33" i="1"/>
  <c r="O33" i="1" s="1"/>
  <c r="V33" i="1" s="1"/>
  <c r="W33" i="1" s="1"/>
  <c r="Q33" i="1"/>
  <c r="R33" i="1" s="1"/>
  <c r="T33" i="1"/>
  <c r="U33" i="1" s="1"/>
  <c r="L32" i="1"/>
  <c r="N32" i="1"/>
  <c r="O32" i="1" s="1"/>
  <c r="Q32" i="1"/>
  <c r="R32" i="1" s="1"/>
  <c r="T32" i="1"/>
  <c r="U32" i="1" s="1"/>
  <c r="L29" i="1"/>
  <c r="N29" i="1"/>
  <c r="O29" i="1" s="1"/>
  <c r="Q29" i="1"/>
  <c r="R29" i="1" s="1"/>
  <c r="T29" i="1"/>
  <c r="U29" i="1" s="1"/>
  <c r="L28" i="1"/>
  <c r="N28" i="1"/>
  <c r="O28" i="1" s="1"/>
  <c r="Q28" i="1"/>
  <c r="R28" i="1" s="1"/>
  <c r="T28" i="1"/>
  <c r="U28" i="1" s="1"/>
  <c r="L27" i="1"/>
  <c r="N27" i="1"/>
  <c r="O27" i="1" s="1"/>
  <c r="Q27" i="1"/>
  <c r="R27" i="1" s="1"/>
  <c r="T27" i="1"/>
  <c r="U27" i="1" s="1"/>
  <c r="L49" i="1"/>
  <c r="N49" i="1"/>
  <c r="O49" i="1"/>
  <c r="Q49" i="1"/>
  <c r="R49" i="1"/>
  <c r="T49" i="1"/>
  <c r="U49" i="1"/>
  <c r="L48" i="1"/>
  <c r="N48" i="1"/>
  <c r="O48" i="1" s="1"/>
  <c r="Q48" i="1"/>
  <c r="R48" i="1" s="1"/>
  <c r="T48" i="1"/>
  <c r="U48" i="1" s="1"/>
  <c r="L47" i="1"/>
  <c r="N47" i="1"/>
  <c r="O47" i="1" s="1"/>
  <c r="Q47" i="1"/>
  <c r="R47" i="1" s="1"/>
  <c r="T47" i="1"/>
  <c r="U47" i="1" s="1"/>
  <c r="L46" i="1"/>
  <c r="N46" i="1"/>
  <c r="O46" i="1" s="1"/>
  <c r="V46" i="1" s="1"/>
  <c r="W46" i="1" s="1"/>
  <c r="Q46" i="1"/>
  <c r="R46" i="1" s="1"/>
  <c r="T46" i="1"/>
  <c r="U46" i="1" s="1"/>
  <c r="L45" i="1"/>
  <c r="N45" i="1"/>
  <c r="O45" i="1" s="1"/>
  <c r="Q45" i="1"/>
  <c r="R45" i="1" s="1"/>
  <c r="T45" i="1"/>
  <c r="U45" i="1" s="1"/>
  <c r="L19" i="1"/>
  <c r="N19" i="1"/>
  <c r="O19" i="1"/>
  <c r="Q19" i="1"/>
  <c r="R19" i="1"/>
  <c r="L20" i="1"/>
  <c r="N20" i="1"/>
  <c r="O20" i="1" s="1"/>
  <c r="Q20" i="1"/>
  <c r="R20" i="1" s="1"/>
  <c r="T20" i="1"/>
  <c r="U20" i="1" s="1"/>
  <c r="L23" i="1"/>
  <c r="N23" i="1"/>
  <c r="O23" i="1"/>
  <c r="Q23" i="1"/>
  <c r="R23" i="1"/>
  <c r="T23" i="1"/>
  <c r="U23" i="1"/>
  <c r="L24" i="1"/>
  <c r="N24" i="1"/>
  <c r="O24" i="1" s="1"/>
  <c r="Q24" i="1"/>
  <c r="R24" i="1" s="1"/>
  <c r="T24" i="1"/>
  <c r="U24" i="1" s="1"/>
  <c r="L52" i="1"/>
  <c r="N52" i="1"/>
  <c r="O52" i="1" s="1"/>
  <c r="Q52" i="1"/>
  <c r="R52" i="1" s="1"/>
  <c r="T52" i="1"/>
  <c r="U52" i="1" s="1"/>
  <c r="L56" i="1"/>
  <c r="N56" i="1"/>
  <c r="O56" i="1" s="1"/>
  <c r="Q56" i="1"/>
  <c r="R56" i="1" s="1"/>
  <c r="T56" i="1"/>
  <c r="U56" i="1" s="1"/>
  <c r="L57" i="1"/>
  <c r="N57" i="1"/>
  <c r="O57" i="1" s="1"/>
  <c r="Q57" i="1"/>
  <c r="R57" i="1" s="1"/>
  <c r="T57" i="1"/>
  <c r="U57" i="1" s="1"/>
  <c r="L58" i="1"/>
  <c r="N58" i="1"/>
  <c r="O58" i="1" s="1"/>
  <c r="Q58" i="1"/>
  <c r="R58" i="1" s="1"/>
  <c r="T58" i="1"/>
  <c r="U58" i="1" s="1"/>
  <c r="L59" i="1"/>
  <c r="N59" i="1"/>
  <c r="O59" i="1" s="1"/>
  <c r="Q59" i="1"/>
  <c r="R59" i="1" s="1"/>
  <c r="T59" i="1"/>
  <c r="U59" i="1" s="1"/>
  <c r="L60" i="1"/>
  <c r="N60" i="1"/>
  <c r="O60" i="1"/>
  <c r="Q60" i="1"/>
  <c r="R60" i="1"/>
  <c r="T60" i="1"/>
  <c r="U60" i="1"/>
  <c r="L61" i="1"/>
  <c r="N61" i="1"/>
  <c r="O61" i="1" s="1"/>
  <c r="Q61" i="1"/>
  <c r="R61" i="1" s="1"/>
  <c r="T61" i="1"/>
  <c r="U61" i="1" s="1"/>
  <c r="L62" i="1"/>
  <c r="N62" i="1"/>
  <c r="O62" i="1" s="1"/>
  <c r="V62" i="1" s="1"/>
  <c r="W62" i="1" s="1"/>
  <c r="Q62" i="1"/>
  <c r="R62" i="1" s="1"/>
  <c r="T62" i="1"/>
  <c r="U62" i="1" s="1"/>
  <c r="L63" i="1"/>
  <c r="N63" i="1"/>
  <c r="O63" i="1" s="1"/>
  <c r="Q63" i="1"/>
  <c r="R63" i="1" s="1"/>
  <c r="T63" i="1"/>
  <c r="U63" i="1" s="1"/>
  <c r="L66" i="1"/>
  <c r="N66" i="1"/>
  <c r="O66" i="1" s="1"/>
  <c r="Q66" i="1"/>
  <c r="R66" i="1" s="1"/>
  <c r="T66" i="1"/>
  <c r="U66" i="1" s="1"/>
  <c r="L67" i="1"/>
  <c r="N67" i="1"/>
  <c r="O67" i="1" s="1"/>
  <c r="Q67" i="1"/>
  <c r="R67" i="1" s="1"/>
  <c r="T67" i="1"/>
  <c r="U67" i="1" s="1"/>
  <c r="L68" i="1"/>
  <c r="N68" i="1"/>
  <c r="O68" i="1" s="1"/>
  <c r="Q68" i="1"/>
  <c r="R68" i="1" s="1"/>
  <c r="T68" i="1"/>
  <c r="U68" i="1" s="1"/>
  <c r="L69" i="1"/>
  <c r="N69" i="1"/>
  <c r="O69" i="1" s="1"/>
  <c r="Q69" i="1"/>
  <c r="R69" i="1" s="1"/>
  <c r="T69" i="1"/>
  <c r="U69" i="1" s="1"/>
  <c r="L70" i="1"/>
  <c r="N70" i="1"/>
  <c r="O70" i="1"/>
  <c r="Q70" i="1"/>
  <c r="R70" i="1"/>
  <c r="T70" i="1"/>
  <c r="U70" i="1"/>
  <c r="L71" i="1"/>
  <c r="N71" i="1"/>
  <c r="O71" i="1" s="1"/>
  <c r="Q71" i="1"/>
  <c r="R71" i="1" s="1"/>
  <c r="T71" i="1"/>
  <c r="U71" i="1" s="1"/>
  <c r="L72" i="1"/>
  <c r="N72" i="1"/>
  <c r="O72" i="1" s="1"/>
  <c r="Q72" i="1"/>
  <c r="R72" i="1" s="1"/>
  <c r="T72" i="1"/>
  <c r="U72" i="1" s="1"/>
  <c r="L73" i="1"/>
  <c r="N73" i="1"/>
  <c r="O73" i="1" s="1"/>
  <c r="Q73" i="1"/>
  <c r="R73" i="1" s="1"/>
  <c r="T73" i="1"/>
  <c r="U73" i="1" s="1"/>
  <c r="L74" i="1"/>
  <c r="N74" i="1"/>
  <c r="O74" i="1" s="1"/>
  <c r="Q74" i="1"/>
  <c r="R74" i="1" s="1"/>
  <c r="T74" i="1"/>
  <c r="U74" i="1" s="1"/>
  <c r="L75" i="1"/>
  <c r="N75" i="1"/>
  <c r="O75" i="1" s="1"/>
  <c r="Q75" i="1"/>
  <c r="R75" i="1" s="1"/>
  <c r="T75" i="1"/>
  <c r="U75" i="1" s="1"/>
  <c r="L76" i="1"/>
  <c r="N76" i="1"/>
  <c r="O76" i="1" s="1"/>
  <c r="Q76" i="1"/>
  <c r="R76" i="1" s="1"/>
  <c r="T76" i="1"/>
  <c r="U76" i="1" s="1"/>
  <c r="L77" i="1"/>
  <c r="N77" i="1"/>
  <c r="O77" i="1" s="1"/>
  <c r="Q77" i="1"/>
  <c r="R77" i="1" s="1"/>
  <c r="T77" i="1"/>
  <c r="U77" i="1" s="1"/>
  <c r="L78" i="1"/>
  <c r="N78" i="1"/>
  <c r="O78" i="1"/>
  <c r="Q78" i="1"/>
  <c r="R78" i="1"/>
  <c r="T78" i="1"/>
  <c r="U78" i="1"/>
  <c r="L79" i="1"/>
  <c r="N79" i="1"/>
  <c r="O79" i="1" s="1"/>
  <c r="Q79" i="1"/>
  <c r="R79" i="1" s="1"/>
  <c r="T79" i="1"/>
  <c r="U79" i="1" s="1"/>
  <c r="L80" i="1"/>
  <c r="N80" i="1"/>
  <c r="O80" i="1" s="1"/>
  <c r="Q80" i="1"/>
  <c r="R80" i="1" s="1"/>
  <c r="T80" i="1"/>
  <c r="U80" i="1" s="1"/>
  <c r="L81" i="1"/>
  <c r="N81" i="1"/>
  <c r="O81" i="1" s="1"/>
  <c r="Q81" i="1"/>
  <c r="R81" i="1" s="1"/>
  <c r="T81" i="1"/>
  <c r="U81" i="1" s="1"/>
  <c r="L82" i="1"/>
  <c r="N82" i="1"/>
  <c r="O82" i="1" s="1"/>
  <c r="Q82" i="1"/>
  <c r="R82" i="1" s="1"/>
  <c r="T82" i="1"/>
  <c r="U82" i="1" s="1"/>
  <c r="L83" i="1"/>
  <c r="N83" i="1"/>
  <c r="O83" i="1" s="1"/>
  <c r="Q83" i="1"/>
  <c r="R83" i="1" s="1"/>
  <c r="T83" i="1"/>
  <c r="U83" i="1" s="1"/>
  <c r="L84" i="1"/>
  <c r="N84" i="1"/>
  <c r="O84" i="1" s="1"/>
  <c r="Q84" i="1"/>
  <c r="R84" i="1" s="1"/>
  <c r="T84" i="1"/>
  <c r="U84" i="1" s="1"/>
  <c r="L85" i="1"/>
  <c r="N85" i="1"/>
  <c r="O85" i="1" s="1"/>
  <c r="Q85" i="1"/>
  <c r="R85" i="1" s="1"/>
  <c r="T85" i="1"/>
  <c r="U85" i="1" s="1"/>
  <c r="L86" i="1"/>
  <c r="N86" i="1"/>
  <c r="O86" i="1"/>
  <c r="Q86" i="1"/>
  <c r="R86" i="1"/>
  <c r="T86" i="1"/>
  <c r="U86" i="1"/>
  <c r="L87" i="1"/>
  <c r="N87" i="1"/>
  <c r="O87" i="1" s="1"/>
  <c r="Q87" i="1"/>
  <c r="R87" i="1" s="1"/>
  <c r="T87" i="1"/>
  <c r="U87" i="1" s="1"/>
  <c r="L88" i="1"/>
  <c r="N88" i="1"/>
  <c r="O88" i="1" s="1"/>
  <c r="V88" i="1" s="1"/>
  <c r="W88" i="1" s="1"/>
  <c r="Q88" i="1"/>
  <c r="R88" i="1" s="1"/>
  <c r="T88" i="1"/>
  <c r="U88" i="1" s="1"/>
  <c r="L89" i="1"/>
  <c r="N89" i="1"/>
  <c r="O89" i="1" s="1"/>
  <c r="Q89" i="1"/>
  <c r="R89" i="1" s="1"/>
  <c r="T89" i="1"/>
  <c r="U89" i="1" s="1"/>
  <c r="L90" i="1"/>
  <c r="N90" i="1"/>
  <c r="O90" i="1" s="1"/>
  <c r="Q90" i="1"/>
  <c r="R90" i="1" s="1"/>
  <c r="T90" i="1"/>
  <c r="U90" i="1" s="1"/>
  <c r="L91" i="1"/>
  <c r="N91" i="1"/>
  <c r="O91" i="1" s="1"/>
  <c r="Q91" i="1"/>
  <c r="R91" i="1" s="1"/>
  <c r="T91" i="1"/>
  <c r="U91" i="1" s="1"/>
  <c r="L92" i="1"/>
  <c r="N92" i="1"/>
  <c r="O92" i="1" s="1"/>
  <c r="Q92" i="1"/>
  <c r="R92" i="1" s="1"/>
  <c r="T92" i="1"/>
  <c r="U92" i="1" s="1"/>
  <c r="V57" i="1"/>
  <c r="W57" i="1" s="1"/>
  <c r="V23" i="1"/>
  <c r="W23" i="1" s="1"/>
  <c r="V68" i="1"/>
  <c r="V76" i="1"/>
  <c r="V84" i="1"/>
  <c r="W84" i="1" s="1"/>
  <c r="V92" i="1"/>
  <c r="W92" i="1" s="1"/>
  <c r="F21" i="2"/>
  <c r="F22" i="2"/>
  <c r="F23" i="2"/>
  <c r="F24" i="2"/>
  <c r="F25" i="2"/>
  <c r="F36" i="2"/>
  <c r="F29" i="2"/>
  <c r="F16" i="2"/>
  <c r="F35" i="2"/>
  <c r="F37" i="2"/>
  <c r="F38" i="2"/>
  <c r="F28" i="2"/>
  <c r="F30" i="2"/>
  <c r="F31" i="2"/>
  <c r="F15" i="2"/>
  <c r="F17" i="2"/>
  <c r="F18" i="2" s="1"/>
  <c r="W68" i="1"/>
  <c r="W76" i="1"/>
  <c r="U20" i="4" l="1"/>
  <c r="U22" i="4" s="1"/>
  <c r="V20" i="4"/>
  <c r="V22" i="4" s="1"/>
  <c r="V80" i="1"/>
  <c r="W80" i="1" s="1"/>
  <c r="V59" i="1"/>
  <c r="W59" i="1" s="1"/>
  <c r="V72" i="1"/>
  <c r="W72" i="1" s="1"/>
  <c r="V10" i="1"/>
  <c r="W10" i="1" s="1"/>
  <c r="V63" i="1"/>
  <c r="W63" i="1" s="1"/>
  <c r="V86" i="1"/>
  <c r="W86" i="1" s="1"/>
  <c r="V78" i="1"/>
  <c r="W78" i="1" s="1"/>
  <c r="V70" i="1"/>
  <c r="W70" i="1" s="1"/>
  <c r="V61" i="1"/>
  <c r="W61" i="1" s="1"/>
  <c r="V60" i="1"/>
  <c r="W60" i="1" s="1"/>
  <c r="V24" i="1"/>
  <c r="W24" i="1" s="1"/>
  <c r="V20" i="1"/>
  <c r="W20" i="1" s="1"/>
  <c r="V19" i="1"/>
  <c r="W19" i="1" s="1"/>
  <c r="V40" i="1"/>
  <c r="W40" i="1" s="1"/>
  <c r="V90" i="1"/>
  <c r="W90" i="1" s="1"/>
  <c r="V82" i="1"/>
  <c r="W82" i="1" s="1"/>
  <c r="V74" i="1"/>
  <c r="W74" i="1" s="1"/>
  <c r="V66" i="1"/>
  <c r="W66" i="1" s="1"/>
  <c r="V58" i="1"/>
  <c r="W58" i="1" s="1"/>
  <c r="V56" i="1"/>
  <c r="W56" i="1" s="1"/>
  <c r="V27" i="1"/>
  <c r="W27" i="1" s="1"/>
  <c r="V13" i="1"/>
  <c r="W13" i="1" s="1"/>
  <c r="V91" i="1"/>
  <c r="W91" i="1" s="1"/>
  <c r="V89" i="1"/>
  <c r="W89" i="1" s="1"/>
  <c r="V87" i="1"/>
  <c r="W87" i="1" s="1"/>
  <c r="V85" i="1"/>
  <c r="W85" i="1" s="1"/>
  <c r="V83" i="1"/>
  <c r="W83" i="1" s="1"/>
  <c r="V81" i="1"/>
  <c r="W81" i="1" s="1"/>
  <c r="V79" i="1"/>
  <c r="W79" i="1" s="1"/>
  <c r="V77" i="1"/>
  <c r="W77" i="1" s="1"/>
  <c r="V75" i="1"/>
  <c r="W75" i="1" s="1"/>
  <c r="V73" i="1"/>
  <c r="W73" i="1" s="1"/>
  <c r="V71" i="1"/>
  <c r="W71" i="1" s="1"/>
  <c r="V69" i="1"/>
  <c r="W69" i="1" s="1"/>
  <c r="V67" i="1"/>
  <c r="W67" i="1" s="1"/>
  <c r="V52" i="1"/>
  <c r="W52" i="1" s="1"/>
  <c r="V11" i="1"/>
  <c r="W11" i="1" s="1"/>
  <c r="V34" i="1"/>
  <c r="W34" i="1" s="1"/>
  <c r="V12" i="1"/>
  <c r="W12" i="1" s="1"/>
  <c r="F32" i="2"/>
  <c r="F39" i="2"/>
  <c r="V47" i="1"/>
  <c r="W47" i="1" s="1"/>
  <c r="V28" i="1"/>
  <c r="W28" i="1" s="1"/>
  <c r="V21" i="1"/>
  <c r="W21" i="1" s="1"/>
  <c r="V41" i="1"/>
  <c r="W41" i="1" s="1"/>
  <c r="V48" i="1"/>
  <c r="W48" i="1" s="1"/>
  <c r="V29" i="1"/>
  <c r="W29" i="1" s="1"/>
  <c r="V37" i="1"/>
  <c r="W37" i="1" s="1"/>
  <c r="V35" i="1"/>
  <c r="W35" i="1" s="1"/>
  <c r="V22" i="1"/>
  <c r="W22" i="1" s="1"/>
  <c r="V50" i="1"/>
  <c r="W50" i="1" s="1"/>
  <c r="V45" i="1"/>
  <c r="W45" i="1" s="1"/>
  <c r="V49" i="1"/>
  <c r="W49" i="1" s="1"/>
  <c r="V32" i="1"/>
  <c r="W32" i="1" s="1"/>
  <c r="V38" i="1"/>
  <c r="W38" i="1" s="1"/>
  <c r="V36" i="1"/>
  <c r="W36" i="1" s="1"/>
  <c r="V42" i="1"/>
  <c r="W42" i="1" s="1"/>
  <c r="V51" i="1"/>
  <c r="W51" i="1" s="1"/>
  <c r="U23" i="4" l="1"/>
  <c r="V93" i="1"/>
  <c r="W93" i="1"/>
  <c r="V94" i="1" l="1"/>
</calcChain>
</file>

<file path=xl/sharedStrings.xml><?xml version="1.0" encoding="utf-8"?>
<sst xmlns="http://schemas.openxmlformats.org/spreadsheetml/2006/main" count="476" uniqueCount="182">
  <si>
    <t>Uurtarief</t>
  </si>
  <si>
    <t>Omschrijving</t>
  </si>
  <si>
    <t>EH</t>
  </si>
  <si>
    <t>Arbeid</t>
  </si>
  <si>
    <t>Materialen</t>
  </si>
  <si>
    <t xml:space="preserve">Toeslag </t>
  </si>
  <si>
    <t>Materiaal totaal</t>
  </si>
  <si>
    <t>Derden</t>
  </si>
  <si>
    <t>Toeslag</t>
  </si>
  <si>
    <t>Derden totaal</t>
  </si>
  <si>
    <t>Totalen preventief en correctief</t>
  </si>
  <si>
    <t>Naar kolom T</t>
  </si>
  <si>
    <t>Naar kolom Q</t>
  </si>
  <si>
    <t>Uren/EH</t>
  </si>
  <si>
    <t>Toeslag materiaal (%)</t>
  </si>
  <si>
    <t>Toeslag derden (%)</t>
  </si>
  <si>
    <t>Opslag voor risico/correctief (%)</t>
  </si>
  <si>
    <t>Uurtarief (€)</t>
  </si>
  <si>
    <t>Correctief</t>
  </si>
  <si>
    <t>Preventief (incl. wettelijke verplichtingen)</t>
  </si>
  <si>
    <t>Toelichting</t>
  </si>
  <si>
    <t>Eenheid</t>
  </si>
  <si>
    <t>Prijs per eenheid</t>
  </si>
  <si>
    <t>Alle geoffreerde prijzen en tarieven zijn in Euro, incl. alle kosten waaronder doch niet uitsluitend bureau- en reiskosten, heffingen en belastingen (met uitzondering van de BTW).</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</si>
  <si>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</si>
  <si>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Alleen dit prijsinvulformulier wordt gehanteerd in de prijsvergelijking met andere inschrijvers. Elders in de inschrijving opgenomen prijsinformatie wordt niet in beschouwing genomen.</t>
  </si>
  <si>
    <t>Totaal</t>
  </si>
  <si>
    <t>Punt</t>
  </si>
  <si>
    <t>Object ID.</t>
  </si>
  <si>
    <t>Naar kolom N</t>
  </si>
  <si>
    <t>T.b.v. kolom L (arbeid)</t>
  </si>
  <si>
    <t>Aantal uren</t>
  </si>
  <si>
    <t>Reparatie verrekening.</t>
  </si>
  <si>
    <t>Aantal</t>
  </si>
  <si>
    <t>post</t>
  </si>
  <si>
    <t xml:space="preserve">uur </t>
  </si>
  <si>
    <t>post OA</t>
  </si>
  <si>
    <t>Uurloon (binnen werktijden)</t>
  </si>
  <si>
    <t>Materiaal kosten</t>
  </si>
  <si>
    <t xml:space="preserve">Onderaanneming </t>
  </si>
  <si>
    <t>Materieel kosten</t>
  </si>
  <si>
    <t>tekenkosten/projectleiding/projectbegeleiding</t>
  </si>
  <si>
    <t xml:space="preserve">algemene projectkosten </t>
  </si>
  <si>
    <t>winst/risico</t>
  </si>
  <si>
    <t>Totaal materiaalkosten</t>
  </si>
  <si>
    <t>Totaal materieelkosten</t>
  </si>
  <si>
    <t xml:space="preserve">Tootaal uren uitgevoerd </t>
  </si>
  <si>
    <t>Totaal kosten berekende-uren</t>
  </si>
  <si>
    <t>Totaal kosten berekende-materialen</t>
  </si>
  <si>
    <t>Totaal kosten berekende-derden</t>
  </si>
  <si>
    <t>Totaal kosten berekende-materielen</t>
  </si>
  <si>
    <t>Materielen</t>
  </si>
  <si>
    <t>Materieel totaal</t>
  </si>
  <si>
    <t>Prijzen</t>
  </si>
  <si>
    <t>Hoodfgroep</t>
  </si>
  <si>
    <t>elementen</t>
  </si>
  <si>
    <t>Norm</t>
  </si>
  <si>
    <t>75.10.21</t>
  </si>
  <si>
    <t>Security Management Systeem</t>
  </si>
  <si>
    <t>BOUWKUNDIGE WERKZAAMHEDEN</t>
  </si>
  <si>
    <t>BEVEILIGINGSINSTALLATIE</t>
  </si>
  <si>
    <t>CAMERA INSTALLATIE</t>
  </si>
  <si>
    <t>75.10.22</t>
  </si>
  <si>
    <t>INTERCOM/VIDEOFOON INSTALLATIE</t>
  </si>
  <si>
    <t>75.10.12</t>
  </si>
  <si>
    <t>demontage bestaande installaties</t>
  </si>
  <si>
    <t>oponthoud door dat de werkzzaamheden niet aan één sluitend uitgevoerd kunnen worden is de correctie factor op 1,05</t>
  </si>
  <si>
    <t>connectie intercom met SMS</t>
  </si>
  <si>
    <t>codebedienpaneel</t>
  </si>
  <si>
    <t>nachtschoot signalering</t>
  </si>
  <si>
    <t>magneetcontact deur</t>
  </si>
  <si>
    <t>binnensirene</t>
  </si>
  <si>
    <t>noodruk knop</t>
  </si>
  <si>
    <t>overval drukknop</t>
  </si>
  <si>
    <t>badges Mifaire Desfire</t>
  </si>
  <si>
    <t>handmelder</t>
  </si>
  <si>
    <t>camera, binnen aanbrengen</t>
  </si>
  <si>
    <t>camera, buiten aanbrengen</t>
  </si>
  <si>
    <t>TFT monitoren</t>
  </si>
  <si>
    <t>trilcontact</t>
  </si>
  <si>
    <t>magneetcontact raam</t>
  </si>
  <si>
    <t>glasbreukmelder</t>
  </si>
  <si>
    <t>SMS-Wens 1.</t>
  </si>
  <si>
    <t>Wens omschrijving</t>
  </si>
  <si>
    <t>Toegangscontrolesysteem</t>
  </si>
  <si>
    <t xml:space="preserve">TCS-
Wens 2.
</t>
  </si>
  <si>
    <t xml:space="preserve">TCS-
Wens 4.
</t>
  </si>
  <si>
    <t xml:space="preserve">TCS-
Wens 3.
</t>
  </si>
  <si>
    <t>Naar kolom M</t>
  </si>
  <si>
    <t>Toeslag materieel (%)</t>
  </si>
  <si>
    <t>Naar kolom P</t>
  </si>
  <si>
    <t>Naar kolom R</t>
  </si>
  <si>
    <t>Naar kolom V</t>
  </si>
  <si>
    <t>Naar kolom W</t>
  </si>
  <si>
    <t>Element-/ werkomschrijving</t>
  </si>
  <si>
    <t>elementonderdeel</t>
  </si>
  <si>
    <t>toegangscontrolesysteem</t>
  </si>
  <si>
    <t>kaartlezer opbouw</t>
  </si>
  <si>
    <t xml:space="preserve">centrale apparatuur </t>
  </si>
  <si>
    <t>connectie TGC met SMS programeren</t>
  </si>
  <si>
    <t>connectie IMC met SMS programeren</t>
  </si>
  <si>
    <t>connectie CCTV met SMS programeren</t>
  </si>
  <si>
    <t>Cameraobservatiesysteem</t>
  </si>
  <si>
    <t>leveren en aanbrengen</t>
  </si>
  <si>
    <t>servers voor opname 30TB</t>
  </si>
  <si>
    <t>passief infrarood detector, wide beam</t>
  </si>
  <si>
    <t>passief infrarood detector, 360 graden</t>
  </si>
  <si>
    <t>specificaties aanvullend op bovenstaand</t>
  </si>
  <si>
    <t>Globale uitsplitsing van onderdelen en werlzaamheden t.b.v. een open begroting, aanvullen door waar noodzakeleijk is en terkortkomingen zijn geconstateerd om de openbegroting zo compleet mogelijk te maken.</t>
  </si>
  <si>
    <t xml:space="preserve">Soort: 
1. opgenomen in de basis
2. extra optie met meerwerk.
Invullen 1 of 2.
</t>
  </si>
  <si>
    <t xml:space="preserve">Communiceren met ieder ander systeem, zoals het administratie/personeel registratiesysteem. Zodat de aanmaak en afmelding van autorisatie en toegangen automatisch gedaan wordt.
</t>
  </si>
  <si>
    <t xml:space="preserve">Intelligent sleutelbeheer met een sleutelloos plan: Sleutelloos kunnen gebruikers toegang krijgen tot gebouwen en ruimtes met hun mobiele telefoon, een RFID-tag of een andere vorm van identificatie.
</t>
  </si>
  <si>
    <t xml:space="preserve">Geavanceerde toegangscontrolesystemen: Geavanceerde toegangscontrolesystemen gebruiken meerdere factoren om toegang te controleren, zoals een toegangspas, een vingerafdruk en een pincode. Dit maakt het moeilijker voor indringers om toegang te krijgen tot een gebouw.
</t>
  </si>
  <si>
    <t xml:space="preserve">Biometrie via de telefoon: Koppeling met de beveiligingssystemen door het gebruik van de biometrie op de telefoon via een daarvoor bedoelde App.
Biometrie is het gebruik van fysieke kenmerken van een persoon, zoals een vinger-afdruk of gezichtsherkenning, om toegang te krijgen tot een gebouw. Biometrie wordt beschouwd als een van de veiligste toegangscontrolemethoden die beschikbaar zijn.
   </t>
  </si>
  <si>
    <t xml:space="preserve">openen en sluiten plafond, wand en koof-/ kolombetimmeringen </t>
  </si>
  <si>
    <t>Herstelwerkzaamheden n.a.v. de-, hermontage en aanbrengwerkzaamheden.</t>
  </si>
  <si>
    <t>Buitentoestel beeld en spraak</t>
  </si>
  <si>
    <t>Binnentoestel beeld en spraak</t>
  </si>
  <si>
    <t>Intercom/videofoon</t>
  </si>
  <si>
    <t>….....................</t>
  </si>
  <si>
    <t>…................................</t>
  </si>
  <si>
    <t>Totaal kosten berekende-uren Wensen</t>
  </si>
  <si>
    <t>Totaal kosten berekende-materialen Wensen</t>
  </si>
  <si>
    <t>Totaal kosten berekende-materielen Wensen</t>
  </si>
  <si>
    <t>Totaal kosten berekende-derden Wensen</t>
  </si>
  <si>
    <t xml:space="preserve">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t>
  </si>
  <si>
    <t xml:space="preserve">Inschrijver vult in de open begroting en in de inschrijfstaat de geelgekleurde cellen in. 
</t>
  </si>
  <si>
    <t xml:space="preserve">Na het invullen exporteert inschrijver de inschrijfstaat en de open begroting naar PDF format. Vervolgens wordt de inschrijfstaat rechtsgeldig en "nat" ondertekend.  
</t>
  </si>
  <si>
    <t xml:space="preserve">De tarieven dienen een continu niet-dalend (dan wel niet-stijgend) verloop te laten zien.
</t>
  </si>
  <si>
    <t xml:space="preserve">Hetgeen wel in de inschrijving wordt beschreven, maar niet op dit prijsinvulformulier wordt beprijst, wordt geacht kosteloos te zijn aangeboden.
</t>
  </si>
  <si>
    <t xml:space="preserve">Uitzondering op het voorgaande zijn zaken die in de inschrijving expliciet gekenmerkt worden als “OPTIE” dan wel “OPTIONEEL”. OPTIES worden niet in de afwegingen m.b.t. de gunningsbeslissing mee genomen.
</t>
  </si>
  <si>
    <t xml:space="preserve">Het is de inschrijver niet toegestaan een nulprijs te offreren. Het is wel toegestaan op onderdelen van een prijswens een nulprijs te offreren indien er sprake is van een optelsom. Het is onder geen beding toegestaan negatieve prijzen te offreren.
</t>
  </si>
  <si>
    <t xml:space="preserve">De inschrijver dient reële marktconforme prijzen te offreren (ook op onderdelen van een prijswens).
</t>
  </si>
  <si>
    <t xml:space="preserve">Irrealistische prijzen kunnen door de gemeente worden gecontroleerd/nagevraagd en de offerte kan ongeldig worden verklaard. Ditzelfde geldt voor offertes die door de gemeente als manipulatief worden aangemerkt.
</t>
  </si>
  <si>
    <t xml:space="preserve">U mag - op straffe van uitsluiting - de structuur van het prijsinvulformulier niet wijzigen.
</t>
  </si>
  <si>
    <t>Uurloon (buiten werktijden)</t>
  </si>
  <si>
    <t xml:space="preserve">Totaal uren uitgevoerd </t>
  </si>
  <si>
    <t>SMS</t>
  </si>
  <si>
    <t>IMI</t>
  </si>
  <si>
    <t>TCS</t>
  </si>
  <si>
    <t>COS</t>
  </si>
  <si>
    <t>IC</t>
  </si>
  <si>
    <t>st</t>
  </si>
  <si>
    <t>Binnentoestel spraak</t>
  </si>
  <si>
    <t>Intercom/videofoon installatie</t>
  </si>
  <si>
    <t>Inbraakinstallatie</t>
  </si>
  <si>
    <t>koppelen aan het security managementsysteem</t>
  </si>
  <si>
    <t>Codebedienpanelen</t>
  </si>
  <si>
    <t>Toegangscontrole systeem</t>
  </si>
  <si>
    <t>Inbraak managementcentralen</t>
  </si>
  <si>
    <t>kaartlezer opbouw, aanbrengen</t>
  </si>
  <si>
    <t>Camera Observatie Systeem</t>
  </si>
  <si>
    <t>Stadhuis</t>
  </si>
  <si>
    <t>security management systeem</t>
  </si>
  <si>
    <t>Centrale Security management systeem</t>
  </si>
  <si>
    <t>Koppelen aan de centrales van IMI, TCS, COS, IC uit de locaties Stadskantoor, Stadhuis, Stadstoezicht/Gemeentewerf en museum Cuypershuis.</t>
  </si>
  <si>
    <t>pst</t>
  </si>
  <si>
    <t>sluitplaat bestaand handhaven</t>
  </si>
  <si>
    <t>Toegangscontrole management centrale</t>
  </si>
  <si>
    <t>servers voor opname capaciteit 30 Tb</t>
  </si>
  <si>
    <t>Buitentoestel Videofoon</t>
  </si>
  <si>
    <t>camera, binnen</t>
  </si>
  <si>
    <t>camera, buiten</t>
  </si>
  <si>
    <t>passief infrarood detector Widebeam</t>
  </si>
  <si>
    <t>passief infrarood detector Longbeam</t>
  </si>
  <si>
    <t>Lastkast</t>
  </si>
  <si>
    <t>Optische inbraaksignalering</t>
  </si>
  <si>
    <r>
      <t>passief infrarood detector Widebeam 360</t>
    </r>
    <r>
      <rPr>
        <sz val="11"/>
        <color theme="1"/>
        <rFont val="Arial"/>
        <family val="2"/>
      </rPr>
      <t>°</t>
    </r>
  </si>
  <si>
    <t>Inbraak managementcentralen inrichten op bestaande veldcomponenten</t>
  </si>
  <si>
    <t>Museum Cuyperhuis</t>
  </si>
  <si>
    <t>Stadstoezicht-Gemeente werf</t>
  </si>
  <si>
    <t>Stadskantoor</t>
  </si>
  <si>
    <t>Componenten (Basis) aanwezig in bestaande situatie.</t>
  </si>
  <si>
    <t>beletsignalering</t>
  </si>
  <si>
    <t>passief infrarood detector, long beam</t>
  </si>
  <si>
    <t>passief infrarood detector wide beam</t>
  </si>
  <si>
    <t>magneetcontact raam/deur</t>
  </si>
  <si>
    <r>
      <t xml:space="preserve">Naar inschrijfstaat 'Prijs basisaanbod </t>
    </r>
    <r>
      <rPr>
        <b/>
        <u/>
        <sz val="10"/>
        <color theme="1"/>
        <rFont val="Arial"/>
        <family val="2"/>
      </rPr>
      <t>A</t>
    </r>
  </si>
  <si>
    <r>
      <t xml:space="preserve">Naar inschrijfstaat 'Prijs wensenaanbod </t>
    </r>
    <r>
      <rPr>
        <b/>
        <u/>
        <sz val="10"/>
        <color theme="1"/>
        <rFont val="Arial"/>
        <family val="2"/>
      </rPr>
      <t>B</t>
    </r>
  </si>
  <si>
    <t>A</t>
  </si>
  <si>
    <t>Prijs basisaanbod A (inschrijfbiljet)</t>
  </si>
  <si>
    <t>Prijs wensenaanbod B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</si>
</sst>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0.0"/>
  </numFmts>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Calibri"/>
      <family val="2"/>
      <scheme val="minor"/>
    </font>
    <font>
      <b/>
      <sz val="10"/>
      <color theme="0"/>
      <name val="Arial"/>
      <family val="2"/>
    </font>
    <font>
      <b/>
      <sz val="10"/>
      <color theme="1"/>
      <name val="Arial"/>
      <family val="2"/>
    </font>
    <font>
      <sz val="10"/>
      <color theme="0"/>
      <name val="Arial"/>
      <family val="2"/>
    </font>
    <font>
      <b/>
      <sz val="10"/>
      <name val="Arial"/>
      <family val="2"/>
    </font>
    <font>
      <sz val="10"/>
      <name val="Arial"/>
      <family val="2"/>
    </font>
    <font>
      <b/>
      <u val="singleAccounting"/>
      <sz val="10"/>
      <color theme="1"/>
      <name val="Arial"/>
      <family val="2"/>
    </font>
    <font>
      <sz val="11"/>
      <color theme="1"/>
      <name val="Arial"/>
      <family val="2"/>
    </font>
    <font>
      <b/>
      <sz val="11"/>
      <color theme="1"/>
      <name val="Calibri"/>
      <family val="2"/>
      <scheme val="minor"/>
    </font>
    <font>
      <b/>
      <u/>
      <sz val="10"/>
      <color theme="1"/>
      <name val="Arial"/>
      <family val="2"/>
    </font>
  </fonts>
  <fills count="15">
    <fill>
      <patternFill patternType="none"/>
    </fill>
    <fill>
      <patternFill patternType="gray125"/>
    </fill>
    <fill>
      <patternFill patternType="solid">
        <fgColor rgb="FF00206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70C0"/>
        <bgColor indexed="64"/>
      </patternFill>
    </fill>
    <fill>
      <patternFill patternType="solid">
        <fgColor theme="7" tint="0.59999389629810485"/>
        <bgColor indexed="64"/>
      </patternFill>
    </fill>
    <fill>
      <patternFill patternType="solid">
        <fgColor rgb="FFFFFFFF"/>
        <bgColor rgb="FFFFFFFF"/>
      </patternFill>
    </fill>
    <fill>
      <patternFill patternType="solid">
        <fgColor rgb="FF002060"/>
        <bgColor rgb="FFBFBFBF"/>
      </patternFill>
    </fill>
    <fill>
      <patternFill patternType="solid">
        <fgColor theme="8" tint="0.79998168889431442"/>
        <bgColor rgb="FFBFBFBF"/>
      </patternFill>
    </fill>
    <fill>
      <patternFill patternType="solid">
        <fgColor theme="8" tint="0.79998168889431442"/>
        <bgColor indexed="64"/>
      </patternFill>
    </fill>
    <fill>
      <patternFill patternType="solid">
        <fgColor theme="9" tint="-0.499984740745262"/>
        <bgColor indexed="64"/>
      </patternFill>
    </fill>
    <fill>
      <patternFill patternType="solid">
        <fgColor theme="7" tint="0.79998168889431442"/>
        <bgColor rgb="FFFFFF00"/>
      </patternFill>
    </fill>
    <fill>
      <patternFill patternType="solid">
        <fgColor theme="7" tint="0.79998168889431442"/>
        <bgColor indexed="64"/>
      </patternFill>
    </fill>
    <fill>
      <patternFill patternType="solid">
        <fgColor theme="7" tint="-0.249977111117893"/>
        <bgColor indexed="64"/>
      </patternFill>
    </fill>
  </fills>
  <borders count="6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000000"/>
      </left>
      <right/>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style="medium">
        <color indexed="64"/>
      </left>
      <right style="medium">
        <color indexed="64"/>
      </right>
      <top/>
      <bottom style="thin">
        <color rgb="FF000000"/>
      </bottom>
      <diagonal/>
    </border>
    <border>
      <left/>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top style="thin">
        <color rgb="FF000000"/>
      </top>
      <bottom/>
      <diagonal/>
    </border>
    <border>
      <left style="medium">
        <color indexed="64"/>
      </left>
      <right style="medium">
        <color indexed="64"/>
      </right>
      <top style="thin">
        <color rgb="FF000000"/>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1">
    <xf numFmtId="0" fontId="0" fillId="0" borderId="0"/>
  </cellStyleXfs>
  <cellXfs count="207">
    <xf numFmtId="0" fontId="0" fillId="0" borderId="0" xfId="0"/>
    <xf numFmtId="0" fontId="10" fillId="0" borderId="30" xfId="0" applyFont="1" applyBorder="1" applyAlignment="1">
      <alignment vertical="top"/>
    </xf>
    <xf numFmtId="44" fontId="7" fillId="6" borderId="13" xfId="0" applyNumberFormat="1" applyFont="1" applyFill="1" applyBorder="1" applyAlignment="1" applyProtection="1">
      <alignment vertical="top"/>
      <protection locked="0"/>
    </xf>
    <xf numFmtId="0" fontId="7" fillId="0" borderId="33" xfId="0" applyFont="1" applyBorder="1" applyAlignment="1">
      <alignment vertical="top" wrapText="1"/>
    </xf>
    <xf numFmtId="0" fontId="7" fillId="0" borderId="0" xfId="0" applyFont="1" applyAlignment="1">
      <alignment horizontal="center" vertical="top"/>
    </xf>
    <xf numFmtId="0" fontId="7" fillId="0" borderId="0" xfId="0" applyFont="1" applyAlignment="1">
      <alignment vertical="top" wrapText="1"/>
    </xf>
    <xf numFmtId="0" fontId="7" fillId="0" borderId="0" xfId="0" applyFont="1" applyAlignment="1">
      <alignment vertical="top"/>
    </xf>
    <xf numFmtId="0" fontId="10" fillId="0" borderId="31" xfId="0" applyFont="1" applyBorder="1" applyAlignment="1">
      <alignment vertical="top"/>
    </xf>
    <xf numFmtId="9" fontId="7" fillId="6" borderId="20" xfId="0" applyNumberFormat="1" applyFont="1" applyFill="1" applyBorder="1" applyAlignment="1" applyProtection="1">
      <alignment vertical="top"/>
      <protection locked="0"/>
    </xf>
    <xf numFmtId="0" fontId="10" fillId="0" borderId="32" xfId="0" applyFont="1" applyBorder="1" applyAlignment="1">
      <alignment vertical="top"/>
    </xf>
    <xf numFmtId="9" fontId="7" fillId="6" borderId="22" xfId="0" applyNumberFormat="1" applyFont="1" applyFill="1" applyBorder="1" applyAlignment="1" applyProtection="1">
      <alignment vertical="top"/>
      <protection locked="0"/>
    </xf>
    <xf numFmtId="0" fontId="9" fillId="2" borderId="38" xfId="0" applyFont="1" applyFill="1" applyBorder="1" applyAlignment="1">
      <alignment horizontal="center" vertical="top" wrapText="1"/>
    </xf>
    <xf numFmtId="0" fontId="9" fillId="2" borderId="36" xfId="0" applyFont="1" applyFill="1" applyBorder="1" applyAlignment="1">
      <alignment horizontal="center" vertical="center"/>
    </xf>
    <xf numFmtId="0" fontId="9" fillId="2" borderId="1" xfId="0" applyFont="1" applyFill="1" applyBorder="1" applyAlignment="1">
      <alignment vertical="top"/>
    </xf>
    <xf numFmtId="0" fontId="9" fillId="2" borderId="2" xfId="0" applyFont="1" applyFill="1" applyBorder="1" applyAlignment="1">
      <alignment vertical="top"/>
    </xf>
    <xf numFmtId="0" fontId="9" fillId="2" borderId="2" xfId="0" applyFont="1" applyFill="1" applyBorder="1" applyAlignment="1">
      <alignment vertical="top" wrapText="1"/>
    </xf>
    <xf numFmtId="0" fontId="9" fillId="2" borderId="2" xfId="0" applyFont="1" applyFill="1" applyBorder="1" applyAlignment="1">
      <alignment horizontal="center" vertical="top" wrapText="1"/>
    </xf>
    <xf numFmtId="0" fontId="9" fillId="2" borderId="2" xfId="0" applyFont="1" applyFill="1" applyBorder="1" applyAlignment="1">
      <alignment horizontal="center" vertical="top"/>
    </xf>
    <xf numFmtId="0" fontId="9" fillId="3" borderId="1" xfId="0" applyFont="1" applyFill="1" applyBorder="1" applyAlignment="1">
      <alignment horizontal="center" vertical="top"/>
    </xf>
    <xf numFmtId="0" fontId="9" fillId="3" borderId="4" xfId="0" applyFont="1" applyFill="1" applyBorder="1" applyAlignment="1">
      <alignment horizontal="center" vertical="top"/>
    </xf>
    <xf numFmtId="0" fontId="9" fillId="4" borderId="5" xfId="0" applyFont="1" applyFill="1" applyBorder="1" applyAlignment="1">
      <alignment horizontal="center" vertical="top"/>
    </xf>
    <xf numFmtId="0" fontId="9" fillId="4" borderId="2" xfId="0" applyFont="1" applyFill="1" applyBorder="1" applyAlignment="1">
      <alignment horizontal="center" vertical="top"/>
    </xf>
    <xf numFmtId="0" fontId="9" fillId="4" borderId="3" xfId="0" applyFont="1" applyFill="1" applyBorder="1" applyAlignment="1">
      <alignment horizontal="center" vertical="top"/>
    </xf>
    <xf numFmtId="0" fontId="9" fillId="14" borderId="5" xfId="0" applyFont="1" applyFill="1" applyBorder="1" applyAlignment="1">
      <alignment horizontal="center" vertical="top"/>
    </xf>
    <xf numFmtId="0" fontId="9" fillId="14" borderId="2" xfId="0" applyFont="1" applyFill="1" applyBorder="1" applyAlignment="1">
      <alignment horizontal="center" vertical="top"/>
    </xf>
    <xf numFmtId="0" fontId="9" fillId="14" borderId="3" xfId="0" applyFont="1" applyFill="1" applyBorder="1" applyAlignment="1">
      <alignment horizontal="center" vertical="top"/>
    </xf>
    <xf numFmtId="0" fontId="9" fillId="5" borderId="1" xfId="0" applyFont="1" applyFill="1" applyBorder="1" applyAlignment="1">
      <alignment horizontal="center" vertical="top"/>
    </xf>
    <xf numFmtId="0" fontId="9" fillId="5" borderId="2" xfId="0" applyFont="1" applyFill="1" applyBorder="1" applyAlignment="1">
      <alignment horizontal="center" vertical="top"/>
    </xf>
    <xf numFmtId="0" fontId="9" fillId="5" borderId="3" xfId="0" applyFont="1" applyFill="1" applyBorder="1" applyAlignment="1">
      <alignment horizontal="center" vertical="top"/>
    </xf>
    <xf numFmtId="0" fontId="9" fillId="2" borderId="39" xfId="0" applyFont="1" applyFill="1" applyBorder="1" applyAlignment="1">
      <alignment horizontal="center" vertical="top" wrapText="1"/>
    </xf>
    <xf numFmtId="0" fontId="9" fillId="2" borderId="37" xfId="0" applyFont="1" applyFill="1" applyBorder="1" applyAlignment="1">
      <alignment horizontal="center" vertical="center"/>
    </xf>
    <xf numFmtId="0" fontId="7" fillId="0" borderId="8" xfId="0" applyFont="1" applyBorder="1" applyAlignment="1">
      <alignment vertical="top" wrapText="1"/>
    </xf>
    <xf numFmtId="0" fontId="10" fillId="0" borderId="8" xfId="0" applyFont="1" applyBorder="1" applyAlignment="1">
      <alignment vertical="top" wrapText="1"/>
    </xf>
    <xf numFmtId="0" fontId="7" fillId="0" borderId="8" xfId="0" applyFont="1" applyBorder="1" applyAlignment="1">
      <alignment vertical="top"/>
    </xf>
    <xf numFmtId="0" fontId="7" fillId="0" borderId="15" xfId="0" applyFont="1" applyBorder="1" applyAlignment="1">
      <alignment vertical="top"/>
    </xf>
    <xf numFmtId="44" fontId="7" fillId="0" borderId="10" xfId="0" applyNumberFormat="1" applyFont="1" applyBorder="1" applyAlignment="1">
      <alignment vertical="top"/>
    </xf>
    <xf numFmtId="44" fontId="7" fillId="6" borderId="11" xfId="0" applyNumberFormat="1" applyFont="1" applyFill="1" applyBorder="1" applyAlignment="1" applyProtection="1">
      <alignment vertical="top"/>
      <protection locked="0"/>
    </xf>
    <xf numFmtId="44" fontId="7" fillId="0" borderId="8" xfId="0" applyNumberFormat="1" applyFont="1" applyBorder="1" applyAlignment="1">
      <alignment vertical="top"/>
    </xf>
    <xf numFmtId="44" fontId="7" fillId="0" borderId="9" xfId="0" applyNumberFormat="1" applyFont="1" applyBorder="1" applyAlignment="1">
      <alignment vertical="top"/>
    </xf>
    <xf numFmtId="44" fontId="7" fillId="6" borderId="7" xfId="0" applyNumberFormat="1" applyFont="1" applyFill="1" applyBorder="1" applyAlignment="1" applyProtection="1">
      <alignment vertical="top"/>
      <protection locked="0"/>
    </xf>
    <xf numFmtId="44" fontId="7" fillId="0" borderId="61" xfId="0" applyNumberFormat="1" applyFont="1" applyBorder="1" applyAlignment="1">
      <alignment vertical="top"/>
    </xf>
    <xf numFmtId="44" fontId="7" fillId="0" borderId="13" xfId="0" applyNumberFormat="1" applyFont="1" applyBorder="1" applyAlignment="1">
      <alignment vertical="top"/>
    </xf>
    <xf numFmtId="0" fontId="7" fillId="0" borderId="15" xfId="0" applyFont="1" applyBorder="1" applyAlignment="1">
      <alignment vertical="top" wrapText="1"/>
    </xf>
    <xf numFmtId="164" fontId="7" fillId="6" borderId="14" xfId="0" applyNumberFormat="1" applyFont="1" applyFill="1" applyBorder="1" applyAlignment="1" applyProtection="1">
      <alignment vertical="top"/>
      <protection locked="0"/>
    </xf>
    <xf numFmtId="44" fontId="7" fillId="0" borderId="17" xfId="0" applyNumberFormat="1" applyFont="1" applyBorder="1" applyAlignment="1">
      <alignment vertical="top"/>
    </xf>
    <xf numFmtId="44" fontId="7" fillId="6" borderId="18" xfId="0" applyNumberFormat="1" applyFont="1" applyFill="1" applyBorder="1" applyAlignment="1" applyProtection="1">
      <alignment vertical="top"/>
      <protection locked="0"/>
    </xf>
    <xf numFmtId="44" fontId="7" fillId="0" borderId="15" xfId="0" applyNumberFormat="1" applyFont="1" applyBorder="1" applyAlignment="1">
      <alignment vertical="top"/>
    </xf>
    <xf numFmtId="44" fontId="7" fillId="0" borderId="16" xfId="0" applyNumberFormat="1" applyFont="1" applyBorder="1" applyAlignment="1">
      <alignment vertical="top"/>
    </xf>
    <xf numFmtId="44" fontId="7" fillId="6" borderId="14" xfId="0" applyNumberFormat="1" applyFont="1" applyFill="1" applyBorder="1" applyAlignment="1" applyProtection="1">
      <alignment vertical="top"/>
      <protection locked="0"/>
    </xf>
    <xf numFmtId="44" fontId="7" fillId="0" borderId="20" xfId="0" applyNumberFormat="1" applyFont="1" applyBorder="1" applyAlignment="1">
      <alignment vertical="top"/>
    </xf>
    <xf numFmtId="0" fontId="10" fillId="0" borderId="15" xfId="0" applyFont="1" applyBorder="1" applyAlignment="1">
      <alignment vertical="top" wrapText="1"/>
    </xf>
    <xf numFmtId="0" fontId="7" fillId="0" borderId="15" xfId="0" applyFont="1" applyFill="1" applyBorder="1" applyAlignment="1">
      <alignment vertical="top"/>
    </xf>
    <xf numFmtId="0" fontId="7" fillId="0" borderId="15" xfId="0" applyFont="1" applyFill="1" applyBorder="1" applyAlignment="1">
      <alignment vertical="top" wrapText="1"/>
    </xf>
    <xf numFmtId="44" fontId="7" fillId="0" borderId="60" xfId="0" applyNumberFormat="1" applyFont="1" applyBorder="1" applyAlignment="1">
      <alignment vertical="top"/>
    </xf>
    <xf numFmtId="0" fontId="7" fillId="0" borderId="49" xfId="0" applyFont="1" applyBorder="1" applyAlignment="1">
      <alignment vertical="top"/>
    </xf>
    <xf numFmtId="0" fontId="7" fillId="0" borderId="0" xfId="0" applyFont="1" applyBorder="1" applyAlignment="1">
      <alignment vertical="top"/>
    </xf>
    <xf numFmtId="44" fontId="7" fillId="0" borderId="0" xfId="0" applyNumberFormat="1" applyFont="1" applyBorder="1" applyAlignment="1">
      <alignment vertical="top"/>
    </xf>
    <xf numFmtId="44" fontId="7" fillId="0" borderId="27" xfId="0" applyNumberFormat="1" applyFont="1" applyBorder="1" applyAlignment="1">
      <alignment vertical="top"/>
    </xf>
    <xf numFmtId="44" fontId="7" fillId="0" borderId="25" xfId="0" applyNumberFormat="1" applyFont="1" applyBorder="1" applyAlignment="1">
      <alignment vertical="top"/>
    </xf>
    <xf numFmtId="0" fontId="7" fillId="0" borderId="0" xfId="0" applyFont="1" applyBorder="1" applyAlignment="1">
      <alignment horizontal="center" vertical="top"/>
    </xf>
    <xf numFmtId="165" fontId="7" fillId="0" borderId="0" xfId="0" applyNumberFormat="1" applyFont="1" applyBorder="1" applyAlignment="1">
      <alignment vertical="top"/>
    </xf>
    <xf numFmtId="9" fontId="7" fillId="0" borderId="0" xfId="0" applyNumberFormat="1" applyFont="1" applyBorder="1" applyAlignment="1">
      <alignment vertical="top"/>
    </xf>
    <xf numFmtId="0" fontId="7" fillId="0" borderId="0" xfId="0" quotePrefix="1" applyFont="1" applyBorder="1" applyAlignment="1">
      <alignment vertical="top"/>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11" fillId="0" borderId="0" xfId="0" applyFont="1" applyAlignment="1">
      <alignment vertical="top"/>
    </xf>
    <xf numFmtId="0" fontId="13" fillId="0" borderId="42" xfId="0" applyFont="1" applyFill="1" applyBorder="1" applyAlignment="1">
      <alignment vertical="top"/>
    </xf>
    <xf numFmtId="0" fontId="13" fillId="9" borderId="43" xfId="0" applyFont="1" applyFill="1" applyBorder="1" applyAlignment="1">
      <alignment vertical="top"/>
    </xf>
    <xf numFmtId="0" fontId="13" fillId="9" borderId="46" xfId="0" applyFont="1" applyFill="1" applyBorder="1" applyAlignment="1">
      <alignment vertical="top"/>
    </xf>
    <xf numFmtId="0" fontId="13" fillId="9" borderId="23" xfId="0" applyFont="1" applyFill="1" applyBorder="1" applyAlignment="1">
      <alignment horizontal="center" vertical="top"/>
    </xf>
    <xf numFmtId="0" fontId="13" fillId="9" borderId="27" xfId="0" applyFont="1" applyFill="1" applyBorder="1" applyAlignment="1">
      <alignment vertical="top"/>
    </xf>
    <xf numFmtId="0" fontId="13" fillId="0" borderId="45" xfId="0" applyFont="1" applyFill="1" applyBorder="1" applyAlignment="1">
      <alignment vertical="top" wrapText="1"/>
    </xf>
    <xf numFmtId="0" fontId="13" fillId="0" borderId="41" xfId="0" applyFont="1" applyBorder="1" applyAlignment="1">
      <alignment vertical="top"/>
    </xf>
    <xf numFmtId="0" fontId="13" fillId="0" borderId="44" xfId="0" applyFont="1" applyBorder="1" applyAlignment="1">
      <alignment vertical="top"/>
    </xf>
    <xf numFmtId="44" fontId="13" fillId="12" borderId="47" xfId="0" applyNumberFormat="1" applyFont="1" applyFill="1" applyBorder="1" applyAlignment="1" applyProtection="1">
      <alignment horizontal="center" vertical="top"/>
      <protection locked="0"/>
    </xf>
    <xf numFmtId="44" fontId="13" fillId="0" borderId="48" xfId="0" applyNumberFormat="1" applyFont="1" applyFill="1" applyBorder="1" applyAlignment="1">
      <alignment vertical="top"/>
    </xf>
    <xf numFmtId="0" fontId="13" fillId="0" borderId="50" xfId="0" applyFont="1" applyFill="1" applyBorder="1" applyAlignment="1">
      <alignment vertical="top" wrapText="1"/>
    </xf>
    <xf numFmtId="0" fontId="13" fillId="0" borderId="51" xfId="0" applyFont="1" applyBorder="1" applyAlignment="1">
      <alignment vertical="top"/>
    </xf>
    <xf numFmtId="0" fontId="13" fillId="0" borderId="52" xfId="0" applyFont="1" applyBorder="1" applyAlignment="1">
      <alignment vertical="top"/>
    </xf>
    <xf numFmtId="44" fontId="13" fillId="12" borderId="53" xfId="0" applyNumberFormat="1" applyFont="1" applyFill="1" applyBorder="1" applyAlignment="1" applyProtection="1">
      <alignment horizontal="center" vertical="top"/>
      <protection locked="0"/>
    </xf>
    <xf numFmtId="44" fontId="13" fillId="0" borderId="54" xfId="0" applyNumberFormat="1" applyFont="1" applyFill="1" applyBorder="1" applyAlignment="1">
      <alignment vertical="top"/>
    </xf>
    <xf numFmtId="0" fontId="13" fillId="0" borderId="55" xfId="0" applyFont="1" applyFill="1" applyBorder="1" applyAlignment="1">
      <alignment vertical="top" wrapText="1"/>
    </xf>
    <xf numFmtId="0" fontId="13" fillId="0" borderId="56" xfId="0" applyFont="1" applyBorder="1" applyAlignment="1">
      <alignment vertical="top"/>
    </xf>
    <xf numFmtId="0" fontId="13" fillId="0" borderId="57" xfId="0" applyFont="1" applyBorder="1" applyAlignment="1">
      <alignment vertical="top"/>
    </xf>
    <xf numFmtId="44" fontId="13" fillId="12" borderId="32" xfId="0" applyNumberFormat="1" applyFont="1" applyFill="1" applyBorder="1" applyAlignment="1" applyProtection="1">
      <alignment horizontal="center" vertical="top"/>
      <protection locked="0"/>
    </xf>
    <xf numFmtId="44" fontId="13" fillId="0" borderId="22" xfId="0" applyNumberFormat="1" applyFont="1" applyFill="1" applyBorder="1" applyAlignment="1">
      <alignment vertical="top"/>
    </xf>
    <xf numFmtId="0" fontId="13" fillId="7" borderId="0" xfId="0" applyFont="1" applyFill="1" applyAlignment="1">
      <alignment vertical="top"/>
    </xf>
    <xf numFmtId="0" fontId="13" fillId="7" borderId="0" xfId="0" applyFont="1" applyFill="1" applyAlignment="1">
      <alignment horizontal="center" vertical="top"/>
    </xf>
    <xf numFmtId="0" fontId="11" fillId="7" borderId="0" xfId="0" applyFont="1" applyFill="1" applyAlignment="1">
      <alignment vertical="top"/>
    </xf>
    <xf numFmtId="0" fontId="7" fillId="10" borderId="27" xfId="0" applyFont="1" applyFill="1" applyBorder="1" applyAlignment="1">
      <alignment vertical="top"/>
    </xf>
    <xf numFmtId="0" fontId="7" fillId="10" borderId="27" xfId="0" applyFont="1" applyFill="1" applyBorder="1" applyAlignment="1">
      <alignment horizontal="center" vertical="top"/>
    </xf>
    <xf numFmtId="0" fontId="7" fillId="10" borderId="6" xfId="0" applyFont="1" applyFill="1" applyBorder="1" applyAlignment="1">
      <alignment horizontal="center" vertical="top"/>
    </xf>
    <xf numFmtId="44" fontId="7" fillId="13" borderId="13" xfId="0" applyNumberFormat="1" applyFont="1" applyFill="1" applyBorder="1" applyAlignment="1" applyProtection="1">
      <alignment vertical="top"/>
      <protection locked="0"/>
    </xf>
    <xf numFmtId="0" fontId="7" fillId="0" borderId="30" xfId="0" applyFont="1" applyBorder="1" applyAlignment="1">
      <alignment horizontal="center" vertical="top"/>
    </xf>
    <xf numFmtId="44" fontId="7" fillId="0" borderId="13" xfId="0" applyNumberFormat="1" applyFont="1" applyBorder="1" applyAlignment="1">
      <alignment horizontal="center" vertical="top"/>
    </xf>
    <xf numFmtId="44" fontId="7" fillId="13" borderId="20" xfId="0" applyNumberFormat="1" applyFont="1" applyFill="1" applyBorder="1" applyAlignment="1" applyProtection="1">
      <alignment vertical="top"/>
      <protection locked="0"/>
    </xf>
    <xf numFmtId="0" fontId="7" fillId="0" borderId="31" xfId="0" applyFont="1" applyBorder="1" applyAlignment="1">
      <alignment horizontal="center" vertical="top"/>
    </xf>
    <xf numFmtId="44" fontId="7" fillId="0" borderId="20" xfId="0" applyNumberFormat="1" applyFont="1" applyBorder="1" applyAlignment="1">
      <alignment horizontal="center" vertical="top"/>
    </xf>
    <xf numFmtId="44" fontId="7" fillId="13" borderId="59" xfId="0" applyNumberFormat="1" applyFont="1" applyFill="1" applyBorder="1" applyAlignment="1" applyProtection="1">
      <alignment vertical="top"/>
      <protection locked="0"/>
    </xf>
    <xf numFmtId="0" fontId="7" fillId="0" borderId="58" xfId="0" applyFont="1" applyBorder="1" applyAlignment="1">
      <alignment horizontal="center" vertical="top"/>
    </xf>
    <xf numFmtId="44" fontId="7" fillId="0" borderId="59" xfId="0" applyNumberFormat="1" applyFont="1" applyBorder="1" applyAlignment="1">
      <alignment horizontal="center" vertical="top"/>
    </xf>
    <xf numFmtId="44" fontId="7" fillId="13" borderId="22" xfId="0" applyNumberFormat="1" applyFont="1" applyFill="1" applyBorder="1" applyAlignment="1" applyProtection="1">
      <alignment vertical="top"/>
      <protection locked="0"/>
    </xf>
    <xf numFmtId="0" fontId="7" fillId="0" borderId="32" xfId="0" applyFont="1" applyBorder="1" applyAlignment="1">
      <alignment horizontal="center" vertical="top"/>
    </xf>
    <xf numFmtId="44" fontId="7" fillId="0" borderId="22" xfId="0" applyNumberFormat="1" applyFont="1" applyBorder="1" applyAlignment="1">
      <alignment horizontal="center" vertical="top"/>
    </xf>
    <xf numFmtId="0" fontId="7" fillId="0" borderId="0" xfId="0" applyFont="1" applyAlignment="1">
      <alignment vertical="center"/>
    </xf>
    <xf numFmtId="0" fontId="7" fillId="0" borderId="0" xfId="0" applyFont="1" applyAlignment="1">
      <alignment horizontal="center" vertical="center"/>
    </xf>
    <xf numFmtId="0" fontId="7" fillId="0" borderId="27" xfId="0" applyFont="1" applyBorder="1" applyAlignment="1">
      <alignment horizontal="center" vertical="center"/>
    </xf>
    <xf numFmtId="44" fontId="7" fillId="0" borderId="37" xfId="0" applyNumberFormat="1" applyFont="1" applyBorder="1" applyAlignment="1">
      <alignment horizontal="center" vertical="center"/>
    </xf>
    <xf numFmtId="0" fontId="11" fillId="0" borderId="0" xfId="0" applyFont="1" applyAlignment="1">
      <alignment vertical="center"/>
    </xf>
    <xf numFmtId="0" fontId="7" fillId="13" borderId="13" xfId="0" applyNumberFormat="1" applyFont="1" applyFill="1" applyBorder="1" applyAlignment="1" applyProtection="1">
      <alignment vertical="top"/>
      <protection locked="0"/>
    </xf>
    <xf numFmtId="0" fontId="7" fillId="13" borderId="20" xfId="0" applyNumberFormat="1" applyFont="1" applyFill="1" applyBorder="1" applyAlignment="1" applyProtection="1">
      <alignment vertical="top"/>
      <protection locked="0"/>
    </xf>
    <xf numFmtId="0" fontId="7" fillId="13" borderId="22" xfId="0" applyNumberFormat="1" applyFont="1" applyFill="1" applyBorder="1" applyAlignment="1" applyProtection="1">
      <alignment vertical="top"/>
      <protection locked="0"/>
    </xf>
    <xf numFmtId="0" fontId="7" fillId="0" borderId="0" xfId="0" applyFont="1" applyBorder="1" applyAlignment="1">
      <alignment horizontal="center" vertical="center"/>
    </xf>
    <xf numFmtId="44" fontId="7" fillId="0" borderId="0" xfId="0" applyNumberFormat="1" applyFont="1" applyBorder="1" applyAlignment="1">
      <alignment horizontal="center" vertical="center"/>
    </xf>
    <xf numFmtId="0" fontId="12" fillId="0" borderId="40" xfId="0" applyFont="1" applyBorder="1" applyAlignment="1">
      <alignment vertical="top"/>
    </xf>
    <xf numFmtId="0" fontId="13" fillId="0" borderId="0" xfId="0" applyFont="1" applyBorder="1" applyAlignment="1">
      <alignment horizontal="center" vertical="top"/>
    </xf>
    <xf numFmtId="44" fontId="12" fillId="0" borderId="0" xfId="0" applyNumberFormat="1" applyFont="1" applyFill="1" applyBorder="1" applyAlignment="1">
      <alignment vertical="top"/>
    </xf>
    <xf numFmtId="0" fontId="13" fillId="0" borderId="0" xfId="0" applyFont="1" applyBorder="1" applyAlignment="1">
      <alignment vertical="top" wrapText="1"/>
    </xf>
    <xf numFmtId="0" fontId="13" fillId="0" borderId="15" xfId="0" applyFont="1" applyBorder="1" applyAlignment="1">
      <alignment horizontal="center" vertical="top" wrapText="1"/>
    </xf>
    <xf numFmtId="0" fontId="13" fillId="0" borderId="15" xfId="0" applyFont="1" applyBorder="1" applyAlignment="1">
      <alignment vertical="top" wrapText="1"/>
    </xf>
    <xf numFmtId="0" fontId="7" fillId="0" borderId="15" xfId="0" applyFont="1" applyBorder="1" applyAlignment="1">
      <alignment horizontal="left" vertical="top" wrapText="1"/>
    </xf>
    <xf numFmtId="0" fontId="9" fillId="11" borderId="15" xfId="0" applyFont="1" applyFill="1" applyBorder="1" applyAlignment="1">
      <alignment horizontal="center" vertical="top"/>
    </xf>
    <xf numFmtId="0" fontId="9" fillId="11" borderId="15" xfId="0" applyFont="1" applyFill="1" applyBorder="1" applyAlignment="1">
      <alignment vertical="top" wrapText="1"/>
    </xf>
    <xf numFmtId="0" fontId="6" fillId="0" borderId="15" xfId="0" applyFont="1" applyBorder="1" applyAlignment="1">
      <alignment vertical="top" wrapText="1"/>
    </xf>
    <xf numFmtId="0" fontId="6" fillId="0" borderId="34" xfId="0" applyFont="1" applyBorder="1" applyAlignment="1">
      <alignment vertical="top" wrapText="1"/>
    </xf>
    <xf numFmtId="0" fontId="6" fillId="0" borderId="35" xfId="0" applyFont="1" applyBorder="1" applyAlignment="1">
      <alignment vertical="top" wrapText="1"/>
    </xf>
    <xf numFmtId="2" fontId="7" fillId="0" borderId="14" xfId="0" applyNumberFormat="1" applyFont="1" applyFill="1" applyBorder="1" applyAlignment="1" applyProtection="1">
      <alignment vertical="top"/>
      <protection locked="0"/>
    </xf>
    <xf numFmtId="0" fontId="7" fillId="6" borderId="15" xfId="0" applyFont="1" applyFill="1" applyBorder="1" applyAlignment="1">
      <alignment vertical="top"/>
    </xf>
    <xf numFmtId="0" fontId="6" fillId="0" borderId="33" xfId="0" applyFont="1" applyBorder="1" applyAlignment="1">
      <alignment vertical="top" wrapText="1"/>
    </xf>
    <xf numFmtId="0" fontId="6" fillId="0" borderId="0" xfId="0" applyFont="1" applyAlignment="1">
      <alignment vertical="top"/>
    </xf>
    <xf numFmtId="0" fontId="5" fillId="0" borderId="15" xfId="0" applyFont="1" applyBorder="1" applyAlignment="1">
      <alignment vertical="top" wrapText="1"/>
    </xf>
    <xf numFmtId="0" fontId="4" fillId="0" borderId="15"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horizontal="left" vertical="top" wrapText="1"/>
    </xf>
    <xf numFmtId="44" fontId="14" fillId="0" borderId="16" xfId="0" applyNumberFormat="1" applyFont="1" applyBorder="1" applyAlignment="1">
      <alignment vertical="center"/>
    </xf>
    <xf numFmtId="0" fontId="14" fillId="0" borderId="18" xfId="0" applyFont="1" applyBorder="1" applyAlignment="1">
      <alignment vertical="center"/>
    </xf>
    <xf numFmtId="44" fontId="7" fillId="0" borderId="18" xfId="0" applyNumberFormat="1" applyFont="1" applyFill="1" applyBorder="1" applyAlignment="1" applyProtection="1">
      <alignment vertical="top"/>
      <protection locked="0"/>
    </xf>
    <xf numFmtId="44" fontId="7" fillId="0" borderId="14" xfId="0" applyNumberFormat="1" applyFont="1" applyFill="1" applyBorder="1" applyAlignment="1" applyProtection="1">
      <alignment vertical="top"/>
      <protection locked="0"/>
    </xf>
    <xf numFmtId="44" fontId="7" fillId="0" borderId="15" xfId="0" applyNumberFormat="1" applyFont="1" applyFill="1" applyBorder="1" applyAlignment="1">
      <alignment vertical="top"/>
    </xf>
    <xf numFmtId="44" fontId="7" fillId="0" borderId="16" xfId="0" applyNumberFormat="1" applyFont="1" applyFill="1" applyBorder="1" applyAlignment="1">
      <alignment vertical="top"/>
    </xf>
    <xf numFmtId="164" fontId="7" fillId="0" borderId="7" xfId="0" applyNumberFormat="1" applyFont="1" applyFill="1" applyBorder="1" applyAlignment="1" applyProtection="1">
      <alignment vertical="top"/>
      <protection locked="0"/>
    </xf>
    <xf numFmtId="44" fontId="7" fillId="0" borderId="10" xfId="0" applyNumberFormat="1" applyFont="1" applyFill="1" applyBorder="1" applyAlignment="1">
      <alignment vertical="top"/>
    </xf>
    <xf numFmtId="44" fontId="7" fillId="0" borderId="11" xfId="0" applyNumberFormat="1" applyFont="1" applyFill="1" applyBorder="1" applyAlignment="1" applyProtection="1">
      <alignment vertical="top"/>
      <protection locked="0"/>
    </xf>
    <xf numFmtId="44" fontId="7" fillId="0" borderId="8" xfId="0" applyNumberFormat="1" applyFont="1" applyFill="1" applyBorder="1" applyAlignment="1">
      <alignment vertical="top"/>
    </xf>
    <xf numFmtId="44" fontId="7" fillId="0" borderId="9" xfId="0" applyNumberFormat="1" applyFont="1" applyFill="1" applyBorder="1" applyAlignment="1">
      <alignment vertical="top"/>
    </xf>
    <xf numFmtId="44" fontId="7" fillId="0" borderId="7" xfId="0" applyNumberFormat="1" applyFont="1" applyFill="1" applyBorder="1" applyAlignment="1" applyProtection="1">
      <alignment vertical="top"/>
      <protection locked="0"/>
    </xf>
    <xf numFmtId="44" fontId="7" fillId="0" borderId="61" xfId="0" applyNumberFormat="1" applyFont="1" applyFill="1" applyBorder="1" applyAlignment="1">
      <alignment vertical="top"/>
    </xf>
    <xf numFmtId="44" fontId="7" fillId="0" borderId="13" xfId="0" applyNumberFormat="1" applyFont="1" applyFill="1" applyBorder="1" applyAlignment="1">
      <alignment vertical="top"/>
    </xf>
    <xf numFmtId="164" fontId="7" fillId="0" borderId="14" xfId="0" applyNumberFormat="1" applyFont="1" applyFill="1" applyBorder="1" applyAlignment="1" applyProtection="1">
      <alignment vertical="top"/>
      <protection locked="0"/>
    </xf>
    <xf numFmtId="44" fontId="7" fillId="0" borderId="17" xfId="0" applyNumberFormat="1" applyFont="1" applyFill="1" applyBorder="1" applyAlignment="1">
      <alignment vertical="top"/>
    </xf>
    <xf numFmtId="44" fontId="7" fillId="0" borderId="20" xfId="0" applyNumberFormat="1" applyFont="1" applyFill="1" applyBorder="1" applyAlignment="1">
      <alignment vertical="top"/>
    </xf>
    <xf numFmtId="0" fontId="13" fillId="0" borderId="61" xfId="0" applyFont="1" applyBorder="1" applyAlignment="1">
      <alignment horizontal="center" vertical="top"/>
    </xf>
    <xf numFmtId="44" fontId="12" fillId="0" borderId="61" xfId="0" applyNumberFormat="1" applyFont="1" applyFill="1" applyBorder="1" applyAlignment="1">
      <alignment vertical="top"/>
    </xf>
    <xf numFmtId="0" fontId="13" fillId="0" borderId="41" xfId="0" applyFont="1" applyFill="1" applyBorder="1" applyAlignment="1">
      <alignment vertical="top"/>
    </xf>
    <xf numFmtId="0" fontId="13" fillId="0" borderId="51" xfId="0" applyFont="1" applyFill="1" applyBorder="1" applyAlignment="1">
      <alignment vertical="top"/>
    </xf>
    <xf numFmtId="0" fontId="13" fillId="0" borderId="56" xfId="0" applyFont="1" applyFill="1" applyBorder="1" applyAlignment="1">
      <alignment vertical="top"/>
    </xf>
    <xf numFmtId="0" fontId="0" fillId="0" borderId="0" xfId="0" applyAlignment="1">
      <alignment horizontal="center"/>
    </xf>
    <xf numFmtId="0" fontId="0" fillId="0" borderId="0" xfId="0" applyAlignment="1">
      <alignment wrapText="1"/>
    </xf>
    <xf numFmtId="0" fontId="1" fillId="0" borderId="15" xfId="0" applyFont="1" applyFill="1" applyBorder="1" applyAlignment="1">
      <alignment vertical="top"/>
    </xf>
    <xf numFmtId="0" fontId="1" fillId="0" borderId="15" xfId="0" applyFont="1" applyBorder="1" applyAlignment="1">
      <alignment vertical="top"/>
    </xf>
    <xf numFmtId="0" fontId="16" fillId="0" borderId="0" xfId="0" applyFont="1"/>
    <xf numFmtId="0" fontId="9" fillId="2" borderId="15" xfId="0" applyFont="1" applyFill="1" applyBorder="1" applyAlignment="1">
      <alignment vertical="top" wrapText="1"/>
    </xf>
    <xf numFmtId="0" fontId="9" fillId="2" borderId="15" xfId="0" applyFont="1" applyFill="1" applyBorder="1" applyAlignment="1">
      <alignment vertical="top"/>
    </xf>
    <xf numFmtId="0" fontId="10" fillId="0" borderId="65" xfId="0" applyFont="1" applyBorder="1" applyAlignment="1">
      <alignment vertical="top"/>
    </xf>
    <xf numFmtId="9" fontId="7" fillId="6" borderId="66" xfId="0" applyNumberFormat="1" applyFont="1" applyFill="1" applyBorder="1" applyAlignment="1" applyProtection="1">
      <alignment vertical="top"/>
      <protection locked="0"/>
    </xf>
    <xf numFmtId="0" fontId="6" fillId="0" borderId="67" xfId="0" applyFont="1" applyBorder="1" applyAlignment="1">
      <alignment vertical="top" wrapText="1"/>
    </xf>
    <xf numFmtId="0" fontId="10" fillId="0" borderId="16" xfId="0" applyFont="1" applyBorder="1" applyAlignment="1">
      <alignment vertical="top"/>
    </xf>
    <xf numFmtId="0" fontId="7" fillId="0" borderId="19" xfId="0" applyFont="1" applyBorder="1" applyAlignment="1">
      <alignment horizontal="center" vertical="top"/>
    </xf>
    <xf numFmtId="0" fontId="7" fillId="0" borderId="19" xfId="0" applyFont="1" applyBorder="1" applyAlignment="1">
      <alignment vertical="top"/>
    </xf>
    <xf numFmtId="0" fontId="7" fillId="0" borderId="18" xfId="0" applyFont="1" applyBorder="1" applyAlignment="1">
      <alignment horizontal="center" vertical="top"/>
    </xf>
    <xf numFmtId="0" fontId="9" fillId="2" borderId="15" xfId="0" applyFont="1" applyFill="1" applyBorder="1" applyAlignment="1">
      <alignment horizontal="center" vertical="top"/>
    </xf>
    <xf numFmtId="0" fontId="9" fillId="2" borderId="15" xfId="0" applyFont="1" applyFill="1" applyBorder="1" applyAlignment="1">
      <alignment horizontal="center" vertical="top" wrapText="1"/>
    </xf>
    <xf numFmtId="0" fontId="1" fillId="0" borderId="15" xfId="0" applyFont="1" applyBorder="1" applyAlignment="1">
      <alignment vertical="top" wrapText="1"/>
    </xf>
    <xf numFmtId="0" fontId="1" fillId="6" borderId="15" xfId="0" applyFont="1" applyFill="1" applyBorder="1" applyAlignment="1">
      <alignment vertical="top"/>
    </xf>
    <xf numFmtId="0" fontId="7" fillId="0" borderId="32" xfId="0" applyFont="1" applyFill="1" applyBorder="1" applyAlignment="1">
      <alignment horizontal="center" vertical="top"/>
    </xf>
    <xf numFmtId="0" fontId="7" fillId="0" borderId="21" xfId="0" applyFont="1" applyFill="1" applyBorder="1" applyAlignment="1">
      <alignment horizontal="center" vertical="top"/>
    </xf>
    <xf numFmtId="0" fontId="9" fillId="8" borderId="23" xfId="0" applyFont="1" applyFill="1" applyBorder="1" applyAlignment="1">
      <alignment horizontal="center" vertical="top"/>
    </xf>
    <xf numFmtId="0" fontId="9" fillId="8" borderId="24" xfId="0" applyFont="1" applyFill="1" applyBorder="1" applyAlignment="1">
      <alignment horizontal="center" vertical="top"/>
    </xf>
    <xf numFmtId="0" fontId="9" fillId="8" borderId="25" xfId="0" applyFont="1" applyFill="1" applyBorder="1" applyAlignment="1">
      <alignment horizontal="center" vertical="top"/>
    </xf>
    <xf numFmtId="0" fontId="9" fillId="2" borderId="28" xfId="0" applyFont="1" applyFill="1" applyBorder="1" applyAlignment="1">
      <alignment horizontal="center" vertical="top"/>
    </xf>
    <xf numFmtId="0" fontId="9" fillId="2" borderId="29" xfId="0" applyFont="1" applyFill="1" applyBorder="1" applyAlignment="1">
      <alignment horizontal="center" vertical="top"/>
    </xf>
    <xf numFmtId="0" fontId="9" fillId="2" borderId="26" xfId="0" applyFont="1" applyFill="1" applyBorder="1" applyAlignment="1">
      <alignment horizontal="center" vertical="top"/>
    </xf>
    <xf numFmtId="0" fontId="7" fillId="10" borderId="23" xfId="0" applyFont="1" applyFill="1" applyBorder="1" applyAlignment="1">
      <alignment horizontal="center" vertical="top"/>
    </xf>
    <xf numFmtId="0" fontId="7" fillId="10" borderId="24" xfId="0" applyFont="1" applyFill="1" applyBorder="1" applyAlignment="1">
      <alignment horizontal="center" vertical="top"/>
    </xf>
    <xf numFmtId="0" fontId="2" fillId="0" borderId="30" xfId="0" applyFont="1" applyFill="1" applyBorder="1" applyAlignment="1">
      <alignment horizontal="center" vertical="top"/>
    </xf>
    <xf numFmtId="0" fontId="7" fillId="0" borderId="12" xfId="0" applyFont="1" applyFill="1" applyBorder="1" applyAlignment="1">
      <alignment horizontal="center" vertical="top"/>
    </xf>
    <xf numFmtId="0" fontId="7" fillId="0" borderId="31" xfId="0" applyFont="1" applyFill="1" applyBorder="1" applyAlignment="1">
      <alignment horizontal="center" vertical="top"/>
    </xf>
    <xf numFmtId="0" fontId="7" fillId="0" borderId="19" xfId="0" applyFont="1" applyFill="1" applyBorder="1" applyAlignment="1">
      <alignment horizontal="center" vertical="top"/>
    </xf>
    <xf numFmtId="0" fontId="7" fillId="0" borderId="58" xfId="0" applyFont="1" applyFill="1" applyBorder="1" applyAlignment="1">
      <alignment horizontal="center" vertical="top"/>
    </xf>
    <xf numFmtId="0" fontId="7" fillId="0" borderId="49" xfId="0" applyFont="1" applyFill="1" applyBorder="1" applyAlignment="1">
      <alignment horizontal="center" vertical="top"/>
    </xf>
    <xf numFmtId="0" fontId="7" fillId="0" borderId="30" xfId="0" applyFont="1" applyFill="1" applyBorder="1" applyAlignment="1">
      <alignment horizontal="center" vertical="top"/>
    </xf>
    <xf numFmtId="44" fontId="7" fillId="0" borderId="0" xfId="0" applyNumberFormat="1" applyFont="1" applyBorder="1" applyAlignment="1">
      <alignment horizontal="center" vertical="top"/>
    </xf>
    <xf numFmtId="0" fontId="7" fillId="0" borderId="0" xfId="0" applyFont="1" applyBorder="1" applyAlignment="1">
      <alignment horizontal="center" vertical="top"/>
    </xf>
    <xf numFmtId="0" fontId="10" fillId="0" borderId="0" xfId="0" applyFont="1" applyBorder="1" applyAlignment="1">
      <alignment horizontal="center" vertical="top"/>
    </xf>
    <xf numFmtId="44" fontId="10" fillId="0" borderId="0" xfId="0" applyNumberFormat="1" applyFont="1" applyBorder="1" applyAlignment="1">
      <alignment horizontal="center" vertical="top"/>
    </xf>
    <xf numFmtId="0" fontId="9" fillId="2" borderId="23" xfId="0" applyFont="1" applyFill="1" applyBorder="1" applyAlignment="1">
      <alignment horizontal="center" vertical="top"/>
    </xf>
    <xf numFmtId="0" fontId="9" fillId="2" borderId="25" xfId="0" applyFont="1" applyFill="1" applyBorder="1" applyAlignment="1">
      <alignment horizontal="center" vertical="top"/>
    </xf>
    <xf numFmtId="0" fontId="7" fillId="0" borderId="62" xfId="0" applyFont="1" applyBorder="1" applyAlignment="1">
      <alignment horizontal="center" vertical="top"/>
    </xf>
    <xf numFmtId="0" fontId="7" fillId="0" borderId="63" xfId="0" applyFont="1" applyBorder="1" applyAlignment="1">
      <alignment horizontal="center" vertical="top"/>
    </xf>
    <xf numFmtId="0" fontId="7" fillId="0" borderId="64" xfId="0" applyFont="1" applyBorder="1" applyAlignment="1">
      <alignment horizontal="center" vertical="top"/>
    </xf>
    <xf numFmtId="0" fontId="10" fillId="0" borderId="23" xfId="0" applyFont="1" applyBorder="1" applyAlignment="1">
      <alignment horizontal="center" vertical="top"/>
    </xf>
    <xf numFmtId="0" fontId="10" fillId="0" borderId="24" xfId="0" applyFont="1" applyBorder="1" applyAlignment="1">
      <alignment horizontal="center" vertical="top"/>
    </xf>
    <xf numFmtId="44" fontId="10" fillId="0" borderId="24" xfId="0" applyNumberFormat="1" applyFont="1" applyBorder="1" applyAlignment="1">
      <alignment horizontal="center" vertical="top"/>
    </xf>
    <xf numFmtId="44" fontId="10" fillId="0" borderId="25" xfId="0" applyNumberFormat="1" applyFont="1" applyBorder="1" applyAlignment="1">
      <alignment horizontal="center" vertical="top"/>
    </xf>
    <xf numFmtId="0" fontId="9" fillId="2" borderId="16" xfId="0" applyFont="1" applyFill="1" applyBorder="1" applyAlignment="1">
      <alignment vertical="top"/>
    </xf>
    <xf numFmtId="0" fontId="9" fillId="2" borderId="18"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CA5C2-5F56-45DB-8820-CE7E9D395926}">
  <sheetPr>
    <pageSetUpPr fitToPage="1"/>
  </sheetPr>
  <dimension ref="A1:F14"/>
  <sheetViews>
    <sheetView topLeftCell="A7" workbookViewId="0">
      <selection activeCell="A17" sqref="A17"/>
    </sheetView>
  </sheetViews>
  <sheetFormatPr defaultColWidth="9.140625" defaultRowHeight="12.75" x14ac:dyDescent="0.25"/>
  <cols>
    <col min="1" max="1" width="9.140625" style="4"/>
    <col min="2" max="2" width="76.5703125" style="5" customWidth="1"/>
    <col min="3" max="3" width="12.140625" style="6" customWidth="1"/>
    <col min="4" max="6" width="15" style="6" customWidth="1"/>
    <col min="7" max="16384" width="9.140625" style="6"/>
  </cols>
  <sheetData>
    <row r="1" spans="1:6" x14ac:dyDescent="0.25">
      <c r="A1" s="122" t="s">
        <v>27</v>
      </c>
      <c r="B1" s="123" t="s">
        <v>20</v>
      </c>
      <c r="C1" s="118"/>
      <c r="D1" s="118"/>
      <c r="E1" s="118"/>
      <c r="F1" s="118"/>
    </row>
    <row r="2" spans="1:6" ht="76.5" x14ac:dyDescent="0.25">
      <c r="A2" s="119">
        <v>1</v>
      </c>
      <c r="B2" s="120" t="s">
        <v>125</v>
      </c>
      <c r="C2" s="118"/>
      <c r="D2" s="118"/>
      <c r="E2" s="118"/>
      <c r="F2" s="118"/>
    </row>
    <row r="3" spans="1:6" ht="25.5" x14ac:dyDescent="0.25">
      <c r="A3" s="119">
        <v>2</v>
      </c>
      <c r="B3" s="120" t="s">
        <v>126</v>
      </c>
      <c r="C3" s="118"/>
      <c r="D3" s="118"/>
      <c r="E3" s="118"/>
      <c r="F3" s="118"/>
    </row>
    <row r="4" spans="1:6" ht="38.25" x14ac:dyDescent="0.25">
      <c r="A4" s="119">
        <v>3</v>
      </c>
      <c r="B4" s="120" t="s">
        <v>127</v>
      </c>
      <c r="C4" s="118"/>
      <c r="D4" s="118"/>
      <c r="E4" s="118"/>
      <c r="F4" s="118"/>
    </row>
    <row r="5" spans="1:6" ht="38.25" x14ac:dyDescent="0.25">
      <c r="A5" s="119">
        <v>4</v>
      </c>
      <c r="B5" s="121" t="s">
        <v>23</v>
      </c>
    </row>
    <row r="6" spans="1:6" ht="25.5" x14ac:dyDescent="0.25">
      <c r="A6" s="119">
        <v>5</v>
      </c>
      <c r="B6" s="133" t="s">
        <v>128</v>
      </c>
    </row>
    <row r="7" spans="1:6" ht="63.75" x14ac:dyDescent="0.25">
      <c r="A7" s="119">
        <v>6</v>
      </c>
      <c r="B7" s="121" t="s">
        <v>24</v>
      </c>
    </row>
    <row r="8" spans="1:6" ht="38.25" x14ac:dyDescent="0.25">
      <c r="A8" s="119">
        <v>7</v>
      </c>
      <c r="B8" s="134" t="s">
        <v>129</v>
      </c>
    </row>
    <row r="9" spans="1:6" ht="51" x14ac:dyDescent="0.25">
      <c r="A9" s="119">
        <v>8</v>
      </c>
      <c r="B9" s="134" t="s">
        <v>130</v>
      </c>
    </row>
    <row r="10" spans="1:6" ht="38.25" x14ac:dyDescent="0.25">
      <c r="A10" s="119">
        <v>9</v>
      </c>
      <c r="B10" s="134" t="s">
        <v>25</v>
      </c>
    </row>
    <row r="11" spans="1:6" ht="51" x14ac:dyDescent="0.25">
      <c r="A11" s="119">
        <v>10</v>
      </c>
      <c r="B11" s="134" t="s">
        <v>131</v>
      </c>
    </row>
    <row r="12" spans="1:6" ht="38.25" x14ac:dyDescent="0.25">
      <c r="A12" s="119">
        <v>11</v>
      </c>
      <c r="B12" s="134" t="s">
        <v>132</v>
      </c>
    </row>
    <row r="13" spans="1:6" ht="51" x14ac:dyDescent="0.25">
      <c r="A13" s="119">
        <v>12</v>
      </c>
      <c r="B13" s="134" t="s">
        <v>133</v>
      </c>
    </row>
    <row r="14" spans="1:6" ht="25.5" x14ac:dyDescent="0.25">
      <c r="A14" s="119">
        <v>13</v>
      </c>
      <c r="B14" s="133" t="s">
        <v>134</v>
      </c>
    </row>
  </sheetData>
  <pageMargins left="0.70866141732283472" right="0.70866141732283472" top="0.74803149606299213" bottom="0.74803149606299213" header="0.31496062992125984" footer="0.31496062992125984"/>
  <pageSetup paperSize="9" orientation="portrait" r:id="rId1"/>
  <headerFooter>
    <oddHeader>&amp;C&amp;"-,Vet"&amp;20Toelichting prijzenformulier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39FA2-5CE1-4FFB-A62B-2D950DA500AD}">
  <sheetPr>
    <pageSetUpPr fitToPage="1"/>
  </sheetPr>
  <dimension ref="A1:L978"/>
  <sheetViews>
    <sheetView tabSelected="1" topLeftCell="A36" workbookViewId="0">
      <selection activeCell="I76" sqref="I76"/>
    </sheetView>
  </sheetViews>
  <sheetFormatPr defaultColWidth="14.42578125" defaultRowHeight="12.75" x14ac:dyDescent="0.25"/>
  <cols>
    <col min="1" max="1" width="46.42578125" style="6" customWidth="1"/>
    <col min="2" max="2" width="13.42578125" style="6" customWidth="1"/>
    <col min="3" max="3" width="16.5703125" style="6" customWidth="1"/>
    <col min="4" max="4" width="8.28515625" style="6" bestFit="1" customWidth="1"/>
    <col min="5" max="5" width="15.5703125" style="4" bestFit="1" customWidth="1"/>
    <col min="6" max="6" width="16.7109375" style="6" customWidth="1"/>
    <col min="7" max="7" width="5.28515625" style="66" customWidth="1"/>
    <col min="8" max="8" width="18.85546875" style="6" customWidth="1"/>
    <col min="9" max="9" width="33.85546875" style="6" customWidth="1"/>
    <col min="10" max="11" width="14.42578125" style="6"/>
    <col min="12" max="12" width="16.5703125" style="6" customWidth="1"/>
    <col min="13" max="16384" width="14.42578125" style="6"/>
  </cols>
  <sheetData>
    <row r="1" spans="1:12" ht="15.75" customHeight="1" thickBot="1" x14ac:dyDescent="0.3">
      <c r="A1" s="63"/>
      <c r="B1" s="63"/>
      <c r="C1" s="63"/>
      <c r="D1" s="64"/>
      <c r="E1" s="65"/>
      <c r="F1" s="64"/>
      <c r="H1" s="64"/>
      <c r="I1" s="64"/>
      <c r="J1" s="64"/>
      <c r="K1" s="64"/>
      <c r="L1" s="64"/>
    </row>
    <row r="2" spans="1:12" ht="15.75" customHeight="1" thickBot="1" x14ac:dyDescent="0.3">
      <c r="A2" s="177" t="s">
        <v>32</v>
      </c>
      <c r="B2" s="178"/>
      <c r="C2" s="178"/>
      <c r="D2" s="178"/>
      <c r="E2" s="178"/>
      <c r="F2" s="179"/>
      <c r="H2" s="64"/>
      <c r="I2" s="64"/>
      <c r="J2" s="64"/>
      <c r="K2" s="64"/>
      <c r="L2" s="64"/>
    </row>
    <row r="3" spans="1:12" ht="15.75" customHeight="1" thickBot="1" x14ac:dyDescent="0.3">
      <c r="A3" s="67" t="s">
        <v>1</v>
      </c>
      <c r="B3" s="68"/>
      <c r="C3" s="68"/>
      <c r="D3" s="69" t="s">
        <v>21</v>
      </c>
      <c r="E3" s="70" t="s">
        <v>22</v>
      </c>
      <c r="F3" s="71"/>
      <c r="H3" s="64"/>
      <c r="I3" s="64"/>
      <c r="J3" s="64"/>
      <c r="K3" s="64"/>
      <c r="L3" s="64"/>
    </row>
    <row r="4" spans="1:12" ht="33" customHeight="1" x14ac:dyDescent="0.25">
      <c r="A4" s="72" t="s">
        <v>37</v>
      </c>
      <c r="B4" s="73"/>
      <c r="C4" s="154"/>
      <c r="D4" s="74" t="s">
        <v>35</v>
      </c>
      <c r="E4" s="75"/>
      <c r="F4" s="76"/>
      <c r="H4" s="64"/>
      <c r="I4" s="64"/>
      <c r="J4" s="64"/>
      <c r="K4" s="64"/>
      <c r="L4" s="64"/>
    </row>
    <row r="5" spans="1:12" ht="33" customHeight="1" x14ac:dyDescent="0.25">
      <c r="A5" s="72" t="s">
        <v>135</v>
      </c>
      <c r="B5" s="73"/>
      <c r="C5" s="154"/>
      <c r="D5" s="74" t="s">
        <v>35</v>
      </c>
      <c r="E5" s="75"/>
      <c r="F5" s="76"/>
      <c r="H5" s="64"/>
      <c r="I5" s="64"/>
      <c r="J5" s="64"/>
      <c r="K5" s="64"/>
      <c r="L5" s="64"/>
    </row>
    <row r="6" spans="1:12" ht="33" customHeight="1" x14ac:dyDescent="0.25">
      <c r="A6" s="77" t="s">
        <v>38</v>
      </c>
      <c r="B6" s="78"/>
      <c r="C6" s="155"/>
      <c r="D6" s="79" t="s">
        <v>34</v>
      </c>
      <c r="E6" s="80"/>
      <c r="F6" s="81"/>
      <c r="H6" s="64"/>
      <c r="I6" s="64"/>
      <c r="J6" s="64"/>
      <c r="K6" s="64"/>
      <c r="L6" s="64"/>
    </row>
    <row r="7" spans="1:12" ht="33" customHeight="1" x14ac:dyDescent="0.25">
      <c r="A7" s="77" t="s">
        <v>40</v>
      </c>
      <c r="B7" s="78"/>
      <c r="C7" s="155"/>
      <c r="D7" s="79" t="s">
        <v>34</v>
      </c>
      <c r="E7" s="80"/>
      <c r="F7" s="81"/>
      <c r="H7" s="64"/>
      <c r="I7" s="64"/>
      <c r="J7" s="64"/>
      <c r="K7" s="64"/>
      <c r="L7" s="64"/>
    </row>
    <row r="8" spans="1:12" ht="33" customHeight="1" thickBot="1" x14ac:dyDescent="0.3">
      <c r="A8" s="82" t="s">
        <v>39</v>
      </c>
      <c r="B8" s="83"/>
      <c r="C8" s="156"/>
      <c r="D8" s="84" t="s">
        <v>36</v>
      </c>
      <c r="E8" s="85"/>
      <c r="F8" s="86"/>
      <c r="H8" s="64"/>
      <c r="I8" s="64"/>
      <c r="J8" s="64"/>
      <c r="K8" s="64"/>
      <c r="L8" s="64"/>
    </row>
    <row r="9" spans="1:12" ht="15.75" customHeight="1" x14ac:dyDescent="0.25">
      <c r="A9" s="64"/>
      <c r="B9" s="64"/>
      <c r="C9" s="64"/>
      <c r="D9" s="64"/>
      <c r="E9" s="152"/>
      <c r="F9" s="153"/>
      <c r="H9" s="64"/>
      <c r="I9" s="64"/>
      <c r="J9" s="64"/>
      <c r="K9" s="64"/>
      <c r="L9" s="64"/>
    </row>
    <row r="10" spans="1:12" ht="15.75" customHeight="1" x14ac:dyDescent="0.25">
      <c r="A10" s="87"/>
      <c r="B10" s="87"/>
      <c r="C10" s="87"/>
      <c r="D10" s="87"/>
      <c r="E10" s="88"/>
      <c r="F10" s="87"/>
      <c r="G10" s="89"/>
      <c r="H10" s="87"/>
      <c r="I10" s="87"/>
      <c r="J10" s="87"/>
      <c r="K10" s="87"/>
      <c r="L10" s="87"/>
    </row>
    <row r="11" spans="1:12" ht="15.75" customHeight="1" thickBot="1" x14ac:dyDescent="0.3">
      <c r="A11" s="55"/>
      <c r="B11" s="56"/>
    </row>
    <row r="12" spans="1:12" ht="15.75" customHeight="1" thickBot="1" x14ac:dyDescent="0.3">
      <c r="A12" s="180" t="s">
        <v>47</v>
      </c>
      <c r="B12" s="181"/>
      <c r="C12" s="181"/>
      <c r="D12" s="181"/>
      <c r="E12" s="181"/>
      <c r="F12" s="182"/>
    </row>
    <row r="13" spans="1:12" ht="15.75" customHeight="1" thickBot="1" x14ac:dyDescent="0.3">
      <c r="A13" s="183" t="s">
        <v>1</v>
      </c>
      <c r="B13" s="184"/>
      <c r="C13" s="184"/>
      <c r="D13" s="90" t="s">
        <v>0</v>
      </c>
      <c r="E13" s="91" t="s">
        <v>31</v>
      </c>
      <c r="F13" s="92" t="s">
        <v>26</v>
      </c>
    </row>
    <row r="14" spans="1:12" ht="15.75" customHeight="1" x14ac:dyDescent="0.25">
      <c r="A14" s="185" t="s">
        <v>136</v>
      </c>
      <c r="B14" s="186"/>
      <c r="C14" s="186"/>
      <c r="D14" s="93"/>
      <c r="E14" s="94"/>
      <c r="F14" s="95">
        <f>D14*E14</f>
        <v>0</v>
      </c>
    </row>
    <row r="15" spans="1:12" ht="15.75" customHeight="1" x14ac:dyDescent="0.25">
      <c r="A15" s="187" t="s">
        <v>41</v>
      </c>
      <c r="B15" s="188"/>
      <c r="C15" s="188"/>
      <c r="D15" s="96"/>
      <c r="E15" s="97"/>
      <c r="F15" s="98">
        <f t="shared" ref="F15:F17" si="0">D15*E15</f>
        <v>0</v>
      </c>
    </row>
    <row r="16" spans="1:12" ht="15.75" customHeight="1" x14ac:dyDescent="0.25">
      <c r="A16" s="189" t="s">
        <v>42</v>
      </c>
      <c r="B16" s="190"/>
      <c r="C16" s="190"/>
      <c r="D16" s="99"/>
      <c r="E16" s="100"/>
      <c r="F16" s="101">
        <f t="shared" ref="F16" si="1">D16*E16</f>
        <v>0</v>
      </c>
    </row>
    <row r="17" spans="1:7" ht="15.75" customHeight="1" thickBot="1" x14ac:dyDescent="0.3">
      <c r="A17" s="175" t="s">
        <v>43</v>
      </c>
      <c r="B17" s="176"/>
      <c r="C17" s="176"/>
      <c r="D17" s="102"/>
      <c r="E17" s="103"/>
      <c r="F17" s="104">
        <f t="shared" si="0"/>
        <v>0</v>
      </c>
    </row>
    <row r="18" spans="1:7" s="105" customFormat="1" ht="15.75" customHeight="1" thickBot="1" x14ac:dyDescent="0.3">
      <c r="D18" s="106"/>
      <c r="E18" s="107" t="s">
        <v>26</v>
      </c>
      <c r="F18" s="108">
        <f>SUM(F14:F17)</f>
        <v>0</v>
      </c>
      <c r="G18" s="109"/>
    </row>
    <row r="19" spans="1:7" ht="15.75" customHeight="1" thickBot="1" x14ac:dyDescent="0.3">
      <c r="A19" s="180" t="s">
        <v>48</v>
      </c>
      <c r="B19" s="181"/>
      <c r="C19" s="181"/>
      <c r="D19" s="181"/>
      <c r="E19" s="181"/>
      <c r="F19" s="182"/>
    </row>
    <row r="20" spans="1:7" ht="15.75" customHeight="1" thickBot="1" x14ac:dyDescent="0.3">
      <c r="A20" s="183" t="s">
        <v>1</v>
      </c>
      <c r="B20" s="184"/>
      <c r="C20" s="184"/>
      <c r="D20" s="90"/>
      <c r="E20" s="91"/>
      <c r="F20" s="92" t="s">
        <v>26</v>
      </c>
    </row>
    <row r="21" spans="1:7" ht="15.75" customHeight="1" x14ac:dyDescent="0.25">
      <c r="A21" s="191" t="s">
        <v>44</v>
      </c>
      <c r="B21" s="186"/>
      <c r="C21" s="186"/>
      <c r="D21" s="110"/>
      <c r="E21" s="94"/>
      <c r="F21" s="95">
        <f>D21*E21</f>
        <v>0</v>
      </c>
    </row>
    <row r="22" spans="1:7" ht="15.75" customHeight="1" x14ac:dyDescent="0.25">
      <c r="A22" s="187" t="s">
        <v>41</v>
      </c>
      <c r="B22" s="188"/>
      <c r="C22" s="188"/>
      <c r="D22" s="111"/>
      <c r="E22" s="97"/>
      <c r="F22" s="98">
        <f t="shared" ref="F22:F24" si="2">D22*E22</f>
        <v>0</v>
      </c>
    </row>
    <row r="23" spans="1:7" ht="15.75" customHeight="1" x14ac:dyDescent="0.25">
      <c r="A23" s="189" t="s">
        <v>42</v>
      </c>
      <c r="B23" s="190"/>
      <c r="C23" s="190"/>
      <c r="D23" s="111"/>
      <c r="E23" s="97"/>
      <c r="F23" s="98">
        <f t="shared" si="2"/>
        <v>0</v>
      </c>
    </row>
    <row r="24" spans="1:7" ht="15.75" customHeight="1" thickBot="1" x14ac:dyDescent="0.3">
      <c r="A24" s="175" t="s">
        <v>43</v>
      </c>
      <c r="B24" s="176"/>
      <c r="C24" s="176"/>
      <c r="D24" s="112"/>
      <c r="E24" s="103"/>
      <c r="F24" s="104">
        <f t="shared" si="2"/>
        <v>0</v>
      </c>
    </row>
    <row r="25" spans="1:7" s="105" customFormat="1" ht="15.75" customHeight="1" thickBot="1" x14ac:dyDescent="0.3">
      <c r="D25" s="106"/>
      <c r="E25" s="107" t="s">
        <v>26</v>
      </c>
      <c r="F25" s="108">
        <f>SUM(F21:F24)</f>
        <v>0</v>
      </c>
      <c r="G25" s="109"/>
    </row>
    <row r="26" spans="1:7" ht="15.75" customHeight="1" thickBot="1" x14ac:dyDescent="0.3">
      <c r="A26" s="180" t="s">
        <v>50</v>
      </c>
      <c r="B26" s="181"/>
      <c r="C26" s="181"/>
      <c r="D26" s="181"/>
      <c r="E26" s="181"/>
      <c r="F26" s="182"/>
    </row>
    <row r="27" spans="1:7" ht="15.75" customHeight="1" thickBot="1" x14ac:dyDescent="0.3">
      <c r="A27" s="183" t="s">
        <v>1</v>
      </c>
      <c r="B27" s="184"/>
      <c r="C27" s="184"/>
      <c r="D27" s="90"/>
      <c r="E27" s="91"/>
      <c r="F27" s="92" t="s">
        <v>26</v>
      </c>
    </row>
    <row r="28" spans="1:7" ht="15.75" customHeight="1" x14ac:dyDescent="0.25">
      <c r="A28" s="191" t="s">
        <v>44</v>
      </c>
      <c r="B28" s="186"/>
      <c r="C28" s="186"/>
      <c r="D28" s="110"/>
      <c r="E28" s="94"/>
      <c r="F28" s="95">
        <f>D28*E28</f>
        <v>0</v>
      </c>
    </row>
    <row r="29" spans="1:7" ht="15.75" customHeight="1" x14ac:dyDescent="0.25">
      <c r="A29" s="187" t="s">
        <v>41</v>
      </c>
      <c r="B29" s="188"/>
      <c r="C29" s="188"/>
      <c r="D29" s="111"/>
      <c r="E29" s="97"/>
      <c r="F29" s="98">
        <f t="shared" ref="F29" si="3">D29*E29</f>
        <v>0</v>
      </c>
    </row>
    <row r="30" spans="1:7" ht="15.75" customHeight="1" x14ac:dyDescent="0.25">
      <c r="A30" s="189" t="s">
        <v>42</v>
      </c>
      <c r="B30" s="190"/>
      <c r="C30" s="190"/>
      <c r="D30" s="111"/>
      <c r="E30" s="97"/>
      <c r="F30" s="98">
        <f t="shared" ref="F30:F31" si="4">D30*E30</f>
        <v>0</v>
      </c>
    </row>
    <row r="31" spans="1:7" ht="15.75" customHeight="1" thickBot="1" x14ac:dyDescent="0.3">
      <c r="A31" s="175" t="s">
        <v>43</v>
      </c>
      <c r="B31" s="176"/>
      <c r="C31" s="176"/>
      <c r="D31" s="112"/>
      <c r="E31" s="103"/>
      <c r="F31" s="104">
        <f t="shared" si="4"/>
        <v>0</v>
      </c>
    </row>
    <row r="32" spans="1:7" s="105" customFormat="1" ht="15.75" customHeight="1" thickBot="1" x14ac:dyDescent="0.3">
      <c r="D32" s="106"/>
      <c r="E32" s="107" t="s">
        <v>26</v>
      </c>
      <c r="F32" s="108">
        <f>SUM(F28:F31)</f>
        <v>0</v>
      </c>
      <c r="G32" s="109"/>
    </row>
    <row r="33" spans="1:12" ht="15.75" customHeight="1" thickBot="1" x14ac:dyDescent="0.3">
      <c r="A33" s="180" t="s">
        <v>49</v>
      </c>
      <c r="B33" s="181"/>
      <c r="C33" s="181"/>
      <c r="D33" s="181"/>
      <c r="E33" s="181"/>
      <c r="F33" s="182"/>
    </row>
    <row r="34" spans="1:12" ht="15.75" customHeight="1" thickBot="1" x14ac:dyDescent="0.3">
      <c r="A34" s="183" t="s">
        <v>1</v>
      </c>
      <c r="B34" s="184"/>
      <c r="C34" s="184"/>
      <c r="D34" s="90"/>
      <c r="E34" s="91"/>
      <c r="F34" s="92" t="s">
        <v>26</v>
      </c>
    </row>
    <row r="35" spans="1:12" ht="15.75" customHeight="1" x14ac:dyDescent="0.25">
      <c r="A35" s="191" t="s">
        <v>45</v>
      </c>
      <c r="B35" s="186"/>
      <c r="C35" s="186"/>
      <c r="D35" s="110"/>
      <c r="E35" s="94"/>
      <c r="F35" s="95">
        <f>D35*E35</f>
        <v>0</v>
      </c>
    </row>
    <row r="36" spans="1:12" ht="15.75" customHeight="1" x14ac:dyDescent="0.25">
      <c r="A36" s="187" t="s">
        <v>41</v>
      </c>
      <c r="B36" s="188"/>
      <c r="C36" s="188"/>
      <c r="D36" s="111"/>
      <c r="E36" s="97"/>
      <c r="F36" s="98">
        <f t="shared" ref="F36" si="5">D36*E36</f>
        <v>0</v>
      </c>
    </row>
    <row r="37" spans="1:12" ht="15.75" customHeight="1" x14ac:dyDescent="0.25">
      <c r="A37" s="189" t="s">
        <v>42</v>
      </c>
      <c r="B37" s="190"/>
      <c r="C37" s="190"/>
      <c r="D37" s="111"/>
      <c r="E37" s="97"/>
      <c r="F37" s="98">
        <f t="shared" ref="F37:F38" si="6">D37*E37</f>
        <v>0</v>
      </c>
    </row>
    <row r="38" spans="1:12" ht="15.75" customHeight="1" thickBot="1" x14ac:dyDescent="0.3">
      <c r="A38" s="175" t="s">
        <v>43</v>
      </c>
      <c r="B38" s="176"/>
      <c r="C38" s="176"/>
      <c r="D38" s="112"/>
      <c r="E38" s="103"/>
      <c r="F38" s="104">
        <f t="shared" si="6"/>
        <v>0</v>
      </c>
    </row>
    <row r="39" spans="1:12" s="105" customFormat="1" ht="15.75" customHeight="1" thickBot="1" x14ac:dyDescent="0.3">
      <c r="D39" s="106"/>
      <c r="E39" s="107" t="s">
        <v>26</v>
      </c>
      <c r="F39" s="108">
        <f>SUM(F35:F38)</f>
        <v>0</v>
      </c>
      <c r="G39" s="109" t="s">
        <v>179</v>
      </c>
      <c r="H39" s="135">
        <f>SUM(F39,F32,F25,F18)</f>
        <v>0</v>
      </c>
      <c r="I39" s="136" t="s">
        <v>180</v>
      </c>
    </row>
    <row r="40" spans="1:12" s="105" customFormat="1" ht="15.75" customHeight="1" x14ac:dyDescent="0.25">
      <c r="D40" s="106"/>
      <c r="E40" s="113"/>
      <c r="F40" s="114"/>
      <c r="G40" s="109"/>
    </row>
    <row r="41" spans="1:12" ht="15.75" customHeight="1" thickBot="1" x14ac:dyDescent="0.3">
      <c r="A41" s="115"/>
      <c r="C41" s="63"/>
      <c r="D41" s="64"/>
      <c r="E41" s="116"/>
      <c r="F41" s="117"/>
      <c r="H41" s="64"/>
      <c r="I41" s="64"/>
      <c r="J41" s="64"/>
      <c r="K41" s="64"/>
      <c r="L41" s="64"/>
    </row>
    <row r="42" spans="1:12" ht="15.75" customHeight="1" thickBot="1" x14ac:dyDescent="0.3">
      <c r="A42" s="180" t="s">
        <v>121</v>
      </c>
      <c r="B42" s="181"/>
      <c r="C42" s="181"/>
      <c r="D42" s="181"/>
      <c r="E42" s="181"/>
      <c r="F42" s="182"/>
    </row>
    <row r="43" spans="1:12" ht="15.75" customHeight="1" thickBot="1" x14ac:dyDescent="0.3">
      <c r="A43" s="183" t="s">
        <v>1</v>
      </c>
      <c r="B43" s="184"/>
      <c r="C43" s="184"/>
      <c r="D43" s="90" t="s">
        <v>0</v>
      </c>
      <c r="E43" s="91" t="s">
        <v>31</v>
      </c>
      <c r="F43" s="92" t="s">
        <v>26</v>
      </c>
    </row>
    <row r="44" spans="1:12" ht="15.75" customHeight="1" x14ac:dyDescent="0.25">
      <c r="A44" s="191" t="s">
        <v>46</v>
      </c>
      <c r="B44" s="186"/>
      <c r="C44" s="186"/>
      <c r="D44" s="93"/>
      <c r="E44" s="94"/>
      <c r="F44" s="95">
        <f>D44*E44</f>
        <v>0</v>
      </c>
    </row>
    <row r="45" spans="1:12" ht="15.75" customHeight="1" x14ac:dyDescent="0.25">
      <c r="A45" s="187" t="s">
        <v>41</v>
      </c>
      <c r="B45" s="188"/>
      <c r="C45" s="188"/>
      <c r="D45" s="96"/>
      <c r="E45" s="97"/>
      <c r="F45" s="98">
        <f t="shared" ref="F45:F47" si="7">D45*E45</f>
        <v>0</v>
      </c>
    </row>
    <row r="46" spans="1:12" ht="15.75" customHeight="1" x14ac:dyDescent="0.25">
      <c r="A46" s="189" t="s">
        <v>42</v>
      </c>
      <c r="B46" s="190"/>
      <c r="C46" s="190"/>
      <c r="D46" s="99"/>
      <c r="E46" s="100"/>
      <c r="F46" s="101">
        <f t="shared" si="7"/>
        <v>0</v>
      </c>
    </row>
    <row r="47" spans="1:12" ht="15.75" customHeight="1" thickBot="1" x14ac:dyDescent="0.3">
      <c r="A47" s="175" t="s">
        <v>43</v>
      </c>
      <c r="B47" s="176"/>
      <c r="C47" s="176"/>
      <c r="D47" s="102"/>
      <c r="E47" s="103"/>
      <c r="F47" s="104">
        <f t="shared" si="7"/>
        <v>0</v>
      </c>
    </row>
    <row r="48" spans="1:12" s="105" customFormat="1" ht="15.75" customHeight="1" thickBot="1" x14ac:dyDescent="0.3">
      <c r="D48" s="106"/>
      <c r="E48" s="107" t="s">
        <v>26</v>
      </c>
      <c r="F48" s="108">
        <f>SUM(F44:F47)</f>
        <v>0</v>
      </c>
      <c r="G48" s="109"/>
    </row>
    <row r="49" spans="1:7" ht="15.75" customHeight="1" thickBot="1" x14ac:dyDescent="0.3">
      <c r="A49" s="180" t="s">
        <v>122</v>
      </c>
      <c r="B49" s="181"/>
      <c r="C49" s="181"/>
      <c r="D49" s="181"/>
      <c r="E49" s="181"/>
      <c r="F49" s="182"/>
    </row>
    <row r="50" spans="1:7" ht="15.75" customHeight="1" thickBot="1" x14ac:dyDescent="0.3">
      <c r="A50" s="183" t="s">
        <v>1</v>
      </c>
      <c r="B50" s="184"/>
      <c r="C50" s="184"/>
      <c r="D50" s="90"/>
      <c r="E50" s="91"/>
      <c r="F50" s="92" t="s">
        <v>26</v>
      </c>
    </row>
    <row r="51" spans="1:7" ht="15.75" customHeight="1" x14ac:dyDescent="0.25">
      <c r="A51" s="191" t="s">
        <v>44</v>
      </c>
      <c r="B51" s="186"/>
      <c r="C51" s="186"/>
      <c r="D51" s="110"/>
      <c r="E51" s="94"/>
      <c r="F51" s="95">
        <f>D51*E51</f>
        <v>0</v>
      </c>
    </row>
    <row r="52" spans="1:7" ht="15.75" customHeight="1" x14ac:dyDescent="0.25">
      <c r="A52" s="187" t="s">
        <v>41</v>
      </c>
      <c r="B52" s="188"/>
      <c r="C52" s="188"/>
      <c r="D52" s="111"/>
      <c r="E52" s="97"/>
      <c r="F52" s="98">
        <f t="shared" ref="F52:F54" si="8">D52*E52</f>
        <v>0</v>
      </c>
    </row>
    <row r="53" spans="1:7" ht="15.75" customHeight="1" x14ac:dyDescent="0.25">
      <c r="A53" s="189" t="s">
        <v>42</v>
      </c>
      <c r="B53" s="190"/>
      <c r="C53" s="190"/>
      <c r="D53" s="111"/>
      <c r="E53" s="97"/>
      <c r="F53" s="98">
        <f t="shared" si="8"/>
        <v>0</v>
      </c>
    </row>
    <row r="54" spans="1:7" ht="15.75" customHeight="1" thickBot="1" x14ac:dyDescent="0.3">
      <c r="A54" s="175" t="s">
        <v>43</v>
      </c>
      <c r="B54" s="176"/>
      <c r="C54" s="176"/>
      <c r="D54" s="112"/>
      <c r="E54" s="103"/>
      <c r="F54" s="104">
        <f t="shared" si="8"/>
        <v>0</v>
      </c>
    </row>
    <row r="55" spans="1:7" s="105" customFormat="1" ht="15.75" customHeight="1" thickBot="1" x14ac:dyDescent="0.3">
      <c r="D55" s="106"/>
      <c r="E55" s="107" t="s">
        <v>26</v>
      </c>
      <c r="F55" s="108">
        <f>SUM(F51:F54)</f>
        <v>0</v>
      </c>
      <c r="G55" s="109"/>
    </row>
    <row r="56" spans="1:7" ht="15.75" customHeight="1" thickBot="1" x14ac:dyDescent="0.3">
      <c r="A56" s="180" t="s">
        <v>123</v>
      </c>
      <c r="B56" s="181"/>
      <c r="C56" s="181"/>
      <c r="D56" s="181"/>
      <c r="E56" s="181"/>
      <c r="F56" s="182"/>
    </row>
    <row r="57" spans="1:7" ht="15.75" customHeight="1" thickBot="1" x14ac:dyDescent="0.3">
      <c r="A57" s="183" t="s">
        <v>1</v>
      </c>
      <c r="B57" s="184"/>
      <c r="C57" s="184"/>
      <c r="D57" s="90"/>
      <c r="E57" s="91"/>
      <c r="F57" s="92" t="s">
        <v>26</v>
      </c>
    </row>
    <row r="58" spans="1:7" ht="15.75" customHeight="1" x14ac:dyDescent="0.25">
      <c r="A58" s="191" t="s">
        <v>44</v>
      </c>
      <c r="B58" s="186"/>
      <c r="C58" s="186"/>
      <c r="D58" s="110"/>
      <c r="E58" s="94"/>
      <c r="F58" s="95">
        <f>D58*E58</f>
        <v>0</v>
      </c>
    </row>
    <row r="59" spans="1:7" ht="15.75" customHeight="1" x14ac:dyDescent="0.25">
      <c r="A59" s="187" t="s">
        <v>41</v>
      </c>
      <c r="B59" s="188"/>
      <c r="C59" s="188"/>
      <c r="D59" s="111"/>
      <c r="E59" s="97"/>
      <c r="F59" s="98">
        <f t="shared" ref="F59:F61" si="9">D59*E59</f>
        <v>0</v>
      </c>
    </row>
    <row r="60" spans="1:7" ht="15.75" customHeight="1" x14ac:dyDescent="0.25">
      <c r="A60" s="189" t="s">
        <v>42</v>
      </c>
      <c r="B60" s="190"/>
      <c r="C60" s="190"/>
      <c r="D60" s="111"/>
      <c r="E60" s="97"/>
      <c r="F60" s="98">
        <f t="shared" si="9"/>
        <v>0</v>
      </c>
    </row>
    <row r="61" spans="1:7" ht="15.75" customHeight="1" thickBot="1" x14ac:dyDescent="0.3">
      <c r="A61" s="175" t="s">
        <v>43</v>
      </c>
      <c r="B61" s="176"/>
      <c r="C61" s="176"/>
      <c r="D61" s="112"/>
      <c r="E61" s="103"/>
      <c r="F61" s="104">
        <f t="shared" si="9"/>
        <v>0</v>
      </c>
    </row>
    <row r="62" spans="1:7" s="105" customFormat="1" ht="15.75" customHeight="1" thickBot="1" x14ac:dyDescent="0.3">
      <c r="D62" s="106"/>
      <c r="E62" s="107" t="s">
        <v>26</v>
      </c>
      <c r="F62" s="108">
        <f>SUM(F58:F61)</f>
        <v>0</v>
      </c>
      <c r="G62" s="109"/>
    </row>
    <row r="63" spans="1:7" ht="15.75" customHeight="1" thickBot="1" x14ac:dyDescent="0.3">
      <c r="A63" s="180" t="s">
        <v>124</v>
      </c>
      <c r="B63" s="181"/>
      <c r="C63" s="181"/>
      <c r="D63" s="181"/>
      <c r="E63" s="181"/>
      <c r="F63" s="182"/>
    </row>
    <row r="64" spans="1:7" ht="15.75" customHeight="1" thickBot="1" x14ac:dyDescent="0.3">
      <c r="A64" s="183" t="s">
        <v>1</v>
      </c>
      <c r="B64" s="184"/>
      <c r="C64" s="184"/>
      <c r="D64" s="90"/>
      <c r="E64" s="91"/>
      <c r="F64" s="92" t="s">
        <v>26</v>
      </c>
    </row>
    <row r="65" spans="1:9" ht="15.75" customHeight="1" x14ac:dyDescent="0.25">
      <c r="A65" s="191" t="s">
        <v>45</v>
      </c>
      <c r="B65" s="186"/>
      <c r="C65" s="186"/>
      <c r="D65" s="110"/>
      <c r="E65" s="94"/>
      <c r="F65" s="95">
        <f>D65*E65</f>
        <v>0</v>
      </c>
    </row>
    <row r="66" spans="1:9" ht="15.75" customHeight="1" x14ac:dyDescent="0.25">
      <c r="A66" s="187" t="s">
        <v>41</v>
      </c>
      <c r="B66" s="188"/>
      <c r="C66" s="188"/>
      <c r="D66" s="111"/>
      <c r="E66" s="97"/>
      <c r="F66" s="98">
        <f t="shared" ref="F66:F68" si="10">D66*E66</f>
        <v>0</v>
      </c>
    </row>
    <row r="67" spans="1:9" ht="15.75" customHeight="1" x14ac:dyDescent="0.25">
      <c r="A67" s="189" t="s">
        <v>42</v>
      </c>
      <c r="B67" s="190"/>
      <c r="C67" s="190"/>
      <c r="D67" s="111"/>
      <c r="E67" s="97"/>
      <c r="F67" s="98">
        <f t="shared" si="10"/>
        <v>0</v>
      </c>
    </row>
    <row r="68" spans="1:9" ht="15.75" customHeight="1" thickBot="1" x14ac:dyDescent="0.3">
      <c r="A68" s="175" t="s">
        <v>43</v>
      </c>
      <c r="B68" s="176"/>
      <c r="C68" s="176"/>
      <c r="D68" s="112"/>
      <c r="E68" s="103"/>
      <c r="F68" s="104">
        <f t="shared" si="10"/>
        <v>0</v>
      </c>
    </row>
    <row r="69" spans="1:9" s="105" customFormat="1" ht="15.75" customHeight="1" thickBot="1" x14ac:dyDescent="0.3">
      <c r="D69" s="106"/>
      <c r="E69" s="107" t="s">
        <v>26</v>
      </c>
      <c r="F69" s="108">
        <f>SUM(F65:F68)</f>
        <v>0</v>
      </c>
      <c r="G69" s="109"/>
      <c r="H69" s="135">
        <f>SUM(F69,F62,F55,F48)</f>
        <v>0</v>
      </c>
      <c r="I69" s="136" t="s">
        <v>181</v>
      </c>
    </row>
    <row r="70" spans="1:9" ht="15.75" customHeight="1" x14ac:dyDescent="0.25"/>
    <row r="71" spans="1:9" ht="15.75" customHeight="1" x14ac:dyDescent="0.25"/>
    <row r="72" spans="1:9" ht="15.75" customHeight="1" x14ac:dyDescent="0.25"/>
    <row r="73" spans="1:9" ht="15.75" customHeight="1" x14ac:dyDescent="0.25"/>
    <row r="74" spans="1:9" ht="15.75" customHeight="1" x14ac:dyDescent="0.25"/>
    <row r="75" spans="1:9" ht="15.75" customHeight="1" x14ac:dyDescent="0.25"/>
    <row r="76" spans="1:9" ht="15.75" customHeight="1" x14ac:dyDescent="0.25"/>
    <row r="77" spans="1:9" ht="15.75" customHeight="1" x14ac:dyDescent="0.25"/>
    <row r="78" spans="1:9" ht="15.75" customHeight="1" x14ac:dyDescent="0.25"/>
    <row r="79" spans="1:9" ht="15.75" customHeight="1" x14ac:dyDescent="0.25"/>
    <row r="80" spans="1:9"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sheetData>
  <mergeCells count="49">
    <mergeCell ref="A66:C66"/>
    <mergeCell ref="A67:C67"/>
    <mergeCell ref="A68:C68"/>
    <mergeCell ref="A60:C60"/>
    <mergeCell ref="A61:C61"/>
    <mergeCell ref="A63:F63"/>
    <mergeCell ref="A64:C64"/>
    <mergeCell ref="A65:C65"/>
    <mergeCell ref="A54:C54"/>
    <mergeCell ref="A56:F56"/>
    <mergeCell ref="A57:C57"/>
    <mergeCell ref="A58:C58"/>
    <mergeCell ref="A59:C59"/>
    <mergeCell ref="A49:F49"/>
    <mergeCell ref="A50:C50"/>
    <mergeCell ref="A51:C51"/>
    <mergeCell ref="A52:C52"/>
    <mergeCell ref="A53:C53"/>
    <mergeCell ref="A26:F26"/>
    <mergeCell ref="A27:C27"/>
    <mergeCell ref="A28:C28"/>
    <mergeCell ref="A30:C30"/>
    <mergeCell ref="A31:C31"/>
    <mergeCell ref="A33:F33"/>
    <mergeCell ref="A34:C34"/>
    <mergeCell ref="A35:C35"/>
    <mergeCell ref="A37:C37"/>
    <mergeCell ref="A38:C38"/>
    <mergeCell ref="A42:F42"/>
    <mergeCell ref="A43:C43"/>
    <mergeCell ref="A44:C44"/>
    <mergeCell ref="A45:C45"/>
    <mergeCell ref="A46:C46"/>
    <mergeCell ref="A47:C47"/>
    <mergeCell ref="A2:F2"/>
    <mergeCell ref="A12:F12"/>
    <mergeCell ref="A13:C13"/>
    <mergeCell ref="A14:C14"/>
    <mergeCell ref="A15:C15"/>
    <mergeCell ref="A17:C17"/>
    <mergeCell ref="A16:C16"/>
    <mergeCell ref="A29:C29"/>
    <mergeCell ref="A36:C36"/>
    <mergeCell ref="A19:F19"/>
    <mergeCell ref="A20:C20"/>
    <mergeCell ref="A21:C21"/>
    <mergeCell ref="A22:C22"/>
    <mergeCell ref="A23:C23"/>
    <mergeCell ref="A24:C24"/>
  </mergeCells>
  <phoneticPr fontId="8" type="noConversion"/>
  <printOptions horizontalCentered="1" verticalCentered="1"/>
  <pageMargins left="0.70866141732283472" right="0.70866141732283472" top="0.74803149606299213" bottom="0.74803149606299213" header="0.31496062992125984" footer="0.31496062992125984"/>
  <pageSetup paperSize="8" orientation="portrait" r:id="rId1"/>
  <headerFooter>
    <oddHeader>&amp;C&amp;"-,Vet"&amp;20Inschrijfstaat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CA0C4-31B3-4199-A4C4-B4FB02F3190E}">
  <sheetPr>
    <pageSetUpPr fitToPage="1"/>
  </sheetPr>
  <dimension ref="A1:Y106"/>
  <sheetViews>
    <sheetView topLeftCell="F1" zoomScale="90" zoomScaleNormal="90" workbookViewId="0">
      <pane ySplit="8" topLeftCell="A72" activePane="bottomLeft" state="frozen"/>
      <selection pane="bottomLeft" activeCell="U102" sqref="U102"/>
    </sheetView>
  </sheetViews>
  <sheetFormatPr defaultColWidth="9.140625" defaultRowHeight="12.75" x14ac:dyDescent="0.25"/>
  <cols>
    <col min="1" max="1" width="9.140625" style="6"/>
    <col min="2" max="2" width="26" style="6" customWidth="1"/>
    <col min="3" max="3" width="28.7109375" style="6" customWidth="1"/>
    <col min="4" max="4" width="36.140625" style="5" customWidth="1"/>
    <col min="5" max="5" width="4.140625" style="4" customWidth="1"/>
    <col min="6" max="6" width="53.140625" style="5" customWidth="1"/>
    <col min="7" max="7" width="3.28515625" style="5" customWidth="1"/>
    <col min="8" max="8" width="9.5703125" style="6" customWidth="1"/>
    <col min="9" max="9" width="4.42578125" style="6" bestFit="1" customWidth="1"/>
    <col min="10" max="10" width="8.28515625" style="4" bestFit="1" customWidth="1"/>
    <col min="11" max="11" width="8.42578125" style="6" bestFit="1" customWidth="1"/>
    <col min="12" max="13" width="11.140625" style="6" bestFit="1" customWidth="1"/>
    <col min="14" max="14" width="7.7109375" style="6" bestFit="1" customWidth="1"/>
    <col min="15" max="15" width="13.5703125" style="6" bestFit="1" customWidth="1"/>
    <col min="16" max="16" width="11.140625" style="6" bestFit="1" customWidth="1"/>
    <col min="17" max="17" width="7.7109375" style="6" bestFit="1" customWidth="1"/>
    <col min="18" max="18" width="13.5703125" style="6" bestFit="1" customWidth="1"/>
    <col min="19" max="19" width="10.140625" style="6" bestFit="1" customWidth="1"/>
    <col min="20" max="20" width="8.7109375" style="6" bestFit="1" customWidth="1"/>
    <col min="21" max="21" width="11.85546875" style="6" bestFit="1" customWidth="1"/>
    <col min="22" max="22" width="15.28515625" style="6" customWidth="1"/>
    <col min="23" max="23" width="12.28515625" style="6" bestFit="1" customWidth="1"/>
    <col min="24" max="24" width="13.5703125" style="6" customWidth="1"/>
    <col min="25" max="16384" width="9.140625" style="6"/>
  </cols>
  <sheetData>
    <row r="1" spans="1:23" x14ac:dyDescent="0.25">
      <c r="B1" s="1" t="s">
        <v>17</v>
      </c>
      <c r="C1" s="2"/>
      <c r="D1" s="129" t="s">
        <v>30</v>
      </c>
    </row>
    <row r="2" spans="1:23" x14ac:dyDescent="0.25">
      <c r="B2" s="7" t="s">
        <v>14</v>
      </c>
      <c r="C2" s="8"/>
      <c r="D2" s="125" t="s">
        <v>29</v>
      </c>
    </row>
    <row r="3" spans="1:23" x14ac:dyDescent="0.25">
      <c r="B3" s="7" t="s">
        <v>14</v>
      </c>
      <c r="C3" s="8"/>
      <c r="D3" s="125" t="s">
        <v>12</v>
      </c>
    </row>
    <row r="4" spans="1:23" x14ac:dyDescent="0.25">
      <c r="B4" s="7" t="s">
        <v>15</v>
      </c>
      <c r="C4" s="8"/>
      <c r="D4" s="125" t="s">
        <v>11</v>
      </c>
    </row>
    <row r="5" spans="1:23" ht="13.5" thickBot="1" x14ac:dyDescent="0.3">
      <c r="B5" s="9" t="s">
        <v>16</v>
      </c>
      <c r="C5" s="10"/>
      <c r="D5" s="126" t="s">
        <v>93</v>
      </c>
    </row>
    <row r="6" spans="1:23" ht="13.5" thickBot="1" x14ac:dyDescent="0.3">
      <c r="V6" s="196" t="s">
        <v>53</v>
      </c>
      <c r="W6" s="197"/>
    </row>
    <row r="7" spans="1:23" ht="13.5" thickBot="1" x14ac:dyDescent="0.3">
      <c r="B7" s="130" t="s">
        <v>108</v>
      </c>
      <c r="V7" s="11"/>
      <c r="W7" s="12"/>
    </row>
    <row r="8" spans="1:23" ht="39" thickBot="1" x14ac:dyDescent="0.3">
      <c r="A8" s="13" t="s">
        <v>28</v>
      </c>
      <c r="B8" s="13" t="s">
        <v>54</v>
      </c>
      <c r="C8" s="14" t="s">
        <v>55</v>
      </c>
      <c r="D8" s="15" t="s">
        <v>95</v>
      </c>
      <c r="E8" s="16"/>
      <c r="F8" s="15" t="s">
        <v>94</v>
      </c>
      <c r="G8" s="15"/>
      <c r="H8" s="15" t="s">
        <v>33</v>
      </c>
      <c r="I8" s="14" t="s">
        <v>2</v>
      </c>
      <c r="J8" s="17" t="s">
        <v>56</v>
      </c>
      <c r="K8" s="18" t="s">
        <v>13</v>
      </c>
      <c r="L8" s="19" t="s">
        <v>3</v>
      </c>
      <c r="M8" s="20" t="s">
        <v>4</v>
      </c>
      <c r="N8" s="21" t="s">
        <v>5</v>
      </c>
      <c r="O8" s="22" t="s">
        <v>6</v>
      </c>
      <c r="P8" s="23" t="s">
        <v>51</v>
      </c>
      <c r="Q8" s="24" t="s">
        <v>5</v>
      </c>
      <c r="R8" s="25" t="s">
        <v>52</v>
      </c>
      <c r="S8" s="26" t="s">
        <v>7</v>
      </c>
      <c r="T8" s="27" t="s">
        <v>8</v>
      </c>
      <c r="U8" s="28" t="s">
        <v>9</v>
      </c>
      <c r="V8" s="29" t="s">
        <v>19</v>
      </c>
      <c r="W8" s="30" t="s">
        <v>18</v>
      </c>
    </row>
    <row r="9" spans="1:23" ht="26.25" thickBot="1" x14ac:dyDescent="0.3">
      <c r="A9" s="31">
        <v>10</v>
      </c>
      <c r="B9" s="32" t="s">
        <v>59</v>
      </c>
      <c r="C9" s="31"/>
      <c r="D9" s="31"/>
      <c r="E9" s="31"/>
      <c r="F9" s="31"/>
      <c r="G9" s="31"/>
      <c r="H9" s="33"/>
      <c r="I9" s="34"/>
      <c r="J9" s="33"/>
      <c r="K9" s="141"/>
      <c r="L9" s="142"/>
      <c r="M9" s="143"/>
      <c r="N9" s="144"/>
      <c r="O9" s="145"/>
      <c r="P9" s="143"/>
      <c r="Q9" s="144"/>
      <c r="R9" s="145"/>
      <c r="S9" s="146"/>
      <c r="T9" s="144"/>
      <c r="U9" s="142"/>
      <c r="V9" s="147"/>
      <c r="W9" s="148"/>
    </row>
    <row r="10" spans="1:23" x14ac:dyDescent="0.25">
      <c r="A10" s="42"/>
      <c r="C10" s="42"/>
      <c r="D10" s="42"/>
      <c r="E10" s="42"/>
      <c r="F10" s="120" t="s">
        <v>65</v>
      </c>
      <c r="G10" s="42"/>
      <c r="H10" s="34">
        <v>4</v>
      </c>
      <c r="I10" s="160" t="s">
        <v>156</v>
      </c>
      <c r="J10" s="34"/>
      <c r="K10" s="43"/>
      <c r="L10" s="35">
        <f>$C$1*K10</f>
        <v>0</v>
      </c>
      <c r="M10" s="36"/>
      <c r="N10" s="37">
        <f>$C$2*M10</f>
        <v>0</v>
      </c>
      <c r="O10" s="38">
        <f>H10*(M10+N10)</f>
        <v>0</v>
      </c>
      <c r="P10" s="36"/>
      <c r="Q10" s="37">
        <f>$C$3*P10</f>
        <v>0</v>
      </c>
      <c r="R10" s="38">
        <f>H10*(P10+Q10)</f>
        <v>0</v>
      </c>
      <c r="S10" s="39"/>
      <c r="T10" s="37">
        <f>$C$4*S10</f>
        <v>0</v>
      </c>
      <c r="U10" s="35">
        <f>(S10+T10)</f>
        <v>0</v>
      </c>
      <c r="V10" s="40">
        <f>L10+O10+R10+U10</f>
        <v>0</v>
      </c>
      <c r="W10" s="41">
        <f>$C$5*V10</f>
        <v>0</v>
      </c>
    </row>
    <row r="11" spans="1:23" ht="25.5" x14ac:dyDescent="0.25">
      <c r="A11" s="42"/>
      <c r="B11" s="34"/>
      <c r="C11" s="42"/>
      <c r="D11" s="42"/>
      <c r="E11" s="42"/>
      <c r="F11" s="120" t="s">
        <v>114</v>
      </c>
      <c r="G11" s="42"/>
      <c r="H11" s="34">
        <v>4</v>
      </c>
      <c r="I11" s="160" t="s">
        <v>156</v>
      </c>
      <c r="J11" s="34"/>
      <c r="K11" s="43"/>
      <c r="L11" s="44">
        <f t="shared" ref="L11:L13" si="0">$C$1*K11</f>
        <v>0</v>
      </c>
      <c r="M11" s="45"/>
      <c r="N11" s="46">
        <f t="shared" ref="N11:N13" si="1">$C$2*M11</f>
        <v>0</v>
      </c>
      <c r="O11" s="47">
        <f t="shared" ref="O11:O13" si="2">H11*(M11+N11)</f>
        <v>0</v>
      </c>
      <c r="P11" s="45"/>
      <c r="Q11" s="46">
        <f t="shared" ref="Q11:Q13" si="3">$C$3*P11</f>
        <v>0</v>
      </c>
      <c r="R11" s="47">
        <f t="shared" ref="R11:R13" si="4">H11*(P11+Q11)</f>
        <v>0</v>
      </c>
      <c r="S11" s="48"/>
      <c r="T11" s="46">
        <f t="shared" ref="T11:T13" si="5">$C$4*S11</f>
        <v>0</v>
      </c>
      <c r="U11" s="44">
        <f t="shared" ref="U11:U13" si="6">(S11+T11)</f>
        <v>0</v>
      </c>
      <c r="V11" s="49">
        <f t="shared" ref="V11:V13" si="7">L11+O11+R11+U11</f>
        <v>0</v>
      </c>
      <c r="W11" s="49">
        <f>$C$5*V11</f>
        <v>0</v>
      </c>
    </row>
    <row r="12" spans="1:23" ht="38.25" x14ac:dyDescent="0.25">
      <c r="A12" s="42"/>
      <c r="C12" s="42"/>
      <c r="D12" s="42"/>
      <c r="E12" s="42"/>
      <c r="F12" s="42" t="s">
        <v>66</v>
      </c>
      <c r="G12" s="42"/>
      <c r="H12" s="34">
        <v>4</v>
      </c>
      <c r="I12" s="160" t="s">
        <v>156</v>
      </c>
      <c r="J12" s="34"/>
      <c r="K12" s="43"/>
      <c r="L12" s="44">
        <f t="shared" si="0"/>
        <v>0</v>
      </c>
      <c r="M12" s="45"/>
      <c r="N12" s="46">
        <f t="shared" si="1"/>
        <v>0</v>
      </c>
      <c r="O12" s="47">
        <f t="shared" si="2"/>
        <v>0</v>
      </c>
      <c r="P12" s="45"/>
      <c r="Q12" s="46">
        <f t="shared" si="3"/>
        <v>0</v>
      </c>
      <c r="R12" s="47">
        <f t="shared" si="4"/>
        <v>0</v>
      </c>
      <c r="S12" s="48"/>
      <c r="T12" s="46">
        <f t="shared" si="5"/>
        <v>0</v>
      </c>
      <c r="U12" s="44">
        <f t="shared" si="6"/>
        <v>0</v>
      </c>
      <c r="V12" s="49">
        <f t="shared" si="7"/>
        <v>0</v>
      </c>
      <c r="W12" s="49">
        <f t="shared" ref="W12:W13" si="8">$C$5*V12</f>
        <v>0</v>
      </c>
    </row>
    <row r="13" spans="1:23" ht="25.5" x14ac:dyDescent="0.25">
      <c r="A13" s="42"/>
      <c r="B13" s="34"/>
      <c r="C13" s="42"/>
      <c r="D13" s="42"/>
      <c r="E13" s="42"/>
      <c r="F13" s="132" t="s">
        <v>115</v>
      </c>
      <c r="G13" s="42"/>
      <c r="H13" s="34">
        <v>4</v>
      </c>
      <c r="I13" s="160" t="s">
        <v>156</v>
      </c>
      <c r="J13" s="34"/>
      <c r="K13" s="43"/>
      <c r="L13" s="44">
        <f t="shared" si="0"/>
        <v>0</v>
      </c>
      <c r="M13" s="45"/>
      <c r="N13" s="46">
        <f t="shared" si="1"/>
        <v>0</v>
      </c>
      <c r="O13" s="47">
        <f t="shared" si="2"/>
        <v>0</v>
      </c>
      <c r="P13" s="45"/>
      <c r="Q13" s="46">
        <f t="shared" si="3"/>
        <v>0</v>
      </c>
      <c r="R13" s="47">
        <f t="shared" si="4"/>
        <v>0</v>
      </c>
      <c r="S13" s="48"/>
      <c r="T13" s="46">
        <f t="shared" si="5"/>
        <v>0</v>
      </c>
      <c r="U13" s="44">
        <f t="shared" si="6"/>
        <v>0</v>
      </c>
      <c r="V13" s="49">
        <f t="shared" si="7"/>
        <v>0</v>
      </c>
      <c r="W13" s="49">
        <f t="shared" si="8"/>
        <v>0</v>
      </c>
    </row>
    <row r="14" spans="1:23" x14ac:dyDescent="0.25">
      <c r="A14" s="42"/>
      <c r="C14" s="42"/>
      <c r="D14" s="42"/>
      <c r="E14" s="42"/>
      <c r="F14" s="42"/>
      <c r="G14" s="42"/>
      <c r="H14" s="34"/>
      <c r="I14" s="34"/>
      <c r="J14" s="34"/>
      <c r="K14" s="149"/>
      <c r="L14" s="150"/>
      <c r="M14" s="137"/>
      <c r="N14" s="139"/>
      <c r="O14" s="140"/>
      <c r="P14" s="137"/>
      <c r="Q14" s="139"/>
      <c r="R14" s="140"/>
      <c r="S14" s="138"/>
      <c r="T14" s="139"/>
      <c r="U14" s="150"/>
      <c r="V14" s="151"/>
      <c r="W14" s="151"/>
    </row>
    <row r="15" spans="1:23" x14ac:dyDescent="0.25">
      <c r="A15" s="42"/>
      <c r="B15" s="42"/>
      <c r="C15" s="42"/>
      <c r="D15" s="42"/>
      <c r="E15" s="42"/>
      <c r="F15" s="42"/>
      <c r="G15" s="42"/>
      <c r="H15" s="34"/>
      <c r="I15" s="34"/>
      <c r="J15" s="34"/>
      <c r="K15" s="149"/>
      <c r="L15" s="150"/>
      <c r="M15" s="137"/>
      <c r="N15" s="139"/>
      <c r="O15" s="140"/>
      <c r="P15" s="137"/>
      <c r="Q15" s="139"/>
      <c r="R15" s="140"/>
      <c r="S15" s="138"/>
      <c r="T15" s="139"/>
      <c r="U15" s="150"/>
      <c r="V15" s="151"/>
      <c r="W15" s="151"/>
    </row>
    <row r="16" spans="1:23" x14ac:dyDescent="0.25">
      <c r="A16" s="42"/>
      <c r="B16" s="42"/>
      <c r="C16" s="42"/>
      <c r="D16" s="42"/>
      <c r="E16" s="42"/>
      <c r="F16" s="42"/>
      <c r="G16" s="42"/>
      <c r="H16" s="34"/>
      <c r="I16" s="34"/>
      <c r="J16" s="34"/>
      <c r="K16" s="149"/>
      <c r="L16" s="150"/>
      <c r="M16" s="137"/>
      <c r="N16" s="139"/>
      <c r="O16" s="140"/>
      <c r="P16" s="137"/>
      <c r="Q16" s="139"/>
      <c r="R16" s="140"/>
      <c r="S16" s="138"/>
      <c r="T16" s="139"/>
      <c r="U16" s="150"/>
      <c r="V16" s="151"/>
      <c r="W16" s="151"/>
    </row>
    <row r="17" spans="1:23" ht="25.5" x14ac:dyDescent="0.25">
      <c r="A17" s="42" t="s">
        <v>64</v>
      </c>
      <c r="B17" s="50" t="s">
        <v>63</v>
      </c>
      <c r="C17" s="42"/>
      <c r="D17" s="42"/>
      <c r="E17" s="42"/>
      <c r="F17" s="42"/>
      <c r="G17" s="42"/>
      <c r="H17" s="34"/>
      <c r="I17" s="34"/>
      <c r="J17" s="34"/>
      <c r="K17" s="149"/>
      <c r="L17" s="150"/>
      <c r="M17" s="137"/>
      <c r="N17" s="139"/>
      <c r="O17" s="140"/>
      <c r="P17" s="137"/>
      <c r="Q17" s="139"/>
      <c r="R17" s="140"/>
      <c r="S17" s="138"/>
      <c r="T17" s="139"/>
      <c r="U17" s="150"/>
      <c r="V17" s="151"/>
      <c r="W17" s="151"/>
    </row>
    <row r="18" spans="1:23" x14ac:dyDescent="0.25">
      <c r="A18" s="42"/>
      <c r="B18" s="50"/>
      <c r="C18" s="132" t="s">
        <v>118</v>
      </c>
      <c r="D18" s="42"/>
      <c r="E18" s="42"/>
      <c r="F18" s="42"/>
      <c r="G18" s="42"/>
      <c r="H18" s="34"/>
      <c r="I18" s="34"/>
      <c r="J18" s="34"/>
      <c r="K18" s="149"/>
      <c r="L18" s="150"/>
      <c r="M18" s="137"/>
      <c r="N18" s="139"/>
      <c r="O18" s="140"/>
      <c r="P18" s="137"/>
      <c r="Q18" s="139"/>
      <c r="R18" s="140"/>
      <c r="S18" s="138"/>
      <c r="T18" s="139"/>
      <c r="U18" s="150"/>
      <c r="V18" s="151"/>
      <c r="W18" s="151"/>
    </row>
    <row r="19" spans="1:23" x14ac:dyDescent="0.25">
      <c r="A19" s="42"/>
      <c r="B19" s="42"/>
      <c r="D19" s="42"/>
      <c r="E19" s="42"/>
      <c r="F19" s="124" t="s">
        <v>67</v>
      </c>
      <c r="G19" s="42"/>
      <c r="H19" s="34">
        <v>2</v>
      </c>
      <c r="I19" s="160" t="s">
        <v>156</v>
      </c>
      <c r="J19" s="34"/>
      <c r="K19" s="43"/>
      <c r="L19" s="44">
        <f t="shared" ref="L19:L92" si="9">$C$1*K19</f>
        <v>0</v>
      </c>
      <c r="M19" s="45"/>
      <c r="N19" s="46">
        <f t="shared" ref="N19:N92" si="10">$C$2*M19</f>
        <v>0</v>
      </c>
      <c r="O19" s="47">
        <f t="shared" ref="O19:O92" si="11">H19*(M19+N19)</f>
        <v>0</v>
      </c>
      <c r="P19" s="45"/>
      <c r="Q19" s="46">
        <f t="shared" ref="Q19:Q92" si="12">$C$3*P19</f>
        <v>0</v>
      </c>
      <c r="R19" s="47">
        <f t="shared" ref="R19:R92" si="13">H19*(P19+Q19)</f>
        <v>0</v>
      </c>
      <c r="S19" s="48"/>
      <c r="T19" s="46">
        <f>$C$4*S19</f>
        <v>0</v>
      </c>
      <c r="U19" s="44">
        <f t="shared" ref="U19:U92" si="14">(S19+T19)</f>
        <v>0</v>
      </c>
      <c r="V19" s="49">
        <f t="shared" ref="V19:V24" si="15">L19+O19+R19+U19</f>
        <v>0</v>
      </c>
      <c r="W19" s="49">
        <f t="shared" ref="W19:W24" si="16">$C$5*V19</f>
        <v>0</v>
      </c>
    </row>
    <row r="20" spans="1:23" x14ac:dyDescent="0.25">
      <c r="A20" s="42"/>
      <c r="B20" s="42"/>
      <c r="C20" s="132"/>
      <c r="D20" s="132" t="s">
        <v>117</v>
      </c>
      <c r="E20" s="42"/>
      <c r="F20" s="124" t="s">
        <v>103</v>
      </c>
      <c r="G20" s="42"/>
      <c r="H20" s="51">
        <v>5</v>
      </c>
      <c r="I20" s="159" t="s">
        <v>142</v>
      </c>
      <c r="J20" s="51"/>
      <c r="K20" s="43"/>
      <c r="L20" s="44">
        <f t="shared" si="9"/>
        <v>0</v>
      </c>
      <c r="M20" s="45"/>
      <c r="N20" s="46">
        <f t="shared" si="10"/>
        <v>0</v>
      </c>
      <c r="O20" s="47">
        <f t="shared" si="11"/>
        <v>0</v>
      </c>
      <c r="P20" s="45"/>
      <c r="Q20" s="46">
        <f t="shared" si="12"/>
        <v>0</v>
      </c>
      <c r="R20" s="47">
        <f t="shared" si="13"/>
        <v>0</v>
      </c>
      <c r="S20" s="48"/>
      <c r="T20" s="46">
        <f t="shared" ref="T20:T92" si="17">$C$4*S20</f>
        <v>0</v>
      </c>
      <c r="U20" s="44">
        <f t="shared" si="14"/>
        <v>0</v>
      </c>
      <c r="V20" s="49">
        <f t="shared" si="15"/>
        <v>0</v>
      </c>
      <c r="W20" s="49">
        <f t="shared" si="16"/>
        <v>0</v>
      </c>
    </row>
    <row r="21" spans="1:23" x14ac:dyDescent="0.25">
      <c r="A21" s="42"/>
      <c r="B21" s="42"/>
      <c r="C21" s="132"/>
      <c r="D21" s="132" t="s">
        <v>116</v>
      </c>
      <c r="E21" s="42"/>
      <c r="F21" s="124" t="s">
        <v>103</v>
      </c>
      <c r="G21" s="42"/>
      <c r="H21" s="34">
        <v>10</v>
      </c>
      <c r="I21" s="160" t="s">
        <v>142</v>
      </c>
      <c r="J21" s="34"/>
      <c r="K21" s="43"/>
      <c r="L21" s="44">
        <f t="shared" ref="L21:L22" si="18">$C$1*K21</f>
        <v>0</v>
      </c>
      <c r="M21" s="45"/>
      <c r="N21" s="46">
        <f t="shared" ref="N21:N22" si="19">$C$2*M21</f>
        <v>0</v>
      </c>
      <c r="O21" s="47">
        <f t="shared" ref="O21:O22" si="20">H21*(M21+N21)</f>
        <v>0</v>
      </c>
      <c r="P21" s="45"/>
      <c r="Q21" s="46">
        <f t="shared" ref="Q21:Q22" si="21">$C$3*P21</f>
        <v>0</v>
      </c>
      <c r="R21" s="47">
        <f t="shared" ref="R21:R22" si="22">H21*(P21+Q21)</f>
        <v>0</v>
      </c>
      <c r="S21" s="48"/>
      <c r="T21" s="46">
        <f t="shared" ref="T21:T22" si="23">$C$4*S21</f>
        <v>0</v>
      </c>
      <c r="U21" s="44">
        <f t="shared" ref="U21:U22" si="24">(S21+T21)</f>
        <v>0</v>
      </c>
      <c r="V21" s="49">
        <f t="shared" si="15"/>
        <v>0</v>
      </c>
      <c r="W21" s="49">
        <f t="shared" si="16"/>
        <v>0</v>
      </c>
    </row>
    <row r="22" spans="1:23" x14ac:dyDescent="0.25">
      <c r="A22" s="42"/>
      <c r="B22" s="42"/>
      <c r="C22" s="42"/>
      <c r="D22" s="132" t="s">
        <v>119</v>
      </c>
      <c r="E22" s="42"/>
      <c r="F22" s="132" t="s">
        <v>120</v>
      </c>
      <c r="G22" s="42"/>
      <c r="H22" s="34"/>
      <c r="I22" s="34"/>
      <c r="J22" s="34"/>
      <c r="K22" s="43"/>
      <c r="L22" s="44">
        <f t="shared" si="18"/>
        <v>0</v>
      </c>
      <c r="M22" s="45"/>
      <c r="N22" s="46">
        <f t="shared" si="19"/>
        <v>0</v>
      </c>
      <c r="O22" s="47">
        <f t="shared" si="20"/>
        <v>0</v>
      </c>
      <c r="P22" s="45"/>
      <c r="Q22" s="46">
        <f t="shared" si="21"/>
        <v>0</v>
      </c>
      <c r="R22" s="47">
        <f t="shared" si="22"/>
        <v>0</v>
      </c>
      <c r="S22" s="48"/>
      <c r="T22" s="46">
        <f t="shared" si="23"/>
        <v>0</v>
      </c>
      <c r="U22" s="44">
        <f t="shared" si="24"/>
        <v>0</v>
      </c>
      <c r="V22" s="49">
        <f t="shared" si="15"/>
        <v>0</v>
      </c>
      <c r="W22" s="49">
        <f t="shared" si="16"/>
        <v>0</v>
      </c>
    </row>
    <row r="23" spans="1:23" x14ac:dyDescent="0.25">
      <c r="A23" s="42"/>
      <c r="B23" s="42"/>
      <c r="C23" s="42"/>
      <c r="D23" s="132" t="s">
        <v>119</v>
      </c>
      <c r="E23" s="42"/>
      <c r="F23" s="132" t="s">
        <v>120</v>
      </c>
      <c r="G23" s="42"/>
      <c r="H23" s="34"/>
      <c r="I23" s="34"/>
      <c r="J23" s="34"/>
      <c r="K23" s="43"/>
      <c r="L23" s="44">
        <f t="shared" si="9"/>
        <v>0</v>
      </c>
      <c r="M23" s="45"/>
      <c r="N23" s="46">
        <f t="shared" si="10"/>
        <v>0</v>
      </c>
      <c r="O23" s="47">
        <f t="shared" si="11"/>
        <v>0</v>
      </c>
      <c r="P23" s="45"/>
      <c r="Q23" s="46">
        <f t="shared" si="12"/>
        <v>0</v>
      </c>
      <c r="R23" s="47">
        <f t="shared" si="13"/>
        <v>0</v>
      </c>
      <c r="S23" s="48"/>
      <c r="T23" s="46">
        <f t="shared" si="17"/>
        <v>0</v>
      </c>
      <c r="U23" s="44">
        <f t="shared" si="14"/>
        <v>0</v>
      </c>
      <c r="V23" s="49">
        <f t="shared" si="15"/>
        <v>0</v>
      </c>
      <c r="W23" s="49">
        <f t="shared" si="16"/>
        <v>0</v>
      </c>
    </row>
    <row r="24" spans="1:23" x14ac:dyDescent="0.25">
      <c r="A24" s="42"/>
      <c r="B24" s="42"/>
      <c r="C24" s="42"/>
      <c r="D24" s="132" t="s">
        <v>119</v>
      </c>
      <c r="E24" s="42"/>
      <c r="F24" s="132" t="s">
        <v>120</v>
      </c>
      <c r="G24" s="42"/>
      <c r="H24" s="34"/>
      <c r="I24" s="34"/>
      <c r="J24" s="34"/>
      <c r="K24" s="43"/>
      <c r="L24" s="44">
        <f t="shared" si="9"/>
        <v>0</v>
      </c>
      <c r="M24" s="45"/>
      <c r="N24" s="46">
        <f t="shared" si="10"/>
        <v>0</v>
      </c>
      <c r="O24" s="47">
        <f t="shared" si="11"/>
        <v>0</v>
      </c>
      <c r="P24" s="45"/>
      <c r="Q24" s="46">
        <f t="shared" si="12"/>
        <v>0</v>
      </c>
      <c r="R24" s="47">
        <f t="shared" si="13"/>
        <v>0</v>
      </c>
      <c r="S24" s="48"/>
      <c r="T24" s="46">
        <f t="shared" si="17"/>
        <v>0</v>
      </c>
      <c r="U24" s="44">
        <f t="shared" si="14"/>
        <v>0</v>
      </c>
      <c r="V24" s="49">
        <f t="shared" si="15"/>
        <v>0</v>
      </c>
      <c r="W24" s="49">
        <f t="shared" si="16"/>
        <v>0</v>
      </c>
    </row>
    <row r="25" spans="1:23" ht="25.5" x14ac:dyDescent="0.25">
      <c r="A25" s="42" t="s">
        <v>57</v>
      </c>
      <c r="B25" s="50" t="s">
        <v>60</v>
      </c>
      <c r="C25" s="42"/>
      <c r="D25" s="42"/>
      <c r="E25" s="42"/>
      <c r="F25" s="42"/>
      <c r="G25" s="42"/>
      <c r="H25" s="34"/>
      <c r="I25" s="34"/>
      <c r="J25" s="34"/>
      <c r="K25" s="149"/>
      <c r="L25" s="150"/>
      <c r="M25" s="137"/>
      <c r="N25" s="139"/>
      <c r="O25" s="140"/>
      <c r="P25" s="137"/>
      <c r="Q25" s="139"/>
      <c r="R25" s="140"/>
      <c r="S25" s="138"/>
      <c r="T25" s="139"/>
      <c r="U25" s="150"/>
      <c r="V25" s="151"/>
      <c r="W25" s="151"/>
    </row>
    <row r="26" spans="1:23" x14ac:dyDescent="0.25">
      <c r="A26" s="42"/>
      <c r="B26" s="42"/>
      <c r="C26" s="124" t="s">
        <v>58</v>
      </c>
      <c r="D26" s="42"/>
      <c r="E26" s="42"/>
      <c r="F26" s="42"/>
      <c r="G26" s="42"/>
      <c r="H26" s="34"/>
      <c r="I26" s="34"/>
      <c r="J26" s="34"/>
      <c r="K26" s="149"/>
      <c r="L26" s="150"/>
      <c r="M26" s="137"/>
      <c r="N26" s="139"/>
      <c r="O26" s="140"/>
      <c r="P26" s="137"/>
      <c r="Q26" s="139"/>
      <c r="R26" s="140"/>
      <c r="S26" s="138"/>
      <c r="T26" s="139"/>
      <c r="U26" s="150"/>
      <c r="V26" s="151"/>
      <c r="W26" s="151"/>
    </row>
    <row r="27" spans="1:23" x14ac:dyDescent="0.25">
      <c r="A27" s="42"/>
      <c r="B27" s="42"/>
      <c r="C27" s="42"/>
      <c r="D27" s="42"/>
      <c r="E27" s="42"/>
      <c r="F27" s="124" t="s">
        <v>100</v>
      </c>
      <c r="G27" s="42"/>
      <c r="H27" s="34">
        <v>11</v>
      </c>
      <c r="I27" s="160" t="s">
        <v>156</v>
      </c>
      <c r="J27" s="34"/>
      <c r="K27" s="43"/>
      <c r="L27" s="44">
        <f t="shared" si="9"/>
        <v>0</v>
      </c>
      <c r="M27" s="45"/>
      <c r="N27" s="46">
        <f t="shared" si="10"/>
        <v>0</v>
      </c>
      <c r="O27" s="47">
        <f t="shared" si="11"/>
        <v>0</v>
      </c>
      <c r="P27" s="45"/>
      <c r="Q27" s="46">
        <f t="shared" si="12"/>
        <v>0</v>
      </c>
      <c r="R27" s="47">
        <f t="shared" si="13"/>
        <v>0</v>
      </c>
      <c r="S27" s="48"/>
      <c r="T27" s="46">
        <f t="shared" si="17"/>
        <v>0</v>
      </c>
      <c r="U27" s="44">
        <f t="shared" si="14"/>
        <v>0</v>
      </c>
      <c r="V27" s="49">
        <f t="shared" ref="V27:V92" si="25">L27+O27+R27+U27</f>
        <v>0</v>
      </c>
      <c r="W27" s="49">
        <f t="shared" ref="W27:W92" si="26">$C$5*V27</f>
        <v>0</v>
      </c>
    </row>
    <row r="28" spans="1:23" x14ac:dyDescent="0.25">
      <c r="A28" s="42"/>
      <c r="B28" s="124"/>
      <c r="C28" s="42"/>
      <c r="D28" s="124" t="s">
        <v>98</v>
      </c>
      <c r="E28" s="42"/>
      <c r="F28" s="124" t="s">
        <v>103</v>
      </c>
      <c r="G28" s="42"/>
      <c r="H28" s="34">
        <v>11</v>
      </c>
      <c r="I28" s="159" t="s">
        <v>142</v>
      </c>
      <c r="J28" s="34"/>
      <c r="K28" s="43"/>
      <c r="L28" s="44">
        <f t="shared" si="9"/>
        <v>0</v>
      </c>
      <c r="M28" s="45"/>
      <c r="N28" s="46">
        <f t="shared" si="10"/>
        <v>0</v>
      </c>
      <c r="O28" s="47">
        <f t="shared" si="11"/>
        <v>0</v>
      </c>
      <c r="P28" s="45"/>
      <c r="Q28" s="46">
        <f t="shared" si="12"/>
        <v>0</v>
      </c>
      <c r="R28" s="47">
        <f t="shared" si="13"/>
        <v>0</v>
      </c>
      <c r="S28" s="48"/>
      <c r="T28" s="46">
        <f t="shared" si="17"/>
        <v>0</v>
      </c>
      <c r="U28" s="44">
        <f t="shared" si="14"/>
        <v>0</v>
      </c>
      <c r="V28" s="49">
        <f t="shared" si="25"/>
        <v>0</v>
      </c>
      <c r="W28" s="49">
        <f t="shared" si="26"/>
        <v>0</v>
      </c>
    </row>
    <row r="29" spans="1:23" x14ac:dyDescent="0.25">
      <c r="A29" s="42"/>
      <c r="B29" s="42"/>
      <c r="C29" s="124"/>
      <c r="D29" s="42" t="s">
        <v>68</v>
      </c>
      <c r="E29" s="42"/>
      <c r="F29" s="124" t="s">
        <v>103</v>
      </c>
      <c r="G29" s="42"/>
      <c r="H29" s="34">
        <v>5</v>
      </c>
      <c r="I29" s="159" t="s">
        <v>142</v>
      </c>
      <c r="J29" s="34"/>
      <c r="K29" s="43"/>
      <c r="L29" s="44">
        <f t="shared" si="9"/>
        <v>0</v>
      </c>
      <c r="M29" s="45"/>
      <c r="N29" s="46">
        <f t="shared" si="10"/>
        <v>0</v>
      </c>
      <c r="O29" s="47">
        <f t="shared" si="11"/>
        <v>0</v>
      </c>
      <c r="P29" s="45"/>
      <c r="Q29" s="46">
        <f t="shared" si="12"/>
        <v>0</v>
      </c>
      <c r="R29" s="47">
        <f t="shared" si="13"/>
        <v>0</v>
      </c>
      <c r="S29" s="48"/>
      <c r="T29" s="46">
        <f t="shared" si="17"/>
        <v>0</v>
      </c>
      <c r="U29" s="44">
        <f t="shared" si="14"/>
        <v>0</v>
      </c>
      <c r="V29" s="49">
        <f t="shared" si="25"/>
        <v>0</v>
      </c>
      <c r="W29" s="49">
        <f t="shared" si="26"/>
        <v>0</v>
      </c>
    </row>
    <row r="30" spans="1:23" x14ac:dyDescent="0.25">
      <c r="A30" s="42"/>
      <c r="B30" s="124"/>
      <c r="C30" s="42"/>
      <c r="D30" s="124" t="s">
        <v>105</v>
      </c>
      <c r="E30" s="42"/>
      <c r="F30" s="124" t="s">
        <v>103</v>
      </c>
      <c r="G30" s="42"/>
      <c r="H30" s="34">
        <v>59</v>
      </c>
      <c r="I30" s="159" t="s">
        <v>142</v>
      </c>
      <c r="J30" s="34"/>
      <c r="K30" s="43"/>
      <c r="L30" s="44">
        <f t="shared" ref="L30:L31" si="27">$C$1*K30</f>
        <v>0</v>
      </c>
      <c r="M30" s="45"/>
      <c r="N30" s="46">
        <f t="shared" ref="N30:N31" si="28">$C$2*M30</f>
        <v>0</v>
      </c>
      <c r="O30" s="47">
        <f t="shared" ref="O30:O31" si="29">H30*(M30+N30)</f>
        <v>0</v>
      </c>
      <c r="P30" s="45"/>
      <c r="Q30" s="46">
        <f t="shared" ref="Q30:Q31" si="30">$C$3*P30</f>
        <v>0</v>
      </c>
      <c r="R30" s="47">
        <f t="shared" ref="R30:R31" si="31">H30*(P30+Q30)</f>
        <v>0</v>
      </c>
      <c r="S30" s="48"/>
      <c r="T30" s="46">
        <f t="shared" ref="T30:T31" si="32">$C$4*S30</f>
        <v>0</v>
      </c>
      <c r="U30" s="44">
        <f t="shared" ref="U30:U31" si="33">(S30+T30)</f>
        <v>0</v>
      </c>
      <c r="V30" s="49">
        <f t="shared" ref="V30:V31" si="34">L30+O30+R30+U30</f>
        <v>0</v>
      </c>
      <c r="W30" s="49">
        <f t="shared" ref="W30:W31" si="35">$C$5*V30</f>
        <v>0</v>
      </c>
    </row>
    <row r="31" spans="1:23" x14ac:dyDescent="0.25">
      <c r="A31" s="42"/>
      <c r="B31" s="124"/>
      <c r="C31" s="42"/>
      <c r="D31" s="124" t="s">
        <v>106</v>
      </c>
      <c r="E31" s="42"/>
      <c r="F31" s="124" t="s">
        <v>103</v>
      </c>
      <c r="G31" s="42"/>
      <c r="H31" s="34">
        <v>1</v>
      </c>
      <c r="I31" s="159" t="s">
        <v>142</v>
      </c>
      <c r="J31" s="34"/>
      <c r="K31" s="43"/>
      <c r="L31" s="44">
        <f t="shared" si="27"/>
        <v>0</v>
      </c>
      <c r="M31" s="45"/>
      <c r="N31" s="46">
        <f t="shared" si="28"/>
        <v>0</v>
      </c>
      <c r="O31" s="47">
        <f t="shared" si="29"/>
        <v>0</v>
      </c>
      <c r="P31" s="45"/>
      <c r="Q31" s="46">
        <f t="shared" si="30"/>
        <v>0</v>
      </c>
      <c r="R31" s="47">
        <f t="shared" si="31"/>
        <v>0</v>
      </c>
      <c r="S31" s="48"/>
      <c r="T31" s="46">
        <f t="shared" si="32"/>
        <v>0</v>
      </c>
      <c r="U31" s="44">
        <f t="shared" si="33"/>
        <v>0</v>
      </c>
      <c r="V31" s="49">
        <f t="shared" si="34"/>
        <v>0</v>
      </c>
      <c r="W31" s="49">
        <f t="shared" si="35"/>
        <v>0</v>
      </c>
    </row>
    <row r="32" spans="1:23" x14ac:dyDescent="0.25">
      <c r="A32" s="42"/>
      <c r="B32" s="124"/>
      <c r="C32" s="42"/>
      <c r="D32" s="173" t="s">
        <v>174</v>
      </c>
      <c r="E32" s="42"/>
      <c r="F32" s="124" t="s">
        <v>103</v>
      </c>
      <c r="G32" s="42"/>
      <c r="H32" s="34">
        <v>5</v>
      </c>
      <c r="I32" s="159" t="s">
        <v>142</v>
      </c>
      <c r="J32" s="34"/>
      <c r="K32" s="43"/>
      <c r="L32" s="44">
        <f t="shared" si="9"/>
        <v>0</v>
      </c>
      <c r="M32" s="45"/>
      <c r="N32" s="46">
        <f t="shared" si="10"/>
        <v>0</v>
      </c>
      <c r="O32" s="47">
        <f t="shared" si="11"/>
        <v>0</v>
      </c>
      <c r="P32" s="45"/>
      <c r="Q32" s="46">
        <f t="shared" si="12"/>
        <v>0</v>
      </c>
      <c r="R32" s="47">
        <f t="shared" si="13"/>
        <v>0</v>
      </c>
      <c r="S32" s="48"/>
      <c r="T32" s="46">
        <f t="shared" si="17"/>
        <v>0</v>
      </c>
      <c r="U32" s="44">
        <f t="shared" si="14"/>
        <v>0</v>
      </c>
      <c r="V32" s="49">
        <f t="shared" si="25"/>
        <v>0</v>
      </c>
      <c r="W32" s="49">
        <f t="shared" si="26"/>
        <v>0</v>
      </c>
    </row>
    <row r="33" spans="1:23" x14ac:dyDescent="0.25">
      <c r="A33" s="42"/>
      <c r="B33" s="42"/>
      <c r="C33" s="42"/>
      <c r="D33" s="124" t="s">
        <v>69</v>
      </c>
      <c r="E33" s="42"/>
      <c r="F33" s="124" t="s">
        <v>103</v>
      </c>
      <c r="G33" s="42"/>
      <c r="H33" s="34">
        <v>4</v>
      </c>
      <c r="I33" s="159" t="s">
        <v>142</v>
      </c>
      <c r="J33" s="34"/>
      <c r="K33" s="43"/>
      <c r="L33" s="44">
        <f t="shared" si="9"/>
        <v>0</v>
      </c>
      <c r="M33" s="45"/>
      <c r="N33" s="46">
        <f t="shared" si="10"/>
        <v>0</v>
      </c>
      <c r="O33" s="47">
        <f t="shared" ref="O33:O40" si="36">H33*(M33+N33)</f>
        <v>0</v>
      </c>
      <c r="P33" s="45"/>
      <c r="Q33" s="46">
        <f t="shared" si="12"/>
        <v>0</v>
      </c>
      <c r="R33" s="47">
        <f t="shared" ref="R33:R40" si="37">H33*(P33+Q33)</f>
        <v>0</v>
      </c>
      <c r="S33" s="48"/>
      <c r="T33" s="46">
        <f t="shared" si="17"/>
        <v>0</v>
      </c>
      <c r="U33" s="44">
        <f t="shared" ref="U33:U40" si="38">(S33+T33)</f>
        <v>0</v>
      </c>
      <c r="V33" s="49">
        <f t="shared" ref="V33:V40" si="39">L33+O33+R33+U33</f>
        <v>0</v>
      </c>
      <c r="W33" s="49">
        <f t="shared" ref="W33:W40" si="40">$C$5*V33</f>
        <v>0</v>
      </c>
    </row>
    <row r="34" spans="1:23" x14ac:dyDescent="0.25">
      <c r="A34" s="42"/>
      <c r="B34" s="42"/>
      <c r="C34" s="42"/>
      <c r="D34" s="124" t="s">
        <v>79</v>
      </c>
      <c r="E34" s="42"/>
      <c r="F34" s="124" t="s">
        <v>103</v>
      </c>
      <c r="G34" s="42"/>
      <c r="H34" s="34">
        <v>8</v>
      </c>
      <c r="I34" s="159" t="s">
        <v>142</v>
      </c>
      <c r="J34" s="34"/>
      <c r="K34" s="43"/>
      <c r="L34" s="44">
        <f t="shared" ref="L34" si="41">$C$1*K34</f>
        <v>0</v>
      </c>
      <c r="M34" s="45"/>
      <c r="N34" s="46">
        <f t="shared" ref="N34" si="42">$C$2*M34</f>
        <v>0</v>
      </c>
      <c r="O34" s="47">
        <f t="shared" ref="O34" si="43">H34*(M34+N34)</f>
        <v>0</v>
      </c>
      <c r="P34" s="45"/>
      <c r="Q34" s="46">
        <f t="shared" ref="Q34" si="44">$C$3*P34</f>
        <v>0</v>
      </c>
      <c r="R34" s="47">
        <f t="shared" ref="R34" si="45">H34*(P34+Q34)</f>
        <v>0</v>
      </c>
      <c r="S34" s="48"/>
      <c r="T34" s="46">
        <f t="shared" ref="T34" si="46">$C$4*S34</f>
        <v>0</v>
      </c>
      <c r="U34" s="44">
        <f t="shared" ref="U34" si="47">(S34+T34)</f>
        <v>0</v>
      </c>
      <c r="V34" s="49">
        <f t="shared" ref="V34" si="48">L34+O34+R34+U34</f>
        <v>0</v>
      </c>
      <c r="W34" s="49">
        <f t="shared" ref="W34" si="49">$C$5*V34</f>
        <v>0</v>
      </c>
    </row>
    <row r="35" spans="1:23" x14ac:dyDescent="0.25">
      <c r="A35" s="42"/>
      <c r="B35" s="42"/>
      <c r="C35" s="42"/>
      <c r="D35" s="173" t="s">
        <v>176</v>
      </c>
      <c r="E35" s="42"/>
      <c r="F35" s="124" t="s">
        <v>103</v>
      </c>
      <c r="G35" s="42"/>
      <c r="H35" s="34">
        <v>116</v>
      </c>
      <c r="I35" s="159" t="s">
        <v>142</v>
      </c>
      <c r="J35" s="34"/>
      <c r="K35" s="43"/>
      <c r="L35" s="44">
        <f t="shared" si="9"/>
        <v>0</v>
      </c>
      <c r="M35" s="45"/>
      <c r="N35" s="46">
        <f t="shared" si="10"/>
        <v>0</v>
      </c>
      <c r="O35" s="47">
        <f t="shared" ref="O35" si="50">H35*(M35+N35)</f>
        <v>0</v>
      </c>
      <c r="P35" s="45"/>
      <c r="Q35" s="46">
        <f t="shared" si="12"/>
        <v>0</v>
      </c>
      <c r="R35" s="47">
        <f t="shared" ref="R35" si="51">H35*(P35+Q35)</f>
        <v>0</v>
      </c>
      <c r="S35" s="48"/>
      <c r="T35" s="46">
        <f t="shared" si="17"/>
        <v>0</v>
      </c>
      <c r="U35" s="44">
        <f t="shared" ref="U35" si="52">(S35+T35)</f>
        <v>0</v>
      </c>
      <c r="V35" s="49">
        <f t="shared" ref="V35" si="53">L35+O35+R35+U35</f>
        <v>0</v>
      </c>
      <c r="W35" s="49">
        <f t="shared" ref="W35" si="54">$C$5*V35</f>
        <v>0</v>
      </c>
    </row>
    <row r="36" spans="1:23" x14ac:dyDescent="0.25">
      <c r="A36" s="42"/>
      <c r="B36" s="42"/>
      <c r="C36" s="42"/>
      <c r="D36" s="124" t="s">
        <v>81</v>
      </c>
      <c r="E36" s="42"/>
      <c r="F36" s="124" t="s">
        <v>103</v>
      </c>
      <c r="G36" s="42"/>
      <c r="H36" s="34">
        <v>43</v>
      </c>
      <c r="I36" s="159" t="s">
        <v>142</v>
      </c>
      <c r="J36" s="34"/>
      <c r="K36" s="43"/>
      <c r="L36" s="44">
        <f t="shared" si="9"/>
        <v>0</v>
      </c>
      <c r="M36" s="45"/>
      <c r="N36" s="46">
        <f t="shared" si="10"/>
        <v>0</v>
      </c>
      <c r="O36" s="47">
        <f t="shared" ref="O36" si="55">H36*(M36+N36)</f>
        <v>0</v>
      </c>
      <c r="P36" s="45"/>
      <c r="Q36" s="46">
        <f t="shared" si="12"/>
        <v>0</v>
      </c>
      <c r="R36" s="47">
        <f t="shared" ref="R36" si="56">H36*(P36+Q36)</f>
        <v>0</v>
      </c>
      <c r="S36" s="48"/>
      <c r="T36" s="46">
        <f t="shared" si="17"/>
        <v>0</v>
      </c>
      <c r="U36" s="44">
        <f t="shared" ref="U36" si="57">(S36+T36)</f>
        <v>0</v>
      </c>
      <c r="V36" s="49">
        <f t="shared" ref="V36" si="58">L36+O36+R36+U36</f>
        <v>0</v>
      </c>
      <c r="W36" s="49">
        <f t="shared" ref="W36" si="59">$C$5*V36</f>
        <v>0</v>
      </c>
    </row>
    <row r="37" spans="1:23" x14ac:dyDescent="0.25">
      <c r="A37" s="42"/>
      <c r="B37" s="42"/>
      <c r="C37" s="42"/>
      <c r="D37" s="124" t="s">
        <v>71</v>
      </c>
      <c r="E37" s="42"/>
      <c r="F37" s="124" t="s">
        <v>103</v>
      </c>
      <c r="G37" s="42"/>
      <c r="H37" s="34">
        <v>12</v>
      </c>
      <c r="I37" s="159" t="s">
        <v>142</v>
      </c>
      <c r="J37" s="34"/>
      <c r="K37" s="43"/>
      <c r="L37" s="44">
        <f t="shared" si="9"/>
        <v>0</v>
      </c>
      <c r="M37" s="45"/>
      <c r="N37" s="46">
        <f t="shared" si="10"/>
        <v>0</v>
      </c>
      <c r="O37" s="47">
        <f t="shared" si="36"/>
        <v>0</v>
      </c>
      <c r="P37" s="45"/>
      <c r="Q37" s="46">
        <f t="shared" si="12"/>
        <v>0</v>
      </c>
      <c r="R37" s="47">
        <f t="shared" si="37"/>
        <v>0</v>
      </c>
      <c r="S37" s="48"/>
      <c r="T37" s="46">
        <f t="shared" si="17"/>
        <v>0</v>
      </c>
      <c r="U37" s="44">
        <f t="shared" si="38"/>
        <v>0</v>
      </c>
      <c r="V37" s="49">
        <f t="shared" si="39"/>
        <v>0</v>
      </c>
      <c r="W37" s="49">
        <f t="shared" si="40"/>
        <v>0</v>
      </c>
    </row>
    <row r="38" spans="1:23" x14ac:dyDescent="0.25">
      <c r="A38" s="42"/>
      <c r="B38" s="42"/>
      <c r="C38" s="42"/>
      <c r="D38" s="124" t="s">
        <v>72</v>
      </c>
      <c r="E38" s="42"/>
      <c r="F38" s="124" t="s">
        <v>103</v>
      </c>
      <c r="G38" s="42"/>
      <c r="H38" s="6">
        <v>2</v>
      </c>
      <c r="I38" s="159" t="s">
        <v>142</v>
      </c>
      <c r="J38" s="34"/>
      <c r="K38" s="43"/>
      <c r="L38" s="44">
        <f t="shared" si="9"/>
        <v>0</v>
      </c>
      <c r="M38" s="45"/>
      <c r="N38" s="46">
        <f t="shared" si="10"/>
        <v>0</v>
      </c>
      <c r="O38" s="47">
        <f>H39*(M38+N38)</f>
        <v>0</v>
      </c>
      <c r="P38" s="45"/>
      <c r="Q38" s="46">
        <f t="shared" si="12"/>
        <v>0</v>
      </c>
      <c r="R38" s="47">
        <f>H39*(P38+Q38)</f>
        <v>0</v>
      </c>
      <c r="S38" s="48"/>
      <c r="T38" s="46">
        <f t="shared" si="17"/>
        <v>0</v>
      </c>
      <c r="U38" s="44">
        <f t="shared" si="38"/>
        <v>0</v>
      </c>
      <c r="V38" s="49">
        <f t="shared" si="39"/>
        <v>0</v>
      </c>
      <c r="W38" s="49">
        <f t="shared" si="40"/>
        <v>0</v>
      </c>
    </row>
    <row r="39" spans="1:23" x14ac:dyDescent="0.25">
      <c r="A39" s="42"/>
      <c r="B39" s="42"/>
      <c r="C39" s="42"/>
      <c r="D39" s="124" t="s">
        <v>73</v>
      </c>
      <c r="E39" s="42"/>
      <c r="F39" s="124" t="s">
        <v>103</v>
      </c>
      <c r="G39" s="42"/>
      <c r="H39" s="34">
        <v>41</v>
      </c>
      <c r="I39" s="159" t="s">
        <v>142</v>
      </c>
      <c r="J39" s="34"/>
      <c r="K39" s="43"/>
      <c r="L39" s="44">
        <f t="shared" si="9"/>
        <v>0</v>
      </c>
      <c r="M39" s="45"/>
      <c r="N39" s="46">
        <f t="shared" si="10"/>
        <v>0</v>
      </c>
      <c r="O39" s="47">
        <f>H40*(M39+N39)</f>
        <v>0</v>
      </c>
      <c r="P39" s="45"/>
      <c r="Q39" s="46">
        <f t="shared" ref="Q39" si="60">$C$3*P39</f>
        <v>0</v>
      </c>
      <c r="R39" s="47">
        <f>H40*(P39+Q39)</f>
        <v>0</v>
      </c>
      <c r="S39" s="48"/>
      <c r="T39" s="46">
        <f t="shared" ref="T39" si="61">$C$4*S39</f>
        <v>0</v>
      </c>
      <c r="U39" s="44">
        <f t="shared" ref="U39" si="62">(S39+T39)</f>
        <v>0</v>
      </c>
      <c r="V39" s="49">
        <f t="shared" ref="V39" si="63">L39+O39+R39+U39</f>
        <v>0</v>
      </c>
      <c r="W39" s="49">
        <f t="shared" ref="W39" si="64">$C$5*V39</f>
        <v>0</v>
      </c>
    </row>
    <row r="40" spans="1:23" x14ac:dyDescent="0.25">
      <c r="A40" s="42"/>
      <c r="B40" s="42"/>
      <c r="C40" s="42"/>
      <c r="D40" s="132" t="s">
        <v>119</v>
      </c>
      <c r="E40" s="42"/>
      <c r="F40" s="132" t="s">
        <v>120</v>
      </c>
      <c r="G40" s="42"/>
      <c r="H40" s="34"/>
      <c r="I40" s="34"/>
      <c r="J40" s="34"/>
      <c r="K40" s="43"/>
      <c r="L40" s="44">
        <f t="shared" si="9"/>
        <v>0</v>
      </c>
      <c r="M40" s="45"/>
      <c r="N40" s="46">
        <f t="shared" si="10"/>
        <v>0</v>
      </c>
      <c r="O40" s="47">
        <f t="shared" si="36"/>
        <v>0</v>
      </c>
      <c r="P40" s="45"/>
      <c r="Q40" s="46">
        <f t="shared" si="12"/>
        <v>0</v>
      </c>
      <c r="R40" s="47">
        <f t="shared" si="37"/>
        <v>0</v>
      </c>
      <c r="S40" s="48"/>
      <c r="T40" s="46">
        <f t="shared" si="17"/>
        <v>0</v>
      </c>
      <c r="U40" s="44">
        <f t="shared" si="38"/>
        <v>0</v>
      </c>
      <c r="V40" s="49">
        <f t="shared" si="39"/>
        <v>0</v>
      </c>
      <c r="W40" s="49">
        <f t="shared" si="40"/>
        <v>0</v>
      </c>
    </row>
    <row r="41" spans="1:23" x14ac:dyDescent="0.25">
      <c r="A41" s="42"/>
      <c r="B41" s="42"/>
      <c r="C41" s="42"/>
      <c r="D41" s="132" t="s">
        <v>119</v>
      </c>
      <c r="E41" s="42"/>
      <c r="F41" s="132" t="s">
        <v>120</v>
      </c>
      <c r="G41" s="42"/>
      <c r="H41" s="34"/>
      <c r="I41" s="34"/>
      <c r="J41" s="34"/>
      <c r="K41" s="43"/>
      <c r="L41" s="44">
        <f t="shared" ref="L41" si="65">$C$1*K41</f>
        <v>0</v>
      </c>
      <c r="M41" s="45"/>
      <c r="N41" s="46">
        <f t="shared" ref="N41" si="66">$C$2*M41</f>
        <v>0</v>
      </c>
      <c r="O41" s="47">
        <f t="shared" ref="O41" si="67">H41*(M41+N41)</f>
        <v>0</v>
      </c>
      <c r="P41" s="45"/>
      <c r="Q41" s="46">
        <f t="shared" ref="Q41" si="68">$C$3*P41</f>
        <v>0</v>
      </c>
      <c r="R41" s="47">
        <f t="shared" ref="R41" si="69">H41*(P41+Q41)</f>
        <v>0</v>
      </c>
      <c r="S41" s="48"/>
      <c r="T41" s="46">
        <f t="shared" ref="T41" si="70">$C$4*S41</f>
        <v>0</v>
      </c>
      <c r="U41" s="44">
        <f t="shared" ref="U41" si="71">(S41+T41)</f>
        <v>0</v>
      </c>
      <c r="V41" s="49">
        <f t="shared" ref="V41" si="72">L41+O41+R41+U41</f>
        <v>0</v>
      </c>
      <c r="W41" s="49">
        <f t="shared" ref="W41" si="73">$C$5*V41</f>
        <v>0</v>
      </c>
    </row>
    <row r="42" spans="1:23" x14ac:dyDescent="0.25">
      <c r="A42" s="42"/>
      <c r="B42" s="42"/>
      <c r="C42" s="42"/>
      <c r="D42" s="132" t="s">
        <v>119</v>
      </c>
      <c r="E42" s="42"/>
      <c r="F42" s="132" t="s">
        <v>120</v>
      </c>
      <c r="G42" s="42"/>
      <c r="H42" s="34"/>
      <c r="I42" s="34"/>
      <c r="J42" s="34"/>
      <c r="K42" s="43"/>
      <c r="L42" s="44">
        <f t="shared" ref="L42" si="74">$C$1*K42</f>
        <v>0</v>
      </c>
      <c r="M42" s="45"/>
      <c r="N42" s="46">
        <f t="shared" ref="N42" si="75">$C$2*M42</f>
        <v>0</v>
      </c>
      <c r="O42" s="47">
        <f t="shared" ref="O42" si="76">H42*(M42+N42)</f>
        <v>0</v>
      </c>
      <c r="P42" s="45"/>
      <c r="Q42" s="46">
        <f t="shared" ref="Q42" si="77">$C$3*P42</f>
        <v>0</v>
      </c>
      <c r="R42" s="47">
        <f t="shared" ref="R42" si="78">H42*(P42+Q42)</f>
        <v>0</v>
      </c>
      <c r="S42" s="48"/>
      <c r="T42" s="46">
        <f t="shared" ref="T42" si="79">$C$4*S42</f>
        <v>0</v>
      </c>
      <c r="U42" s="44">
        <f t="shared" ref="U42" si="80">(S42+T42)</f>
        <v>0</v>
      </c>
      <c r="V42" s="49">
        <f t="shared" ref="V42" si="81">L42+O42+R42+U42</f>
        <v>0</v>
      </c>
      <c r="W42" s="49">
        <f t="shared" ref="W42" si="82">$C$5*V42</f>
        <v>0</v>
      </c>
    </row>
    <row r="43" spans="1:23" x14ac:dyDescent="0.25">
      <c r="A43" s="42"/>
      <c r="B43" s="42"/>
      <c r="C43" s="42"/>
      <c r="D43" s="42"/>
      <c r="E43" s="42"/>
      <c r="F43" s="42"/>
      <c r="G43" s="42"/>
      <c r="H43" s="34"/>
      <c r="I43" s="34"/>
      <c r="J43" s="34"/>
      <c r="K43" s="149"/>
      <c r="L43" s="150"/>
      <c r="M43" s="137"/>
      <c r="N43" s="139"/>
      <c r="O43" s="140"/>
      <c r="P43" s="137"/>
      <c r="Q43" s="139"/>
      <c r="R43" s="140"/>
      <c r="S43" s="138"/>
      <c r="T43" s="139"/>
      <c r="U43" s="150"/>
      <c r="V43" s="151"/>
      <c r="W43" s="151"/>
    </row>
    <row r="44" spans="1:23" x14ac:dyDescent="0.25">
      <c r="A44" s="42"/>
      <c r="B44" s="42"/>
      <c r="C44" s="124" t="s">
        <v>96</v>
      </c>
      <c r="D44" s="42"/>
      <c r="E44" s="42"/>
      <c r="F44" s="42"/>
      <c r="G44" s="42"/>
      <c r="H44" s="34"/>
      <c r="I44" s="34"/>
      <c r="J44" s="34"/>
      <c r="K44" s="149"/>
      <c r="L44" s="150"/>
      <c r="M44" s="137"/>
      <c r="N44" s="139"/>
      <c r="O44" s="140"/>
      <c r="P44" s="137"/>
      <c r="Q44" s="139"/>
      <c r="R44" s="140"/>
      <c r="S44" s="138"/>
      <c r="T44" s="139"/>
      <c r="U44" s="150"/>
      <c r="V44" s="151"/>
      <c r="W44" s="151"/>
    </row>
    <row r="45" spans="1:23" x14ac:dyDescent="0.25">
      <c r="A45" s="42"/>
      <c r="B45" s="42"/>
      <c r="C45" s="42"/>
      <c r="D45" s="42"/>
      <c r="E45" s="42"/>
      <c r="F45" s="124" t="s">
        <v>99</v>
      </c>
      <c r="G45" s="42"/>
      <c r="H45" s="34">
        <v>4</v>
      </c>
      <c r="I45" s="160" t="s">
        <v>156</v>
      </c>
      <c r="J45" s="34"/>
      <c r="K45" s="43"/>
      <c r="L45" s="44">
        <f t="shared" si="9"/>
        <v>0</v>
      </c>
      <c r="M45" s="45"/>
      <c r="N45" s="46">
        <f t="shared" si="10"/>
        <v>0</v>
      </c>
      <c r="O45" s="47">
        <f t="shared" ref="O45:O51" si="83">H45*(M45+N45)</f>
        <v>0</v>
      </c>
      <c r="P45" s="45"/>
      <c r="Q45" s="46">
        <f t="shared" si="12"/>
        <v>0</v>
      </c>
      <c r="R45" s="47">
        <f t="shared" ref="R45:R51" si="84">H45*(P45+Q45)</f>
        <v>0</v>
      </c>
      <c r="S45" s="48"/>
      <c r="T45" s="46">
        <f t="shared" si="17"/>
        <v>0</v>
      </c>
      <c r="U45" s="44">
        <f t="shared" ref="U45:U51" si="85">(S45+T45)</f>
        <v>0</v>
      </c>
      <c r="V45" s="49">
        <f t="shared" ref="V45:V51" si="86">L45+O45+R45+U45</f>
        <v>0</v>
      </c>
      <c r="W45" s="49">
        <f t="shared" ref="W45:W51" si="87">$C$5*V45</f>
        <v>0</v>
      </c>
    </row>
    <row r="46" spans="1:23" x14ac:dyDescent="0.25">
      <c r="A46" s="42"/>
      <c r="B46" s="42"/>
      <c r="C46" s="42"/>
      <c r="D46" s="42" t="s">
        <v>98</v>
      </c>
      <c r="E46" s="42"/>
      <c r="F46" s="124" t="s">
        <v>103</v>
      </c>
      <c r="G46" s="42"/>
      <c r="H46" s="34">
        <v>4</v>
      </c>
      <c r="I46" s="159" t="s">
        <v>142</v>
      </c>
      <c r="J46" s="34"/>
      <c r="K46" s="43"/>
      <c r="L46" s="44">
        <f t="shared" si="9"/>
        <v>0</v>
      </c>
      <c r="M46" s="45"/>
      <c r="N46" s="46">
        <f t="shared" si="10"/>
        <v>0</v>
      </c>
      <c r="O46" s="47">
        <f t="shared" si="83"/>
        <v>0</v>
      </c>
      <c r="P46" s="45"/>
      <c r="Q46" s="46">
        <f t="shared" si="12"/>
        <v>0</v>
      </c>
      <c r="R46" s="47">
        <f t="shared" si="84"/>
        <v>0</v>
      </c>
      <c r="S46" s="48"/>
      <c r="T46" s="46">
        <f t="shared" si="17"/>
        <v>0</v>
      </c>
      <c r="U46" s="44">
        <f t="shared" si="85"/>
        <v>0</v>
      </c>
      <c r="V46" s="49">
        <f t="shared" si="86"/>
        <v>0</v>
      </c>
      <c r="W46" s="49">
        <f t="shared" si="87"/>
        <v>0</v>
      </c>
    </row>
    <row r="47" spans="1:23" x14ac:dyDescent="0.25">
      <c r="A47" s="42"/>
      <c r="B47" s="42"/>
      <c r="C47" s="42"/>
      <c r="D47" s="124" t="s">
        <v>97</v>
      </c>
      <c r="E47" s="42"/>
      <c r="F47" s="124" t="s">
        <v>103</v>
      </c>
      <c r="G47" s="42"/>
      <c r="H47" s="34">
        <v>76</v>
      </c>
      <c r="I47" s="159" t="s">
        <v>142</v>
      </c>
      <c r="J47" s="34"/>
      <c r="K47" s="43"/>
      <c r="L47" s="44">
        <f t="shared" si="9"/>
        <v>0</v>
      </c>
      <c r="M47" s="45"/>
      <c r="N47" s="46">
        <f t="shared" si="10"/>
        <v>0</v>
      </c>
      <c r="O47" s="47">
        <f t="shared" si="83"/>
        <v>0</v>
      </c>
      <c r="P47" s="45"/>
      <c r="Q47" s="46">
        <f t="shared" si="12"/>
        <v>0</v>
      </c>
      <c r="R47" s="47">
        <f t="shared" si="84"/>
        <v>0</v>
      </c>
      <c r="S47" s="48"/>
      <c r="T47" s="46">
        <f t="shared" si="17"/>
        <v>0</v>
      </c>
      <c r="U47" s="44">
        <f t="shared" si="85"/>
        <v>0</v>
      </c>
      <c r="V47" s="49">
        <f t="shared" si="86"/>
        <v>0</v>
      </c>
      <c r="W47" s="49">
        <f t="shared" si="87"/>
        <v>0</v>
      </c>
    </row>
    <row r="48" spans="1:23" x14ac:dyDescent="0.25">
      <c r="A48" s="42"/>
      <c r="B48" s="42"/>
      <c r="C48" s="42"/>
      <c r="D48" s="124" t="s">
        <v>74</v>
      </c>
      <c r="E48" s="42"/>
      <c r="F48" s="124" t="s">
        <v>103</v>
      </c>
      <c r="G48" s="42"/>
      <c r="H48" s="34">
        <v>500</v>
      </c>
      <c r="I48" s="159" t="s">
        <v>142</v>
      </c>
      <c r="J48" s="34"/>
      <c r="K48" s="43"/>
      <c r="L48" s="44">
        <f t="shared" si="9"/>
        <v>0</v>
      </c>
      <c r="M48" s="45"/>
      <c r="N48" s="46">
        <f t="shared" si="10"/>
        <v>0</v>
      </c>
      <c r="O48" s="47">
        <f t="shared" si="83"/>
        <v>0</v>
      </c>
      <c r="P48" s="45"/>
      <c r="Q48" s="46">
        <f t="shared" si="12"/>
        <v>0</v>
      </c>
      <c r="R48" s="47">
        <f t="shared" si="84"/>
        <v>0</v>
      </c>
      <c r="S48" s="48"/>
      <c r="T48" s="46">
        <f t="shared" si="17"/>
        <v>0</v>
      </c>
      <c r="U48" s="44">
        <f t="shared" si="85"/>
        <v>0</v>
      </c>
      <c r="V48" s="49">
        <f t="shared" si="86"/>
        <v>0</v>
      </c>
      <c r="W48" s="49">
        <f t="shared" si="87"/>
        <v>0</v>
      </c>
    </row>
    <row r="49" spans="1:23" x14ac:dyDescent="0.25">
      <c r="A49" s="42"/>
      <c r="B49" s="42"/>
      <c r="C49" s="42"/>
      <c r="D49" s="124" t="s">
        <v>75</v>
      </c>
      <c r="E49" s="42"/>
      <c r="F49" s="124" t="s">
        <v>103</v>
      </c>
      <c r="G49" s="42"/>
      <c r="H49" s="34">
        <v>5</v>
      </c>
      <c r="I49" s="159" t="s">
        <v>142</v>
      </c>
      <c r="J49" s="34"/>
      <c r="K49" s="43"/>
      <c r="L49" s="44">
        <f t="shared" si="9"/>
        <v>0</v>
      </c>
      <c r="M49" s="45"/>
      <c r="N49" s="46">
        <f t="shared" si="10"/>
        <v>0</v>
      </c>
      <c r="O49" s="47">
        <f t="shared" si="83"/>
        <v>0</v>
      </c>
      <c r="P49" s="45"/>
      <c r="Q49" s="46">
        <f t="shared" si="12"/>
        <v>0</v>
      </c>
      <c r="R49" s="47">
        <f t="shared" si="84"/>
        <v>0</v>
      </c>
      <c r="S49" s="48"/>
      <c r="T49" s="46">
        <f t="shared" si="17"/>
        <v>0</v>
      </c>
      <c r="U49" s="44">
        <f t="shared" si="85"/>
        <v>0</v>
      </c>
      <c r="V49" s="49">
        <f t="shared" si="86"/>
        <v>0</v>
      </c>
      <c r="W49" s="49">
        <f t="shared" si="87"/>
        <v>0</v>
      </c>
    </row>
    <row r="50" spans="1:23" x14ac:dyDescent="0.25">
      <c r="A50" s="42"/>
      <c r="B50" s="42"/>
      <c r="C50" s="42"/>
      <c r="D50" s="132" t="s">
        <v>119</v>
      </c>
      <c r="E50" s="42"/>
      <c r="F50" s="132" t="s">
        <v>120</v>
      </c>
      <c r="G50" s="42"/>
      <c r="H50" s="34"/>
      <c r="I50" s="34"/>
      <c r="J50" s="34"/>
      <c r="K50" s="43"/>
      <c r="L50" s="44">
        <f t="shared" ref="L50:L51" si="88">$C$1*K50</f>
        <v>0</v>
      </c>
      <c r="M50" s="45"/>
      <c r="N50" s="46">
        <f t="shared" ref="N50:N51" si="89">$C$2*M50</f>
        <v>0</v>
      </c>
      <c r="O50" s="47">
        <f t="shared" si="83"/>
        <v>0</v>
      </c>
      <c r="P50" s="45"/>
      <c r="Q50" s="46">
        <f t="shared" ref="Q50:Q51" si="90">$C$3*P50</f>
        <v>0</v>
      </c>
      <c r="R50" s="47">
        <f t="shared" si="84"/>
        <v>0</v>
      </c>
      <c r="S50" s="48"/>
      <c r="T50" s="46">
        <f t="shared" ref="T50:T51" si="91">$C$4*S50</f>
        <v>0</v>
      </c>
      <c r="U50" s="44">
        <f t="shared" si="85"/>
        <v>0</v>
      </c>
      <c r="V50" s="49">
        <f t="shared" si="86"/>
        <v>0</v>
      </c>
      <c r="W50" s="49">
        <f t="shared" si="87"/>
        <v>0</v>
      </c>
    </row>
    <row r="51" spans="1:23" x14ac:dyDescent="0.25">
      <c r="A51" s="42"/>
      <c r="B51" s="42"/>
      <c r="C51" s="42"/>
      <c r="D51" s="132" t="s">
        <v>119</v>
      </c>
      <c r="E51" s="42"/>
      <c r="F51" s="132" t="s">
        <v>120</v>
      </c>
      <c r="G51" s="42"/>
      <c r="H51" s="34"/>
      <c r="I51" s="34"/>
      <c r="J51" s="34"/>
      <c r="K51" s="43"/>
      <c r="L51" s="44">
        <f t="shared" si="88"/>
        <v>0</v>
      </c>
      <c r="M51" s="45"/>
      <c r="N51" s="46">
        <f t="shared" si="89"/>
        <v>0</v>
      </c>
      <c r="O51" s="47">
        <f t="shared" si="83"/>
        <v>0</v>
      </c>
      <c r="P51" s="45"/>
      <c r="Q51" s="46">
        <f t="shared" si="90"/>
        <v>0</v>
      </c>
      <c r="R51" s="47">
        <f t="shared" si="84"/>
        <v>0</v>
      </c>
      <c r="S51" s="48"/>
      <c r="T51" s="46">
        <f t="shared" si="91"/>
        <v>0</v>
      </c>
      <c r="U51" s="44">
        <f t="shared" si="85"/>
        <v>0</v>
      </c>
      <c r="V51" s="49">
        <f t="shared" si="86"/>
        <v>0</v>
      </c>
      <c r="W51" s="49">
        <f t="shared" si="87"/>
        <v>0</v>
      </c>
    </row>
    <row r="52" spans="1:23" x14ac:dyDescent="0.25">
      <c r="A52" s="42"/>
      <c r="B52" s="42"/>
      <c r="C52" s="42"/>
      <c r="D52" s="132" t="s">
        <v>119</v>
      </c>
      <c r="E52" s="42"/>
      <c r="F52" s="132" t="s">
        <v>120</v>
      </c>
      <c r="G52" s="42"/>
      <c r="H52" s="34"/>
      <c r="I52" s="34"/>
      <c r="J52" s="34"/>
      <c r="K52" s="43"/>
      <c r="L52" s="44">
        <f t="shared" si="9"/>
        <v>0</v>
      </c>
      <c r="M52" s="45"/>
      <c r="N52" s="46">
        <f t="shared" si="10"/>
        <v>0</v>
      </c>
      <c r="O52" s="47">
        <f t="shared" si="11"/>
        <v>0</v>
      </c>
      <c r="P52" s="45"/>
      <c r="Q52" s="46">
        <f t="shared" si="12"/>
        <v>0</v>
      </c>
      <c r="R52" s="47">
        <f t="shared" si="13"/>
        <v>0</v>
      </c>
      <c r="S52" s="48"/>
      <c r="T52" s="46">
        <f t="shared" si="17"/>
        <v>0</v>
      </c>
      <c r="U52" s="44">
        <f t="shared" si="14"/>
        <v>0</v>
      </c>
      <c r="V52" s="49">
        <f t="shared" si="25"/>
        <v>0</v>
      </c>
      <c r="W52" s="49">
        <f t="shared" si="26"/>
        <v>0</v>
      </c>
    </row>
    <row r="53" spans="1:23" x14ac:dyDescent="0.25">
      <c r="A53" s="42"/>
      <c r="B53" s="42"/>
      <c r="C53" s="42"/>
      <c r="D53" s="42"/>
      <c r="E53" s="42"/>
      <c r="F53" s="42"/>
      <c r="G53" s="42"/>
      <c r="H53" s="34"/>
      <c r="I53" s="34"/>
      <c r="J53" s="34"/>
      <c r="K53" s="149"/>
      <c r="L53" s="150"/>
      <c r="M53" s="137"/>
      <c r="N53" s="139"/>
      <c r="O53" s="140"/>
      <c r="P53" s="137"/>
      <c r="Q53" s="139"/>
      <c r="R53" s="140"/>
      <c r="S53" s="138"/>
      <c r="T53" s="139"/>
      <c r="U53" s="150"/>
      <c r="V53" s="151"/>
      <c r="W53" s="151"/>
    </row>
    <row r="54" spans="1:23" x14ac:dyDescent="0.25">
      <c r="A54" s="42" t="s">
        <v>62</v>
      </c>
      <c r="B54" s="50" t="s">
        <v>61</v>
      </c>
      <c r="C54" s="42"/>
      <c r="D54" s="42"/>
      <c r="E54" s="42"/>
      <c r="F54" s="42"/>
      <c r="G54" s="42"/>
      <c r="H54" s="34"/>
      <c r="I54" s="34"/>
      <c r="J54" s="34"/>
      <c r="K54" s="149"/>
      <c r="L54" s="150"/>
      <c r="M54" s="137"/>
      <c r="N54" s="139"/>
      <c r="O54" s="140"/>
      <c r="P54" s="137"/>
      <c r="Q54" s="139"/>
      <c r="R54" s="140"/>
      <c r="S54" s="138"/>
      <c r="T54" s="139"/>
      <c r="U54" s="150"/>
      <c r="V54" s="151"/>
      <c r="W54" s="151"/>
    </row>
    <row r="55" spans="1:23" x14ac:dyDescent="0.25">
      <c r="A55" s="42"/>
      <c r="B55" s="42"/>
      <c r="C55" s="124" t="s">
        <v>102</v>
      </c>
      <c r="D55" s="42"/>
      <c r="E55" s="42"/>
      <c r="F55" s="124"/>
      <c r="G55" s="42"/>
      <c r="H55" s="34"/>
      <c r="I55" s="34"/>
      <c r="J55" s="34"/>
      <c r="K55" s="149"/>
      <c r="L55" s="150"/>
      <c r="M55" s="137"/>
      <c r="N55" s="139"/>
      <c r="O55" s="140"/>
      <c r="P55" s="137"/>
      <c r="Q55" s="139"/>
      <c r="R55" s="140"/>
      <c r="S55" s="138"/>
      <c r="T55" s="139"/>
      <c r="U55" s="150"/>
      <c r="V55" s="151"/>
      <c r="W55" s="151"/>
    </row>
    <row r="56" spans="1:23" x14ac:dyDescent="0.25">
      <c r="A56" s="42"/>
      <c r="B56" s="42"/>
      <c r="C56" s="42"/>
      <c r="D56" s="42"/>
      <c r="E56" s="42"/>
      <c r="F56" s="124" t="s">
        <v>101</v>
      </c>
      <c r="G56" s="42"/>
      <c r="H56" s="34">
        <v>2</v>
      </c>
      <c r="I56" s="160" t="s">
        <v>156</v>
      </c>
      <c r="J56" s="34"/>
      <c r="K56" s="43"/>
      <c r="L56" s="44">
        <f t="shared" si="9"/>
        <v>0</v>
      </c>
      <c r="M56" s="45"/>
      <c r="N56" s="46">
        <f t="shared" si="10"/>
        <v>0</v>
      </c>
      <c r="O56" s="47">
        <f t="shared" si="11"/>
        <v>0</v>
      </c>
      <c r="P56" s="45"/>
      <c r="Q56" s="46">
        <f t="shared" si="12"/>
        <v>0</v>
      </c>
      <c r="R56" s="47">
        <f t="shared" si="13"/>
        <v>0</v>
      </c>
      <c r="S56" s="48"/>
      <c r="T56" s="46">
        <f t="shared" si="17"/>
        <v>0</v>
      </c>
      <c r="U56" s="44">
        <f t="shared" si="14"/>
        <v>0</v>
      </c>
      <c r="V56" s="49">
        <f t="shared" si="25"/>
        <v>0</v>
      </c>
      <c r="W56" s="49">
        <f t="shared" si="26"/>
        <v>0</v>
      </c>
    </row>
    <row r="57" spans="1:23" x14ac:dyDescent="0.25">
      <c r="A57" s="42"/>
      <c r="B57" s="42"/>
      <c r="C57" s="42"/>
      <c r="D57" s="42" t="s">
        <v>78</v>
      </c>
      <c r="E57" s="42"/>
      <c r="F57" s="124" t="s">
        <v>103</v>
      </c>
      <c r="G57" s="42"/>
      <c r="H57" s="34">
        <v>2</v>
      </c>
      <c r="I57" s="159" t="s">
        <v>142</v>
      </c>
      <c r="J57" s="34"/>
      <c r="K57" s="43"/>
      <c r="L57" s="44">
        <f t="shared" si="9"/>
        <v>0</v>
      </c>
      <c r="M57" s="45"/>
      <c r="N57" s="46">
        <f t="shared" si="10"/>
        <v>0</v>
      </c>
      <c r="O57" s="47">
        <f t="shared" si="11"/>
        <v>0</v>
      </c>
      <c r="P57" s="45"/>
      <c r="Q57" s="46">
        <f t="shared" si="12"/>
        <v>0</v>
      </c>
      <c r="R57" s="47">
        <f t="shared" si="13"/>
        <v>0</v>
      </c>
      <c r="S57" s="48"/>
      <c r="T57" s="46">
        <f t="shared" si="17"/>
        <v>0</v>
      </c>
      <c r="U57" s="44">
        <f t="shared" si="14"/>
        <v>0</v>
      </c>
      <c r="V57" s="49">
        <f t="shared" si="25"/>
        <v>0</v>
      </c>
      <c r="W57" s="49">
        <f t="shared" si="26"/>
        <v>0</v>
      </c>
    </row>
    <row r="58" spans="1:23" x14ac:dyDescent="0.25">
      <c r="A58" s="42"/>
      <c r="B58" s="42"/>
      <c r="C58" s="42"/>
      <c r="D58" s="124" t="s">
        <v>104</v>
      </c>
      <c r="E58" s="42"/>
      <c r="F58" s="124" t="s">
        <v>103</v>
      </c>
      <c r="G58" s="42"/>
      <c r="H58" s="34">
        <v>2</v>
      </c>
      <c r="I58" s="159" t="s">
        <v>142</v>
      </c>
      <c r="J58" s="34"/>
      <c r="K58" s="43"/>
      <c r="L58" s="44">
        <f t="shared" si="9"/>
        <v>0</v>
      </c>
      <c r="M58" s="45"/>
      <c r="N58" s="46">
        <f t="shared" si="10"/>
        <v>0</v>
      </c>
      <c r="O58" s="47">
        <f t="shared" si="11"/>
        <v>0</v>
      </c>
      <c r="P58" s="45"/>
      <c r="Q58" s="46">
        <f t="shared" si="12"/>
        <v>0</v>
      </c>
      <c r="R58" s="47">
        <f t="shared" si="13"/>
        <v>0</v>
      </c>
      <c r="S58" s="48"/>
      <c r="T58" s="46">
        <f t="shared" si="17"/>
        <v>0</v>
      </c>
      <c r="U58" s="44">
        <f t="shared" si="14"/>
        <v>0</v>
      </c>
      <c r="V58" s="49">
        <f t="shared" si="25"/>
        <v>0</v>
      </c>
      <c r="W58" s="49">
        <f t="shared" si="26"/>
        <v>0</v>
      </c>
    </row>
    <row r="59" spans="1:23" x14ac:dyDescent="0.25">
      <c r="A59" s="42"/>
      <c r="B59" s="42"/>
      <c r="C59" s="42"/>
      <c r="D59" s="42" t="s">
        <v>76</v>
      </c>
      <c r="E59" s="42"/>
      <c r="F59" s="124" t="s">
        <v>103</v>
      </c>
      <c r="G59" s="42"/>
      <c r="H59" s="34">
        <v>25</v>
      </c>
      <c r="I59" s="159" t="s">
        <v>142</v>
      </c>
      <c r="J59" s="34"/>
      <c r="K59" s="43"/>
      <c r="L59" s="44">
        <f t="shared" si="9"/>
        <v>0</v>
      </c>
      <c r="M59" s="45"/>
      <c r="N59" s="46">
        <f t="shared" si="10"/>
        <v>0</v>
      </c>
      <c r="O59" s="47">
        <f t="shared" si="11"/>
        <v>0</v>
      </c>
      <c r="P59" s="45"/>
      <c r="Q59" s="46">
        <f t="shared" si="12"/>
        <v>0</v>
      </c>
      <c r="R59" s="47">
        <f t="shared" si="13"/>
        <v>0</v>
      </c>
      <c r="S59" s="48"/>
      <c r="T59" s="46">
        <f t="shared" si="17"/>
        <v>0</v>
      </c>
      <c r="U59" s="44">
        <f t="shared" si="14"/>
        <v>0</v>
      </c>
      <c r="V59" s="49">
        <f t="shared" si="25"/>
        <v>0</v>
      </c>
      <c r="W59" s="49">
        <f t="shared" si="26"/>
        <v>0</v>
      </c>
    </row>
    <row r="60" spans="1:23" x14ac:dyDescent="0.25">
      <c r="A60" s="42"/>
      <c r="B60" s="42"/>
      <c r="C60" s="42"/>
      <c r="D60" s="42" t="s">
        <v>77</v>
      </c>
      <c r="E60" s="42"/>
      <c r="F60" s="124" t="s">
        <v>103</v>
      </c>
      <c r="G60" s="42"/>
      <c r="H60" s="34">
        <v>5</v>
      </c>
      <c r="I60" s="159" t="s">
        <v>142</v>
      </c>
      <c r="J60" s="34"/>
      <c r="K60" s="43"/>
      <c r="L60" s="44">
        <f t="shared" si="9"/>
        <v>0</v>
      </c>
      <c r="M60" s="45"/>
      <c r="N60" s="46">
        <f t="shared" si="10"/>
        <v>0</v>
      </c>
      <c r="O60" s="47">
        <f t="shared" si="11"/>
        <v>0</v>
      </c>
      <c r="P60" s="45"/>
      <c r="Q60" s="46">
        <f t="shared" si="12"/>
        <v>0</v>
      </c>
      <c r="R60" s="47">
        <f t="shared" si="13"/>
        <v>0</v>
      </c>
      <c r="S60" s="48"/>
      <c r="T60" s="46">
        <f t="shared" si="17"/>
        <v>0</v>
      </c>
      <c r="U60" s="44">
        <f t="shared" si="14"/>
        <v>0</v>
      </c>
      <c r="V60" s="49">
        <f t="shared" si="25"/>
        <v>0</v>
      </c>
      <c r="W60" s="49">
        <f t="shared" si="26"/>
        <v>0</v>
      </c>
    </row>
    <row r="61" spans="1:23" x14ac:dyDescent="0.25">
      <c r="A61" s="42"/>
      <c r="B61" s="42"/>
      <c r="C61" s="42"/>
      <c r="D61" s="132" t="s">
        <v>119</v>
      </c>
      <c r="E61" s="42"/>
      <c r="F61" s="132" t="s">
        <v>120</v>
      </c>
      <c r="G61" s="42"/>
      <c r="H61" s="34"/>
      <c r="I61" s="34"/>
      <c r="J61" s="34"/>
      <c r="K61" s="43"/>
      <c r="L61" s="44">
        <f t="shared" si="9"/>
        <v>0</v>
      </c>
      <c r="M61" s="45"/>
      <c r="N61" s="46">
        <f t="shared" si="10"/>
        <v>0</v>
      </c>
      <c r="O61" s="47">
        <f t="shared" si="11"/>
        <v>0</v>
      </c>
      <c r="P61" s="45"/>
      <c r="Q61" s="46">
        <f t="shared" si="12"/>
        <v>0</v>
      </c>
      <c r="R61" s="47">
        <f t="shared" si="13"/>
        <v>0</v>
      </c>
      <c r="S61" s="48"/>
      <c r="T61" s="46">
        <f t="shared" si="17"/>
        <v>0</v>
      </c>
      <c r="U61" s="44">
        <f t="shared" si="14"/>
        <v>0</v>
      </c>
      <c r="V61" s="49">
        <f t="shared" si="25"/>
        <v>0</v>
      </c>
      <c r="W61" s="49">
        <f t="shared" si="26"/>
        <v>0</v>
      </c>
    </row>
    <row r="62" spans="1:23" x14ac:dyDescent="0.25">
      <c r="A62" s="42"/>
      <c r="B62" s="52"/>
      <c r="C62" s="42"/>
      <c r="D62" s="132" t="s">
        <v>119</v>
      </c>
      <c r="E62" s="42"/>
      <c r="F62" s="132" t="s">
        <v>120</v>
      </c>
      <c r="G62" s="42"/>
      <c r="H62" s="34"/>
      <c r="I62" s="34"/>
      <c r="J62" s="34"/>
      <c r="K62" s="43"/>
      <c r="L62" s="44">
        <f t="shared" si="9"/>
        <v>0</v>
      </c>
      <c r="M62" s="45"/>
      <c r="N62" s="46">
        <f t="shared" si="10"/>
        <v>0</v>
      </c>
      <c r="O62" s="47">
        <f t="shared" si="11"/>
        <v>0</v>
      </c>
      <c r="P62" s="45"/>
      <c r="Q62" s="46">
        <f t="shared" si="12"/>
        <v>0</v>
      </c>
      <c r="R62" s="47">
        <f t="shared" si="13"/>
        <v>0</v>
      </c>
      <c r="S62" s="48"/>
      <c r="T62" s="46">
        <f t="shared" si="17"/>
        <v>0</v>
      </c>
      <c r="U62" s="44">
        <f t="shared" si="14"/>
        <v>0</v>
      </c>
      <c r="V62" s="49">
        <f t="shared" si="25"/>
        <v>0</v>
      </c>
      <c r="W62" s="49">
        <f t="shared" si="26"/>
        <v>0</v>
      </c>
    </row>
    <row r="63" spans="1:23" x14ac:dyDescent="0.25">
      <c r="A63" s="42"/>
      <c r="B63" s="42"/>
      <c r="C63" s="42"/>
      <c r="D63" s="132" t="s">
        <v>119</v>
      </c>
      <c r="E63" s="42"/>
      <c r="F63" s="132" t="s">
        <v>120</v>
      </c>
      <c r="G63" s="42"/>
      <c r="H63" s="34"/>
      <c r="I63" s="34"/>
      <c r="J63" s="34"/>
      <c r="K63" s="43"/>
      <c r="L63" s="44">
        <f t="shared" si="9"/>
        <v>0</v>
      </c>
      <c r="M63" s="45"/>
      <c r="N63" s="46">
        <f t="shared" si="10"/>
        <v>0</v>
      </c>
      <c r="O63" s="47">
        <f t="shared" si="11"/>
        <v>0</v>
      </c>
      <c r="P63" s="45"/>
      <c r="Q63" s="46">
        <f t="shared" si="12"/>
        <v>0</v>
      </c>
      <c r="R63" s="47">
        <f t="shared" si="13"/>
        <v>0</v>
      </c>
      <c r="S63" s="48"/>
      <c r="T63" s="46">
        <f t="shared" si="17"/>
        <v>0</v>
      </c>
      <c r="U63" s="44">
        <f t="shared" si="14"/>
        <v>0</v>
      </c>
      <c r="V63" s="49">
        <f t="shared" si="25"/>
        <v>0</v>
      </c>
      <c r="W63" s="49">
        <f t="shared" si="26"/>
        <v>0</v>
      </c>
    </row>
    <row r="64" spans="1:23" x14ac:dyDescent="0.25">
      <c r="A64" s="42"/>
      <c r="B64" s="42"/>
      <c r="C64" s="42"/>
      <c r="D64" s="42"/>
      <c r="E64" s="42"/>
      <c r="F64" s="42"/>
      <c r="G64" s="42"/>
      <c r="H64" s="34"/>
      <c r="I64" s="34"/>
      <c r="J64" s="34"/>
      <c r="K64" s="149"/>
      <c r="L64" s="150"/>
      <c r="M64" s="137"/>
      <c r="N64" s="139"/>
      <c r="O64" s="140"/>
      <c r="P64" s="137"/>
      <c r="Q64" s="139"/>
      <c r="R64" s="140"/>
      <c r="S64" s="138"/>
      <c r="T64" s="139"/>
      <c r="U64" s="150"/>
      <c r="V64" s="151"/>
      <c r="W64" s="151"/>
    </row>
    <row r="65" spans="1:23" ht="25.5" x14ac:dyDescent="0.25">
      <c r="A65" s="42"/>
      <c r="B65" s="50" t="s">
        <v>107</v>
      </c>
      <c r="C65" s="42"/>
      <c r="D65" s="42"/>
      <c r="E65" s="42"/>
      <c r="F65" s="42"/>
      <c r="G65" s="42"/>
      <c r="H65" s="34"/>
      <c r="I65" s="34"/>
      <c r="J65" s="34"/>
      <c r="K65" s="149"/>
      <c r="L65" s="150"/>
      <c r="M65" s="137"/>
      <c r="N65" s="139"/>
      <c r="O65" s="140"/>
      <c r="P65" s="137"/>
      <c r="Q65" s="139"/>
      <c r="R65" s="140"/>
      <c r="S65" s="138"/>
      <c r="T65" s="139"/>
      <c r="U65" s="150"/>
      <c r="V65" s="151"/>
      <c r="W65" s="151"/>
    </row>
    <row r="66" spans="1:23" x14ac:dyDescent="0.25">
      <c r="A66" s="42"/>
      <c r="B66" s="42"/>
      <c r="C66" s="42"/>
      <c r="D66" s="132" t="s">
        <v>119</v>
      </c>
      <c r="E66" s="42"/>
      <c r="F66" s="132" t="s">
        <v>120</v>
      </c>
      <c r="G66" s="42"/>
      <c r="H66" s="34"/>
      <c r="I66" s="34"/>
      <c r="J66" s="34"/>
      <c r="K66" s="43"/>
      <c r="L66" s="44">
        <f t="shared" si="9"/>
        <v>0</v>
      </c>
      <c r="M66" s="45"/>
      <c r="N66" s="46">
        <f t="shared" si="10"/>
        <v>0</v>
      </c>
      <c r="O66" s="47">
        <f t="shared" si="11"/>
        <v>0</v>
      </c>
      <c r="P66" s="45"/>
      <c r="Q66" s="46">
        <f t="shared" si="12"/>
        <v>0</v>
      </c>
      <c r="R66" s="47">
        <f t="shared" si="13"/>
        <v>0</v>
      </c>
      <c r="S66" s="48"/>
      <c r="T66" s="46">
        <f t="shared" si="17"/>
        <v>0</v>
      </c>
      <c r="U66" s="44">
        <f t="shared" si="14"/>
        <v>0</v>
      </c>
      <c r="V66" s="49">
        <f t="shared" si="25"/>
        <v>0</v>
      </c>
      <c r="W66" s="49">
        <f t="shared" si="26"/>
        <v>0</v>
      </c>
    </row>
    <row r="67" spans="1:23" x14ac:dyDescent="0.25">
      <c r="A67" s="42"/>
      <c r="B67" s="42"/>
      <c r="C67" s="42"/>
      <c r="D67" s="132" t="s">
        <v>119</v>
      </c>
      <c r="E67" s="42"/>
      <c r="F67" s="132" t="s">
        <v>120</v>
      </c>
      <c r="G67" s="42"/>
      <c r="H67" s="34"/>
      <c r="I67" s="34"/>
      <c r="J67" s="34"/>
      <c r="K67" s="43"/>
      <c r="L67" s="44">
        <f t="shared" si="9"/>
        <v>0</v>
      </c>
      <c r="M67" s="45"/>
      <c r="N67" s="46">
        <f t="shared" si="10"/>
        <v>0</v>
      </c>
      <c r="O67" s="47">
        <f t="shared" si="11"/>
        <v>0</v>
      </c>
      <c r="P67" s="45"/>
      <c r="Q67" s="46">
        <f t="shared" si="12"/>
        <v>0</v>
      </c>
      <c r="R67" s="47">
        <f t="shared" si="13"/>
        <v>0</v>
      </c>
      <c r="S67" s="48"/>
      <c r="T67" s="46">
        <f t="shared" si="17"/>
        <v>0</v>
      </c>
      <c r="U67" s="44">
        <f t="shared" si="14"/>
        <v>0</v>
      </c>
      <c r="V67" s="49">
        <f t="shared" si="25"/>
        <v>0</v>
      </c>
      <c r="W67" s="49">
        <f t="shared" si="26"/>
        <v>0</v>
      </c>
    </row>
    <row r="68" spans="1:23" x14ac:dyDescent="0.25">
      <c r="A68" s="42"/>
      <c r="B68" s="42"/>
      <c r="C68" s="42"/>
      <c r="D68" s="132" t="s">
        <v>119</v>
      </c>
      <c r="E68" s="42"/>
      <c r="F68" s="132" t="s">
        <v>120</v>
      </c>
      <c r="G68" s="42"/>
      <c r="H68" s="34"/>
      <c r="I68" s="34"/>
      <c r="J68" s="34"/>
      <c r="K68" s="43"/>
      <c r="L68" s="44">
        <f t="shared" si="9"/>
        <v>0</v>
      </c>
      <c r="M68" s="45"/>
      <c r="N68" s="46">
        <f t="shared" si="10"/>
        <v>0</v>
      </c>
      <c r="O68" s="47">
        <f t="shared" si="11"/>
        <v>0</v>
      </c>
      <c r="P68" s="45"/>
      <c r="Q68" s="46">
        <f t="shared" si="12"/>
        <v>0</v>
      </c>
      <c r="R68" s="47">
        <f t="shared" si="13"/>
        <v>0</v>
      </c>
      <c r="S68" s="48"/>
      <c r="T68" s="46">
        <f t="shared" si="17"/>
        <v>0</v>
      </c>
      <c r="U68" s="44">
        <f t="shared" si="14"/>
        <v>0</v>
      </c>
      <c r="V68" s="49">
        <f t="shared" si="25"/>
        <v>0</v>
      </c>
      <c r="W68" s="49">
        <f t="shared" si="26"/>
        <v>0</v>
      </c>
    </row>
    <row r="69" spans="1:23" x14ac:dyDescent="0.25">
      <c r="A69" s="42"/>
      <c r="B69" s="42"/>
      <c r="C69" s="42"/>
      <c r="D69" s="42"/>
      <c r="E69" s="42"/>
      <c r="F69" s="42"/>
      <c r="G69" s="42"/>
      <c r="H69" s="34"/>
      <c r="I69" s="34"/>
      <c r="J69" s="34"/>
      <c r="K69" s="43"/>
      <c r="L69" s="44">
        <f t="shared" si="9"/>
        <v>0</v>
      </c>
      <c r="M69" s="45"/>
      <c r="N69" s="46">
        <f t="shared" si="10"/>
        <v>0</v>
      </c>
      <c r="O69" s="47">
        <f t="shared" si="11"/>
        <v>0</v>
      </c>
      <c r="P69" s="45"/>
      <c r="Q69" s="46">
        <f t="shared" si="12"/>
        <v>0</v>
      </c>
      <c r="R69" s="47">
        <f t="shared" si="13"/>
        <v>0</v>
      </c>
      <c r="S69" s="48"/>
      <c r="T69" s="46">
        <f t="shared" si="17"/>
        <v>0</v>
      </c>
      <c r="U69" s="44">
        <f t="shared" si="14"/>
        <v>0</v>
      </c>
      <c r="V69" s="49">
        <f t="shared" si="25"/>
        <v>0</v>
      </c>
      <c r="W69" s="49">
        <f t="shared" si="26"/>
        <v>0</v>
      </c>
    </row>
    <row r="70" spans="1:23" x14ac:dyDescent="0.25">
      <c r="A70" s="42"/>
      <c r="B70" s="42"/>
      <c r="C70" s="42"/>
      <c r="D70" s="42"/>
      <c r="E70" s="42"/>
      <c r="F70" s="42"/>
      <c r="G70" s="42"/>
      <c r="H70" s="34"/>
      <c r="I70" s="34"/>
      <c r="J70" s="34"/>
      <c r="K70" s="43"/>
      <c r="L70" s="44">
        <f t="shared" si="9"/>
        <v>0</v>
      </c>
      <c r="M70" s="45"/>
      <c r="N70" s="46">
        <f t="shared" si="10"/>
        <v>0</v>
      </c>
      <c r="O70" s="47">
        <f t="shared" si="11"/>
        <v>0</v>
      </c>
      <c r="P70" s="45"/>
      <c r="Q70" s="46">
        <f t="shared" si="12"/>
        <v>0</v>
      </c>
      <c r="R70" s="47">
        <f t="shared" si="13"/>
        <v>0</v>
      </c>
      <c r="S70" s="48"/>
      <c r="T70" s="46">
        <f t="shared" si="17"/>
        <v>0</v>
      </c>
      <c r="U70" s="44">
        <f t="shared" si="14"/>
        <v>0</v>
      </c>
      <c r="V70" s="49">
        <f t="shared" si="25"/>
        <v>0</v>
      </c>
      <c r="W70" s="49">
        <f t="shared" si="26"/>
        <v>0</v>
      </c>
    </row>
    <row r="71" spans="1:23" x14ac:dyDescent="0.25">
      <c r="A71" s="42"/>
      <c r="B71" s="42"/>
      <c r="C71" s="42"/>
      <c r="D71" s="42"/>
      <c r="E71" s="42"/>
      <c r="F71" s="42"/>
      <c r="G71" s="42"/>
      <c r="H71" s="34"/>
      <c r="I71" s="34"/>
      <c r="J71" s="34"/>
      <c r="K71" s="43"/>
      <c r="L71" s="44">
        <f t="shared" si="9"/>
        <v>0</v>
      </c>
      <c r="M71" s="45"/>
      <c r="N71" s="46">
        <f t="shared" si="10"/>
        <v>0</v>
      </c>
      <c r="O71" s="47">
        <f t="shared" si="11"/>
        <v>0</v>
      </c>
      <c r="P71" s="45"/>
      <c r="Q71" s="46">
        <f t="shared" si="12"/>
        <v>0</v>
      </c>
      <c r="R71" s="47">
        <f t="shared" si="13"/>
        <v>0</v>
      </c>
      <c r="S71" s="48"/>
      <c r="T71" s="46">
        <f t="shared" si="17"/>
        <v>0</v>
      </c>
      <c r="U71" s="44">
        <f t="shared" si="14"/>
        <v>0</v>
      </c>
      <c r="V71" s="49">
        <f t="shared" si="25"/>
        <v>0</v>
      </c>
      <c r="W71" s="49">
        <f t="shared" si="26"/>
        <v>0</v>
      </c>
    </row>
    <row r="72" spans="1:23" x14ac:dyDescent="0.25">
      <c r="A72" s="42"/>
      <c r="B72" s="42"/>
      <c r="C72" s="42"/>
      <c r="D72" s="42"/>
      <c r="E72" s="42"/>
      <c r="F72" s="42"/>
      <c r="G72" s="42"/>
      <c r="H72" s="34"/>
      <c r="I72" s="34"/>
      <c r="J72" s="34"/>
      <c r="K72" s="43"/>
      <c r="L72" s="44">
        <f t="shared" si="9"/>
        <v>0</v>
      </c>
      <c r="M72" s="45"/>
      <c r="N72" s="46">
        <f t="shared" si="10"/>
        <v>0</v>
      </c>
      <c r="O72" s="47">
        <f t="shared" si="11"/>
        <v>0</v>
      </c>
      <c r="P72" s="45"/>
      <c r="Q72" s="46">
        <f t="shared" si="12"/>
        <v>0</v>
      </c>
      <c r="R72" s="47">
        <f t="shared" si="13"/>
        <v>0</v>
      </c>
      <c r="S72" s="48"/>
      <c r="T72" s="46">
        <f t="shared" si="17"/>
        <v>0</v>
      </c>
      <c r="U72" s="44">
        <f t="shared" si="14"/>
        <v>0</v>
      </c>
      <c r="V72" s="49">
        <f t="shared" si="25"/>
        <v>0</v>
      </c>
      <c r="W72" s="49">
        <f t="shared" si="26"/>
        <v>0</v>
      </c>
    </row>
    <row r="73" spans="1:23" x14ac:dyDescent="0.25">
      <c r="A73" s="42"/>
      <c r="B73" s="42"/>
      <c r="C73" s="42"/>
      <c r="D73" s="42"/>
      <c r="E73" s="42"/>
      <c r="F73" s="42"/>
      <c r="G73" s="42"/>
      <c r="H73" s="34"/>
      <c r="I73" s="34"/>
      <c r="J73" s="34"/>
      <c r="K73" s="43"/>
      <c r="L73" s="44">
        <f t="shared" si="9"/>
        <v>0</v>
      </c>
      <c r="M73" s="45"/>
      <c r="N73" s="46">
        <f t="shared" si="10"/>
        <v>0</v>
      </c>
      <c r="O73" s="47">
        <f t="shared" si="11"/>
        <v>0</v>
      </c>
      <c r="P73" s="45"/>
      <c r="Q73" s="46">
        <f t="shared" si="12"/>
        <v>0</v>
      </c>
      <c r="R73" s="47">
        <f t="shared" si="13"/>
        <v>0</v>
      </c>
      <c r="S73" s="48"/>
      <c r="T73" s="46">
        <f t="shared" si="17"/>
        <v>0</v>
      </c>
      <c r="U73" s="44">
        <f t="shared" si="14"/>
        <v>0</v>
      </c>
      <c r="V73" s="49">
        <f t="shared" si="25"/>
        <v>0</v>
      </c>
      <c r="W73" s="49">
        <f t="shared" si="26"/>
        <v>0</v>
      </c>
    </row>
    <row r="74" spans="1:23" x14ac:dyDescent="0.25">
      <c r="A74" s="42"/>
      <c r="B74" s="42"/>
      <c r="C74" s="42"/>
      <c r="D74" s="42"/>
      <c r="E74" s="42"/>
      <c r="F74" s="42"/>
      <c r="G74" s="42"/>
      <c r="H74" s="34"/>
      <c r="I74" s="34"/>
      <c r="J74" s="34"/>
      <c r="K74" s="43"/>
      <c r="L74" s="44">
        <f t="shared" si="9"/>
        <v>0</v>
      </c>
      <c r="M74" s="45"/>
      <c r="N74" s="46">
        <f t="shared" si="10"/>
        <v>0</v>
      </c>
      <c r="O74" s="47">
        <f t="shared" si="11"/>
        <v>0</v>
      </c>
      <c r="P74" s="45"/>
      <c r="Q74" s="46">
        <f t="shared" si="12"/>
        <v>0</v>
      </c>
      <c r="R74" s="47">
        <f t="shared" si="13"/>
        <v>0</v>
      </c>
      <c r="S74" s="48"/>
      <c r="T74" s="46">
        <f t="shared" si="17"/>
        <v>0</v>
      </c>
      <c r="U74" s="44">
        <f t="shared" si="14"/>
        <v>0</v>
      </c>
      <c r="V74" s="49">
        <f t="shared" si="25"/>
        <v>0</v>
      </c>
      <c r="W74" s="49">
        <f t="shared" ref="W74" si="92">$C$5*V74</f>
        <v>0</v>
      </c>
    </row>
    <row r="75" spans="1:23" x14ac:dyDescent="0.25">
      <c r="A75" s="42"/>
      <c r="B75" s="42"/>
      <c r="C75" s="42"/>
      <c r="D75" s="42"/>
      <c r="E75" s="42"/>
      <c r="F75" s="42"/>
      <c r="G75" s="42"/>
      <c r="H75" s="34"/>
      <c r="I75" s="34"/>
      <c r="J75" s="34"/>
      <c r="K75" s="43"/>
      <c r="L75" s="44">
        <f t="shared" si="9"/>
        <v>0</v>
      </c>
      <c r="M75" s="45"/>
      <c r="N75" s="46">
        <f t="shared" si="10"/>
        <v>0</v>
      </c>
      <c r="O75" s="47">
        <f t="shared" si="11"/>
        <v>0</v>
      </c>
      <c r="P75" s="45"/>
      <c r="Q75" s="46">
        <f t="shared" si="12"/>
        <v>0</v>
      </c>
      <c r="R75" s="47">
        <f t="shared" si="13"/>
        <v>0</v>
      </c>
      <c r="S75" s="48"/>
      <c r="T75" s="46">
        <f t="shared" si="17"/>
        <v>0</v>
      </c>
      <c r="U75" s="44">
        <f t="shared" si="14"/>
        <v>0</v>
      </c>
      <c r="V75" s="49">
        <f t="shared" si="25"/>
        <v>0</v>
      </c>
      <c r="W75" s="49">
        <f t="shared" si="26"/>
        <v>0</v>
      </c>
    </row>
    <row r="76" spans="1:23" x14ac:dyDescent="0.25">
      <c r="A76" s="42"/>
      <c r="B76" s="42"/>
      <c r="C76" s="42"/>
      <c r="D76" s="42"/>
      <c r="E76" s="42"/>
      <c r="F76" s="42"/>
      <c r="G76" s="42"/>
      <c r="H76" s="34"/>
      <c r="I76" s="34"/>
      <c r="J76" s="34"/>
      <c r="K76" s="43"/>
      <c r="L76" s="44">
        <f t="shared" si="9"/>
        <v>0</v>
      </c>
      <c r="M76" s="45"/>
      <c r="N76" s="46">
        <f t="shared" si="10"/>
        <v>0</v>
      </c>
      <c r="O76" s="47">
        <f t="shared" si="11"/>
        <v>0</v>
      </c>
      <c r="P76" s="45"/>
      <c r="Q76" s="46">
        <f t="shared" si="12"/>
        <v>0</v>
      </c>
      <c r="R76" s="47">
        <f t="shared" si="13"/>
        <v>0</v>
      </c>
      <c r="S76" s="48"/>
      <c r="T76" s="46">
        <f t="shared" si="17"/>
        <v>0</v>
      </c>
      <c r="U76" s="44">
        <f t="shared" si="14"/>
        <v>0</v>
      </c>
      <c r="V76" s="49">
        <f t="shared" si="25"/>
        <v>0</v>
      </c>
      <c r="W76" s="49">
        <f t="shared" si="26"/>
        <v>0</v>
      </c>
    </row>
    <row r="77" spans="1:23" x14ac:dyDescent="0.25">
      <c r="A77" s="42"/>
      <c r="B77" s="42"/>
      <c r="C77" s="42"/>
      <c r="D77" s="42"/>
      <c r="E77" s="42"/>
      <c r="F77" s="42"/>
      <c r="G77" s="42"/>
      <c r="H77" s="34"/>
      <c r="I77" s="34"/>
      <c r="J77" s="34"/>
      <c r="K77" s="43"/>
      <c r="L77" s="44">
        <f t="shared" si="9"/>
        <v>0</v>
      </c>
      <c r="M77" s="45"/>
      <c r="N77" s="46">
        <f t="shared" si="10"/>
        <v>0</v>
      </c>
      <c r="O77" s="47">
        <f t="shared" si="11"/>
        <v>0</v>
      </c>
      <c r="P77" s="45"/>
      <c r="Q77" s="46">
        <f t="shared" si="12"/>
        <v>0</v>
      </c>
      <c r="R77" s="47">
        <f t="shared" si="13"/>
        <v>0</v>
      </c>
      <c r="S77" s="48"/>
      <c r="T77" s="46">
        <f t="shared" si="17"/>
        <v>0</v>
      </c>
      <c r="U77" s="44">
        <f t="shared" si="14"/>
        <v>0</v>
      </c>
      <c r="V77" s="49">
        <f t="shared" si="25"/>
        <v>0</v>
      </c>
      <c r="W77" s="49">
        <f t="shared" si="26"/>
        <v>0</v>
      </c>
    </row>
    <row r="78" spans="1:23" x14ac:dyDescent="0.25">
      <c r="A78" s="42"/>
      <c r="B78" s="42"/>
      <c r="C78" s="42"/>
      <c r="D78" s="42"/>
      <c r="E78" s="42"/>
      <c r="F78" s="42"/>
      <c r="G78" s="42"/>
      <c r="H78" s="34"/>
      <c r="I78" s="34"/>
      <c r="J78" s="34"/>
      <c r="K78" s="43"/>
      <c r="L78" s="44">
        <f t="shared" si="9"/>
        <v>0</v>
      </c>
      <c r="M78" s="45"/>
      <c r="N78" s="46">
        <f t="shared" si="10"/>
        <v>0</v>
      </c>
      <c r="O78" s="47">
        <f t="shared" si="11"/>
        <v>0</v>
      </c>
      <c r="P78" s="45"/>
      <c r="Q78" s="46">
        <f t="shared" si="12"/>
        <v>0</v>
      </c>
      <c r="R78" s="47">
        <f t="shared" si="13"/>
        <v>0</v>
      </c>
      <c r="S78" s="48"/>
      <c r="T78" s="46">
        <f t="shared" si="17"/>
        <v>0</v>
      </c>
      <c r="U78" s="44">
        <f t="shared" si="14"/>
        <v>0</v>
      </c>
      <c r="V78" s="49">
        <f t="shared" si="25"/>
        <v>0</v>
      </c>
      <c r="W78" s="49">
        <f t="shared" ref="W78" si="93">$C$5*V78</f>
        <v>0</v>
      </c>
    </row>
    <row r="79" spans="1:23" x14ac:dyDescent="0.25">
      <c r="A79" s="42"/>
      <c r="B79" s="42"/>
      <c r="C79" s="42"/>
      <c r="D79" s="42"/>
      <c r="E79" s="42"/>
      <c r="F79" s="42"/>
      <c r="G79" s="42"/>
      <c r="H79" s="34"/>
      <c r="I79" s="34"/>
      <c r="J79" s="34"/>
      <c r="K79" s="43"/>
      <c r="L79" s="44">
        <f t="shared" si="9"/>
        <v>0</v>
      </c>
      <c r="M79" s="45"/>
      <c r="N79" s="46">
        <f t="shared" si="10"/>
        <v>0</v>
      </c>
      <c r="O79" s="47">
        <f t="shared" si="11"/>
        <v>0</v>
      </c>
      <c r="P79" s="45"/>
      <c r="Q79" s="46">
        <f t="shared" si="12"/>
        <v>0</v>
      </c>
      <c r="R79" s="47">
        <f t="shared" si="13"/>
        <v>0</v>
      </c>
      <c r="S79" s="48"/>
      <c r="T79" s="46">
        <f t="shared" si="17"/>
        <v>0</v>
      </c>
      <c r="U79" s="44">
        <f t="shared" si="14"/>
        <v>0</v>
      </c>
      <c r="V79" s="49">
        <f t="shared" si="25"/>
        <v>0</v>
      </c>
      <c r="W79" s="49">
        <f t="shared" si="26"/>
        <v>0</v>
      </c>
    </row>
    <row r="80" spans="1:23" x14ac:dyDescent="0.25">
      <c r="A80" s="42"/>
      <c r="B80" s="42"/>
      <c r="C80" s="42"/>
      <c r="D80" s="42"/>
      <c r="E80" s="42"/>
      <c r="F80" s="42"/>
      <c r="G80" s="42"/>
      <c r="H80" s="34"/>
      <c r="I80" s="34"/>
      <c r="J80" s="34"/>
      <c r="K80" s="43"/>
      <c r="L80" s="44">
        <f t="shared" si="9"/>
        <v>0</v>
      </c>
      <c r="M80" s="45"/>
      <c r="N80" s="46">
        <f t="shared" si="10"/>
        <v>0</v>
      </c>
      <c r="O80" s="47">
        <f t="shared" si="11"/>
        <v>0</v>
      </c>
      <c r="P80" s="45"/>
      <c r="Q80" s="46">
        <f t="shared" si="12"/>
        <v>0</v>
      </c>
      <c r="R80" s="47">
        <f t="shared" si="13"/>
        <v>0</v>
      </c>
      <c r="S80" s="48"/>
      <c r="T80" s="46">
        <f t="shared" si="17"/>
        <v>0</v>
      </c>
      <c r="U80" s="44">
        <f t="shared" si="14"/>
        <v>0</v>
      </c>
      <c r="V80" s="49">
        <f t="shared" si="25"/>
        <v>0</v>
      </c>
      <c r="W80" s="49">
        <f t="shared" si="26"/>
        <v>0</v>
      </c>
    </row>
    <row r="81" spans="1:25" x14ac:dyDescent="0.25">
      <c r="A81" s="42"/>
      <c r="B81" s="42"/>
      <c r="C81" s="42"/>
      <c r="D81" s="42"/>
      <c r="E81" s="42"/>
      <c r="F81" s="42"/>
      <c r="G81" s="42"/>
      <c r="H81" s="34"/>
      <c r="I81" s="34"/>
      <c r="J81" s="34"/>
      <c r="K81" s="43"/>
      <c r="L81" s="44">
        <f t="shared" si="9"/>
        <v>0</v>
      </c>
      <c r="M81" s="45"/>
      <c r="N81" s="46">
        <f t="shared" si="10"/>
        <v>0</v>
      </c>
      <c r="O81" s="47">
        <f t="shared" si="11"/>
        <v>0</v>
      </c>
      <c r="P81" s="45"/>
      <c r="Q81" s="46">
        <f t="shared" si="12"/>
        <v>0</v>
      </c>
      <c r="R81" s="47">
        <f t="shared" si="13"/>
        <v>0</v>
      </c>
      <c r="S81" s="48"/>
      <c r="T81" s="46">
        <f t="shared" si="17"/>
        <v>0</v>
      </c>
      <c r="U81" s="44">
        <f t="shared" si="14"/>
        <v>0</v>
      </c>
      <c r="V81" s="49">
        <f t="shared" si="25"/>
        <v>0</v>
      </c>
      <c r="W81" s="49">
        <f t="shared" si="26"/>
        <v>0</v>
      </c>
    </row>
    <row r="82" spans="1:25" x14ac:dyDescent="0.25">
      <c r="A82" s="42"/>
      <c r="B82" s="42"/>
      <c r="C82" s="42"/>
      <c r="D82" s="42"/>
      <c r="E82" s="42"/>
      <c r="F82" s="42"/>
      <c r="G82" s="42"/>
      <c r="H82" s="34"/>
      <c r="I82" s="34"/>
      <c r="J82" s="34"/>
      <c r="K82" s="43"/>
      <c r="L82" s="44">
        <f t="shared" si="9"/>
        <v>0</v>
      </c>
      <c r="M82" s="45"/>
      <c r="N82" s="46">
        <f t="shared" si="10"/>
        <v>0</v>
      </c>
      <c r="O82" s="47">
        <f t="shared" si="11"/>
        <v>0</v>
      </c>
      <c r="P82" s="45"/>
      <c r="Q82" s="46">
        <f t="shared" si="12"/>
        <v>0</v>
      </c>
      <c r="R82" s="47">
        <f t="shared" si="13"/>
        <v>0</v>
      </c>
      <c r="S82" s="48"/>
      <c r="T82" s="46">
        <f t="shared" si="17"/>
        <v>0</v>
      </c>
      <c r="U82" s="44">
        <f t="shared" si="14"/>
        <v>0</v>
      </c>
      <c r="V82" s="49">
        <f t="shared" si="25"/>
        <v>0</v>
      </c>
      <c r="W82" s="49">
        <f t="shared" si="26"/>
        <v>0</v>
      </c>
    </row>
    <row r="83" spans="1:25" x14ac:dyDescent="0.25">
      <c r="A83" s="42"/>
      <c r="B83" s="42"/>
      <c r="C83" s="42"/>
      <c r="D83" s="42"/>
      <c r="E83" s="42"/>
      <c r="F83" s="42"/>
      <c r="G83" s="42"/>
      <c r="H83" s="34"/>
      <c r="I83" s="34"/>
      <c r="J83" s="34"/>
      <c r="K83" s="43"/>
      <c r="L83" s="44">
        <f t="shared" si="9"/>
        <v>0</v>
      </c>
      <c r="M83" s="45"/>
      <c r="N83" s="46">
        <f t="shared" si="10"/>
        <v>0</v>
      </c>
      <c r="O83" s="47">
        <f t="shared" si="11"/>
        <v>0</v>
      </c>
      <c r="P83" s="45"/>
      <c r="Q83" s="46">
        <f t="shared" si="12"/>
        <v>0</v>
      </c>
      <c r="R83" s="47">
        <f t="shared" si="13"/>
        <v>0</v>
      </c>
      <c r="S83" s="48"/>
      <c r="T83" s="46">
        <f t="shared" si="17"/>
        <v>0</v>
      </c>
      <c r="U83" s="44">
        <f t="shared" si="14"/>
        <v>0</v>
      </c>
      <c r="V83" s="49">
        <f t="shared" si="25"/>
        <v>0</v>
      </c>
      <c r="W83" s="49">
        <f t="shared" si="26"/>
        <v>0</v>
      </c>
    </row>
    <row r="84" spans="1:25" x14ac:dyDescent="0.25">
      <c r="A84" s="42"/>
      <c r="B84" s="42"/>
      <c r="C84" s="42"/>
      <c r="D84" s="42"/>
      <c r="E84" s="42"/>
      <c r="F84" s="42"/>
      <c r="G84" s="42"/>
      <c r="H84" s="34"/>
      <c r="I84" s="34"/>
      <c r="J84" s="34"/>
      <c r="K84" s="43"/>
      <c r="L84" s="44">
        <f t="shared" si="9"/>
        <v>0</v>
      </c>
      <c r="M84" s="45"/>
      <c r="N84" s="46">
        <f t="shared" si="10"/>
        <v>0</v>
      </c>
      <c r="O84" s="47">
        <f t="shared" si="11"/>
        <v>0</v>
      </c>
      <c r="P84" s="45"/>
      <c r="Q84" s="46">
        <f t="shared" si="12"/>
        <v>0</v>
      </c>
      <c r="R84" s="47">
        <f t="shared" si="13"/>
        <v>0</v>
      </c>
      <c r="S84" s="48"/>
      <c r="T84" s="46">
        <f t="shared" si="17"/>
        <v>0</v>
      </c>
      <c r="U84" s="44">
        <f t="shared" si="14"/>
        <v>0</v>
      </c>
      <c r="V84" s="49">
        <f t="shared" si="25"/>
        <v>0</v>
      </c>
      <c r="W84" s="49">
        <f t="shared" si="26"/>
        <v>0</v>
      </c>
    </row>
    <row r="85" spans="1:25" x14ac:dyDescent="0.25">
      <c r="A85" s="42"/>
      <c r="B85" s="42"/>
      <c r="C85" s="42"/>
      <c r="D85" s="42"/>
      <c r="E85" s="42"/>
      <c r="F85" s="42"/>
      <c r="G85" s="42"/>
      <c r="H85" s="34"/>
      <c r="I85" s="34"/>
      <c r="J85" s="34"/>
      <c r="K85" s="43"/>
      <c r="L85" s="44">
        <f t="shared" si="9"/>
        <v>0</v>
      </c>
      <c r="M85" s="45"/>
      <c r="N85" s="46">
        <f t="shared" si="10"/>
        <v>0</v>
      </c>
      <c r="O85" s="47">
        <f t="shared" si="11"/>
        <v>0</v>
      </c>
      <c r="P85" s="45"/>
      <c r="Q85" s="46">
        <f t="shared" si="12"/>
        <v>0</v>
      </c>
      <c r="R85" s="47">
        <f t="shared" si="13"/>
        <v>0</v>
      </c>
      <c r="S85" s="48"/>
      <c r="T85" s="46">
        <f t="shared" si="17"/>
        <v>0</v>
      </c>
      <c r="U85" s="44">
        <f t="shared" si="14"/>
        <v>0</v>
      </c>
      <c r="V85" s="49">
        <f t="shared" si="25"/>
        <v>0</v>
      </c>
      <c r="W85" s="49">
        <f t="shared" si="26"/>
        <v>0</v>
      </c>
    </row>
    <row r="86" spans="1:25" x14ac:dyDescent="0.25">
      <c r="A86" s="42"/>
      <c r="B86" s="42"/>
      <c r="C86" s="42"/>
      <c r="D86" s="42"/>
      <c r="E86" s="42"/>
      <c r="F86" s="42"/>
      <c r="G86" s="42"/>
      <c r="H86" s="34"/>
      <c r="I86" s="34"/>
      <c r="J86" s="34"/>
      <c r="K86" s="43"/>
      <c r="L86" s="44">
        <f t="shared" si="9"/>
        <v>0</v>
      </c>
      <c r="M86" s="45"/>
      <c r="N86" s="46">
        <f t="shared" si="10"/>
        <v>0</v>
      </c>
      <c r="O86" s="47">
        <f t="shared" si="11"/>
        <v>0</v>
      </c>
      <c r="P86" s="45"/>
      <c r="Q86" s="46">
        <f t="shared" si="12"/>
        <v>0</v>
      </c>
      <c r="R86" s="47">
        <f t="shared" si="13"/>
        <v>0</v>
      </c>
      <c r="S86" s="48"/>
      <c r="T86" s="46">
        <f t="shared" si="17"/>
        <v>0</v>
      </c>
      <c r="U86" s="44">
        <f t="shared" si="14"/>
        <v>0</v>
      </c>
      <c r="V86" s="49">
        <f t="shared" si="25"/>
        <v>0</v>
      </c>
      <c r="W86" s="49">
        <f t="shared" si="26"/>
        <v>0</v>
      </c>
    </row>
    <row r="87" spans="1:25" x14ac:dyDescent="0.25">
      <c r="A87" s="42"/>
      <c r="B87" s="42"/>
      <c r="C87" s="42"/>
      <c r="D87" s="42"/>
      <c r="E87" s="42"/>
      <c r="F87" s="42"/>
      <c r="G87" s="42"/>
      <c r="H87" s="34"/>
      <c r="I87" s="34"/>
      <c r="J87" s="34"/>
      <c r="K87" s="43"/>
      <c r="L87" s="44">
        <f t="shared" si="9"/>
        <v>0</v>
      </c>
      <c r="M87" s="45"/>
      <c r="N87" s="46">
        <f t="shared" si="10"/>
        <v>0</v>
      </c>
      <c r="O87" s="47">
        <f t="shared" si="11"/>
        <v>0</v>
      </c>
      <c r="P87" s="45"/>
      <c r="Q87" s="46">
        <f t="shared" si="12"/>
        <v>0</v>
      </c>
      <c r="R87" s="47">
        <f t="shared" si="13"/>
        <v>0</v>
      </c>
      <c r="S87" s="48"/>
      <c r="T87" s="46">
        <f t="shared" si="17"/>
        <v>0</v>
      </c>
      <c r="U87" s="44">
        <f t="shared" si="14"/>
        <v>0</v>
      </c>
      <c r="V87" s="49">
        <f t="shared" si="25"/>
        <v>0</v>
      </c>
      <c r="W87" s="49">
        <f t="shared" si="26"/>
        <v>0</v>
      </c>
    </row>
    <row r="88" spans="1:25" x14ac:dyDescent="0.25">
      <c r="A88" s="42"/>
      <c r="B88" s="42"/>
      <c r="C88" s="42"/>
      <c r="D88" s="42"/>
      <c r="E88" s="42"/>
      <c r="F88" s="42"/>
      <c r="G88" s="42"/>
      <c r="H88" s="34"/>
      <c r="I88" s="34"/>
      <c r="J88" s="34"/>
      <c r="K88" s="43"/>
      <c r="L88" s="44">
        <f t="shared" si="9"/>
        <v>0</v>
      </c>
      <c r="M88" s="45"/>
      <c r="N88" s="46">
        <f t="shared" si="10"/>
        <v>0</v>
      </c>
      <c r="O88" s="47">
        <f t="shared" si="11"/>
        <v>0</v>
      </c>
      <c r="P88" s="45"/>
      <c r="Q88" s="46">
        <f t="shared" si="12"/>
        <v>0</v>
      </c>
      <c r="R88" s="47">
        <f t="shared" si="13"/>
        <v>0</v>
      </c>
      <c r="S88" s="48"/>
      <c r="T88" s="46">
        <f t="shared" si="17"/>
        <v>0</v>
      </c>
      <c r="U88" s="44">
        <f t="shared" si="14"/>
        <v>0</v>
      </c>
      <c r="V88" s="49">
        <f t="shared" si="25"/>
        <v>0</v>
      </c>
      <c r="W88" s="49">
        <f t="shared" si="26"/>
        <v>0</v>
      </c>
    </row>
    <row r="89" spans="1:25" x14ac:dyDescent="0.25">
      <c r="A89" s="42"/>
      <c r="B89" s="42"/>
      <c r="C89" s="42"/>
      <c r="D89" s="42"/>
      <c r="E89" s="42"/>
      <c r="F89" s="42"/>
      <c r="G89" s="42"/>
      <c r="H89" s="34"/>
      <c r="I89" s="34"/>
      <c r="J89" s="34"/>
      <c r="K89" s="43"/>
      <c r="L89" s="44">
        <f t="shared" si="9"/>
        <v>0</v>
      </c>
      <c r="M89" s="45"/>
      <c r="N89" s="46">
        <f t="shared" si="10"/>
        <v>0</v>
      </c>
      <c r="O89" s="47">
        <f t="shared" si="11"/>
        <v>0</v>
      </c>
      <c r="P89" s="45"/>
      <c r="Q89" s="46">
        <f t="shared" si="12"/>
        <v>0</v>
      </c>
      <c r="R89" s="47">
        <f t="shared" si="13"/>
        <v>0</v>
      </c>
      <c r="S89" s="48"/>
      <c r="T89" s="46">
        <f t="shared" si="17"/>
        <v>0</v>
      </c>
      <c r="U89" s="44">
        <f t="shared" si="14"/>
        <v>0</v>
      </c>
      <c r="V89" s="49">
        <f t="shared" si="25"/>
        <v>0</v>
      </c>
      <c r="W89" s="49">
        <f t="shared" si="26"/>
        <v>0</v>
      </c>
    </row>
    <row r="90" spans="1:25" x14ac:dyDescent="0.25">
      <c r="A90" s="42"/>
      <c r="B90" s="42"/>
      <c r="C90" s="42"/>
      <c r="D90" s="42"/>
      <c r="E90" s="42"/>
      <c r="F90" s="42"/>
      <c r="G90" s="42"/>
      <c r="H90" s="34"/>
      <c r="I90" s="34"/>
      <c r="J90" s="34"/>
      <c r="K90" s="43"/>
      <c r="L90" s="44">
        <f t="shared" si="9"/>
        <v>0</v>
      </c>
      <c r="M90" s="45"/>
      <c r="N90" s="46">
        <f t="shared" si="10"/>
        <v>0</v>
      </c>
      <c r="O90" s="47">
        <f t="shared" si="11"/>
        <v>0</v>
      </c>
      <c r="P90" s="45"/>
      <c r="Q90" s="46">
        <f t="shared" si="12"/>
        <v>0</v>
      </c>
      <c r="R90" s="47">
        <f t="shared" si="13"/>
        <v>0</v>
      </c>
      <c r="S90" s="48"/>
      <c r="T90" s="46">
        <f t="shared" si="17"/>
        <v>0</v>
      </c>
      <c r="U90" s="44">
        <f t="shared" si="14"/>
        <v>0</v>
      </c>
      <c r="V90" s="49">
        <f t="shared" si="25"/>
        <v>0</v>
      </c>
      <c r="W90" s="49">
        <f t="shared" si="26"/>
        <v>0</v>
      </c>
    </row>
    <row r="91" spans="1:25" x14ac:dyDescent="0.25">
      <c r="A91" s="42"/>
      <c r="B91" s="42"/>
      <c r="C91" s="42"/>
      <c r="D91" s="42"/>
      <c r="E91" s="42"/>
      <c r="F91" s="42"/>
      <c r="G91" s="42"/>
      <c r="H91" s="34"/>
      <c r="I91" s="34"/>
      <c r="J91" s="34"/>
      <c r="K91" s="43"/>
      <c r="L91" s="44">
        <f t="shared" si="9"/>
        <v>0</v>
      </c>
      <c r="M91" s="45"/>
      <c r="N91" s="46">
        <f t="shared" si="10"/>
        <v>0</v>
      </c>
      <c r="O91" s="47">
        <f t="shared" si="11"/>
        <v>0</v>
      </c>
      <c r="P91" s="45"/>
      <c r="Q91" s="46">
        <f t="shared" si="12"/>
        <v>0</v>
      </c>
      <c r="R91" s="47">
        <f t="shared" si="13"/>
        <v>0</v>
      </c>
      <c r="S91" s="48"/>
      <c r="T91" s="46">
        <f t="shared" si="17"/>
        <v>0</v>
      </c>
      <c r="U91" s="44">
        <f t="shared" si="14"/>
        <v>0</v>
      </c>
      <c r="V91" s="49">
        <f t="shared" si="25"/>
        <v>0</v>
      </c>
      <c r="W91" s="49">
        <f t="shared" si="26"/>
        <v>0</v>
      </c>
    </row>
    <row r="92" spans="1:25" ht="13.5" thickBot="1" x14ac:dyDescent="0.3">
      <c r="A92" s="42"/>
      <c r="B92" s="42"/>
      <c r="C92" s="42"/>
      <c r="D92" s="42"/>
      <c r="E92" s="42"/>
      <c r="F92" s="42"/>
      <c r="G92" s="42"/>
      <c r="H92" s="34"/>
      <c r="I92" s="34"/>
      <c r="J92" s="34"/>
      <c r="K92" s="43"/>
      <c r="L92" s="44">
        <f t="shared" si="9"/>
        <v>0</v>
      </c>
      <c r="M92" s="45"/>
      <c r="N92" s="46">
        <f t="shared" si="10"/>
        <v>0</v>
      </c>
      <c r="O92" s="47">
        <f t="shared" si="11"/>
        <v>0</v>
      </c>
      <c r="P92" s="45"/>
      <c r="Q92" s="46">
        <f t="shared" si="12"/>
        <v>0</v>
      </c>
      <c r="R92" s="47">
        <f t="shared" si="13"/>
        <v>0</v>
      </c>
      <c r="S92" s="48"/>
      <c r="T92" s="46">
        <f t="shared" si="17"/>
        <v>0</v>
      </c>
      <c r="U92" s="44">
        <f t="shared" si="14"/>
        <v>0</v>
      </c>
      <c r="V92" s="53">
        <f t="shared" si="25"/>
        <v>0</v>
      </c>
      <c r="W92" s="49">
        <f t="shared" si="26"/>
        <v>0</v>
      </c>
    </row>
    <row r="93" spans="1:25" ht="13.5" thickBot="1" x14ac:dyDescent="0.3">
      <c r="H93" s="54"/>
      <c r="I93" s="54"/>
      <c r="J93" s="54"/>
      <c r="K93" s="55"/>
      <c r="L93" s="56"/>
      <c r="O93" s="56"/>
      <c r="R93" s="198" t="s">
        <v>10</v>
      </c>
      <c r="S93" s="199"/>
      <c r="T93" s="199"/>
      <c r="U93" s="200"/>
      <c r="V93" s="57">
        <f>SUM(V9:V92)</f>
        <v>0</v>
      </c>
      <c r="W93" s="58">
        <f>SUM(W9:W92)</f>
        <v>0</v>
      </c>
      <c r="X93" s="55"/>
      <c r="Y93" s="55"/>
    </row>
    <row r="94" spans="1:25" ht="13.5" thickBot="1" x14ac:dyDescent="0.3">
      <c r="K94" s="59"/>
      <c r="L94" s="60"/>
      <c r="O94" s="60"/>
      <c r="R94" s="201" t="s">
        <v>177</v>
      </c>
      <c r="S94" s="202"/>
      <c r="T94" s="202"/>
      <c r="U94" s="202"/>
      <c r="V94" s="203">
        <f>V93+W93</f>
        <v>0</v>
      </c>
      <c r="W94" s="204"/>
      <c r="X94" s="56"/>
      <c r="Y94" s="55"/>
    </row>
    <row r="95" spans="1:25" x14ac:dyDescent="0.25">
      <c r="R95" s="193"/>
      <c r="S95" s="193"/>
      <c r="T95" s="193"/>
      <c r="U95" s="61"/>
      <c r="V95" s="56"/>
      <c r="W95" s="56"/>
      <c r="X95" s="56"/>
      <c r="Y95" s="55"/>
    </row>
    <row r="96" spans="1:25" x14ac:dyDescent="0.25">
      <c r="R96" s="193"/>
      <c r="S96" s="193"/>
      <c r="T96" s="193"/>
      <c r="U96" s="61"/>
      <c r="V96" s="56"/>
      <c r="W96" s="56"/>
      <c r="X96" s="56"/>
      <c r="Y96" s="55"/>
    </row>
    <row r="97" spans="15:25" x14ac:dyDescent="0.25">
      <c r="O97" s="59"/>
      <c r="R97" s="59"/>
      <c r="S97" s="59"/>
      <c r="T97" s="59"/>
      <c r="U97" s="61"/>
      <c r="V97" s="56"/>
      <c r="W97" s="56"/>
      <c r="X97" s="56"/>
      <c r="Y97" s="55"/>
    </row>
    <row r="98" spans="15:25" x14ac:dyDescent="0.25">
      <c r="O98" s="59"/>
      <c r="R98" s="59"/>
      <c r="S98" s="59"/>
      <c r="T98" s="59"/>
      <c r="U98" s="61"/>
      <c r="V98" s="192"/>
      <c r="W98" s="192"/>
      <c r="X98" s="56"/>
      <c r="Y98" s="55"/>
    </row>
    <row r="99" spans="15:25" x14ac:dyDescent="0.25">
      <c r="R99" s="193"/>
      <c r="S99" s="193"/>
      <c r="T99" s="193"/>
      <c r="U99" s="61"/>
      <c r="V99" s="192"/>
      <c r="W99" s="192"/>
      <c r="X99" s="56"/>
      <c r="Y99" s="55"/>
    </row>
    <row r="100" spans="15:25" x14ac:dyDescent="0.25">
      <c r="R100" s="194"/>
      <c r="S100" s="194"/>
      <c r="T100" s="194"/>
      <c r="U100" s="194"/>
      <c r="V100" s="195"/>
      <c r="W100" s="195"/>
      <c r="X100" s="62"/>
      <c r="Y100" s="55"/>
    </row>
    <row r="101" spans="15:25" x14ac:dyDescent="0.25">
      <c r="O101" s="55"/>
      <c r="R101" s="55"/>
      <c r="S101" s="55"/>
      <c r="T101" s="55"/>
      <c r="U101" s="55"/>
      <c r="V101" s="192"/>
      <c r="W101" s="192"/>
      <c r="X101" s="55"/>
      <c r="Y101" s="55"/>
    </row>
    <row r="102" spans="15:25" x14ac:dyDescent="0.25">
      <c r="O102" s="55"/>
      <c r="R102" s="55"/>
      <c r="S102" s="55"/>
      <c r="T102" s="55"/>
      <c r="U102" s="55"/>
      <c r="V102" s="55"/>
      <c r="W102" s="55"/>
      <c r="X102" s="55"/>
      <c r="Y102" s="55"/>
    </row>
    <row r="103" spans="15:25" x14ac:dyDescent="0.25">
      <c r="R103" s="193"/>
      <c r="S103" s="193"/>
      <c r="T103" s="193"/>
      <c r="U103" s="193"/>
      <c r="V103" s="192"/>
      <c r="W103" s="192"/>
      <c r="X103" s="55"/>
      <c r="Y103" s="55"/>
    </row>
    <row r="104" spans="15:25" x14ac:dyDescent="0.25">
      <c r="R104" s="194"/>
      <c r="S104" s="194"/>
      <c r="T104" s="194"/>
      <c r="U104" s="194"/>
      <c r="V104" s="195"/>
      <c r="W104" s="194"/>
      <c r="X104" s="62"/>
      <c r="Y104" s="55"/>
    </row>
    <row r="105" spans="15:25" x14ac:dyDescent="0.25">
      <c r="O105" s="55"/>
      <c r="R105" s="55"/>
      <c r="S105" s="55"/>
      <c r="T105" s="55"/>
      <c r="U105" s="55"/>
      <c r="V105" s="192"/>
      <c r="W105" s="193"/>
      <c r="X105" s="55"/>
      <c r="Y105" s="55"/>
    </row>
    <row r="106" spans="15:25" x14ac:dyDescent="0.25">
      <c r="O106" s="55"/>
      <c r="R106" s="55"/>
      <c r="S106" s="55"/>
      <c r="T106" s="55"/>
      <c r="U106" s="55"/>
      <c r="V106" s="55"/>
      <c r="W106" s="55"/>
    </row>
  </sheetData>
  <protectedRanges>
    <protectedRange algorithmName="SHA-512" hashValue="8MuW9t/BBdIKNnWGaatcc5/UWk8WVhVbywR4wfUUJ43VJctvjsmKIHmssd8in/MQmzeZPfwVQrGdaBzSp4dkcQ==" saltValue="uaR0QR9Euej5OO2qUxtnEQ==" spinCount="100000" sqref="V1:V7 V9:V1048576" name="Bereik1"/>
  </protectedRanges>
  <autoFilter ref="A8:W94" xr:uid="{862CA0C4-31B3-4199-A4C4-B4FB02F3190E}"/>
  <mergeCells count="17">
    <mergeCell ref="V6:W6"/>
    <mergeCell ref="R104:U104"/>
    <mergeCell ref="V104:W104"/>
    <mergeCell ref="V98:W98"/>
    <mergeCell ref="R93:U93"/>
    <mergeCell ref="R95:T95"/>
    <mergeCell ref="R96:T96"/>
    <mergeCell ref="R94:U94"/>
    <mergeCell ref="V94:W94"/>
    <mergeCell ref="V105:W105"/>
    <mergeCell ref="R99:T99"/>
    <mergeCell ref="V99:W99"/>
    <mergeCell ref="R100:U100"/>
    <mergeCell ref="V100:W100"/>
    <mergeCell ref="V101:W101"/>
    <mergeCell ref="R103:U103"/>
    <mergeCell ref="V103:W103"/>
  </mergeCells>
  <phoneticPr fontId="8" type="noConversion"/>
  <printOptions horizontalCentered="1" verticalCentered="1"/>
  <pageMargins left="0.23622047244094491" right="0.23622047244094491" top="0.74803149606299213" bottom="0.74803149606299213" header="0.31496062992125984" footer="0.31496062992125984"/>
  <pageSetup paperSize="8" scale="73" fitToHeight="9" orientation="landscape" r:id="rId1"/>
  <headerFooter>
    <oddHeader>&amp;C&amp;"-,Vet"&amp;20Open begroting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9F07C-64D8-4A28-B945-AC25725F162F}">
  <sheetPr>
    <pageSetUpPr fitToPage="1"/>
  </sheetPr>
  <dimension ref="A1:X35"/>
  <sheetViews>
    <sheetView topLeftCell="D1" zoomScale="90" zoomScaleNormal="90" workbookViewId="0">
      <pane ySplit="8" topLeftCell="A20" activePane="bottomLeft" state="frozen"/>
      <selection activeCell="C7" sqref="C7"/>
      <selection pane="bottomLeft" activeCell="Q23" sqref="Q23:T23"/>
    </sheetView>
  </sheetViews>
  <sheetFormatPr defaultColWidth="9.140625" defaultRowHeight="12.75" x14ac:dyDescent="0.25"/>
  <cols>
    <col min="1" max="1" width="9.140625" style="6"/>
    <col min="2" max="2" width="26" style="6" customWidth="1"/>
    <col min="3" max="3" width="28.7109375" style="6" customWidth="1"/>
    <col min="4" max="4" width="27.7109375" style="5" customWidth="1"/>
    <col min="5" max="5" width="18.28515625" style="4" customWidth="1"/>
    <col min="6" max="6" width="5.7109375" style="4" customWidth="1"/>
    <col min="7" max="7" width="11" style="6" customWidth="1"/>
    <col min="8" max="8" width="7.42578125" style="6" customWidth="1"/>
    <col min="9" max="9" width="10.5703125" style="4" customWidth="1"/>
    <col min="10" max="10" width="8.42578125" style="6" bestFit="1" customWidth="1"/>
    <col min="11" max="12" width="11.140625" style="6" bestFit="1" customWidth="1"/>
    <col min="13" max="13" width="7.7109375" style="6" bestFit="1" customWidth="1"/>
    <col min="14" max="14" width="13.5703125" style="6" bestFit="1" customWidth="1"/>
    <col min="15" max="15" width="11.140625" style="6" bestFit="1" customWidth="1"/>
    <col min="16" max="16" width="7.7109375" style="6" bestFit="1" customWidth="1"/>
    <col min="17" max="17" width="13.5703125" style="6" bestFit="1" customWidth="1"/>
    <col min="18" max="18" width="10.140625" style="6" bestFit="1" customWidth="1"/>
    <col min="19" max="19" width="8.7109375" style="6" bestFit="1" customWidth="1"/>
    <col min="20" max="20" width="11.85546875" style="6" bestFit="1" customWidth="1"/>
    <col min="21" max="21" width="15.28515625" style="6" customWidth="1"/>
    <col min="22" max="22" width="12.28515625" style="6" bestFit="1" customWidth="1"/>
    <col min="23" max="23" width="13.5703125" style="6" customWidth="1"/>
    <col min="24" max="16384" width="9.140625" style="6"/>
  </cols>
  <sheetData>
    <row r="1" spans="1:22" ht="12.75" customHeight="1" x14ac:dyDescent="0.25">
      <c r="B1" s="1" t="s">
        <v>17</v>
      </c>
      <c r="C1" s="2"/>
      <c r="D1" s="3" t="s">
        <v>30</v>
      </c>
    </row>
    <row r="2" spans="1:22" ht="12.75" customHeight="1" x14ac:dyDescent="0.25">
      <c r="B2" s="167" t="s">
        <v>14</v>
      </c>
      <c r="C2" s="8"/>
      <c r="D2" s="125" t="s">
        <v>88</v>
      </c>
      <c r="E2" s="168"/>
      <c r="F2" s="168"/>
      <c r="G2" s="169"/>
      <c r="H2" s="169"/>
      <c r="I2" s="170"/>
    </row>
    <row r="3" spans="1:22" ht="12.75" customHeight="1" x14ac:dyDescent="0.25">
      <c r="B3" s="164" t="s">
        <v>89</v>
      </c>
      <c r="C3" s="165"/>
      <c r="D3" s="166" t="s">
        <v>90</v>
      </c>
    </row>
    <row r="4" spans="1:22" ht="12.75" customHeight="1" x14ac:dyDescent="0.25">
      <c r="B4" s="7" t="s">
        <v>15</v>
      </c>
      <c r="C4" s="8"/>
      <c r="D4" s="125" t="s">
        <v>91</v>
      </c>
    </row>
    <row r="5" spans="1:22" ht="13.5" customHeight="1" thickBot="1" x14ac:dyDescent="0.3">
      <c r="B5" s="9" t="s">
        <v>16</v>
      </c>
      <c r="C5" s="10"/>
      <c r="D5" s="126" t="s">
        <v>92</v>
      </c>
    </row>
    <row r="6" spans="1:22" ht="13.5" customHeight="1" thickBot="1" x14ac:dyDescent="0.3">
      <c r="U6" s="196" t="s">
        <v>53</v>
      </c>
      <c r="V6" s="197"/>
    </row>
    <row r="7" spans="1:22" ht="13.5" customHeight="1" thickBot="1" x14ac:dyDescent="0.3">
      <c r="U7" s="11"/>
      <c r="V7" s="12"/>
    </row>
    <row r="8" spans="1:22" ht="90" thickBot="1" x14ac:dyDescent="0.3">
      <c r="A8" s="13" t="s">
        <v>28</v>
      </c>
      <c r="B8" s="13" t="s">
        <v>54</v>
      </c>
      <c r="C8" s="14" t="s">
        <v>55</v>
      </c>
      <c r="D8" s="15" t="s">
        <v>83</v>
      </c>
      <c r="E8" s="15" t="s">
        <v>109</v>
      </c>
      <c r="F8" s="16"/>
      <c r="G8" s="15" t="s">
        <v>33</v>
      </c>
      <c r="H8" s="14" t="s">
        <v>2</v>
      </c>
      <c r="I8" s="17" t="s">
        <v>56</v>
      </c>
      <c r="J8" s="18" t="s">
        <v>13</v>
      </c>
      <c r="K8" s="19" t="s">
        <v>3</v>
      </c>
      <c r="L8" s="20" t="s">
        <v>4</v>
      </c>
      <c r="M8" s="21" t="s">
        <v>5</v>
      </c>
      <c r="N8" s="22" t="s">
        <v>6</v>
      </c>
      <c r="O8" s="23" t="s">
        <v>51</v>
      </c>
      <c r="P8" s="24" t="s">
        <v>5</v>
      </c>
      <c r="Q8" s="25" t="s">
        <v>52</v>
      </c>
      <c r="R8" s="26" t="s">
        <v>7</v>
      </c>
      <c r="S8" s="27" t="s">
        <v>8</v>
      </c>
      <c r="T8" s="28" t="s">
        <v>9</v>
      </c>
      <c r="U8" s="29" t="s">
        <v>19</v>
      </c>
      <c r="V8" s="30" t="s">
        <v>18</v>
      </c>
    </row>
    <row r="9" spans="1:22" ht="12.75" customHeight="1" x14ac:dyDescent="0.25">
      <c r="A9" s="42"/>
      <c r="B9" s="42"/>
      <c r="C9" s="42"/>
      <c r="D9" s="42"/>
      <c r="E9" s="42"/>
      <c r="F9" s="42"/>
      <c r="G9" s="34"/>
      <c r="H9" s="34"/>
      <c r="I9" s="34"/>
      <c r="J9" s="127"/>
      <c r="K9" s="44"/>
      <c r="L9" s="137"/>
      <c r="M9" s="46"/>
      <c r="N9" s="47"/>
      <c r="O9" s="137"/>
      <c r="P9" s="46"/>
      <c r="Q9" s="47"/>
      <c r="R9" s="138"/>
      <c r="S9" s="46"/>
      <c r="T9" s="44"/>
      <c r="U9" s="49"/>
      <c r="V9" s="49"/>
    </row>
    <row r="10" spans="1:22" ht="25.5" x14ac:dyDescent="0.25">
      <c r="A10" s="42" t="s">
        <v>57</v>
      </c>
      <c r="B10" s="50" t="s">
        <v>60</v>
      </c>
      <c r="C10" s="42"/>
      <c r="D10" s="42"/>
      <c r="E10" s="42"/>
      <c r="F10" s="42"/>
      <c r="G10" s="34"/>
      <c r="H10" s="34"/>
      <c r="I10" s="34"/>
      <c r="J10" s="127"/>
      <c r="K10" s="44"/>
      <c r="L10" s="137"/>
      <c r="M10" s="46"/>
      <c r="N10" s="47"/>
      <c r="O10" s="137"/>
      <c r="P10" s="46"/>
      <c r="Q10" s="47"/>
      <c r="R10" s="138"/>
      <c r="S10" s="46"/>
      <c r="T10" s="44"/>
      <c r="U10" s="49"/>
      <c r="V10" s="49"/>
    </row>
    <row r="11" spans="1:22" ht="25.5" x14ac:dyDescent="0.25">
      <c r="A11" s="42"/>
      <c r="C11" s="50" t="s">
        <v>58</v>
      </c>
      <c r="D11" s="42"/>
      <c r="E11" s="42"/>
      <c r="F11" s="42"/>
      <c r="G11" s="34"/>
      <c r="H11" s="34"/>
      <c r="I11" s="34"/>
      <c r="J11" s="127"/>
      <c r="K11" s="44"/>
      <c r="L11" s="137"/>
      <c r="M11" s="46"/>
      <c r="N11" s="47"/>
      <c r="O11" s="137"/>
      <c r="P11" s="46"/>
      <c r="Q11" s="47"/>
      <c r="R11" s="138"/>
      <c r="S11" s="46"/>
      <c r="T11" s="44"/>
      <c r="U11" s="49"/>
      <c r="V11" s="49"/>
    </row>
    <row r="12" spans="1:22" ht="102" x14ac:dyDescent="0.25">
      <c r="A12" s="42" t="s">
        <v>82</v>
      </c>
      <c r="B12" s="42"/>
      <c r="C12" s="42"/>
      <c r="D12" s="131" t="s">
        <v>110</v>
      </c>
      <c r="E12" s="42"/>
      <c r="F12" s="42"/>
      <c r="G12" s="128">
        <v>1</v>
      </c>
      <c r="H12" s="174" t="s">
        <v>156</v>
      </c>
      <c r="I12" s="128"/>
      <c r="J12" s="127">
        <f>I12*G12</f>
        <v>0</v>
      </c>
      <c r="K12" s="44">
        <f t="shared" ref="K12:K20" si="0">$C$1*J12</f>
        <v>0</v>
      </c>
      <c r="L12" s="45"/>
      <c r="M12" s="46">
        <f t="shared" ref="M12:M20" si="1">$C$2*L12</f>
        <v>0</v>
      </c>
      <c r="N12" s="47">
        <f t="shared" ref="N12:N20" si="2">G12*(L12+M12)</f>
        <v>0</v>
      </c>
      <c r="O12" s="45"/>
      <c r="P12" s="46">
        <f t="shared" ref="P12:P20" si="3">$C$3*O12</f>
        <v>0</v>
      </c>
      <c r="Q12" s="47">
        <f t="shared" ref="Q12:Q20" si="4">G12*(O12+P12)</f>
        <v>0</v>
      </c>
      <c r="R12" s="48"/>
      <c r="S12" s="46">
        <f t="shared" ref="S12:S20" si="5">$C$4*R12</f>
        <v>0</v>
      </c>
      <c r="T12" s="44">
        <f t="shared" ref="T12:T20" si="6">(R12+S12)</f>
        <v>0</v>
      </c>
      <c r="U12" s="49">
        <f t="shared" ref="U12:U20" si="7">K12+N12+Q12+T12</f>
        <v>0</v>
      </c>
      <c r="V12" s="49">
        <f t="shared" ref="V12:V20" si="8">$C$5*U12</f>
        <v>0</v>
      </c>
    </row>
    <row r="13" spans="1:22" ht="12.75" customHeight="1" x14ac:dyDescent="0.25">
      <c r="A13" s="42"/>
      <c r="B13" s="42"/>
      <c r="C13" s="42"/>
      <c r="D13" s="42"/>
      <c r="E13" s="42"/>
      <c r="F13" s="42"/>
      <c r="G13" s="34"/>
      <c r="H13" s="34"/>
      <c r="I13" s="34"/>
      <c r="J13" s="127"/>
      <c r="K13" s="44"/>
      <c r="L13" s="137"/>
      <c r="M13" s="46"/>
      <c r="N13" s="47"/>
      <c r="O13" s="137"/>
      <c r="P13" s="46"/>
      <c r="Q13" s="47"/>
      <c r="R13" s="138"/>
      <c r="S13" s="46"/>
      <c r="T13" s="44"/>
      <c r="U13" s="49"/>
      <c r="V13" s="49"/>
    </row>
    <row r="14" spans="1:22" ht="12.75" customHeight="1" x14ac:dyDescent="0.25">
      <c r="A14" s="42" t="s">
        <v>57</v>
      </c>
      <c r="B14" s="50" t="s">
        <v>60</v>
      </c>
      <c r="D14" s="42"/>
      <c r="E14" s="42"/>
      <c r="F14" s="52"/>
      <c r="G14" s="34"/>
      <c r="H14" s="34"/>
      <c r="I14" s="34"/>
      <c r="J14" s="127"/>
      <c r="K14" s="44"/>
      <c r="L14" s="137"/>
      <c r="M14" s="46"/>
      <c r="N14" s="47"/>
      <c r="O14" s="137"/>
      <c r="P14" s="46"/>
      <c r="Q14" s="47"/>
      <c r="R14" s="138"/>
      <c r="S14" s="46"/>
      <c r="T14" s="44"/>
      <c r="U14" s="49"/>
      <c r="V14" s="49"/>
    </row>
    <row r="15" spans="1:22" ht="12.75" customHeight="1" x14ac:dyDescent="0.25">
      <c r="A15" s="42"/>
      <c r="B15" s="42"/>
      <c r="C15" s="50" t="s">
        <v>84</v>
      </c>
      <c r="D15" s="42"/>
      <c r="E15" s="42"/>
      <c r="F15" s="42"/>
      <c r="G15" s="34"/>
      <c r="H15" s="34"/>
      <c r="I15" s="34"/>
      <c r="J15" s="127"/>
      <c r="K15" s="44"/>
      <c r="L15" s="137"/>
      <c r="M15" s="46"/>
      <c r="N15" s="47"/>
      <c r="O15" s="137"/>
      <c r="P15" s="46"/>
      <c r="Q15" s="47"/>
      <c r="R15" s="138"/>
      <c r="S15" s="46"/>
      <c r="T15" s="44"/>
      <c r="U15" s="49"/>
      <c r="V15" s="49"/>
    </row>
    <row r="16" spans="1:22" ht="102" x14ac:dyDescent="0.25">
      <c r="A16" s="124" t="s">
        <v>85</v>
      </c>
      <c r="B16" s="42"/>
      <c r="C16" s="42"/>
      <c r="D16" s="131" t="s">
        <v>111</v>
      </c>
      <c r="E16" s="42"/>
      <c r="F16" s="42"/>
      <c r="G16" s="128">
        <v>1</v>
      </c>
      <c r="H16" s="174" t="s">
        <v>156</v>
      </c>
      <c r="I16" s="128"/>
      <c r="J16" s="127">
        <f>I16*G16</f>
        <v>0</v>
      </c>
      <c r="K16" s="44">
        <f t="shared" si="0"/>
        <v>0</v>
      </c>
      <c r="L16" s="45"/>
      <c r="M16" s="46">
        <f t="shared" si="1"/>
        <v>0</v>
      </c>
      <c r="N16" s="47">
        <f t="shared" si="2"/>
        <v>0</v>
      </c>
      <c r="O16" s="45"/>
      <c r="P16" s="46">
        <f t="shared" si="3"/>
        <v>0</v>
      </c>
      <c r="Q16" s="47">
        <f t="shared" si="4"/>
        <v>0</v>
      </c>
      <c r="R16" s="48"/>
      <c r="S16" s="46">
        <f t="shared" si="5"/>
        <v>0</v>
      </c>
      <c r="T16" s="44">
        <f t="shared" si="6"/>
        <v>0</v>
      </c>
      <c r="U16" s="49">
        <f t="shared" si="7"/>
        <v>0</v>
      </c>
      <c r="V16" s="49">
        <f t="shared" si="8"/>
        <v>0</v>
      </c>
    </row>
    <row r="17" spans="1:24" x14ac:dyDescent="0.25">
      <c r="A17" s="42"/>
      <c r="B17" s="42"/>
      <c r="C17" s="42"/>
      <c r="D17" s="42"/>
      <c r="E17" s="42"/>
      <c r="F17" s="42"/>
      <c r="G17" s="34"/>
      <c r="H17" s="34"/>
      <c r="I17" s="34"/>
      <c r="J17" s="127"/>
      <c r="K17" s="44"/>
      <c r="L17" s="137"/>
      <c r="M17" s="139"/>
      <c r="N17" s="140"/>
      <c r="O17" s="137"/>
      <c r="P17" s="139"/>
      <c r="Q17" s="140"/>
      <c r="R17" s="138"/>
      <c r="S17" s="46"/>
      <c r="T17" s="44"/>
      <c r="U17" s="49"/>
      <c r="V17" s="49"/>
    </row>
    <row r="18" spans="1:24" ht="228.6" customHeight="1" x14ac:dyDescent="0.25">
      <c r="A18" s="124" t="s">
        <v>87</v>
      </c>
      <c r="B18" s="42"/>
      <c r="C18" s="42"/>
      <c r="D18" s="131" t="s">
        <v>113</v>
      </c>
      <c r="E18" s="42"/>
      <c r="F18" s="42"/>
      <c r="G18" s="128">
        <v>1</v>
      </c>
      <c r="H18" s="174" t="s">
        <v>156</v>
      </c>
      <c r="I18" s="128"/>
      <c r="J18" s="127">
        <f>I18*G18</f>
        <v>0</v>
      </c>
      <c r="K18" s="44">
        <f t="shared" ref="K18" si="9">$C$1*J18</f>
        <v>0</v>
      </c>
      <c r="L18" s="45"/>
      <c r="M18" s="46">
        <f t="shared" ref="M18" si="10">$C$2*L18</f>
        <v>0</v>
      </c>
      <c r="N18" s="47">
        <f t="shared" ref="N18" si="11">G18*(L18+M18)</f>
        <v>0</v>
      </c>
      <c r="O18" s="45"/>
      <c r="P18" s="46">
        <f t="shared" ref="P18" si="12">$C$3*O18</f>
        <v>0</v>
      </c>
      <c r="Q18" s="47">
        <f t="shared" ref="Q18" si="13">G18*(O18+P18)</f>
        <v>0</v>
      </c>
      <c r="R18" s="48"/>
      <c r="S18" s="46">
        <f t="shared" ref="S18" si="14">$C$4*R18</f>
        <v>0</v>
      </c>
      <c r="T18" s="44">
        <f t="shared" ref="T18" si="15">(R18+S18)</f>
        <v>0</v>
      </c>
      <c r="U18" s="49">
        <f t="shared" ref="U18" si="16">K18+N18+Q18+T18</f>
        <v>0</v>
      </c>
      <c r="V18" s="49">
        <f t="shared" ref="V18" si="17">$C$5*U18</f>
        <v>0</v>
      </c>
    </row>
    <row r="19" spans="1:24" x14ac:dyDescent="0.25">
      <c r="A19" s="42"/>
      <c r="B19" s="42"/>
      <c r="C19" s="42"/>
      <c r="D19" s="42"/>
      <c r="E19" s="42"/>
      <c r="F19" s="42"/>
      <c r="G19" s="34"/>
      <c r="H19" s="34"/>
      <c r="I19" s="34"/>
      <c r="J19" s="127"/>
      <c r="K19" s="44"/>
      <c r="L19" s="137"/>
      <c r="M19" s="139"/>
      <c r="N19" s="140"/>
      <c r="O19" s="137"/>
      <c r="P19" s="139"/>
      <c r="Q19" s="140"/>
      <c r="R19" s="138"/>
      <c r="S19" s="46"/>
      <c r="T19" s="44"/>
      <c r="U19" s="49"/>
      <c r="V19" s="49"/>
    </row>
    <row r="20" spans="1:24" ht="153" x14ac:dyDescent="0.25">
      <c r="A20" s="124" t="s">
        <v>86</v>
      </c>
      <c r="B20" s="42"/>
      <c r="C20" s="42"/>
      <c r="D20" s="131" t="s">
        <v>112</v>
      </c>
      <c r="E20" s="42"/>
      <c r="F20" s="42"/>
      <c r="G20" s="128">
        <v>1</v>
      </c>
      <c r="H20" s="174" t="s">
        <v>156</v>
      </c>
      <c r="I20" s="128"/>
      <c r="J20" s="127">
        <f>I20*G20</f>
        <v>0</v>
      </c>
      <c r="K20" s="44">
        <f t="shared" si="0"/>
        <v>0</v>
      </c>
      <c r="L20" s="45"/>
      <c r="M20" s="46">
        <f t="shared" si="1"/>
        <v>0</v>
      </c>
      <c r="N20" s="47">
        <f t="shared" si="2"/>
        <v>0</v>
      </c>
      <c r="O20" s="45"/>
      <c r="P20" s="46">
        <f t="shared" si="3"/>
        <v>0</v>
      </c>
      <c r="Q20" s="47">
        <f t="shared" si="4"/>
        <v>0</v>
      </c>
      <c r="R20" s="48"/>
      <c r="S20" s="46">
        <f t="shared" si="5"/>
        <v>0</v>
      </c>
      <c r="T20" s="44">
        <f t="shared" si="6"/>
        <v>0</v>
      </c>
      <c r="U20" s="49">
        <f t="shared" si="7"/>
        <v>0</v>
      </c>
      <c r="V20" s="49">
        <f t="shared" si="8"/>
        <v>0</v>
      </c>
    </row>
    <row r="21" spans="1:24" ht="13.5" thickBot="1" x14ac:dyDescent="0.3">
      <c r="A21" s="42"/>
      <c r="B21" s="42"/>
      <c r="C21" s="42"/>
      <c r="D21" s="42"/>
      <c r="E21" s="42"/>
      <c r="F21" s="42"/>
      <c r="G21" s="34"/>
      <c r="H21" s="34"/>
      <c r="I21" s="34"/>
      <c r="J21" s="127"/>
      <c r="K21" s="44"/>
      <c r="L21" s="137"/>
      <c r="M21" s="139"/>
      <c r="N21" s="140"/>
      <c r="O21" s="137"/>
      <c r="P21" s="139"/>
      <c r="Q21" s="140"/>
      <c r="R21" s="138"/>
      <c r="S21" s="46"/>
      <c r="T21" s="44"/>
      <c r="U21" s="49"/>
      <c r="V21" s="49"/>
    </row>
    <row r="22" spans="1:24" ht="13.5" customHeight="1" thickBot="1" x14ac:dyDescent="0.3">
      <c r="G22" s="54"/>
      <c r="H22" s="54"/>
      <c r="I22" s="54"/>
      <c r="J22" s="55"/>
      <c r="K22" s="56"/>
      <c r="N22" s="56"/>
      <c r="Q22" s="198" t="s">
        <v>10</v>
      </c>
      <c r="R22" s="199"/>
      <c r="S22" s="199"/>
      <c r="T22" s="200"/>
      <c r="U22" s="57">
        <f>SUM(U9:U21)</f>
        <v>0</v>
      </c>
      <c r="V22" s="58">
        <f>SUM(V9:V21)</f>
        <v>0</v>
      </c>
      <c r="W22" s="55"/>
      <c r="X22" s="55"/>
    </row>
    <row r="23" spans="1:24" ht="13.5" customHeight="1" thickBot="1" x14ac:dyDescent="0.3">
      <c r="J23" s="59"/>
      <c r="K23" s="60"/>
      <c r="N23" s="60"/>
      <c r="Q23" s="201" t="s">
        <v>178</v>
      </c>
      <c r="R23" s="202"/>
      <c r="S23" s="202"/>
      <c r="T23" s="202"/>
      <c r="U23" s="203">
        <f>U22+V22</f>
        <v>0</v>
      </c>
      <c r="V23" s="204"/>
      <c r="W23" s="56"/>
      <c r="X23" s="55"/>
    </row>
    <row r="24" spans="1:24" ht="12.75" customHeight="1" x14ac:dyDescent="0.25">
      <c r="Q24" s="193"/>
      <c r="R24" s="193"/>
      <c r="S24" s="193"/>
      <c r="T24" s="61"/>
      <c r="U24" s="56"/>
      <c r="V24" s="56"/>
      <c r="W24" s="56"/>
      <c r="X24" s="55"/>
    </row>
    <row r="25" spans="1:24" ht="12.75" customHeight="1" x14ac:dyDescent="0.25">
      <c r="Q25" s="193"/>
      <c r="R25" s="193"/>
      <c r="S25" s="193"/>
      <c r="T25" s="61"/>
      <c r="U25" s="56"/>
      <c r="V25" s="56"/>
      <c r="W25" s="56"/>
      <c r="X25" s="55"/>
    </row>
    <row r="26" spans="1:24" ht="12.75" customHeight="1" x14ac:dyDescent="0.25">
      <c r="N26" s="59"/>
      <c r="Q26" s="59"/>
      <c r="R26" s="59"/>
      <c r="S26" s="59"/>
      <c r="T26" s="61"/>
      <c r="U26" s="56"/>
      <c r="V26" s="56"/>
      <c r="W26" s="56"/>
      <c r="X26" s="55"/>
    </row>
    <row r="27" spans="1:24" ht="12.75" customHeight="1" x14ac:dyDescent="0.25">
      <c r="N27" s="59"/>
      <c r="Q27" s="59"/>
      <c r="R27" s="59"/>
      <c r="S27" s="59"/>
      <c r="T27" s="61"/>
      <c r="U27" s="192"/>
      <c r="V27" s="192"/>
      <c r="W27" s="56"/>
      <c r="X27" s="55"/>
    </row>
    <row r="28" spans="1:24" ht="12.75" customHeight="1" x14ac:dyDescent="0.25">
      <c r="Q28" s="193"/>
      <c r="R28" s="193"/>
      <c r="S28" s="193"/>
      <c r="T28" s="61"/>
      <c r="U28" s="192"/>
      <c r="V28" s="192"/>
      <c r="W28" s="56"/>
      <c r="X28" s="55"/>
    </row>
    <row r="29" spans="1:24" ht="12.75" customHeight="1" x14ac:dyDescent="0.25">
      <c r="Q29" s="194"/>
      <c r="R29" s="194"/>
      <c r="S29" s="194"/>
      <c r="T29" s="194"/>
      <c r="U29" s="195"/>
      <c r="V29" s="195"/>
      <c r="W29" s="62"/>
      <c r="X29" s="55"/>
    </row>
    <row r="30" spans="1:24" ht="12.75" customHeight="1" x14ac:dyDescent="0.25">
      <c r="N30" s="55"/>
      <c r="Q30" s="55"/>
      <c r="R30" s="55"/>
      <c r="S30" s="55"/>
      <c r="T30" s="55"/>
      <c r="U30" s="192"/>
      <c r="V30" s="192"/>
      <c r="W30" s="55"/>
      <c r="X30" s="55"/>
    </row>
    <row r="31" spans="1:24" ht="12.75" customHeight="1" x14ac:dyDescent="0.25">
      <c r="N31" s="55"/>
      <c r="Q31" s="55"/>
      <c r="R31" s="55"/>
      <c r="S31" s="55"/>
      <c r="T31" s="55"/>
      <c r="U31" s="55"/>
      <c r="V31" s="55"/>
      <c r="W31" s="55"/>
      <c r="X31" s="55"/>
    </row>
    <row r="32" spans="1:24" ht="12.75" customHeight="1" x14ac:dyDescent="0.25">
      <c r="Q32" s="193"/>
      <c r="R32" s="193"/>
      <c r="S32" s="193"/>
      <c r="T32" s="193"/>
      <c r="U32" s="192"/>
      <c r="V32" s="192"/>
      <c r="W32" s="55"/>
      <c r="X32" s="55"/>
    </row>
    <row r="33" spans="14:24" ht="12.75" customHeight="1" x14ac:dyDescent="0.25">
      <c r="Q33" s="194"/>
      <c r="R33" s="194"/>
      <c r="S33" s="194"/>
      <c r="T33" s="194"/>
      <c r="U33" s="195"/>
      <c r="V33" s="194"/>
      <c r="W33" s="62"/>
      <c r="X33" s="55"/>
    </row>
    <row r="34" spans="14:24" ht="12.75" customHeight="1" x14ac:dyDescent="0.25">
      <c r="N34" s="55"/>
      <c r="Q34" s="55"/>
      <c r="R34" s="55"/>
      <c r="S34" s="55"/>
      <c r="T34" s="55"/>
      <c r="U34" s="192"/>
      <c r="V34" s="193"/>
      <c r="W34" s="55"/>
      <c r="X34" s="55"/>
    </row>
    <row r="35" spans="14:24" ht="12.75" customHeight="1" x14ac:dyDescent="0.25">
      <c r="N35" s="55"/>
      <c r="Q35" s="55"/>
      <c r="R35" s="55"/>
      <c r="S35" s="55"/>
      <c r="T35" s="55"/>
      <c r="U35" s="55"/>
      <c r="V35" s="55"/>
    </row>
  </sheetData>
  <protectedRanges>
    <protectedRange algorithmName="SHA-512" hashValue="8MuW9t/BBdIKNnWGaatcc5/UWk8WVhVbywR4wfUUJ43VJctvjsmKIHmssd8in/MQmzeZPfwVQrGdaBzSp4dkcQ==" saltValue="uaR0QR9Euej5OO2qUxtnEQ==" spinCount="100000" sqref="U1:U7 U9:U1048576" name="Bereik1"/>
  </protectedRanges>
  <autoFilter ref="A8:V23" xr:uid="{862CA0C4-31B3-4199-A4C4-B4FB02F3190E}"/>
  <mergeCells count="17">
    <mergeCell ref="U30:V30"/>
    <mergeCell ref="U6:V6"/>
    <mergeCell ref="Q22:T22"/>
    <mergeCell ref="Q23:T23"/>
    <mergeCell ref="U23:V23"/>
    <mergeCell ref="Q24:S24"/>
    <mergeCell ref="Q25:S25"/>
    <mergeCell ref="U27:V27"/>
    <mergeCell ref="Q28:S28"/>
    <mergeCell ref="U28:V28"/>
    <mergeCell ref="Q29:T29"/>
    <mergeCell ref="U29:V29"/>
    <mergeCell ref="Q32:T32"/>
    <mergeCell ref="U32:V32"/>
    <mergeCell ref="Q33:T33"/>
    <mergeCell ref="U33:V33"/>
    <mergeCell ref="U34:V34"/>
  </mergeCells>
  <printOptions horizontalCentered="1" verticalCentered="1"/>
  <pageMargins left="0.23622047244094491" right="0.23622047244094491" top="0.74803149606299213" bottom="0.74803149606299213" header="0.31496062992125984" footer="0.31496062992125984"/>
  <pageSetup paperSize="8" scale="73" fitToHeight="9" orientation="landscape" r:id="rId1"/>
  <headerFooter>
    <oddHeader>&amp;C&amp;"-,Vet"&amp;20Open begroting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5F7D-5764-49E6-8994-51F4664391EC}">
  <dimension ref="A1:I25"/>
  <sheetViews>
    <sheetView workbookViewId="0">
      <selection activeCell="G13" sqref="G13"/>
    </sheetView>
  </sheetViews>
  <sheetFormatPr defaultRowHeight="15" x14ac:dyDescent="0.25"/>
  <cols>
    <col min="2" max="2" width="9.7109375" customWidth="1"/>
    <col min="3" max="3" width="30.7109375" customWidth="1"/>
    <col min="4" max="4" width="6.7109375" style="157" customWidth="1"/>
    <col min="5" max="5" width="8.7109375" style="157" customWidth="1"/>
    <col min="6" max="6" width="2.7109375" customWidth="1"/>
    <col min="7" max="7" width="45.7109375" customWidth="1"/>
    <col min="8" max="8" width="2.7109375" customWidth="1"/>
    <col min="9" max="9" width="45.7109375" customWidth="1"/>
  </cols>
  <sheetData>
    <row r="1" spans="1:9" x14ac:dyDescent="0.25">
      <c r="A1" s="161" t="s">
        <v>171</v>
      </c>
      <c r="C1" t="s">
        <v>172</v>
      </c>
    </row>
    <row r="2" spans="1:9" ht="25.5" x14ac:dyDescent="0.25">
      <c r="B2" s="205" t="s">
        <v>55</v>
      </c>
      <c r="C2" s="206"/>
      <c r="D2" s="172" t="s">
        <v>33</v>
      </c>
      <c r="E2" s="171" t="s">
        <v>2</v>
      </c>
      <c r="F2" s="163"/>
      <c r="G2" s="162" t="s">
        <v>95</v>
      </c>
      <c r="H2" s="162"/>
      <c r="I2" s="162" t="s">
        <v>94</v>
      </c>
    </row>
    <row r="3" spans="1:9" x14ac:dyDescent="0.25">
      <c r="B3" t="s">
        <v>137</v>
      </c>
      <c r="C3" t="s">
        <v>153</v>
      </c>
      <c r="D3" s="157">
        <v>1</v>
      </c>
      <c r="E3" s="157" t="s">
        <v>142</v>
      </c>
      <c r="G3" t="s">
        <v>154</v>
      </c>
      <c r="I3" t="s">
        <v>155</v>
      </c>
    </row>
    <row r="5" spans="1:9" x14ac:dyDescent="0.25">
      <c r="B5" t="s">
        <v>138</v>
      </c>
      <c r="C5" t="s">
        <v>145</v>
      </c>
      <c r="D5" s="157">
        <v>5</v>
      </c>
      <c r="E5" s="157" t="s">
        <v>156</v>
      </c>
      <c r="G5" t="s">
        <v>149</v>
      </c>
      <c r="I5" t="s">
        <v>146</v>
      </c>
    </row>
    <row r="6" spans="1:9" x14ac:dyDescent="0.25">
      <c r="D6" s="157">
        <v>1</v>
      </c>
      <c r="E6" s="157" t="s">
        <v>142</v>
      </c>
      <c r="G6" t="s">
        <v>147</v>
      </c>
    </row>
    <row r="7" spans="1:9" x14ac:dyDescent="0.25">
      <c r="D7" s="157">
        <v>22</v>
      </c>
      <c r="E7" s="157" t="s">
        <v>142</v>
      </c>
      <c r="G7" t="s">
        <v>175</v>
      </c>
    </row>
    <row r="8" spans="1:9" x14ac:dyDescent="0.25">
      <c r="D8" s="157">
        <v>8</v>
      </c>
      <c r="E8" s="157" t="s">
        <v>142</v>
      </c>
      <c r="G8" t="s">
        <v>79</v>
      </c>
    </row>
    <row r="9" spans="1:9" x14ac:dyDescent="0.25">
      <c r="D9" s="157">
        <v>88</v>
      </c>
      <c r="E9" s="157" t="s">
        <v>142</v>
      </c>
      <c r="G9" t="s">
        <v>80</v>
      </c>
    </row>
    <row r="10" spans="1:9" x14ac:dyDescent="0.25">
      <c r="D10" s="157">
        <v>8</v>
      </c>
      <c r="E10" s="157" t="s">
        <v>142</v>
      </c>
      <c r="G10" t="s">
        <v>71</v>
      </c>
    </row>
    <row r="11" spans="1:9" x14ac:dyDescent="0.25">
      <c r="D11" s="157">
        <v>42</v>
      </c>
      <c r="E11" s="157" t="s">
        <v>142</v>
      </c>
      <c r="G11" t="s">
        <v>81</v>
      </c>
    </row>
    <row r="12" spans="1:9" x14ac:dyDescent="0.25">
      <c r="D12" s="157">
        <v>37</v>
      </c>
      <c r="E12" s="157" t="s">
        <v>142</v>
      </c>
      <c r="G12" t="s">
        <v>73</v>
      </c>
    </row>
    <row r="13" spans="1:9" x14ac:dyDescent="0.25">
      <c r="D13" s="157">
        <v>16</v>
      </c>
      <c r="E13" s="157" t="s">
        <v>142</v>
      </c>
      <c r="G13" t="s">
        <v>173</v>
      </c>
    </row>
    <row r="15" spans="1:9" x14ac:dyDescent="0.25">
      <c r="B15" t="s">
        <v>139</v>
      </c>
      <c r="C15" t="s">
        <v>148</v>
      </c>
      <c r="D15" s="157">
        <v>1</v>
      </c>
      <c r="E15" s="157" t="s">
        <v>142</v>
      </c>
      <c r="G15" t="s">
        <v>158</v>
      </c>
      <c r="I15" t="s">
        <v>146</v>
      </c>
    </row>
    <row r="16" spans="1:9" x14ac:dyDescent="0.25">
      <c r="D16" s="157">
        <v>33</v>
      </c>
      <c r="E16" s="157" t="s">
        <v>142</v>
      </c>
      <c r="G16" t="s">
        <v>97</v>
      </c>
    </row>
    <row r="17" spans="2:9" x14ac:dyDescent="0.25">
      <c r="G17" t="s">
        <v>157</v>
      </c>
    </row>
    <row r="19" spans="2:9" x14ac:dyDescent="0.25">
      <c r="B19" t="s">
        <v>140</v>
      </c>
      <c r="C19" t="s">
        <v>151</v>
      </c>
      <c r="D19" s="157">
        <v>1</v>
      </c>
      <c r="E19" s="157" t="s">
        <v>142</v>
      </c>
      <c r="G19" t="s">
        <v>159</v>
      </c>
      <c r="I19" t="s">
        <v>146</v>
      </c>
    </row>
    <row r="20" spans="2:9" x14ac:dyDescent="0.25">
      <c r="D20" s="157">
        <v>1</v>
      </c>
      <c r="E20" s="157" t="s">
        <v>142</v>
      </c>
      <c r="G20" t="s">
        <v>78</v>
      </c>
    </row>
    <row r="21" spans="2:9" x14ac:dyDescent="0.25">
      <c r="D21" s="157">
        <v>1</v>
      </c>
      <c r="E21" s="157" t="s">
        <v>142</v>
      </c>
      <c r="G21" t="s">
        <v>77</v>
      </c>
    </row>
    <row r="22" spans="2:9" x14ac:dyDescent="0.25">
      <c r="D22" s="157">
        <v>15</v>
      </c>
      <c r="E22" s="157" t="s">
        <v>142</v>
      </c>
      <c r="G22" t="s">
        <v>76</v>
      </c>
    </row>
    <row r="24" spans="2:9" x14ac:dyDescent="0.25">
      <c r="B24" t="s">
        <v>141</v>
      </c>
      <c r="C24" t="s">
        <v>144</v>
      </c>
      <c r="D24" s="157">
        <v>1</v>
      </c>
      <c r="E24" s="157" t="s">
        <v>142</v>
      </c>
      <c r="G24" t="s">
        <v>143</v>
      </c>
      <c r="I24" t="s">
        <v>146</v>
      </c>
    </row>
    <row r="25" spans="2:9" x14ac:dyDescent="0.25">
      <c r="D25" s="157">
        <v>1</v>
      </c>
      <c r="E25" s="157" t="s">
        <v>142</v>
      </c>
      <c r="G25" t="s">
        <v>160</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2D617-89D0-4723-8B52-E39FD987D85A}">
  <dimension ref="A1:I23"/>
  <sheetViews>
    <sheetView workbookViewId="0">
      <selection activeCell="H31" sqref="H31"/>
    </sheetView>
  </sheetViews>
  <sheetFormatPr defaultRowHeight="15" x14ac:dyDescent="0.25"/>
  <cols>
    <col min="2" max="2" width="9.7109375" customWidth="1"/>
    <col min="3" max="3" width="30.7109375" customWidth="1"/>
    <col min="4" max="4" width="6.7109375" style="157" customWidth="1"/>
    <col min="5" max="5" width="8.7109375" style="157" customWidth="1"/>
    <col min="6" max="6" width="2.7109375" customWidth="1"/>
    <col min="7" max="7" width="45.7109375" customWidth="1"/>
    <col min="8" max="8" width="2.7109375" customWidth="1"/>
    <col min="9" max="9" width="45.7109375" customWidth="1"/>
  </cols>
  <sheetData>
    <row r="1" spans="1:9" x14ac:dyDescent="0.25">
      <c r="A1" s="161" t="s">
        <v>152</v>
      </c>
      <c r="C1" t="s">
        <v>172</v>
      </c>
    </row>
    <row r="2" spans="1:9" ht="25.5" x14ac:dyDescent="0.25">
      <c r="B2" s="205" t="s">
        <v>55</v>
      </c>
      <c r="C2" s="206"/>
      <c r="D2" s="162" t="s">
        <v>33</v>
      </c>
      <c r="E2" s="163" t="s">
        <v>2</v>
      </c>
      <c r="F2" s="163"/>
      <c r="G2" s="162" t="s">
        <v>95</v>
      </c>
      <c r="H2" s="162"/>
      <c r="I2" s="162" t="s">
        <v>94</v>
      </c>
    </row>
    <row r="4" spans="1:9" x14ac:dyDescent="0.25">
      <c r="B4" t="s">
        <v>138</v>
      </c>
      <c r="C4" t="s">
        <v>145</v>
      </c>
      <c r="D4" s="157">
        <v>3</v>
      </c>
      <c r="E4" s="157" t="s">
        <v>142</v>
      </c>
      <c r="G4" t="s">
        <v>149</v>
      </c>
      <c r="I4" t="s">
        <v>146</v>
      </c>
    </row>
    <row r="5" spans="1:9" x14ac:dyDescent="0.25">
      <c r="D5" s="157">
        <v>2</v>
      </c>
      <c r="E5" s="157" t="s">
        <v>142</v>
      </c>
      <c r="G5" t="s">
        <v>147</v>
      </c>
    </row>
    <row r="6" spans="1:9" x14ac:dyDescent="0.25">
      <c r="D6" s="157">
        <v>13</v>
      </c>
      <c r="E6" s="157" t="s">
        <v>142</v>
      </c>
      <c r="G6" t="s">
        <v>175</v>
      </c>
    </row>
    <row r="7" spans="1:9" x14ac:dyDescent="0.25">
      <c r="D7" s="157">
        <v>4</v>
      </c>
      <c r="E7" s="157" t="s">
        <v>142</v>
      </c>
      <c r="G7" t="s">
        <v>69</v>
      </c>
    </row>
    <row r="8" spans="1:9" x14ac:dyDescent="0.25">
      <c r="D8" s="157">
        <v>6</v>
      </c>
      <c r="E8" s="157" t="s">
        <v>142</v>
      </c>
      <c r="G8" t="s">
        <v>70</v>
      </c>
    </row>
    <row r="9" spans="1:9" x14ac:dyDescent="0.25">
      <c r="D9" s="157">
        <v>1</v>
      </c>
      <c r="E9" s="157" t="s">
        <v>142</v>
      </c>
      <c r="G9" t="s">
        <v>71</v>
      </c>
    </row>
    <row r="10" spans="1:9" x14ac:dyDescent="0.25">
      <c r="D10" s="157">
        <v>1</v>
      </c>
      <c r="E10" s="157" t="s">
        <v>142</v>
      </c>
      <c r="G10" t="s">
        <v>72</v>
      </c>
    </row>
    <row r="11" spans="1:9" x14ac:dyDescent="0.25">
      <c r="D11" s="157">
        <v>4</v>
      </c>
      <c r="E11" s="157" t="s">
        <v>142</v>
      </c>
      <c r="G11" t="s">
        <v>73</v>
      </c>
    </row>
    <row r="13" spans="1:9" x14ac:dyDescent="0.25">
      <c r="B13" t="s">
        <v>139</v>
      </c>
      <c r="C13" t="s">
        <v>148</v>
      </c>
      <c r="D13" s="157">
        <v>1</v>
      </c>
      <c r="E13" s="157" t="s">
        <v>142</v>
      </c>
      <c r="G13" t="s">
        <v>158</v>
      </c>
      <c r="I13" t="s">
        <v>146</v>
      </c>
    </row>
    <row r="14" spans="1:9" x14ac:dyDescent="0.25">
      <c r="D14" s="157">
        <v>36</v>
      </c>
      <c r="E14" s="157" t="s">
        <v>142</v>
      </c>
      <c r="G14" t="s">
        <v>97</v>
      </c>
    </row>
    <row r="15" spans="1:9" x14ac:dyDescent="0.25">
      <c r="D15" s="157">
        <v>500</v>
      </c>
      <c r="E15" s="157" t="s">
        <v>142</v>
      </c>
      <c r="G15" t="s">
        <v>74</v>
      </c>
    </row>
    <row r="16" spans="1:9" x14ac:dyDescent="0.25">
      <c r="D16" s="157">
        <v>4</v>
      </c>
      <c r="E16" s="157" t="s">
        <v>142</v>
      </c>
      <c r="G16" t="s">
        <v>75</v>
      </c>
    </row>
    <row r="18" spans="2:9" x14ac:dyDescent="0.25">
      <c r="B18" t="s">
        <v>140</v>
      </c>
      <c r="C18" t="s">
        <v>151</v>
      </c>
      <c r="D18" s="157">
        <v>1</v>
      </c>
      <c r="E18" s="157" t="s">
        <v>142</v>
      </c>
      <c r="G18" t="s">
        <v>159</v>
      </c>
      <c r="I18" t="s">
        <v>146</v>
      </c>
    </row>
    <row r="19" spans="2:9" x14ac:dyDescent="0.25">
      <c r="D19" s="157">
        <v>1</v>
      </c>
      <c r="E19" s="157" t="s">
        <v>142</v>
      </c>
      <c r="G19" t="s">
        <v>78</v>
      </c>
    </row>
    <row r="20" spans="2:9" x14ac:dyDescent="0.25">
      <c r="D20" s="157">
        <v>10</v>
      </c>
      <c r="E20" s="157" t="s">
        <v>142</v>
      </c>
      <c r="G20" t="s">
        <v>161</v>
      </c>
    </row>
    <row r="21" spans="2:9" x14ac:dyDescent="0.25">
      <c r="D21" s="157">
        <v>4</v>
      </c>
      <c r="E21" s="157" t="s">
        <v>142</v>
      </c>
      <c r="G21" t="s">
        <v>162</v>
      </c>
    </row>
    <row r="23" spans="2:9" x14ac:dyDescent="0.25">
      <c r="B23" t="s">
        <v>141</v>
      </c>
      <c r="C23" t="s">
        <v>144</v>
      </c>
      <c r="D23" s="157">
        <v>4</v>
      </c>
      <c r="E23" s="157" t="s">
        <v>142</v>
      </c>
      <c r="G23" t="s">
        <v>143</v>
      </c>
      <c r="I23" t="s">
        <v>146</v>
      </c>
    </row>
  </sheetData>
  <mergeCells count="1">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EDB4B-B724-4A69-94A8-ED0523A24A31}">
  <dimension ref="A1:I18"/>
  <sheetViews>
    <sheetView workbookViewId="0">
      <selection activeCell="C7" sqref="C7"/>
    </sheetView>
  </sheetViews>
  <sheetFormatPr defaultRowHeight="15" x14ac:dyDescent="0.25"/>
  <cols>
    <col min="1" max="1" width="9.140625" customWidth="1"/>
    <col min="3" max="3" width="30.7109375" customWidth="1"/>
    <col min="4" max="4" width="6.7109375" style="157" customWidth="1"/>
    <col min="5" max="5" width="8.7109375" style="157" customWidth="1"/>
    <col min="6" max="6" width="2.7109375" customWidth="1"/>
    <col min="7" max="7" width="45.7109375" customWidth="1"/>
    <col min="8" max="8" width="2.7109375" customWidth="1"/>
    <col min="9" max="9" width="45.7109375" customWidth="1"/>
  </cols>
  <sheetData>
    <row r="1" spans="1:9" x14ac:dyDescent="0.25">
      <c r="A1" s="161" t="s">
        <v>170</v>
      </c>
      <c r="D1" t="s">
        <v>172</v>
      </c>
    </row>
    <row r="2" spans="1:9" ht="25.5" x14ac:dyDescent="0.25">
      <c r="B2" s="205" t="s">
        <v>55</v>
      </c>
      <c r="C2" s="206"/>
      <c r="D2" s="162" t="s">
        <v>33</v>
      </c>
      <c r="E2" s="163" t="s">
        <v>2</v>
      </c>
      <c r="F2" s="163"/>
      <c r="G2" s="162" t="s">
        <v>95</v>
      </c>
      <c r="H2" s="162"/>
      <c r="I2" s="162" t="s">
        <v>94</v>
      </c>
    </row>
    <row r="4" spans="1:9" x14ac:dyDescent="0.25">
      <c r="B4" t="s">
        <v>138</v>
      </c>
      <c r="C4" t="s">
        <v>145</v>
      </c>
      <c r="D4" s="157">
        <v>2</v>
      </c>
      <c r="E4" s="157" t="s">
        <v>142</v>
      </c>
      <c r="G4" t="s">
        <v>149</v>
      </c>
      <c r="I4" t="s">
        <v>146</v>
      </c>
    </row>
    <row r="5" spans="1:9" x14ac:dyDescent="0.25">
      <c r="D5" s="157">
        <v>2</v>
      </c>
      <c r="E5" s="157" t="s">
        <v>142</v>
      </c>
      <c r="G5" t="s">
        <v>147</v>
      </c>
    </row>
    <row r="6" spans="1:9" x14ac:dyDescent="0.25">
      <c r="D6" s="157">
        <v>24</v>
      </c>
      <c r="E6" s="157" t="s">
        <v>142</v>
      </c>
      <c r="G6" t="s">
        <v>163</v>
      </c>
    </row>
    <row r="7" spans="1:9" x14ac:dyDescent="0.25">
      <c r="D7" s="157">
        <v>5</v>
      </c>
      <c r="E7" s="157" t="s">
        <v>142</v>
      </c>
      <c r="G7" t="s">
        <v>164</v>
      </c>
    </row>
    <row r="8" spans="1:9" x14ac:dyDescent="0.25">
      <c r="D8" s="157">
        <v>1</v>
      </c>
      <c r="E8" s="157" t="s">
        <v>142</v>
      </c>
      <c r="G8" t="s">
        <v>167</v>
      </c>
    </row>
    <row r="9" spans="1:9" x14ac:dyDescent="0.25">
      <c r="D9" s="157">
        <v>22</v>
      </c>
      <c r="E9" s="157" t="s">
        <v>142</v>
      </c>
      <c r="G9" t="s">
        <v>70</v>
      </c>
    </row>
    <row r="10" spans="1:9" x14ac:dyDescent="0.25">
      <c r="D10" s="157">
        <v>3</v>
      </c>
      <c r="E10" s="157" t="s">
        <v>142</v>
      </c>
      <c r="G10" t="s">
        <v>71</v>
      </c>
    </row>
    <row r="11" spans="1:9" x14ac:dyDescent="0.25">
      <c r="D11" s="157">
        <v>1</v>
      </c>
      <c r="E11" s="157" t="s">
        <v>142</v>
      </c>
      <c r="G11" t="s">
        <v>166</v>
      </c>
    </row>
    <row r="12" spans="1:9" x14ac:dyDescent="0.25">
      <c r="D12" s="157">
        <v>1</v>
      </c>
      <c r="E12" s="157" t="s">
        <v>142</v>
      </c>
      <c r="G12" t="s">
        <v>72</v>
      </c>
    </row>
    <row r="13" spans="1:9" x14ac:dyDescent="0.25">
      <c r="D13" s="157">
        <v>6</v>
      </c>
      <c r="E13" s="157" t="s">
        <v>142</v>
      </c>
      <c r="G13" t="s">
        <v>165</v>
      </c>
    </row>
    <row r="14" spans="1:9" x14ac:dyDescent="0.25">
      <c r="D14" s="157">
        <v>1</v>
      </c>
      <c r="E14" s="157" t="s">
        <v>142</v>
      </c>
      <c r="G14" t="s">
        <v>81</v>
      </c>
    </row>
    <row r="16" spans="1:9" x14ac:dyDescent="0.25">
      <c r="B16" t="s">
        <v>139</v>
      </c>
      <c r="C16" t="s">
        <v>148</v>
      </c>
      <c r="D16" s="157">
        <v>2</v>
      </c>
      <c r="E16" s="157" t="s">
        <v>142</v>
      </c>
      <c r="G16" t="s">
        <v>158</v>
      </c>
      <c r="I16" t="s">
        <v>146</v>
      </c>
    </row>
    <row r="17" spans="4:7" x14ac:dyDescent="0.25">
      <c r="D17" s="157">
        <v>7</v>
      </c>
      <c r="E17" s="157" t="s">
        <v>142</v>
      </c>
      <c r="G17" t="s">
        <v>150</v>
      </c>
    </row>
    <row r="18" spans="4:7" x14ac:dyDescent="0.25">
      <c r="D18" s="157">
        <v>1</v>
      </c>
      <c r="E18" s="157" t="s">
        <v>142</v>
      </c>
      <c r="G18" t="s">
        <v>75</v>
      </c>
    </row>
  </sheetData>
  <mergeCells count="1">
    <mergeCell ref="B2:C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D5D2-39E0-4C21-AAB5-760B2A32009E}">
  <dimension ref="A1:I4"/>
  <sheetViews>
    <sheetView workbookViewId="0">
      <selection activeCell="D1" sqref="D1:E1048576"/>
    </sheetView>
  </sheetViews>
  <sheetFormatPr defaultRowHeight="15" x14ac:dyDescent="0.25"/>
  <cols>
    <col min="1" max="1" width="9.140625" customWidth="1"/>
    <col min="3" max="3" width="30.7109375" customWidth="1"/>
    <col min="4" max="4" width="6.7109375" style="157" customWidth="1"/>
    <col min="5" max="5" width="8.7109375" style="157" customWidth="1"/>
    <col min="6" max="6" width="2.7109375" customWidth="1"/>
    <col min="7" max="7" width="45.7109375" customWidth="1"/>
    <col min="8" max="8" width="2.7109375" customWidth="1"/>
    <col min="9" max="9" width="45.7109375" customWidth="1"/>
  </cols>
  <sheetData>
    <row r="1" spans="1:9" x14ac:dyDescent="0.25">
      <c r="A1" s="161" t="s">
        <v>169</v>
      </c>
      <c r="D1" s="157" t="s">
        <v>172</v>
      </c>
    </row>
    <row r="2" spans="1:9" ht="25.5" x14ac:dyDescent="0.25">
      <c r="B2" s="205" t="s">
        <v>55</v>
      </c>
      <c r="C2" s="206"/>
      <c r="D2" s="172" t="s">
        <v>33</v>
      </c>
      <c r="E2" s="171" t="s">
        <v>2</v>
      </c>
      <c r="F2" s="163"/>
      <c r="G2" s="162" t="s">
        <v>95</v>
      </c>
      <c r="H2" s="162"/>
      <c r="I2" s="162" t="s">
        <v>94</v>
      </c>
    </row>
    <row r="4" spans="1:9" ht="30" x14ac:dyDescent="0.25">
      <c r="B4" t="s">
        <v>138</v>
      </c>
      <c r="C4" t="s">
        <v>145</v>
      </c>
      <c r="D4" s="157">
        <v>1</v>
      </c>
      <c r="E4" s="157" t="s">
        <v>142</v>
      </c>
      <c r="G4" s="158" t="s">
        <v>168</v>
      </c>
      <c r="I4" t="s">
        <v>146</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10</vt:i4>
      </vt:variant>
    </vt:vector>
  </HeadingPairs>
  <TitlesOfParts>
    <vt:vector size="18" baseType="lpstr">
      <vt:lpstr>Toelichting</vt:lpstr>
      <vt:lpstr>Overzichtstaat</vt:lpstr>
      <vt:lpstr>Open begroting (Basis)</vt:lpstr>
      <vt:lpstr>Open begroting (Wensen)</vt:lpstr>
      <vt:lpstr>Stadskantoor</vt:lpstr>
      <vt:lpstr>Stadhuis</vt:lpstr>
      <vt:lpstr>Stadstoezicht-Gemeente werf</vt:lpstr>
      <vt:lpstr>Museum Cuyperhuis</vt:lpstr>
      <vt:lpstr>'Open begroting (Basis)'!Afdrukbereik</vt:lpstr>
      <vt:lpstr>'Open begroting (Wensen)'!Afdrukbereik</vt:lpstr>
      <vt:lpstr>Overzichtstaat!Afdrukbereik</vt:lpstr>
      <vt:lpstr>'Open begroting (Basis)'!Afdruktitels</vt:lpstr>
      <vt:lpstr>'Open begroting (Wensen)'!Afdruktitels</vt:lpstr>
      <vt:lpstr>'Open begroting (Basis)'!Print_Area</vt:lpstr>
      <vt:lpstr>'Open begroting (Wensen)'!Print_Area</vt:lpstr>
      <vt:lpstr>Overzichtstaat!Print_Area</vt:lpstr>
      <vt:lpstr>'Open begroting (Basis)'!Print_Titles</vt:lpstr>
      <vt:lpstr>'Open begroting (Wensen)'!Print_Titles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GDV</dc:creator>
  <cp:lastModifiedBy>Eric Ernst</cp:lastModifiedBy>
  <cp:lastPrinted>2022-03-21T11:54:49Z</cp:lastPrinted>
  <dcterms:created xsi:type="dcterms:W3CDTF">2022-03-14T21:58:16Z</dcterms:created>
  <dcterms:modified xsi:type="dcterms:W3CDTF">2024-03-14T13:20:24Z</dcterms:modified>
</cp:coreProperties>
</file>