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NUOVO-scholen/EA Hardware en AV-middelen/Nota van Inlichtingen 2/"/>
    </mc:Choice>
  </mc:AlternateContent>
  <xr:revisionPtr revIDLastSave="86" documentId="8_{A5D49BED-A211-409E-9EA0-1656A7C9DB04}" xr6:coauthVersionLast="47" xr6:coauthVersionMax="47" xr10:uidLastSave="{4920D67C-793D-42BD-9211-242BC9FC616C}"/>
  <bookViews>
    <workbookView xWindow="-108" yWindow="-108" windowWidth="23256" windowHeight="12576" activeTab="1" xr2:uid="{8B6AE33F-3CC2-4311-BD2C-56AFFD9F2F82}"/>
  </bookViews>
  <sheets>
    <sheet name="Introductie voorwaarden" sheetId="1" r:id="rId1"/>
    <sheet name="P2 Audiovisuele middelen" sheetId="3" r:id="rId2"/>
    <sheet name="P2 AV spec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3" l="1"/>
  <c r="D87" i="3" l="1"/>
  <c r="E87" i="3" s="1"/>
  <c r="D86" i="3"/>
  <c r="E86" i="3" s="1"/>
  <c r="E56" i="3"/>
  <c r="D5" i="3"/>
  <c r="E92" i="3"/>
  <c r="D92" i="3"/>
  <c r="E96" i="3"/>
  <c r="D83" i="3"/>
  <c r="E83" i="3" s="1"/>
  <c r="D84" i="3"/>
  <c r="E84" i="3" s="1"/>
  <c r="D85" i="3"/>
  <c r="E85" i="3" s="1"/>
  <c r="D88" i="3"/>
  <c r="E88" i="3" s="1"/>
  <c r="E82" i="3"/>
  <c r="D73" i="3"/>
  <c r="E73" i="3" s="1"/>
  <c r="D74" i="3"/>
  <c r="E74" i="3" s="1"/>
  <c r="D75" i="3"/>
  <c r="E75" i="3" s="1"/>
  <c r="D76" i="3"/>
  <c r="E76" i="3" s="1"/>
  <c r="D77" i="3"/>
  <c r="E77" i="3" s="1"/>
  <c r="D78" i="3"/>
  <c r="E78" i="3" s="1"/>
  <c r="D72" i="3"/>
  <c r="E72" i="3" s="1"/>
  <c r="D63" i="3"/>
  <c r="E63" i="3" s="1"/>
  <c r="D64" i="3"/>
  <c r="E64" i="3" s="1"/>
  <c r="D65" i="3"/>
  <c r="E65" i="3" s="1"/>
  <c r="D66" i="3"/>
  <c r="E66" i="3" s="1"/>
  <c r="D67" i="3"/>
  <c r="E67" i="3" s="1"/>
  <c r="D68" i="3"/>
  <c r="E68" i="3" s="1"/>
  <c r="D62" i="3"/>
  <c r="E62" i="3" s="1"/>
  <c r="E55" i="3"/>
  <c r="E57" i="3"/>
  <c r="E54" i="3"/>
  <c r="D51" i="3"/>
  <c r="E51" i="3" s="1"/>
  <c r="E44" i="3"/>
  <c r="E45" i="3"/>
  <c r="E46" i="3"/>
  <c r="E43" i="3"/>
  <c r="E32" i="3"/>
  <c r="E33" i="3"/>
  <c r="E31" i="3"/>
  <c r="E7" i="3"/>
  <c r="E15" i="3"/>
  <c r="D39" i="3"/>
  <c r="E39" i="3" s="1"/>
  <c r="D40" i="3"/>
  <c r="E40" i="3" s="1"/>
  <c r="D38" i="3"/>
  <c r="E38" i="3" s="1"/>
  <c r="D24" i="3"/>
  <c r="D25" i="3"/>
  <c r="D26" i="3"/>
  <c r="D27" i="3"/>
  <c r="D28" i="3"/>
  <c r="D23" i="3"/>
  <c r="D14" i="3"/>
  <c r="E24" i="3" l="1"/>
  <c r="E28" i="3"/>
  <c r="E27" i="3"/>
  <c r="E26" i="3"/>
  <c r="E25" i="3"/>
  <c r="E23" i="3"/>
  <c r="E16" i="3" l="1"/>
  <c r="E17" i="3"/>
  <c r="E18" i="3"/>
  <c r="E6" i="3"/>
  <c r="E14" i="3"/>
  <c r="E5" i="3"/>
  <c r="E8" i="3"/>
  <c r="E9" i="3"/>
  <c r="E101" i="3" l="1"/>
  <c r="B21" i="1" s="1"/>
</calcChain>
</file>

<file path=xl/sharedStrings.xml><?xml version="1.0" encoding="utf-8"?>
<sst xmlns="http://schemas.openxmlformats.org/spreadsheetml/2006/main" count="511" uniqueCount="244">
  <si>
    <t>Bijlage 3 Prijzenblad</t>
  </si>
  <si>
    <t>Algemeen</t>
  </si>
  <si>
    <t>1. De tabbladen van deze spreadsheet, corresponderen met de prijswensen zoals beschreven in het Beschrijvend document. Inschrijver dient de geel gearceerde cellen van alle tabbladen te voorzien van de gevraagde informatie.</t>
  </si>
  <si>
    <t>2. Niet invullen van prijswensen, of onderdelen van een prijswens, kan leiden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</si>
  <si>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het Beschrijvend document.</t>
  </si>
  <si>
    <t xml:space="preserve">4. Wijzigen van het Prijzenblad leidt tot ongeldigverklaring van uw inschrijving en derhalve tot uitsluiting. </t>
  </si>
  <si>
    <t>Prijzen</t>
  </si>
  <si>
    <t>5. Het indienen van nulprijzen en opslagen die 0% bedragen is -op straffe van uitsluiting- slechts toegestaan op subonderdelen van de prijswens.</t>
  </si>
  <si>
    <t>6. Het indienen van negatieve prijzen en opslagen is -op straffe van uitsluiting- niet toegestaan.</t>
  </si>
  <si>
    <t>AV Middelen</t>
  </si>
  <si>
    <t>Passieve beamers</t>
  </si>
  <si>
    <t>Type</t>
  </si>
  <si>
    <t>Aantal*</t>
  </si>
  <si>
    <t>Inkoopprijs per stuk</t>
  </si>
  <si>
    <t>Verkoopprijs per stuk</t>
  </si>
  <si>
    <t>Subtotaal</t>
  </si>
  <si>
    <t>Epson EB-PU2010B of vergelijkbaar (zie Tabblad P2 AV specs)</t>
  </si>
  <si>
    <t>Montage middelen en klein materiaal</t>
  </si>
  <si>
    <t>Installatie en oplevering</t>
  </si>
  <si>
    <t>Verhuisbeweging extern</t>
  </si>
  <si>
    <t>Onderhoud, service en support (1 jaar)</t>
  </si>
  <si>
    <t>Interactieve beamers</t>
  </si>
  <si>
    <t>Epson EB-695Wi of vergelijkbaar (zie Tabblad P2 AV specs)</t>
  </si>
  <si>
    <t>Training en instructie</t>
  </si>
  <si>
    <t>Passieve beeldschermen (LED TV's)</t>
  </si>
  <si>
    <t>Type passieve beeldschermen</t>
  </si>
  <si>
    <t>LG 55UR640S 55" LED monitor 4K of vergelijkbaar (zie Tabblad P2 AV specs)</t>
  </si>
  <si>
    <t>LG 65UR640S 65" LED monitor 4K of vergelijkbaar (zie Tabblad P2 AV specs)</t>
  </si>
  <si>
    <t>LG 75UL3J-E 75" LED monitor 4K of vergelijkbaar (zie Tabblad P2 AV specs)</t>
  </si>
  <si>
    <t>LG 86UL3J-B 86" LED monitor 4K of vergelijkbaar (zie Tabblad P2 AV specs)</t>
  </si>
  <si>
    <t>LG 75UH5F-H of vergelijkbaar (zie Tabblad P2 AV specs)</t>
  </si>
  <si>
    <t>Samsung QB65B of vergelijkbaar (zie Tabblad P2 AV specs)</t>
  </si>
  <si>
    <t>Dienstverlening passieve beeldschermen</t>
  </si>
  <si>
    <t>Interactieve borden</t>
  </si>
  <si>
    <t>Type interactieve borden</t>
  </si>
  <si>
    <t>Type 1 (zie specificaties Tabblad P2 AV specs)</t>
  </si>
  <si>
    <t>Type 2 (zie specificaties Tabblad P2 AV specs)</t>
  </si>
  <si>
    <t>Type 3 (zie specificaties Tabblad P2 AV specs)</t>
  </si>
  <si>
    <t>Dienstverlening interactieve borden</t>
  </si>
  <si>
    <t>Casting systemen</t>
  </si>
  <si>
    <t>Type casting systemen</t>
  </si>
  <si>
    <t>Apple TV 64GB 2022 of hoger</t>
  </si>
  <si>
    <t>Dienstverlening casting systemen</t>
  </si>
  <si>
    <t xml:space="preserve">Verhuisbeweging extern </t>
  </si>
  <si>
    <t>Ophangsystemen</t>
  </si>
  <si>
    <t>Mobiele trolley geschikt voor 86" LG 86UL3J-B</t>
  </si>
  <si>
    <t>Mobiele trolley geschikt voor interactief scherm type 1, 2 en 3</t>
  </si>
  <si>
    <t>Wandlift elektrisch in hoogte verstelbaar voor 86" LG 86UL3J-B</t>
  </si>
  <si>
    <t>Wandlift elektrisch in hoogte verstelbaar voor interactief scherm type 1, 2 en 3</t>
  </si>
  <si>
    <t>Monitor wandbeugel voor 55"-86" LED scherm</t>
  </si>
  <si>
    <t>Monitor wandbeugel voor  interactief scherm type 1, 2 en 3</t>
  </si>
  <si>
    <t xml:space="preserve">Chief TS525TU THIN SWING ARM </t>
  </si>
  <si>
    <t>Audio</t>
  </si>
  <si>
    <t>Audac speakerset (wit) LX503MKII/W</t>
  </si>
  <si>
    <t>Apart OVO5P-W</t>
  </si>
  <si>
    <t>Bose Solo 5 Soundbar</t>
  </si>
  <si>
    <t>Apart REVAMP4240T</t>
  </si>
  <si>
    <t>Bekabeling en kabelmanagement</t>
  </si>
  <si>
    <t>HDMI kabel 4K 60Hz 2 meter</t>
  </si>
  <si>
    <t>HDMI kabel 4K 60Hz 5-7 meter</t>
  </si>
  <si>
    <t>HDMI kabel 4K 60Hz 10 meter</t>
  </si>
  <si>
    <t>Audiokabel 2x5 meter</t>
  </si>
  <si>
    <t>USB2.0 verlengkabel 5 meter</t>
  </si>
  <si>
    <t>Kabelbinders per 100 stuks</t>
  </si>
  <si>
    <t>Opbouw kabelgoot 10 meter</t>
  </si>
  <si>
    <t>Opties en accessoires</t>
  </si>
  <si>
    <t>Gebruikerstraining op locatie voor gebruik van Touchscreen</t>
  </si>
  <si>
    <t>Uurtarief voor productadvies en plaatsingsadvies.</t>
  </si>
  <si>
    <t>Uurtarief inclusief reis- en overige kosten</t>
  </si>
  <si>
    <t>Uurtarief</t>
  </si>
  <si>
    <t>Inventarisatie CMDB</t>
  </si>
  <si>
    <t>Vaste prijs</t>
  </si>
  <si>
    <t>Totaalprijs</t>
  </si>
  <si>
    <t>Productgroep</t>
  </si>
  <si>
    <t>Opslag</t>
  </si>
  <si>
    <t>Passieve borden</t>
  </si>
  <si>
    <t>Actieve beeldschermen (touchscreens)</t>
  </si>
  <si>
    <t>Accessoires en opties</t>
  </si>
  <si>
    <t>Overig</t>
  </si>
  <si>
    <t>* De genoemde aantallen zijn indicatief, hieraan kunnen geen rechten en/of plichten worden ontleend.</t>
  </si>
  <si>
    <t>Perceel 2 Audiovisuele middelen 2</t>
  </si>
  <si>
    <t>Minimale specificaties alternatieven voor de Passieve beamers</t>
  </si>
  <si>
    <t>Alternatief voor:</t>
  </si>
  <si>
    <t>Epson EB-PU2010B</t>
  </si>
  <si>
    <t>Technologie</t>
  </si>
  <si>
    <t>3LCD</t>
  </si>
  <si>
    <t>Lichtopbrengst</t>
  </si>
  <si>
    <t>10.000 Lumen</t>
  </si>
  <si>
    <t>resotutie</t>
  </si>
  <si>
    <t>WUXGA</t>
  </si>
  <si>
    <t>Beeldverhouding</t>
  </si>
  <si>
    <t>Contrast ratio</t>
  </si>
  <si>
    <t>5.000.000 : 1</t>
  </si>
  <si>
    <t>Lichtbron</t>
  </si>
  <si>
    <t>Laser</t>
  </si>
  <si>
    <t>Videobewerking</t>
  </si>
  <si>
    <t>10 Bits</t>
  </si>
  <si>
    <t>Lens</t>
  </si>
  <si>
    <t>Verwisselbaar, gemotoriseerd</t>
  </si>
  <si>
    <t>Beeld grootte</t>
  </si>
  <si>
    <t>Variabel door  de lens</t>
  </si>
  <si>
    <t>Connectiviteit</t>
  </si>
  <si>
    <t>USB2.0A, USB 2, Ethernet RJ45, Wifi 801.11a/b/g/n, HDMI (3x) mini Jack-plug stereo in- en out</t>
  </si>
  <si>
    <t>Minimale specificaties alternatieven voor de Interactieve beamers</t>
  </si>
  <si>
    <t>Epson EB-695Wi</t>
  </si>
  <si>
    <t>WXGA 2</t>
  </si>
  <si>
    <t>14.000 : 1</t>
  </si>
  <si>
    <t>Lamp</t>
  </si>
  <si>
    <t>Refresh Rate</t>
  </si>
  <si>
    <t>100 Hz - 120 Hz</t>
  </si>
  <si>
    <t>Projectie afstand</t>
  </si>
  <si>
    <t>0,4m (60') - 0,6m (100')</t>
  </si>
  <si>
    <t>60' - 100'</t>
  </si>
  <si>
    <t>USB2.0A, USB 2.0, Ethernet RJ45, Wifi 801.11b/g/n, DVI,  HDMI (HDCP2.3) mini Jack-plug stereo in- en out</t>
  </si>
  <si>
    <t>Interaciviteit</t>
  </si>
  <si>
    <t>met pen en vinger</t>
  </si>
  <si>
    <t>Standby power</t>
  </si>
  <si>
    <t>&lt;0,4W</t>
  </si>
  <si>
    <t>Minimale specificaties voor alternatieven voor de LED TV's</t>
  </si>
  <si>
    <t>LG 55UR640S</t>
  </si>
  <si>
    <t>LG 65UR640S</t>
  </si>
  <si>
    <t>LG 75UL3J-E</t>
  </si>
  <si>
    <t>LG 86UL3J-B</t>
  </si>
  <si>
    <t>LG 75UH5F-H</t>
  </si>
  <si>
    <t>Samsung QB65B</t>
  </si>
  <si>
    <t>Paneel</t>
  </si>
  <si>
    <t>IPS</t>
  </si>
  <si>
    <t>VA</t>
  </si>
  <si>
    <t>Beeldschermgrootte</t>
  </si>
  <si>
    <t>55'</t>
  </si>
  <si>
    <t>65'</t>
  </si>
  <si>
    <t>75'</t>
  </si>
  <si>
    <t>86'</t>
  </si>
  <si>
    <t>Resolutie:</t>
  </si>
  <si>
    <t>UHD (3840x2160)</t>
  </si>
  <si>
    <t>400 nit</t>
  </si>
  <si>
    <t>330 nit</t>
  </si>
  <si>
    <t>500 nit</t>
  </si>
  <si>
    <t>350 nit</t>
  </si>
  <si>
    <t>Dynamic Contrast Ratio</t>
  </si>
  <si>
    <t>1.000.000:1</t>
  </si>
  <si>
    <t>Contrast Ratio</t>
  </si>
  <si>
    <t>1300:1</t>
  </si>
  <si>
    <t>1200:1</t>
  </si>
  <si>
    <t>4000:1</t>
  </si>
  <si>
    <t xml:space="preserve">Response time </t>
  </si>
  <si>
    <t>14ms</t>
  </si>
  <si>
    <t>8ms</t>
  </si>
  <si>
    <t>6ms</t>
  </si>
  <si>
    <t xml:space="preserve">Refreshrate </t>
  </si>
  <si>
    <t>60 Hz</t>
  </si>
  <si>
    <t>120 Hz</t>
  </si>
  <si>
    <t>Life Span</t>
  </si>
  <si>
    <t>30.000 uur</t>
  </si>
  <si>
    <t>50.000 uur</t>
  </si>
  <si>
    <t>Beeldplaat:</t>
  </si>
  <si>
    <t>Veiligheidsplaat (glas, folie ed.)</t>
  </si>
  <si>
    <t>ja</t>
  </si>
  <si>
    <t>Krasbestendig</t>
  </si>
  <si>
    <t>Ontspiegeld</t>
  </si>
  <si>
    <t xml:space="preserve">Speakers </t>
  </si>
  <si>
    <t>20W</t>
  </si>
  <si>
    <t>Wifi</t>
  </si>
  <si>
    <t>802.11ac</t>
  </si>
  <si>
    <t>-</t>
  </si>
  <si>
    <t>Input / output</t>
  </si>
  <si>
    <t>HDMI</t>
  </si>
  <si>
    <t>3 (v2.0)</t>
  </si>
  <si>
    <t>USB 2.0</t>
  </si>
  <si>
    <t>Line Out</t>
  </si>
  <si>
    <t>3.5mm stereo jack</t>
  </si>
  <si>
    <t>LAN (RJ45)</t>
  </si>
  <si>
    <t>BlueTooth Remote control</t>
  </si>
  <si>
    <t>Ja</t>
  </si>
  <si>
    <t>Handmatige menu selectie</t>
  </si>
  <si>
    <t>Power</t>
  </si>
  <si>
    <t>&lt;0,5W</t>
  </si>
  <si>
    <t>Energy Saving mode</t>
  </si>
  <si>
    <t>Automatische uitschakeling</t>
  </si>
  <si>
    <t>VESA compatible</t>
  </si>
  <si>
    <t>Gebruikersduur</t>
  </si>
  <si>
    <t>24/7 (continu)</t>
  </si>
  <si>
    <t>Specificatie interactieve schermen (touchscreens)</t>
  </si>
  <si>
    <t>Touchscreens</t>
  </si>
  <si>
    <t>Specificaties</t>
  </si>
  <si>
    <t>Type 1</t>
  </si>
  <si>
    <t>Type 2</t>
  </si>
  <si>
    <t>Type 3</t>
  </si>
  <si>
    <t>Grootte</t>
  </si>
  <si>
    <t>62-67"</t>
  </si>
  <si>
    <t>72-77"</t>
  </si>
  <si>
    <t>82-87"</t>
  </si>
  <si>
    <t>LED</t>
  </si>
  <si>
    <t>Resolutie</t>
  </si>
  <si>
    <t>UHD</t>
  </si>
  <si>
    <t>Glasplaat</t>
  </si>
  <si>
    <t>Anti-glare</t>
  </si>
  <si>
    <t>X</t>
  </si>
  <si>
    <t xml:space="preserve">Glasdikte </t>
  </si>
  <si>
    <t>&gt;3mm</t>
  </si>
  <si>
    <t>&gt;4mm</t>
  </si>
  <si>
    <t>Veiligheidsglas</t>
  </si>
  <si>
    <t>Refreshrate</t>
  </si>
  <si>
    <t>Inkijkhoek in graden</t>
  </si>
  <si>
    <t>Contrast ratio (statisch)</t>
  </si>
  <si>
    <t>Contrast ratio (dynamisch)</t>
  </si>
  <si>
    <t>Brightness</t>
  </si>
  <si>
    <t>350 cd/m2</t>
  </si>
  <si>
    <t>Response time</t>
  </si>
  <si>
    <t>8 ms</t>
  </si>
  <si>
    <t>Multitouch</t>
  </si>
  <si>
    <t>Multiwriting</t>
  </si>
  <si>
    <t>Aantal kleuren</t>
  </si>
  <si>
    <t>10 bit (1073M)</t>
  </si>
  <si>
    <t>Screenshare (zonder extra licentiekosten en dongles)</t>
  </si>
  <si>
    <t>Aansluitingen</t>
  </si>
  <si>
    <t>HDMI 2.0 In en uit</t>
  </si>
  <si>
    <t>USB 2.0 en USB-C (totaal 3x)</t>
  </si>
  <si>
    <t>DisplayPort</t>
  </si>
  <si>
    <t>Audio in en uit</t>
  </si>
  <si>
    <t>Freeze functie</t>
  </si>
  <si>
    <t>Whiteboard functie (ook zonder OPS)</t>
  </si>
  <si>
    <t>Draadloos streamen</t>
  </si>
  <si>
    <t>x = minimale eis, is van toepassing</t>
  </si>
  <si>
    <t>MODEL Type Indien wordt afgeweken van gevraagd type:</t>
  </si>
  <si>
    <t>url naar specs</t>
  </si>
  <si>
    <r>
      <t xml:space="preserve">MODEL Type Indien wordt afgeweken van gevraagd type:
</t>
    </r>
    <r>
      <rPr>
        <sz val="10"/>
        <color rgb="FF000000"/>
        <rFont val="Calibri"/>
        <family val="2"/>
        <scheme val="minor"/>
      </rPr>
      <t>LG 55UR640S 55" LED monitor 4K</t>
    </r>
  </si>
  <si>
    <r>
      <t xml:space="preserve">MODEL Type Indien wordt afgeweken van gevraagd type:
</t>
    </r>
    <r>
      <rPr>
        <sz val="10"/>
        <color rgb="FF000000"/>
        <rFont val="Calibri"/>
        <family val="2"/>
        <scheme val="minor"/>
      </rPr>
      <t>LG 65UR640S 65" monitor 4k</t>
    </r>
  </si>
  <si>
    <r>
      <t xml:space="preserve">MODEL Type Indien wordt afgeweken van gevraagd type:
</t>
    </r>
    <r>
      <rPr>
        <sz val="10"/>
        <color rgb="FF000000"/>
        <rFont val="Calibri"/>
        <family val="2"/>
        <scheme val="minor"/>
      </rPr>
      <t>LG 75UL3J-E 75" LED monitor 4K</t>
    </r>
  </si>
  <si>
    <r>
      <t xml:space="preserve">MODEL Type Indien wordt afgeweken van gevraagd type:
</t>
    </r>
    <r>
      <rPr>
        <sz val="10"/>
        <color rgb="FF000000"/>
        <rFont val="Calibri"/>
        <family val="2"/>
        <scheme val="minor"/>
      </rPr>
      <t>LG 75UH5F-H</t>
    </r>
  </si>
  <si>
    <r>
      <t xml:space="preserve">MODEL Type Indien wordt afgeweken van gevraagd type:
</t>
    </r>
    <r>
      <rPr>
        <sz val="10"/>
        <color rgb="FF000000"/>
        <rFont val="Calibri"/>
        <family val="2"/>
        <scheme val="minor"/>
      </rPr>
      <t>Samsung QB65B</t>
    </r>
  </si>
  <si>
    <r>
      <t xml:space="preserve">MODEL Type Indien wordt afgeweken van gevraagd type
</t>
    </r>
    <r>
      <rPr>
        <sz val="10"/>
        <color rgb="FF000000"/>
        <rFont val="Calibri"/>
        <family val="2"/>
        <scheme val="minor"/>
      </rPr>
      <t>LG 86UL3J-B 86" LED monitor 4K</t>
    </r>
  </si>
  <si>
    <t>MODEL Type 2</t>
  </si>
  <si>
    <t>MODEL Type 1</t>
  </si>
  <si>
    <t>MODEL Type 3</t>
  </si>
  <si>
    <t>Inschrijver</t>
  </si>
  <si>
    <t>Handtekening</t>
  </si>
  <si>
    <t>Plaats en datum</t>
  </si>
  <si>
    <t>Naam Tekeningsbevoegde</t>
  </si>
  <si>
    <t>Functie Tekeningsbevoegde</t>
  </si>
  <si>
    <t>Opslagpercentage Dienstverlening Installatie buiten kantoortijden</t>
  </si>
  <si>
    <t>[SITUATIE BUITEN KANTOORTIJD: DOOR INSCHRIJVER AAN TE GEVEN]</t>
  </si>
  <si>
    <t>…</t>
  </si>
  <si>
    <t>Soundbar (intern of extern)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</si>
</sst>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Symbol"/>
      <family val="1"/>
      <charset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242424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8" fillId="6" borderId="0" xfId="0" applyFont="1" applyFill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6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6" borderId="2" xfId="0" applyFont="1" applyFill="1" applyBorder="1" applyAlignment="1">
      <alignment wrapText="1"/>
    </xf>
    <xf numFmtId="0" fontId="9" fillId="6" borderId="0" xfId="0" applyFont="1" applyFill="1" applyAlignment="1">
      <alignment wrapText="1"/>
    </xf>
    <xf numFmtId="0" fontId="9" fillId="6" borderId="0" xfId="0" applyFont="1" applyFill="1" applyAlignment="1">
      <alignment horizontal="center" wrapText="1"/>
    </xf>
    <xf numFmtId="0" fontId="9" fillId="6" borderId="0" xfId="0" applyFont="1" applyFill="1" applyAlignment="1">
      <alignment vertical="top" wrapText="1"/>
    </xf>
    <xf numFmtId="0" fontId="9" fillId="0" borderId="0" xfId="0" applyFont="1" applyAlignment="1">
      <alignment horizontal="center"/>
    </xf>
    <xf numFmtId="0" fontId="8" fillId="0" borderId="2" xfId="0" applyFont="1" applyBorder="1"/>
    <xf numFmtId="0" fontId="8" fillId="5" borderId="2" xfId="0" applyFont="1" applyFill="1" applyBorder="1"/>
    <xf numFmtId="10" fontId="9" fillId="7" borderId="2" xfId="0" applyNumberFormat="1" applyFont="1" applyFill="1" applyBorder="1" applyAlignment="1">
      <alignment horizontal="center"/>
    </xf>
    <xf numFmtId="0" fontId="1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wrapText="1" indent="2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2" fillId="0" borderId="0" xfId="0" applyFont="1"/>
    <xf numFmtId="44" fontId="9" fillId="4" borderId="2" xfId="1" applyFont="1" applyFill="1" applyBorder="1" applyAlignment="1">
      <alignment horizontal="center"/>
    </xf>
    <xf numFmtId="164" fontId="9" fillId="6" borderId="2" xfId="0" applyNumberFormat="1" applyFont="1" applyFill="1" applyBorder="1" applyAlignment="1">
      <alignment wrapText="1"/>
    </xf>
    <xf numFmtId="44" fontId="9" fillId="0" borderId="2" xfId="1" applyFont="1" applyBorder="1" applyAlignment="1">
      <alignment horizontal="center"/>
    </xf>
    <xf numFmtId="44" fontId="9" fillId="7" borderId="2" xfId="1" applyFont="1" applyFill="1" applyBorder="1" applyAlignment="1">
      <alignment horizontal="center"/>
    </xf>
    <xf numFmtId="44" fontId="9" fillId="6" borderId="2" xfId="1" applyFont="1" applyFill="1" applyBorder="1" applyAlignment="1">
      <alignment horizontal="center"/>
    </xf>
    <xf numFmtId="164" fontId="9" fillId="6" borderId="0" xfId="0" applyNumberFormat="1" applyFont="1" applyFill="1" applyAlignment="1">
      <alignment wrapText="1"/>
    </xf>
    <xf numFmtId="44" fontId="9" fillId="6" borderId="2" xfId="1" applyFont="1" applyFill="1" applyBorder="1" applyAlignment="1">
      <alignment wrapText="1"/>
    </xf>
    <xf numFmtId="0" fontId="9" fillId="0" borderId="2" xfId="1" applyNumberFormat="1" applyFont="1" applyBorder="1" applyAlignment="1">
      <alignment horizontal="center"/>
    </xf>
    <xf numFmtId="44" fontId="8" fillId="0" borderId="2" xfId="1" applyFont="1" applyBorder="1"/>
    <xf numFmtId="0" fontId="13" fillId="0" borderId="0" xfId="0" applyFont="1" applyAlignment="1">
      <alignment wrapText="1"/>
    </xf>
    <xf numFmtId="164" fontId="9" fillId="0" borderId="2" xfId="0" applyNumberFormat="1" applyFont="1" applyBorder="1" applyAlignment="1">
      <alignment horizontal="center"/>
    </xf>
    <xf numFmtId="44" fontId="9" fillId="7" borderId="2" xfId="1" applyFont="1" applyFill="1" applyBorder="1" applyAlignment="1">
      <alignment wrapText="1"/>
    </xf>
    <xf numFmtId="0" fontId="8" fillId="5" borderId="2" xfId="0" applyFont="1" applyFill="1" applyBorder="1" applyAlignment="1">
      <alignment horizontal="left" vertical="center" indent="1"/>
    </xf>
    <xf numFmtId="0" fontId="15" fillId="0" borderId="2" xfId="0" applyFont="1" applyBorder="1"/>
    <xf numFmtId="0" fontId="15" fillId="6" borderId="2" xfId="0" applyFont="1" applyFill="1" applyBorder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8" fillId="5" borderId="2" xfId="0" applyFont="1" applyFill="1" applyBorder="1" applyAlignment="1">
      <alignment horizontal="left" vertical="center" wrapText="1" indent="1"/>
    </xf>
    <xf numFmtId="0" fontId="9" fillId="4" borderId="2" xfId="0" applyFont="1" applyFill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5" borderId="3" xfId="0" applyFont="1" applyFill="1" applyBorder="1" applyAlignment="1">
      <alignment horizontal="left" wrapText="1"/>
    </xf>
    <xf numFmtId="0" fontId="14" fillId="5" borderId="4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44" fontId="9" fillId="7" borderId="3" xfId="1" applyFont="1" applyFill="1" applyBorder="1" applyAlignment="1">
      <alignment horizontal="center"/>
    </xf>
    <xf numFmtId="44" fontId="9" fillId="7" borderId="5" xfId="1" applyFon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 applyAlignment="1">
      <alignment horizontal="right"/>
    </xf>
    <xf numFmtId="0" fontId="0" fillId="4" borderId="2" xfId="0" applyFill="1" applyBorder="1"/>
    <xf numFmtId="0" fontId="0" fillId="3" borderId="3" xfId="0" applyFill="1" applyBorder="1" applyAlignment="1">
      <alignment horizontal="right"/>
    </xf>
    <xf numFmtId="0" fontId="5" fillId="0" borderId="2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0" fillId="4" borderId="8" xfId="0" applyFill="1" applyBorder="1"/>
    <xf numFmtId="0" fontId="0" fillId="3" borderId="9" xfId="0" applyFill="1" applyBorder="1" applyAlignment="1">
      <alignment horizontal="right"/>
    </xf>
    <xf numFmtId="0" fontId="0" fillId="3" borderId="10" xfId="0" applyFill="1" applyBorder="1"/>
    <xf numFmtId="0" fontId="0" fillId="3" borderId="11" xfId="0" applyFill="1" applyBorder="1" applyAlignment="1">
      <alignment horizontal="right"/>
    </xf>
    <xf numFmtId="0" fontId="0" fillId="3" borderId="12" xfId="0" applyFill="1" applyBorder="1"/>
    <xf numFmtId="44" fontId="0" fillId="3" borderId="2" xfId="0" applyNumberFormat="1" applyFill="1" applyBorder="1"/>
    <xf numFmtId="0" fontId="8" fillId="0" borderId="0" xfId="0" applyFont="1" applyBorder="1"/>
    <xf numFmtId="44" fontId="8" fillId="0" borderId="0" xfId="1" applyFont="1" applyBorder="1"/>
    <xf numFmtId="0" fontId="9" fillId="7" borderId="2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B4B6-A09E-439D-925B-CDA551351A3A}">
  <dimension ref="A1:B21"/>
  <sheetViews>
    <sheetView topLeftCell="A4" workbookViewId="0">
      <selection activeCell="A29" sqref="A29"/>
    </sheetView>
  </sheetViews>
  <sheetFormatPr defaultColWidth="9.109375" defaultRowHeight="14.4" x14ac:dyDescent="0.3"/>
  <cols>
    <col min="1" max="1" width="106.33203125" style="2" customWidth="1"/>
    <col min="2" max="2" width="34.44140625" style="2" customWidth="1"/>
    <col min="3" max="16384" width="9.109375" style="2"/>
  </cols>
  <sheetData>
    <row r="1" spans="1:2" ht="31.8" thickBot="1" x14ac:dyDescent="0.65">
      <c r="A1" s="1" t="s">
        <v>0</v>
      </c>
    </row>
    <row r="2" spans="1:2" s="4" customFormat="1" x14ac:dyDescent="0.3">
      <c r="A2" s="3" t="s">
        <v>1</v>
      </c>
    </row>
    <row r="3" spans="1:2" s="4" customFormat="1" ht="28.8" x14ac:dyDescent="0.3">
      <c r="A3" s="5" t="s">
        <v>2</v>
      </c>
    </row>
    <row r="4" spans="1:2" s="4" customFormat="1" ht="32.85" customHeight="1" x14ac:dyDescent="0.3">
      <c r="A4" s="5" t="s">
        <v>3</v>
      </c>
    </row>
    <row r="5" spans="1:2" s="4" customFormat="1" ht="28.8" x14ac:dyDescent="0.3">
      <c r="A5" s="6" t="s">
        <v>4</v>
      </c>
    </row>
    <row r="6" spans="1:2" s="4" customFormat="1" x14ac:dyDescent="0.3">
      <c r="A6" s="7" t="s">
        <v>5</v>
      </c>
    </row>
    <row r="7" spans="1:2" s="4" customFormat="1" x14ac:dyDescent="0.3">
      <c r="A7" s="3" t="s">
        <v>6</v>
      </c>
    </row>
    <row r="8" spans="1:2" s="4" customFormat="1" ht="28.8" x14ac:dyDescent="0.3">
      <c r="A8" s="8" t="s">
        <v>7</v>
      </c>
    </row>
    <row r="9" spans="1:2" s="4" customFormat="1" x14ac:dyDescent="0.3">
      <c r="A9" s="8" t="s">
        <v>8</v>
      </c>
    </row>
    <row r="12" spans="1:2" x14ac:dyDescent="0.3">
      <c r="A12" s="83" t="s">
        <v>235</v>
      </c>
      <c r="B12" s="81"/>
    </row>
    <row r="13" spans="1:2" x14ac:dyDescent="0.3">
      <c r="A13" s="83" t="s">
        <v>238</v>
      </c>
      <c r="B13" s="81"/>
    </row>
    <row r="14" spans="1:2" x14ac:dyDescent="0.3">
      <c r="A14" s="83" t="s">
        <v>239</v>
      </c>
      <c r="B14" s="81"/>
    </row>
    <row r="15" spans="1:2" x14ac:dyDescent="0.3">
      <c r="A15" s="84" t="s">
        <v>236</v>
      </c>
      <c r="B15" s="79"/>
    </row>
    <row r="16" spans="1:2" x14ac:dyDescent="0.3">
      <c r="A16" s="86"/>
      <c r="B16" s="87"/>
    </row>
    <row r="17" spans="1:2" x14ac:dyDescent="0.3">
      <c r="A17" s="88"/>
      <c r="B17" s="89"/>
    </row>
    <row r="18" spans="1:2" x14ac:dyDescent="0.3">
      <c r="A18" s="80" t="s">
        <v>237</v>
      </c>
      <c r="B18" s="85"/>
    </row>
    <row r="21" spans="1:2" x14ac:dyDescent="0.3">
      <c r="A21" s="82" t="s">
        <v>72</v>
      </c>
      <c r="B21" s="90">
        <f>'P2 Audiovisuele middelen'!E101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E9A5-15E2-4597-A10B-237ED3E63935}">
  <dimension ref="A1:H124"/>
  <sheetViews>
    <sheetView tabSelected="1" topLeftCell="A93" zoomScale="133" workbookViewId="0">
      <selection activeCell="B95" sqref="B95"/>
    </sheetView>
  </sheetViews>
  <sheetFormatPr defaultColWidth="8.6640625" defaultRowHeight="14.4" x14ac:dyDescent="0.3"/>
  <cols>
    <col min="1" max="1" width="62.33203125" bestFit="1" customWidth="1"/>
    <col min="3" max="3" width="22" customWidth="1"/>
    <col min="4" max="4" width="14.6640625" customWidth="1"/>
    <col min="5" max="5" width="19.33203125" customWidth="1"/>
    <col min="7" max="7" width="48.5546875" bestFit="1" customWidth="1"/>
    <col min="8" max="8" width="29.6640625" customWidth="1"/>
  </cols>
  <sheetData>
    <row r="1" spans="1:8" ht="31.2" x14ac:dyDescent="0.6">
      <c r="A1" s="77" t="s">
        <v>9</v>
      </c>
      <c r="B1" s="78"/>
      <c r="C1" s="78"/>
      <c r="D1" s="78"/>
      <c r="E1" s="78"/>
      <c r="F1" s="11"/>
    </row>
    <row r="2" spans="1:8" x14ac:dyDescent="0.3">
      <c r="A2" s="12"/>
      <c r="B2" s="12"/>
      <c r="C2" s="12"/>
      <c r="D2" s="12"/>
      <c r="E2" s="12"/>
      <c r="F2" s="11"/>
    </row>
    <row r="3" spans="1:8" ht="15.6" x14ac:dyDescent="0.3">
      <c r="A3" s="68" t="s">
        <v>10</v>
      </c>
      <c r="B3" s="69"/>
      <c r="C3" s="69"/>
      <c r="D3" s="69"/>
      <c r="E3" s="69"/>
      <c r="F3" s="11"/>
    </row>
    <row r="4" spans="1:8" ht="27.6" x14ac:dyDescent="0.3">
      <c r="A4" s="47" t="s">
        <v>11</v>
      </c>
      <c r="B4" s="10" t="s">
        <v>12</v>
      </c>
      <c r="C4" s="14" t="s">
        <v>13</v>
      </c>
      <c r="D4" s="14" t="s">
        <v>14</v>
      </c>
      <c r="E4" s="13" t="s">
        <v>15</v>
      </c>
      <c r="F4" s="11"/>
      <c r="G4" s="47" t="s">
        <v>224</v>
      </c>
      <c r="H4" s="47" t="s">
        <v>225</v>
      </c>
    </row>
    <row r="5" spans="1:8" x14ac:dyDescent="0.3">
      <c r="A5" s="15" t="s">
        <v>16</v>
      </c>
      <c r="B5" s="16">
        <v>2</v>
      </c>
      <c r="C5" s="38">
        <v>0</v>
      </c>
      <c r="D5" s="37">
        <f>C5+(C5*B110)</f>
        <v>0</v>
      </c>
      <c r="E5" s="36">
        <f>B5*D5</f>
        <v>0</v>
      </c>
      <c r="F5" s="11"/>
      <c r="G5" s="65"/>
      <c r="H5" s="65"/>
    </row>
    <row r="6" spans="1:8" x14ac:dyDescent="0.3">
      <c r="A6" s="15" t="s">
        <v>17</v>
      </c>
      <c r="B6" s="16">
        <v>2</v>
      </c>
      <c r="C6" s="17"/>
      <c r="D6" s="35">
        <v>0</v>
      </c>
      <c r="E6" s="36">
        <f>B6*D6</f>
        <v>0</v>
      </c>
      <c r="F6" s="11"/>
    </row>
    <row r="7" spans="1:8" x14ac:dyDescent="0.3">
      <c r="A7" s="15" t="s">
        <v>18</v>
      </c>
      <c r="B7" s="16">
        <v>2</v>
      </c>
      <c r="C7" s="17"/>
      <c r="D7" s="35">
        <v>0</v>
      </c>
      <c r="E7" s="36">
        <f>B7*D7</f>
        <v>0</v>
      </c>
      <c r="F7" s="11"/>
    </row>
    <row r="8" spans="1:8" x14ac:dyDescent="0.3">
      <c r="A8" s="15" t="s">
        <v>19</v>
      </c>
      <c r="B8" s="16">
        <v>2</v>
      </c>
      <c r="C8" s="17"/>
      <c r="D8" s="35">
        <v>0</v>
      </c>
      <c r="E8" s="36">
        <f t="shared" ref="E8:E9" si="0">B8*D8</f>
        <v>0</v>
      </c>
      <c r="F8" s="11"/>
    </row>
    <row r="9" spans="1:8" x14ac:dyDescent="0.3">
      <c r="A9" s="15" t="s">
        <v>20</v>
      </c>
      <c r="B9" s="16">
        <v>2</v>
      </c>
      <c r="C9" s="17"/>
      <c r="D9" s="35">
        <v>0</v>
      </c>
      <c r="E9" s="36">
        <f t="shared" si="0"/>
        <v>0</v>
      </c>
      <c r="F9" s="11"/>
    </row>
    <row r="10" spans="1:8" x14ac:dyDescent="0.3">
      <c r="A10" s="40"/>
      <c r="B10" s="40"/>
      <c r="C10" s="40"/>
      <c r="D10" s="40"/>
      <c r="E10" s="40"/>
      <c r="F10" s="11"/>
    </row>
    <row r="11" spans="1:8" x14ac:dyDescent="0.3">
      <c r="A11" s="19"/>
      <c r="B11" s="19"/>
      <c r="C11" s="19"/>
      <c r="D11" s="19"/>
      <c r="E11" s="19"/>
      <c r="F11" s="11"/>
    </row>
    <row r="12" spans="1:8" ht="15.6" x14ac:dyDescent="0.3">
      <c r="A12" s="68" t="s">
        <v>21</v>
      </c>
      <c r="B12" s="69"/>
      <c r="C12" s="69"/>
      <c r="D12" s="69"/>
      <c r="E12" s="69"/>
      <c r="F12" s="11"/>
    </row>
    <row r="13" spans="1:8" ht="27.6" x14ac:dyDescent="0.3">
      <c r="A13" s="47" t="s">
        <v>11</v>
      </c>
      <c r="B13" s="10" t="s">
        <v>12</v>
      </c>
      <c r="C13" s="14" t="s">
        <v>13</v>
      </c>
      <c r="D13" s="14" t="s">
        <v>14</v>
      </c>
      <c r="E13" s="13" t="s">
        <v>15</v>
      </c>
      <c r="F13" s="11"/>
      <c r="G13" s="47" t="s">
        <v>224</v>
      </c>
      <c r="H13" s="47" t="s">
        <v>225</v>
      </c>
    </row>
    <row r="14" spans="1:8" x14ac:dyDescent="0.3">
      <c r="A14" s="15" t="s">
        <v>22</v>
      </c>
      <c r="B14" s="16">
        <v>4</v>
      </c>
      <c r="C14" s="38">
        <v>0</v>
      </c>
      <c r="D14" s="39">
        <f>C14+(C14*B111)</f>
        <v>0</v>
      </c>
      <c r="E14" s="36">
        <f>B14*D14</f>
        <v>0</v>
      </c>
      <c r="F14" s="11"/>
      <c r="G14" s="65"/>
      <c r="H14" s="65"/>
    </row>
    <row r="15" spans="1:8" x14ac:dyDescent="0.3">
      <c r="A15" s="15" t="s">
        <v>18</v>
      </c>
      <c r="B15" s="16">
        <v>4</v>
      </c>
      <c r="C15" s="17"/>
      <c r="D15" s="35">
        <v>0</v>
      </c>
      <c r="E15" s="36">
        <f>B15*D15</f>
        <v>0</v>
      </c>
      <c r="F15" s="11"/>
    </row>
    <row r="16" spans="1:8" x14ac:dyDescent="0.3">
      <c r="A16" s="15" t="s">
        <v>23</v>
      </c>
      <c r="B16" s="16">
        <v>4</v>
      </c>
      <c r="C16" s="17"/>
      <c r="D16" s="35">
        <v>0</v>
      </c>
      <c r="E16" s="36">
        <f t="shared" ref="E16:E18" si="1">B16*D16</f>
        <v>0</v>
      </c>
      <c r="F16" s="11"/>
    </row>
    <row r="17" spans="1:8" x14ac:dyDescent="0.3">
      <c r="A17" s="15" t="s">
        <v>19</v>
      </c>
      <c r="B17" s="16">
        <v>4</v>
      </c>
      <c r="C17" s="17"/>
      <c r="D17" s="35">
        <v>0</v>
      </c>
      <c r="E17" s="36">
        <f t="shared" si="1"/>
        <v>0</v>
      </c>
      <c r="F17" s="11"/>
    </row>
    <row r="18" spans="1:8" x14ac:dyDescent="0.3">
      <c r="A18" s="15" t="s">
        <v>20</v>
      </c>
      <c r="B18" s="16">
        <v>4</v>
      </c>
      <c r="C18" s="17"/>
      <c r="D18" s="35">
        <v>0</v>
      </c>
      <c r="E18" s="36">
        <f t="shared" si="1"/>
        <v>0</v>
      </c>
      <c r="F18" s="11"/>
    </row>
    <row r="19" spans="1:8" x14ac:dyDescent="0.3">
      <c r="A19" s="2"/>
      <c r="B19" s="2"/>
      <c r="C19" s="2"/>
      <c r="D19" s="2"/>
      <c r="E19" s="2"/>
    </row>
    <row r="20" spans="1:8" x14ac:dyDescent="0.3">
      <c r="A20" s="2"/>
      <c r="B20" s="2"/>
      <c r="C20" s="2"/>
      <c r="D20" s="2"/>
      <c r="E20" s="2"/>
    </row>
    <row r="21" spans="1:8" ht="15.6" x14ac:dyDescent="0.3">
      <c r="A21" s="68" t="s">
        <v>24</v>
      </c>
      <c r="B21" s="69"/>
      <c r="C21" s="69"/>
      <c r="D21" s="69"/>
      <c r="E21" s="69"/>
      <c r="F21" s="11"/>
    </row>
    <row r="22" spans="1:8" ht="27.6" x14ac:dyDescent="0.3">
      <c r="A22" s="47" t="s">
        <v>25</v>
      </c>
      <c r="B22" s="10" t="s">
        <v>12</v>
      </c>
      <c r="C22" s="14" t="s">
        <v>13</v>
      </c>
      <c r="D22" s="14" t="s">
        <v>14</v>
      </c>
      <c r="E22" s="13" t="s">
        <v>15</v>
      </c>
      <c r="F22" s="11"/>
      <c r="G22" s="64" t="s">
        <v>226</v>
      </c>
      <c r="H22" s="47" t="s">
        <v>225</v>
      </c>
    </row>
    <row r="23" spans="1:8" x14ac:dyDescent="0.3">
      <c r="A23" s="15" t="s">
        <v>26</v>
      </c>
      <c r="B23" s="16">
        <v>12</v>
      </c>
      <c r="C23" s="38">
        <v>0</v>
      </c>
      <c r="D23" s="39">
        <f>C23+(C23*B$112)</f>
        <v>0</v>
      </c>
      <c r="E23" s="36">
        <f>B23*D23</f>
        <v>0</v>
      </c>
      <c r="F23" s="11"/>
      <c r="G23" s="65"/>
      <c r="H23" s="65"/>
    </row>
    <row r="24" spans="1:8" ht="27.6" x14ac:dyDescent="0.3">
      <c r="A24" s="15" t="s">
        <v>27</v>
      </c>
      <c r="B24" s="16">
        <v>29</v>
      </c>
      <c r="C24" s="38">
        <v>0</v>
      </c>
      <c r="D24" s="39">
        <f>C24+(C24*B$112)</f>
        <v>0</v>
      </c>
      <c r="E24" s="36">
        <f t="shared" ref="E24:E28" si="2">B24*D24</f>
        <v>0</v>
      </c>
      <c r="F24" s="11"/>
      <c r="G24" s="64" t="s">
        <v>227</v>
      </c>
      <c r="H24" s="47" t="s">
        <v>225</v>
      </c>
    </row>
    <row r="25" spans="1:8" x14ac:dyDescent="0.3">
      <c r="A25" s="15" t="s">
        <v>28</v>
      </c>
      <c r="B25" s="16">
        <v>104</v>
      </c>
      <c r="C25" s="38">
        <v>0</v>
      </c>
      <c r="D25" s="39">
        <f>C25+(C25*B$112)</f>
        <v>0</v>
      </c>
      <c r="E25" s="36">
        <f t="shared" si="2"/>
        <v>0</v>
      </c>
      <c r="F25" s="11"/>
      <c r="G25" s="65"/>
      <c r="H25" s="65"/>
    </row>
    <row r="26" spans="1:8" ht="27.6" x14ac:dyDescent="0.3">
      <c r="A26" s="15" t="s">
        <v>29</v>
      </c>
      <c r="B26" s="16">
        <v>100</v>
      </c>
      <c r="C26" s="38">
        <v>0</v>
      </c>
      <c r="D26" s="39">
        <f>C26+(C26*B$112)</f>
        <v>0</v>
      </c>
      <c r="E26" s="36">
        <f t="shared" si="2"/>
        <v>0</v>
      </c>
      <c r="F26" s="11"/>
      <c r="G26" s="64" t="s">
        <v>228</v>
      </c>
      <c r="H26" s="47" t="s">
        <v>225</v>
      </c>
    </row>
    <row r="27" spans="1:8" x14ac:dyDescent="0.3">
      <c r="A27" s="15" t="s">
        <v>30</v>
      </c>
      <c r="B27" s="16">
        <v>15</v>
      </c>
      <c r="C27" s="38">
        <v>0</v>
      </c>
      <c r="D27" s="39">
        <f>C27+(C27*B$112)</f>
        <v>0</v>
      </c>
      <c r="E27" s="36">
        <f t="shared" si="2"/>
        <v>0</v>
      </c>
      <c r="F27" s="11"/>
      <c r="G27" s="65"/>
      <c r="H27" s="65"/>
    </row>
    <row r="28" spans="1:8" ht="27.6" x14ac:dyDescent="0.3">
      <c r="A28" s="15" t="s">
        <v>31</v>
      </c>
      <c r="B28" s="16">
        <v>15</v>
      </c>
      <c r="C28" s="38">
        <v>0</v>
      </c>
      <c r="D28" s="39">
        <f>C28+(C28*B$112)</f>
        <v>0</v>
      </c>
      <c r="E28" s="36">
        <f t="shared" si="2"/>
        <v>0</v>
      </c>
      <c r="F28" s="11"/>
      <c r="G28" s="64" t="s">
        <v>231</v>
      </c>
      <c r="H28" s="47" t="s">
        <v>225</v>
      </c>
    </row>
    <row r="29" spans="1:8" x14ac:dyDescent="0.3">
      <c r="A29" s="21"/>
      <c r="B29" s="21"/>
      <c r="C29" s="21"/>
      <c r="D29" s="21"/>
      <c r="E29" s="21"/>
      <c r="F29" s="11"/>
      <c r="G29" s="65"/>
      <c r="H29" s="65"/>
    </row>
    <row r="30" spans="1:8" ht="27.6" x14ac:dyDescent="0.3">
      <c r="A30" s="47" t="s">
        <v>32</v>
      </c>
      <c r="B30" s="10" t="s">
        <v>12</v>
      </c>
      <c r="C30" s="14" t="s">
        <v>13</v>
      </c>
      <c r="D30" s="14" t="s">
        <v>14</v>
      </c>
      <c r="E30" s="13" t="s">
        <v>15</v>
      </c>
      <c r="F30" s="11"/>
      <c r="G30" s="64" t="s">
        <v>229</v>
      </c>
      <c r="H30" s="47" t="s">
        <v>225</v>
      </c>
    </row>
    <row r="31" spans="1:8" x14ac:dyDescent="0.3">
      <c r="A31" s="15" t="s">
        <v>18</v>
      </c>
      <c r="B31" s="16">
        <v>275</v>
      </c>
      <c r="C31" s="17"/>
      <c r="D31" s="38">
        <v>0</v>
      </c>
      <c r="E31" s="41">
        <f>B31*D31</f>
        <v>0</v>
      </c>
      <c r="F31" s="11"/>
      <c r="G31" s="65"/>
      <c r="H31" s="65"/>
    </row>
    <row r="32" spans="1:8" ht="27.6" x14ac:dyDescent="0.3">
      <c r="A32" s="15" t="s">
        <v>19</v>
      </c>
      <c r="B32" s="16">
        <v>50</v>
      </c>
      <c r="C32" s="17"/>
      <c r="D32" s="38">
        <v>0</v>
      </c>
      <c r="E32" s="41">
        <f t="shared" ref="E32:E33" si="3">B32*D32</f>
        <v>0</v>
      </c>
      <c r="F32" s="11"/>
      <c r="G32" s="64" t="s">
        <v>230</v>
      </c>
      <c r="H32" s="47" t="s">
        <v>225</v>
      </c>
    </row>
    <row r="33" spans="1:8" x14ac:dyDescent="0.3">
      <c r="A33" s="15" t="s">
        <v>20</v>
      </c>
      <c r="B33" s="16">
        <v>275</v>
      </c>
      <c r="C33" s="17"/>
      <c r="D33" s="38">
        <v>0</v>
      </c>
      <c r="E33" s="41">
        <f t="shared" si="3"/>
        <v>0</v>
      </c>
      <c r="F33" s="11"/>
      <c r="G33" s="65"/>
      <c r="H33" s="65"/>
    </row>
    <row r="34" spans="1:8" x14ac:dyDescent="0.3">
      <c r="A34" s="21"/>
      <c r="B34" s="21"/>
      <c r="C34" s="21"/>
      <c r="D34" s="21"/>
      <c r="E34" s="21"/>
      <c r="F34" s="11"/>
    </row>
    <row r="35" spans="1:8" x14ac:dyDescent="0.3">
      <c r="A35" s="21"/>
      <c r="B35" s="21"/>
      <c r="C35" s="21"/>
      <c r="D35" s="21"/>
      <c r="E35" s="21"/>
      <c r="F35" s="11"/>
    </row>
    <row r="36" spans="1:8" ht="15.6" x14ac:dyDescent="0.3">
      <c r="A36" s="68" t="s">
        <v>33</v>
      </c>
      <c r="B36" s="69"/>
      <c r="C36" s="69"/>
      <c r="D36" s="69"/>
      <c r="E36" s="69"/>
      <c r="F36" s="11"/>
      <c r="G36" s="47" t="s">
        <v>233</v>
      </c>
      <c r="H36" s="47" t="s">
        <v>225</v>
      </c>
    </row>
    <row r="37" spans="1:8" ht="27.6" x14ac:dyDescent="0.3">
      <c r="A37" s="47" t="s">
        <v>34</v>
      </c>
      <c r="B37" s="10" t="s">
        <v>12</v>
      </c>
      <c r="C37" s="14" t="s">
        <v>13</v>
      </c>
      <c r="D37" s="14" t="s">
        <v>14</v>
      </c>
      <c r="E37" s="13" t="s">
        <v>15</v>
      </c>
      <c r="F37" s="11"/>
      <c r="G37" s="65"/>
      <c r="H37" s="65"/>
    </row>
    <row r="38" spans="1:8" x14ac:dyDescent="0.3">
      <c r="A38" s="15" t="s">
        <v>35</v>
      </c>
      <c r="B38" s="16">
        <v>130</v>
      </c>
      <c r="C38" s="38">
        <v>0</v>
      </c>
      <c r="D38" s="39">
        <f>C38+ (C38*B$113)</f>
        <v>0</v>
      </c>
      <c r="E38" s="36">
        <f>B38*D38</f>
        <v>0</v>
      </c>
      <c r="F38" s="11"/>
      <c r="G38" s="47" t="s">
        <v>232</v>
      </c>
      <c r="H38" s="47" t="s">
        <v>225</v>
      </c>
    </row>
    <row r="39" spans="1:8" x14ac:dyDescent="0.3">
      <c r="A39" s="15" t="s">
        <v>36</v>
      </c>
      <c r="B39" s="16">
        <v>215</v>
      </c>
      <c r="C39" s="38">
        <v>0</v>
      </c>
      <c r="D39" s="39">
        <f>C39+ (C39*B$113)</f>
        <v>0</v>
      </c>
      <c r="E39" s="36">
        <f t="shared" ref="E39:E40" si="4">B39*D39</f>
        <v>0</v>
      </c>
      <c r="F39" s="11"/>
      <c r="G39" s="65"/>
      <c r="H39" s="65"/>
    </row>
    <row r="40" spans="1:8" x14ac:dyDescent="0.3">
      <c r="A40" s="15" t="s">
        <v>37</v>
      </c>
      <c r="B40" s="16">
        <v>220</v>
      </c>
      <c r="C40" s="38">
        <v>0</v>
      </c>
      <c r="D40" s="39">
        <f>C40+ (C40*B$113)</f>
        <v>0</v>
      </c>
      <c r="E40" s="36">
        <f t="shared" si="4"/>
        <v>0</v>
      </c>
      <c r="F40" s="11"/>
      <c r="G40" s="47" t="s">
        <v>234</v>
      </c>
      <c r="H40" s="47" t="s">
        <v>225</v>
      </c>
    </row>
    <row r="41" spans="1:8" x14ac:dyDescent="0.3">
      <c r="A41" s="21"/>
      <c r="B41" s="21"/>
      <c r="C41" s="21"/>
      <c r="D41" s="21"/>
      <c r="E41" s="21"/>
      <c r="F41" s="11"/>
      <c r="G41" s="65"/>
      <c r="H41" s="65"/>
    </row>
    <row r="42" spans="1:8" ht="27.6" x14ac:dyDescent="0.3">
      <c r="A42" s="47" t="s">
        <v>38</v>
      </c>
      <c r="B42" s="10" t="s">
        <v>12</v>
      </c>
      <c r="C42" s="14" t="s">
        <v>13</v>
      </c>
      <c r="D42" s="14" t="s">
        <v>14</v>
      </c>
      <c r="E42" s="13" t="s">
        <v>15</v>
      </c>
      <c r="F42" s="11"/>
    </row>
    <row r="43" spans="1:8" x14ac:dyDescent="0.3">
      <c r="A43" s="15" t="s">
        <v>18</v>
      </c>
      <c r="B43" s="16">
        <v>565</v>
      </c>
      <c r="C43" s="17"/>
      <c r="D43" s="38">
        <v>0</v>
      </c>
      <c r="E43" s="41">
        <f>B43*D43</f>
        <v>0</v>
      </c>
      <c r="F43" s="11"/>
    </row>
    <row r="44" spans="1:8" x14ac:dyDescent="0.3">
      <c r="A44" s="15" t="s">
        <v>23</v>
      </c>
      <c r="B44" s="16">
        <v>100</v>
      </c>
      <c r="C44" s="17"/>
      <c r="D44" s="38">
        <v>0</v>
      </c>
      <c r="E44" s="41">
        <f t="shared" ref="E44:E46" si="5">B44*D44</f>
        <v>0</v>
      </c>
      <c r="F44" s="11"/>
    </row>
    <row r="45" spans="1:8" x14ac:dyDescent="0.3">
      <c r="A45" s="15" t="s">
        <v>19</v>
      </c>
      <c r="B45" s="16">
        <v>100</v>
      </c>
      <c r="C45" s="17"/>
      <c r="D45" s="38">
        <v>0</v>
      </c>
      <c r="E45" s="41">
        <f t="shared" si="5"/>
        <v>0</v>
      </c>
      <c r="F45" s="11"/>
    </row>
    <row r="46" spans="1:8" x14ac:dyDescent="0.3">
      <c r="A46" s="15" t="s">
        <v>20</v>
      </c>
      <c r="B46" s="16">
        <v>565</v>
      </c>
      <c r="C46" s="17"/>
      <c r="D46" s="38">
        <v>0</v>
      </c>
      <c r="E46" s="41">
        <f t="shared" si="5"/>
        <v>0</v>
      </c>
      <c r="F46" s="11"/>
    </row>
    <row r="47" spans="1:8" x14ac:dyDescent="0.3">
      <c r="A47" s="21"/>
      <c r="B47" s="21"/>
      <c r="C47" s="21"/>
      <c r="D47" s="21"/>
      <c r="E47" s="21"/>
      <c r="F47" s="11"/>
    </row>
    <row r="48" spans="1:8" x14ac:dyDescent="0.3">
      <c r="A48" s="21"/>
      <c r="B48" s="21"/>
      <c r="C48" s="21"/>
      <c r="D48" s="21"/>
      <c r="E48" s="21"/>
      <c r="F48" s="11"/>
    </row>
    <row r="49" spans="1:8" ht="15.6" x14ac:dyDescent="0.3">
      <c r="A49" s="68" t="s">
        <v>39</v>
      </c>
      <c r="B49" s="69"/>
      <c r="C49" s="69"/>
      <c r="D49" s="69"/>
      <c r="E49" s="69"/>
      <c r="F49" s="11"/>
    </row>
    <row r="50" spans="1:8" ht="27.6" x14ac:dyDescent="0.3">
      <c r="A50" s="47" t="s">
        <v>40</v>
      </c>
      <c r="B50" s="10" t="s">
        <v>12</v>
      </c>
      <c r="C50" s="14" t="s">
        <v>13</v>
      </c>
      <c r="D50" s="14" t="s">
        <v>14</v>
      </c>
      <c r="E50" s="13" t="s">
        <v>15</v>
      </c>
      <c r="F50" s="11"/>
      <c r="G50" s="47" t="s">
        <v>224</v>
      </c>
      <c r="H50" s="47" t="s">
        <v>225</v>
      </c>
    </row>
    <row r="51" spans="1:8" x14ac:dyDescent="0.3">
      <c r="A51" s="15" t="s">
        <v>41</v>
      </c>
      <c r="B51" s="16">
        <v>10</v>
      </c>
      <c r="C51" s="38">
        <v>0</v>
      </c>
      <c r="D51" s="42">
        <f>C51+(C51*B116)</f>
        <v>0</v>
      </c>
      <c r="E51" s="41">
        <f>B51*D51</f>
        <v>0</v>
      </c>
      <c r="F51" s="11"/>
      <c r="G51" s="15"/>
      <c r="H51" s="15"/>
    </row>
    <row r="52" spans="1:8" x14ac:dyDescent="0.3">
      <c r="A52" s="21"/>
      <c r="B52" s="21"/>
      <c r="C52" s="21"/>
      <c r="D52" s="21"/>
      <c r="E52" s="21"/>
      <c r="F52" s="11"/>
    </row>
    <row r="53" spans="1:8" ht="27.6" x14ac:dyDescent="0.3">
      <c r="A53" s="47" t="s">
        <v>42</v>
      </c>
      <c r="B53" s="9" t="s">
        <v>12</v>
      </c>
      <c r="C53" s="14" t="s">
        <v>13</v>
      </c>
      <c r="D53" s="14" t="s">
        <v>14</v>
      </c>
      <c r="E53" s="13" t="s">
        <v>15</v>
      </c>
      <c r="F53" s="11"/>
    </row>
    <row r="54" spans="1:8" x14ac:dyDescent="0.3">
      <c r="A54" s="15" t="s">
        <v>18</v>
      </c>
      <c r="B54" s="16">
        <v>10</v>
      </c>
      <c r="C54" s="17"/>
      <c r="D54" s="38">
        <v>0</v>
      </c>
      <c r="E54" s="41">
        <f>B54*D54</f>
        <v>0</v>
      </c>
      <c r="F54" s="11"/>
    </row>
    <row r="55" spans="1:8" x14ac:dyDescent="0.3">
      <c r="A55" s="15" t="s">
        <v>23</v>
      </c>
      <c r="B55" s="16">
        <v>10</v>
      </c>
      <c r="C55" s="17"/>
      <c r="D55" s="38">
        <v>0</v>
      </c>
      <c r="E55" s="41">
        <f t="shared" ref="E55:E57" si="6">B55*D55</f>
        <v>0</v>
      </c>
      <c r="F55" s="11"/>
    </row>
    <row r="56" spans="1:8" x14ac:dyDescent="0.3">
      <c r="A56" s="48" t="s">
        <v>43</v>
      </c>
      <c r="B56" s="49">
        <v>2</v>
      </c>
      <c r="C56" s="17"/>
      <c r="D56" s="38">
        <v>0</v>
      </c>
      <c r="E56" s="41">
        <f t="shared" si="6"/>
        <v>0</v>
      </c>
      <c r="F56" s="11"/>
      <c r="G56" s="34"/>
    </row>
    <row r="57" spans="1:8" x14ac:dyDescent="0.3">
      <c r="A57" s="15" t="s">
        <v>20</v>
      </c>
      <c r="B57" s="16">
        <v>10</v>
      </c>
      <c r="C57" s="17"/>
      <c r="D57" s="38">
        <v>0</v>
      </c>
      <c r="E57" s="41">
        <f t="shared" si="6"/>
        <v>0</v>
      </c>
      <c r="F57" s="11"/>
    </row>
    <row r="58" spans="1:8" x14ac:dyDescent="0.3">
      <c r="A58" s="21"/>
      <c r="B58" s="21"/>
      <c r="C58" s="21"/>
      <c r="D58" s="21"/>
      <c r="E58" s="21"/>
      <c r="F58" s="11"/>
    </row>
    <row r="59" spans="1:8" x14ac:dyDescent="0.3">
      <c r="A59" s="21"/>
      <c r="B59" s="21"/>
      <c r="C59" s="21"/>
      <c r="D59" s="21"/>
      <c r="E59" s="21"/>
      <c r="F59" s="11"/>
    </row>
    <row r="60" spans="1:8" ht="15.6" x14ac:dyDescent="0.3">
      <c r="A60" s="68" t="s">
        <v>44</v>
      </c>
      <c r="B60" s="69"/>
      <c r="C60" s="69"/>
      <c r="D60" s="69"/>
      <c r="E60" s="69"/>
      <c r="F60" s="11"/>
    </row>
    <row r="61" spans="1:8" ht="27.6" x14ac:dyDescent="0.3">
      <c r="A61" s="47" t="s">
        <v>11</v>
      </c>
      <c r="B61" s="9" t="s">
        <v>12</v>
      </c>
      <c r="C61" s="14" t="s">
        <v>13</v>
      </c>
      <c r="D61" s="14" t="s">
        <v>14</v>
      </c>
      <c r="E61" s="13" t="s">
        <v>15</v>
      </c>
      <c r="F61" s="11"/>
    </row>
    <row r="62" spans="1:8" x14ac:dyDescent="0.3">
      <c r="A62" s="15" t="s">
        <v>45</v>
      </c>
      <c r="B62" s="16">
        <v>25</v>
      </c>
      <c r="C62" s="38">
        <v>0</v>
      </c>
      <c r="D62" s="37">
        <f>C62+(C62*B$117)</f>
        <v>0</v>
      </c>
      <c r="E62" s="41">
        <f>B62*D62</f>
        <v>0</v>
      </c>
      <c r="F62" s="11"/>
    </row>
    <row r="63" spans="1:8" x14ac:dyDescent="0.3">
      <c r="A63" s="15" t="s">
        <v>46</v>
      </c>
      <c r="B63" s="16">
        <v>25</v>
      </c>
      <c r="C63" s="38">
        <v>0</v>
      </c>
      <c r="D63" s="37">
        <f>C63+(C63*B$117)</f>
        <v>0</v>
      </c>
      <c r="E63" s="41">
        <f t="shared" ref="E63:E68" si="7">B63*D63</f>
        <v>0</v>
      </c>
      <c r="F63" s="11"/>
    </row>
    <row r="64" spans="1:8" x14ac:dyDescent="0.3">
      <c r="A64" s="15" t="s">
        <v>47</v>
      </c>
      <c r="B64" s="16">
        <v>200</v>
      </c>
      <c r="C64" s="38">
        <v>0</v>
      </c>
      <c r="D64" s="37">
        <f>C64+(C64*B$117)</f>
        <v>0</v>
      </c>
      <c r="E64" s="41">
        <f t="shared" si="7"/>
        <v>0</v>
      </c>
      <c r="F64" s="11"/>
    </row>
    <row r="65" spans="1:6" x14ac:dyDescent="0.3">
      <c r="A65" s="15" t="s">
        <v>48</v>
      </c>
      <c r="B65" s="16">
        <v>200</v>
      </c>
      <c r="C65" s="38">
        <v>0</v>
      </c>
      <c r="D65" s="37">
        <f>C65+(C65*B$117)</f>
        <v>0</v>
      </c>
      <c r="E65" s="41">
        <f t="shared" si="7"/>
        <v>0</v>
      </c>
      <c r="F65" s="11"/>
    </row>
    <row r="66" spans="1:6" x14ac:dyDescent="0.3">
      <c r="A66" s="15" t="s">
        <v>49</v>
      </c>
      <c r="B66" s="16">
        <v>300</v>
      </c>
      <c r="C66" s="38">
        <v>0</v>
      </c>
      <c r="D66" s="37">
        <f>C66+(C66*B$117)</f>
        <v>0</v>
      </c>
      <c r="E66" s="41">
        <f t="shared" si="7"/>
        <v>0</v>
      </c>
      <c r="F66" s="11"/>
    </row>
    <row r="67" spans="1:6" x14ac:dyDescent="0.3">
      <c r="A67" s="15" t="s">
        <v>50</v>
      </c>
      <c r="B67" s="16">
        <v>200</v>
      </c>
      <c r="C67" s="38">
        <v>0</v>
      </c>
      <c r="D67" s="37">
        <f>C67+(C67*B$117)</f>
        <v>0</v>
      </c>
      <c r="E67" s="41">
        <f t="shared" si="7"/>
        <v>0</v>
      </c>
      <c r="F67" s="11"/>
    </row>
    <row r="68" spans="1:6" x14ac:dyDescent="0.3">
      <c r="A68" s="15" t="s">
        <v>51</v>
      </c>
      <c r="B68" s="16">
        <v>10</v>
      </c>
      <c r="C68" s="38">
        <v>0</v>
      </c>
      <c r="D68" s="37">
        <f>C68+(C68*B$117)</f>
        <v>0</v>
      </c>
      <c r="E68" s="41">
        <f t="shared" si="7"/>
        <v>0</v>
      </c>
      <c r="F68" s="11"/>
    </row>
    <row r="69" spans="1:6" x14ac:dyDescent="0.3">
      <c r="A69" s="21"/>
      <c r="B69" s="21"/>
      <c r="C69" s="21"/>
      <c r="D69" s="21"/>
      <c r="E69" s="21"/>
      <c r="F69" s="11"/>
    </row>
    <row r="70" spans="1:6" ht="15.6" x14ac:dyDescent="0.3">
      <c r="A70" s="68" t="s">
        <v>52</v>
      </c>
      <c r="B70" s="69"/>
      <c r="C70" s="69"/>
      <c r="D70" s="69"/>
      <c r="E70" s="69"/>
      <c r="F70" s="11"/>
    </row>
    <row r="71" spans="1:6" ht="27.6" x14ac:dyDescent="0.3">
      <c r="A71" s="47" t="s">
        <v>11</v>
      </c>
      <c r="B71" s="9" t="s">
        <v>12</v>
      </c>
      <c r="C71" s="14" t="s">
        <v>13</v>
      </c>
      <c r="D71" s="14" t="s">
        <v>14</v>
      </c>
      <c r="E71" s="13" t="s">
        <v>15</v>
      </c>
      <c r="F71" s="11"/>
    </row>
    <row r="72" spans="1:6" x14ac:dyDescent="0.3">
      <c r="A72" s="15" t="s">
        <v>53</v>
      </c>
      <c r="B72" s="16">
        <v>100</v>
      </c>
      <c r="C72" s="38">
        <v>0</v>
      </c>
      <c r="D72" s="37">
        <f>C72+(C72*B$118)</f>
        <v>0</v>
      </c>
      <c r="E72" s="41">
        <f>B72*D72</f>
        <v>0</v>
      </c>
      <c r="F72" s="11"/>
    </row>
    <row r="73" spans="1:6" x14ac:dyDescent="0.3">
      <c r="A73" s="15" t="s">
        <v>54</v>
      </c>
      <c r="B73" s="16">
        <v>100</v>
      </c>
      <c r="C73" s="38">
        <v>0</v>
      </c>
      <c r="D73" s="37">
        <f>C73+(C73*B$118)</f>
        <v>0</v>
      </c>
      <c r="E73" s="41">
        <f t="shared" ref="E73:E78" si="8">B73*D73</f>
        <v>0</v>
      </c>
      <c r="F73" s="11"/>
    </row>
    <row r="74" spans="1:6" x14ac:dyDescent="0.3">
      <c r="A74" s="15" t="s">
        <v>55</v>
      </c>
      <c r="B74" s="16">
        <v>100</v>
      </c>
      <c r="C74" s="38">
        <v>0</v>
      </c>
      <c r="D74" s="37">
        <f>C74+(C74*B$118)</f>
        <v>0</v>
      </c>
      <c r="E74" s="41">
        <f t="shared" si="8"/>
        <v>0</v>
      </c>
      <c r="F74" s="11"/>
    </row>
    <row r="75" spans="1:6" x14ac:dyDescent="0.3">
      <c r="A75" s="15" t="s">
        <v>56</v>
      </c>
      <c r="B75" s="16">
        <v>2</v>
      </c>
      <c r="C75" s="38">
        <v>0</v>
      </c>
      <c r="D75" s="37">
        <f>C75+(C75*B$118)</f>
        <v>0</v>
      </c>
      <c r="E75" s="41">
        <f t="shared" si="8"/>
        <v>0</v>
      </c>
      <c r="F75" s="11"/>
    </row>
    <row r="76" spans="1:6" x14ac:dyDescent="0.3">
      <c r="A76" s="15"/>
      <c r="B76" s="16">
        <v>2</v>
      </c>
      <c r="C76" s="38">
        <v>0</v>
      </c>
      <c r="D76" s="37">
        <f>C76+(C76*B$118)</f>
        <v>0</v>
      </c>
      <c r="E76" s="41">
        <f t="shared" si="8"/>
        <v>0</v>
      </c>
      <c r="F76" s="11"/>
    </row>
    <row r="77" spans="1:6" x14ac:dyDescent="0.3">
      <c r="A77" s="15"/>
      <c r="B77" s="16">
        <v>1</v>
      </c>
      <c r="C77" s="38">
        <v>0</v>
      </c>
      <c r="D77" s="37">
        <f>C77+(C77*B$118)</f>
        <v>0</v>
      </c>
      <c r="E77" s="41">
        <f t="shared" si="8"/>
        <v>0</v>
      </c>
      <c r="F77" s="11"/>
    </row>
    <row r="78" spans="1:6" x14ac:dyDescent="0.3">
      <c r="A78" s="15"/>
      <c r="B78" s="16">
        <v>1</v>
      </c>
      <c r="C78" s="38">
        <v>0</v>
      </c>
      <c r="D78" s="37">
        <f>C78+(C78*B$118)</f>
        <v>0</v>
      </c>
      <c r="E78" s="41">
        <f t="shared" si="8"/>
        <v>0</v>
      </c>
      <c r="F78" s="11"/>
    </row>
    <row r="79" spans="1:6" x14ac:dyDescent="0.3">
      <c r="A79" s="21"/>
      <c r="B79" s="21"/>
      <c r="C79" s="21"/>
      <c r="D79" s="21"/>
      <c r="E79" s="21"/>
      <c r="F79" s="11"/>
    </row>
    <row r="80" spans="1:6" ht="15.6" x14ac:dyDescent="0.3">
      <c r="A80" s="68" t="s">
        <v>57</v>
      </c>
      <c r="B80" s="69"/>
      <c r="C80" s="69"/>
      <c r="D80" s="69"/>
      <c r="E80" s="69"/>
      <c r="F80" s="11"/>
    </row>
    <row r="81" spans="1:6" ht="27.6" x14ac:dyDescent="0.3">
      <c r="A81" s="47" t="s">
        <v>11</v>
      </c>
      <c r="B81" s="9" t="s">
        <v>12</v>
      </c>
      <c r="C81" s="14" t="s">
        <v>13</v>
      </c>
      <c r="D81" s="14" t="s">
        <v>14</v>
      </c>
      <c r="E81" s="13" t="s">
        <v>15</v>
      </c>
      <c r="F81" s="11"/>
    </row>
    <row r="82" spans="1:6" x14ac:dyDescent="0.3">
      <c r="A82" s="15" t="s">
        <v>58</v>
      </c>
      <c r="B82" s="16">
        <v>200</v>
      </c>
      <c r="C82" s="38">
        <v>0</v>
      </c>
      <c r="D82" s="37">
        <f>C82+(C82*B$119)</f>
        <v>0</v>
      </c>
      <c r="E82" s="41">
        <f>B82*D82</f>
        <v>0</v>
      </c>
      <c r="F82" s="11"/>
    </row>
    <row r="83" spans="1:6" x14ac:dyDescent="0.3">
      <c r="A83" s="15" t="s">
        <v>59</v>
      </c>
      <c r="B83" s="16">
        <v>300</v>
      </c>
      <c r="C83" s="38">
        <v>0</v>
      </c>
      <c r="D83" s="37">
        <f>C83+(C83*B$119)</f>
        <v>0</v>
      </c>
      <c r="E83" s="41">
        <f t="shared" ref="E83:E88" si="9">B83*D83</f>
        <v>0</v>
      </c>
      <c r="F83" s="11"/>
    </row>
    <row r="84" spans="1:6" x14ac:dyDescent="0.3">
      <c r="A84" s="15" t="s">
        <v>60</v>
      </c>
      <c r="B84" s="16">
        <v>200</v>
      </c>
      <c r="C84" s="38">
        <v>0</v>
      </c>
      <c r="D84" s="37">
        <f>C84+(C84*B$119)</f>
        <v>0</v>
      </c>
      <c r="E84" s="41">
        <f t="shared" si="9"/>
        <v>0</v>
      </c>
      <c r="F84" s="11"/>
    </row>
    <row r="85" spans="1:6" x14ac:dyDescent="0.3">
      <c r="A85" s="15" t="s">
        <v>61</v>
      </c>
      <c r="B85" s="16">
        <v>200</v>
      </c>
      <c r="C85" s="38">
        <v>0</v>
      </c>
      <c r="D85" s="37">
        <f>C85+(C85*B$119)</f>
        <v>0</v>
      </c>
      <c r="E85" s="41">
        <f t="shared" si="9"/>
        <v>0</v>
      </c>
      <c r="F85" s="11"/>
    </row>
    <row r="86" spans="1:6" x14ac:dyDescent="0.3">
      <c r="A86" s="15" t="s">
        <v>62</v>
      </c>
      <c r="B86" s="16">
        <v>200</v>
      </c>
      <c r="C86" s="38">
        <v>0</v>
      </c>
      <c r="D86" s="37">
        <f>C86+(C86*B$119)</f>
        <v>0</v>
      </c>
      <c r="E86" s="41">
        <f t="shared" ref="E86" si="10">B86*D86</f>
        <v>0</v>
      </c>
      <c r="F86" s="11"/>
    </row>
    <row r="87" spans="1:6" x14ac:dyDescent="0.3">
      <c r="A87" s="15" t="s">
        <v>63</v>
      </c>
      <c r="B87" s="16">
        <v>100</v>
      </c>
      <c r="C87" s="38">
        <v>0</v>
      </c>
      <c r="D87" s="37">
        <f>C87+(C87*B$119)</f>
        <v>0</v>
      </c>
      <c r="E87" s="41">
        <f t="shared" ref="E87" si="11">B87*D87</f>
        <v>0</v>
      </c>
      <c r="F87" s="11"/>
    </row>
    <row r="88" spans="1:6" x14ac:dyDescent="0.3">
      <c r="A88" s="15" t="s">
        <v>64</v>
      </c>
      <c r="B88" s="16">
        <v>50</v>
      </c>
      <c r="C88" s="38">
        <v>0</v>
      </c>
      <c r="D88" s="37">
        <f>C88+(C88*B$119)</f>
        <v>0</v>
      </c>
      <c r="E88" s="41">
        <f t="shared" si="9"/>
        <v>0</v>
      </c>
      <c r="F88" s="11"/>
    </row>
    <row r="89" spans="1:6" x14ac:dyDescent="0.3">
      <c r="A89" s="21"/>
      <c r="B89" s="21"/>
      <c r="C89" s="21"/>
      <c r="D89" s="21"/>
      <c r="E89" s="21"/>
      <c r="F89" s="11"/>
    </row>
    <row r="90" spans="1:6" ht="15.6" x14ac:dyDescent="0.3">
      <c r="A90" s="68" t="s">
        <v>65</v>
      </c>
      <c r="B90" s="69"/>
      <c r="C90" s="69"/>
      <c r="D90" s="69"/>
      <c r="E90" s="69"/>
      <c r="F90" s="11"/>
    </row>
    <row r="91" spans="1:6" ht="27.6" x14ac:dyDescent="0.3">
      <c r="A91" s="47" t="s">
        <v>11</v>
      </c>
      <c r="B91" s="9" t="s">
        <v>12</v>
      </c>
      <c r="C91" s="14" t="s">
        <v>13</v>
      </c>
      <c r="D91" s="14" t="s">
        <v>14</v>
      </c>
      <c r="E91" s="13" t="s">
        <v>15</v>
      </c>
      <c r="F91" s="11"/>
    </row>
    <row r="92" spans="1:6" x14ac:dyDescent="0.3">
      <c r="A92" s="15" t="s">
        <v>66</v>
      </c>
      <c r="B92" s="16">
        <v>100</v>
      </c>
      <c r="C92" s="38"/>
      <c r="D92" s="45">
        <f>C92+(C92*B120)</f>
        <v>0</v>
      </c>
      <c r="E92" s="36">
        <f>B92*C92</f>
        <v>0</v>
      </c>
      <c r="F92" s="11"/>
    </row>
    <row r="93" spans="1:6" x14ac:dyDescent="0.3">
      <c r="A93" s="11"/>
      <c r="B93" s="20"/>
      <c r="C93" s="22"/>
      <c r="D93" s="22"/>
      <c r="E93" s="19"/>
      <c r="F93" s="11"/>
    </row>
    <row r="94" spans="1:6" ht="27.6" customHeight="1" x14ac:dyDescent="0.3">
      <c r="A94" s="68" t="s">
        <v>67</v>
      </c>
      <c r="B94" s="69"/>
      <c r="C94" s="69"/>
      <c r="D94" s="69"/>
      <c r="E94" s="69"/>
      <c r="F94" s="11"/>
    </row>
    <row r="95" spans="1:6" ht="41.85" customHeight="1" x14ac:dyDescent="0.3">
      <c r="A95" s="47" t="s">
        <v>11</v>
      </c>
      <c r="B95" s="9" t="s">
        <v>12</v>
      </c>
      <c r="C95" s="70" t="s">
        <v>68</v>
      </c>
      <c r="D95" s="71"/>
      <c r="E95" s="13" t="s">
        <v>15</v>
      </c>
      <c r="F95" s="11"/>
    </row>
    <row r="96" spans="1:6" x14ac:dyDescent="0.3">
      <c r="A96" s="15" t="s">
        <v>69</v>
      </c>
      <c r="B96" s="16">
        <v>300</v>
      </c>
      <c r="C96" s="72">
        <v>0</v>
      </c>
      <c r="D96" s="73"/>
      <c r="E96" s="41">
        <f>B96*C96</f>
        <v>0</v>
      </c>
      <c r="F96" s="11"/>
    </row>
    <row r="97" spans="1:6" x14ac:dyDescent="0.3">
      <c r="A97" s="21"/>
      <c r="B97" s="21"/>
      <c r="C97" s="21"/>
      <c r="D97" s="21"/>
      <c r="E97" s="21"/>
      <c r="F97" s="11"/>
    </row>
    <row r="98" spans="1:6" ht="15.6" x14ac:dyDescent="0.3">
      <c r="A98" s="68" t="s">
        <v>70</v>
      </c>
      <c r="B98" s="69"/>
      <c r="C98" s="69"/>
      <c r="D98" s="69"/>
      <c r="E98" s="69"/>
      <c r="F98" s="11"/>
    </row>
    <row r="99" spans="1:6" x14ac:dyDescent="0.3">
      <c r="A99" s="74" t="s">
        <v>71</v>
      </c>
      <c r="B99" s="75"/>
      <c r="C99" s="75"/>
      <c r="D99" s="76"/>
      <c r="E99" s="46">
        <v>0</v>
      </c>
      <c r="F99" s="11"/>
    </row>
    <row r="100" spans="1:6" x14ac:dyDescent="0.3">
      <c r="A100" s="21"/>
      <c r="B100" s="21"/>
      <c r="C100" s="21"/>
      <c r="D100" s="21"/>
      <c r="E100" s="21"/>
      <c r="F100" s="11"/>
    </row>
    <row r="101" spans="1:6" x14ac:dyDescent="0.3">
      <c r="A101" s="11"/>
      <c r="B101" s="11"/>
      <c r="C101" s="11"/>
      <c r="D101" s="23" t="s">
        <v>72</v>
      </c>
      <c r="E101" s="43">
        <f>SUM(E3:E100)</f>
        <v>0</v>
      </c>
      <c r="F101" s="11"/>
    </row>
    <row r="102" spans="1:6" x14ac:dyDescent="0.3">
      <c r="A102" s="24" t="s">
        <v>240</v>
      </c>
      <c r="B102" s="24" t="s">
        <v>74</v>
      </c>
      <c r="C102" s="11"/>
      <c r="D102" s="91"/>
      <c r="E102" s="92"/>
      <c r="F102" s="11"/>
    </row>
    <row r="103" spans="1:6" x14ac:dyDescent="0.3">
      <c r="A103" s="93" t="s">
        <v>241</v>
      </c>
      <c r="B103" s="25">
        <v>0</v>
      </c>
      <c r="C103" s="11"/>
      <c r="D103" s="91"/>
      <c r="E103" s="92"/>
      <c r="F103" s="11"/>
    </row>
    <row r="104" spans="1:6" x14ac:dyDescent="0.3">
      <c r="A104" s="93" t="s">
        <v>241</v>
      </c>
      <c r="B104" s="25">
        <v>0</v>
      </c>
      <c r="C104" s="11"/>
      <c r="D104" s="91"/>
      <c r="E104" s="92"/>
      <c r="F104" s="11"/>
    </row>
    <row r="105" spans="1:6" x14ac:dyDescent="0.3">
      <c r="A105" s="93" t="s">
        <v>241</v>
      </c>
      <c r="B105" s="25">
        <v>0</v>
      </c>
      <c r="C105" s="11"/>
      <c r="D105" s="91"/>
      <c r="E105" s="92"/>
      <c r="F105" s="11"/>
    </row>
    <row r="106" spans="1:6" x14ac:dyDescent="0.3">
      <c r="A106" s="93" t="s">
        <v>241</v>
      </c>
      <c r="B106" s="25">
        <v>0</v>
      </c>
      <c r="C106" s="11"/>
      <c r="D106" s="91"/>
      <c r="E106" s="92"/>
      <c r="F106" s="11"/>
    </row>
    <row r="107" spans="1:6" x14ac:dyDescent="0.3">
      <c r="A107" s="93" t="s">
        <v>242</v>
      </c>
      <c r="B107" s="25">
        <v>0</v>
      </c>
      <c r="C107" s="11"/>
      <c r="D107" s="91"/>
      <c r="E107" s="92"/>
      <c r="F107" s="11"/>
    </row>
    <row r="108" spans="1:6" x14ac:dyDescent="0.3">
      <c r="A108" s="11"/>
      <c r="B108" s="11"/>
      <c r="C108" s="11"/>
      <c r="D108" s="11"/>
      <c r="E108" s="11"/>
      <c r="F108" s="11"/>
    </row>
    <row r="109" spans="1:6" x14ac:dyDescent="0.3">
      <c r="A109" s="24" t="s">
        <v>73</v>
      </c>
      <c r="B109" s="24" t="s">
        <v>74</v>
      </c>
      <c r="C109" s="11"/>
      <c r="D109" s="11"/>
      <c r="E109" s="11"/>
      <c r="F109" s="11"/>
    </row>
    <row r="110" spans="1:6" x14ac:dyDescent="0.3">
      <c r="A110" s="18" t="s">
        <v>10</v>
      </c>
      <c r="B110" s="25">
        <v>0</v>
      </c>
      <c r="C110" s="26"/>
      <c r="D110" s="11"/>
      <c r="E110" s="11"/>
      <c r="F110" s="11"/>
    </row>
    <row r="111" spans="1:6" x14ac:dyDescent="0.3">
      <c r="A111" s="18" t="s">
        <v>21</v>
      </c>
      <c r="B111" s="25">
        <v>0</v>
      </c>
      <c r="C111" s="26"/>
      <c r="D111" s="11"/>
      <c r="E111" s="11"/>
      <c r="F111" s="11"/>
    </row>
    <row r="112" spans="1:6" x14ac:dyDescent="0.3">
      <c r="A112" s="18" t="s">
        <v>75</v>
      </c>
      <c r="B112" s="25">
        <v>0</v>
      </c>
      <c r="C112" s="26"/>
      <c r="D112" s="11"/>
      <c r="E112" s="11"/>
      <c r="F112" s="11"/>
    </row>
    <row r="113" spans="1:6" x14ac:dyDescent="0.3">
      <c r="A113" s="18" t="s">
        <v>33</v>
      </c>
      <c r="B113" s="25">
        <v>0</v>
      </c>
      <c r="C113" s="26"/>
      <c r="D113" s="11"/>
      <c r="E113" s="11"/>
      <c r="F113" s="11"/>
    </row>
    <row r="114" spans="1:6" x14ac:dyDescent="0.3">
      <c r="A114" s="18" t="s">
        <v>24</v>
      </c>
      <c r="B114" s="25">
        <v>0</v>
      </c>
      <c r="C114" s="26"/>
      <c r="D114" s="11"/>
      <c r="E114" s="11"/>
      <c r="F114" s="11"/>
    </row>
    <row r="115" spans="1:6" x14ac:dyDescent="0.3">
      <c r="A115" s="18" t="s">
        <v>76</v>
      </c>
      <c r="B115" s="25">
        <v>0</v>
      </c>
      <c r="C115" s="26"/>
      <c r="D115" s="11"/>
      <c r="E115" s="11"/>
      <c r="F115" s="11"/>
    </row>
    <row r="116" spans="1:6" x14ac:dyDescent="0.3">
      <c r="A116" s="18" t="s">
        <v>39</v>
      </c>
      <c r="B116" s="25">
        <v>0</v>
      </c>
      <c r="C116" s="26"/>
      <c r="D116" s="11"/>
      <c r="E116" s="11"/>
      <c r="F116" s="11"/>
    </row>
    <row r="117" spans="1:6" x14ac:dyDescent="0.3">
      <c r="A117" s="18" t="s">
        <v>44</v>
      </c>
      <c r="B117" s="25">
        <v>0</v>
      </c>
      <c r="C117" s="26"/>
      <c r="D117" s="11"/>
      <c r="E117" s="11"/>
      <c r="F117" s="11"/>
    </row>
    <row r="118" spans="1:6" x14ac:dyDescent="0.3">
      <c r="A118" s="18" t="s">
        <v>52</v>
      </c>
      <c r="B118" s="25">
        <v>0</v>
      </c>
      <c r="C118" s="26"/>
      <c r="D118" s="11"/>
      <c r="E118" s="11"/>
      <c r="F118" s="11"/>
    </row>
    <row r="119" spans="1:6" x14ac:dyDescent="0.3">
      <c r="A119" s="18" t="s">
        <v>57</v>
      </c>
      <c r="B119" s="25">
        <v>0</v>
      </c>
      <c r="C119" s="26"/>
      <c r="D119" s="11"/>
      <c r="E119" s="11"/>
      <c r="F119" s="11"/>
    </row>
    <row r="120" spans="1:6" x14ac:dyDescent="0.3">
      <c r="A120" s="18" t="s">
        <v>77</v>
      </c>
      <c r="B120" s="25">
        <v>0</v>
      </c>
      <c r="C120" s="26"/>
      <c r="D120" s="11"/>
      <c r="E120" s="11"/>
      <c r="F120" s="11"/>
    </row>
    <row r="121" spans="1:6" x14ac:dyDescent="0.3">
      <c r="A121" s="18" t="s">
        <v>78</v>
      </c>
      <c r="B121" s="25">
        <v>0</v>
      </c>
      <c r="C121" s="11"/>
      <c r="D121" s="11"/>
      <c r="E121" s="11"/>
      <c r="F121" s="11"/>
    </row>
    <row r="122" spans="1:6" x14ac:dyDescent="0.3">
      <c r="A122" s="11"/>
      <c r="B122" s="11"/>
      <c r="C122" s="11"/>
      <c r="D122" s="11"/>
      <c r="E122" s="11"/>
      <c r="F122" s="11"/>
    </row>
    <row r="123" spans="1:6" x14ac:dyDescent="0.3">
      <c r="A123" s="66" t="s">
        <v>79</v>
      </c>
      <c r="B123" s="67"/>
      <c r="C123" s="67"/>
      <c r="D123" s="67"/>
      <c r="E123" s="67"/>
      <c r="F123" s="11"/>
    </row>
    <row r="124" spans="1:6" x14ac:dyDescent="0.3">
      <c r="A124" s="11"/>
      <c r="B124" s="11"/>
      <c r="C124" s="11"/>
      <c r="D124" s="11"/>
      <c r="E124" s="11"/>
      <c r="F124" s="11"/>
    </row>
  </sheetData>
  <mergeCells count="16">
    <mergeCell ref="A21:E21"/>
    <mergeCell ref="A1:E1"/>
    <mergeCell ref="A3:E3"/>
    <mergeCell ref="A12:E12"/>
    <mergeCell ref="A36:E36"/>
    <mergeCell ref="A123:E123"/>
    <mergeCell ref="A49:E49"/>
    <mergeCell ref="A60:E60"/>
    <mergeCell ref="A70:E70"/>
    <mergeCell ref="A80:E80"/>
    <mergeCell ref="A90:E90"/>
    <mergeCell ref="A94:E94"/>
    <mergeCell ref="C95:D95"/>
    <mergeCell ref="C96:D96"/>
    <mergeCell ref="A98:E98"/>
    <mergeCell ref="A99:D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2DC-F921-4387-933E-0344049A24D1}">
  <dimension ref="A1:I98"/>
  <sheetViews>
    <sheetView topLeftCell="A74" zoomScale="132" workbookViewId="0">
      <selection activeCell="C102" sqref="C102:C103"/>
    </sheetView>
  </sheetViews>
  <sheetFormatPr defaultColWidth="8.6640625" defaultRowHeight="14.4" x14ac:dyDescent="0.3"/>
  <cols>
    <col min="2" max="2" width="24.109375" style="27" customWidth="1"/>
    <col min="3" max="3" width="28.44140625" style="30" customWidth="1"/>
    <col min="4" max="5" width="16.33203125" style="54" bestFit="1" customWidth="1"/>
    <col min="6" max="6" width="17.44140625" style="54" bestFit="1" customWidth="1"/>
    <col min="7" max="7" width="16.33203125" style="54" bestFit="1" customWidth="1"/>
    <col min="8" max="8" width="16.44140625" style="54" bestFit="1" customWidth="1"/>
    <col min="9" max="9" width="16.33203125" style="54" bestFit="1" customWidth="1"/>
    <col min="10" max="10" width="11.109375" customWidth="1"/>
  </cols>
  <sheetData>
    <row r="1" spans="1:6" ht="31.2" x14ac:dyDescent="0.6">
      <c r="A1" s="77" t="s">
        <v>80</v>
      </c>
      <c r="B1" s="78"/>
      <c r="C1" s="78"/>
      <c r="D1" s="78"/>
      <c r="E1" s="78"/>
      <c r="F1" s="53"/>
    </row>
    <row r="3" spans="1:6" x14ac:dyDescent="0.3">
      <c r="A3" t="s">
        <v>81</v>
      </c>
    </row>
    <row r="4" spans="1:6" x14ac:dyDescent="0.3">
      <c r="B4" s="54" t="s">
        <v>82</v>
      </c>
      <c r="C4" s="30" t="s">
        <v>83</v>
      </c>
    </row>
    <row r="5" spans="1:6" x14ac:dyDescent="0.3">
      <c r="B5" s="30" t="s">
        <v>84</v>
      </c>
      <c r="C5" s="30" t="s">
        <v>85</v>
      </c>
    </row>
    <row r="6" spans="1:6" x14ac:dyDescent="0.3">
      <c r="B6" s="30" t="s">
        <v>86</v>
      </c>
      <c r="C6" s="30" t="s">
        <v>87</v>
      </c>
    </row>
    <row r="7" spans="1:6" x14ac:dyDescent="0.3">
      <c r="B7" s="30" t="s">
        <v>88</v>
      </c>
      <c r="C7" s="30" t="s">
        <v>89</v>
      </c>
    </row>
    <row r="8" spans="1:6" x14ac:dyDescent="0.3">
      <c r="B8" s="30" t="s">
        <v>90</v>
      </c>
      <c r="C8" s="63">
        <v>0.67361111111111116</v>
      </c>
    </row>
    <row r="9" spans="1:6" x14ac:dyDescent="0.3">
      <c r="B9" s="30" t="s">
        <v>91</v>
      </c>
      <c r="C9" s="30" t="s">
        <v>92</v>
      </c>
    </row>
    <row r="10" spans="1:6" x14ac:dyDescent="0.3">
      <c r="B10" s="30" t="s">
        <v>93</v>
      </c>
      <c r="C10" s="30" t="s">
        <v>94</v>
      </c>
    </row>
    <row r="11" spans="1:6" x14ac:dyDescent="0.3">
      <c r="B11" s="30" t="s">
        <v>95</v>
      </c>
      <c r="C11" s="30" t="s">
        <v>96</v>
      </c>
    </row>
    <row r="12" spans="1:6" x14ac:dyDescent="0.3">
      <c r="B12" s="30" t="s">
        <v>97</v>
      </c>
      <c r="C12" s="30" t="s">
        <v>98</v>
      </c>
    </row>
    <row r="13" spans="1:6" x14ac:dyDescent="0.3">
      <c r="B13" s="30" t="s">
        <v>99</v>
      </c>
      <c r="C13" s="30" t="s">
        <v>100</v>
      </c>
    </row>
    <row r="14" spans="1:6" x14ac:dyDescent="0.3">
      <c r="B14" s="30" t="s">
        <v>101</v>
      </c>
      <c r="C14" s="30" t="s">
        <v>102</v>
      </c>
    </row>
    <row r="15" spans="1:6" x14ac:dyDescent="0.3">
      <c r="B15" s="30"/>
    </row>
    <row r="16" spans="1:6" x14ac:dyDescent="0.3">
      <c r="B16" s="30"/>
    </row>
    <row r="17" spans="1:3" x14ac:dyDescent="0.3">
      <c r="A17" t="s">
        <v>103</v>
      </c>
    </row>
    <row r="18" spans="1:3" x14ac:dyDescent="0.3">
      <c r="B18" s="54" t="s">
        <v>82</v>
      </c>
      <c r="C18" s="30" t="s">
        <v>104</v>
      </c>
    </row>
    <row r="19" spans="1:3" x14ac:dyDescent="0.3">
      <c r="B19" s="30" t="s">
        <v>84</v>
      </c>
      <c r="C19" s="30" t="s">
        <v>85</v>
      </c>
    </row>
    <row r="20" spans="1:3" x14ac:dyDescent="0.3">
      <c r="B20" s="30" t="s">
        <v>86</v>
      </c>
      <c r="C20" s="62">
        <v>3500</v>
      </c>
    </row>
    <row r="21" spans="1:3" x14ac:dyDescent="0.3">
      <c r="B21" s="30" t="s">
        <v>88</v>
      </c>
      <c r="C21" s="30" t="s">
        <v>105</v>
      </c>
    </row>
    <row r="22" spans="1:3" x14ac:dyDescent="0.3">
      <c r="B22" s="30" t="s">
        <v>90</v>
      </c>
      <c r="C22" s="63">
        <v>0.67361111111111116</v>
      </c>
    </row>
    <row r="23" spans="1:3" x14ac:dyDescent="0.3">
      <c r="B23" s="30" t="s">
        <v>91</v>
      </c>
      <c r="C23" s="30" t="s">
        <v>106</v>
      </c>
    </row>
    <row r="24" spans="1:3" x14ac:dyDescent="0.3">
      <c r="B24" s="30" t="s">
        <v>93</v>
      </c>
      <c r="C24" s="30" t="s">
        <v>107</v>
      </c>
    </row>
    <row r="25" spans="1:3" x14ac:dyDescent="0.3">
      <c r="B25" s="30" t="s">
        <v>108</v>
      </c>
      <c r="C25" s="30" t="s">
        <v>109</v>
      </c>
    </row>
    <row r="26" spans="1:3" x14ac:dyDescent="0.3">
      <c r="B26" s="30" t="s">
        <v>110</v>
      </c>
      <c r="C26" s="30" t="s">
        <v>111</v>
      </c>
    </row>
    <row r="27" spans="1:3" x14ac:dyDescent="0.3">
      <c r="B27" s="30" t="s">
        <v>99</v>
      </c>
      <c r="C27" s="30" t="s">
        <v>112</v>
      </c>
    </row>
    <row r="28" spans="1:3" x14ac:dyDescent="0.3">
      <c r="B28" s="30" t="s">
        <v>101</v>
      </c>
      <c r="C28" s="30" t="s">
        <v>113</v>
      </c>
    </row>
    <row r="29" spans="1:3" x14ac:dyDescent="0.3">
      <c r="B29" s="30" t="s">
        <v>114</v>
      </c>
      <c r="C29" s="30" t="s">
        <v>115</v>
      </c>
    </row>
    <row r="30" spans="1:3" x14ac:dyDescent="0.3">
      <c r="B30" s="30" t="s">
        <v>116</v>
      </c>
      <c r="C30" s="30" t="s">
        <v>117</v>
      </c>
    </row>
    <row r="33" spans="1:8" x14ac:dyDescent="0.3">
      <c r="A33" t="s">
        <v>118</v>
      </c>
    </row>
    <row r="34" spans="1:8" x14ac:dyDescent="0.3">
      <c r="B34" s="54" t="s">
        <v>82</v>
      </c>
      <c r="C34" s="53" t="s">
        <v>119</v>
      </c>
      <c r="D34" s="53" t="s">
        <v>120</v>
      </c>
      <c r="E34" s="53" t="s">
        <v>121</v>
      </c>
      <c r="F34" s="53" t="s">
        <v>122</v>
      </c>
      <c r="G34" s="53" t="s">
        <v>123</v>
      </c>
      <c r="H34" s="53" t="s">
        <v>124</v>
      </c>
    </row>
    <row r="35" spans="1:8" x14ac:dyDescent="0.3">
      <c r="B35" s="30" t="s">
        <v>125</v>
      </c>
      <c r="C35" s="54" t="s">
        <v>126</v>
      </c>
      <c r="D35" s="54" t="s">
        <v>126</v>
      </c>
      <c r="E35" s="54" t="s">
        <v>126</v>
      </c>
      <c r="F35" s="54" t="s">
        <v>126</v>
      </c>
      <c r="G35" s="54" t="s">
        <v>126</v>
      </c>
      <c r="H35" s="54" t="s">
        <v>127</v>
      </c>
    </row>
    <row r="36" spans="1:8" x14ac:dyDescent="0.3">
      <c r="B36" s="30" t="s">
        <v>128</v>
      </c>
      <c r="C36" s="54" t="s">
        <v>129</v>
      </c>
      <c r="D36" s="54" t="s">
        <v>130</v>
      </c>
      <c r="E36" s="54" t="s">
        <v>131</v>
      </c>
      <c r="F36" s="54" t="s">
        <v>132</v>
      </c>
      <c r="G36" s="54" t="s">
        <v>131</v>
      </c>
      <c r="H36" s="54" t="s">
        <v>130</v>
      </c>
    </row>
    <row r="37" spans="1:8" x14ac:dyDescent="0.3">
      <c r="B37" s="50" t="s">
        <v>133</v>
      </c>
      <c r="C37" s="55" t="s">
        <v>134</v>
      </c>
      <c r="D37" s="55" t="s">
        <v>134</v>
      </c>
      <c r="E37" s="55" t="s">
        <v>134</v>
      </c>
      <c r="F37" s="55" t="s">
        <v>134</v>
      </c>
      <c r="G37" s="55" t="s">
        <v>134</v>
      </c>
      <c r="H37" s="55" t="s">
        <v>134</v>
      </c>
    </row>
    <row r="38" spans="1:8" x14ac:dyDescent="0.3">
      <c r="B38" s="50" t="s">
        <v>86</v>
      </c>
      <c r="C38" s="55" t="s">
        <v>135</v>
      </c>
      <c r="D38" s="55" t="s">
        <v>135</v>
      </c>
      <c r="E38" s="55" t="s">
        <v>136</v>
      </c>
      <c r="F38" s="55" t="s">
        <v>136</v>
      </c>
      <c r="G38" s="55" t="s">
        <v>137</v>
      </c>
      <c r="H38" s="55" t="s">
        <v>138</v>
      </c>
    </row>
    <row r="39" spans="1:8" x14ac:dyDescent="0.3">
      <c r="B39" s="50" t="s">
        <v>139</v>
      </c>
      <c r="C39" s="55" t="s">
        <v>140</v>
      </c>
      <c r="D39" s="55" t="s">
        <v>140</v>
      </c>
      <c r="E39" s="55" t="s">
        <v>140</v>
      </c>
      <c r="F39" s="55" t="s">
        <v>140</v>
      </c>
      <c r="G39" s="55" t="s">
        <v>140</v>
      </c>
      <c r="H39" s="55"/>
    </row>
    <row r="40" spans="1:8" x14ac:dyDescent="0.3">
      <c r="B40" s="50" t="s">
        <v>141</v>
      </c>
      <c r="C40" s="56" t="s">
        <v>142</v>
      </c>
      <c r="D40" s="56" t="s">
        <v>143</v>
      </c>
      <c r="E40" s="56" t="s">
        <v>143</v>
      </c>
      <c r="F40" s="56" t="s">
        <v>143</v>
      </c>
      <c r="G40" s="56" t="s">
        <v>143</v>
      </c>
      <c r="H40" s="56" t="s">
        <v>144</v>
      </c>
    </row>
    <row r="41" spans="1:8" x14ac:dyDescent="0.3">
      <c r="B41" s="50" t="s">
        <v>145</v>
      </c>
      <c r="C41" s="55" t="s">
        <v>146</v>
      </c>
      <c r="D41" s="55" t="s">
        <v>147</v>
      </c>
      <c r="E41" s="55" t="s">
        <v>147</v>
      </c>
      <c r="F41" s="55" t="s">
        <v>147</v>
      </c>
      <c r="G41" s="55" t="s">
        <v>148</v>
      </c>
      <c r="H41" s="55" t="s">
        <v>147</v>
      </c>
    </row>
    <row r="42" spans="1:8" x14ac:dyDescent="0.3">
      <c r="B42" s="50" t="s">
        <v>149</v>
      </c>
      <c r="C42" s="54" t="s">
        <v>150</v>
      </c>
      <c r="D42" s="54" t="s">
        <v>150</v>
      </c>
      <c r="E42" s="54" t="s">
        <v>150</v>
      </c>
      <c r="F42" s="54" t="s">
        <v>150</v>
      </c>
      <c r="G42" s="54" t="s">
        <v>151</v>
      </c>
      <c r="H42" s="54" t="s">
        <v>150</v>
      </c>
    </row>
    <row r="43" spans="1:8" x14ac:dyDescent="0.3">
      <c r="B43" s="50" t="s">
        <v>152</v>
      </c>
      <c r="C43" s="55" t="s">
        <v>153</v>
      </c>
      <c r="D43" s="55" t="s">
        <v>153</v>
      </c>
      <c r="E43" s="55" t="s">
        <v>153</v>
      </c>
      <c r="F43" s="55" t="s">
        <v>153</v>
      </c>
      <c r="G43" s="55" t="s">
        <v>154</v>
      </c>
      <c r="H43" s="55" t="s">
        <v>154</v>
      </c>
    </row>
    <row r="44" spans="1:8" x14ac:dyDescent="0.3">
      <c r="B44" s="50"/>
      <c r="C44" s="55"/>
      <c r="D44" s="55"/>
      <c r="E44" s="55"/>
      <c r="F44" s="55"/>
      <c r="G44" s="55"/>
      <c r="H44" s="55"/>
    </row>
    <row r="45" spans="1:8" x14ac:dyDescent="0.3">
      <c r="B45" s="50" t="s">
        <v>155</v>
      </c>
      <c r="C45" s="54"/>
    </row>
    <row r="46" spans="1:8" x14ac:dyDescent="0.3">
      <c r="B46" s="51" t="s">
        <v>156</v>
      </c>
      <c r="C46" s="54" t="s">
        <v>157</v>
      </c>
      <c r="D46" s="54" t="s">
        <v>157</v>
      </c>
      <c r="E46" s="54" t="s">
        <v>157</v>
      </c>
      <c r="F46" s="54" t="s">
        <v>157</v>
      </c>
      <c r="G46" s="54" t="s">
        <v>157</v>
      </c>
      <c r="H46" s="54" t="s">
        <v>157</v>
      </c>
    </row>
    <row r="47" spans="1:8" x14ac:dyDescent="0.3">
      <c r="B47" s="52" t="s">
        <v>158</v>
      </c>
      <c r="C47" s="54" t="s">
        <v>157</v>
      </c>
      <c r="D47" s="54" t="s">
        <v>157</v>
      </c>
      <c r="E47" s="54" t="s">
        <v>157</v>
      </c>
      <c r="F47" s="54" t="s">
        <v>157</v>
      </c>
      <c r="G47" s="54" t="s">
        <v>157</v>
      </c>
      <c r="H47" s="54" t="s">
        <v>157</v>
      </c>
    </row>
    <row r="48" spans="1:8" x14ac:dyDescent="0.3">
      <c r="B48" s="52" t="s">
        <v>159</v>
      </c>
      <c r="C48" s="54" t="s">
        <v>157</v>
      </c>
      <c r="D48" s="54" t="s">
        <v>157</v>
      </c>
      <c r="E48" s="54" t="s">
        <v>157</v>
      </c>
      <c r="F48" s="54" t="s">
        <v>157</v>
      </c>
      <c r="G48" s="54" t="s">
        <v>157</v>
      </c>
      <c r="H48" s="54" t="s">
        <v>157</v>
      </c>
    </row>
    <row r="49" spans="2:8" x14ac:dyDescent="0.3">
      <c r="B49" s="30" t="s">
        <v>160</v>
      </c>
      <c r="C49" s="54" t="s">
        <v>161</v>
      </c>
      <c r="D49" s="54" t="s">
        <v>161</v>
      </c>
      <c r="E49" s="54" t="s">
        <v>161</v>
      </c>
      <c r="F49" s="54" t="s">
        <v>161</v>
      </c>
      <c r="G49" s="54" t="s">
        <v>161</v>
      </c>
      <c r="H49" s="54" t="s">
        <v>161</v>
      </c>
    </row>
    <row r="50" spans="2:8" x14ac:dyDescent="0.3">
      <c r="B50" s="30" t="s">
        <v>162</v>
      </c>
      <c r="C50" s="54" t="s">
        <v>163</v>
      </c>
      <c r="D50" s="54" t="s">
        <v>163</v>
      </c>
      <c r="E50" s="54" t="s">
        <v>163</v>
      </c>
      <c r="F50" s="54" t="s">
        <v>163</v>
      </c>
      <c r="G50" s="54" t="s">
        <v>163</v>
      </c>
      <c r="H50" s="54" t="s">
        <v>164</v>
      </c>
    </row>
    <row r="51" spans="2:8" x14ac:dyDescent="0.3">
      <c r="B51" s="30" t="s">
        <v>165</v>
      </c>
      <c r="C51" s="54"/>
    </row>
    <row r="52" spans="2:8" x14ac:dyDescent="0.3">
      <c r="B52" s="52" t="s">
        <v>166</v>
      </c>
      <c r="C52" s="54" t="s">
        <v>167</v>
      </c>
      <c r="D52" s="54" t="s">
        <v>167</v>
      </c>
      <c r="E52" s="54" t="s">
        <v>167</v>
      </c>
      <c r="F52" s="54" t="s">
        <v>167</v>
      </c>
      <c r="G52" s="54" t="s">
        <v>167</v>
      </c>
      <c r="H52" s="54" t="s">
        <v>167</v>
      </c>
    </row>
    <row r="53" spans="2:8" x14ac:dyDescent="0.3">
      <c r="B53" s="52" t="s">
        <v>168</v>
      </c>
      <c r="C53" s="54">
        <v>1</v>
      </c>
      <c r="D53" s="54">
        <v>1</v>
      </c>
      <c r="E53" s="54">
        <v>1</v>
      </c>
      <c r="F53" s="54">
        <v>1</v>
      </c>
      <c r="G53" s="54">
        <v>1</v>
      </c>
      <c r="H53" s="54">
        <v>2</v>
      </c>
    </row>
    <row r="54" spans="2:8" x14ac:dyDescent="0.3">
      <c r="B54" s="52" t="s">
        <v>169</v>
      </c>
      <c r="C54" s="54" t="s">
        <v>170</v>
      </c>
      <c r="D54" s="54" t="s">
        <v>170</v>
      </c>
      <c r="E54" s="54" t="s">
        <v>170</v>
      </c>
      <c r="F54" s="54" t="s">
        <v>170</v>
      </c>
      <c r="G54" s="54" t="s">
        <v>170</v>
      </c>
      <c r="H54" s="54" t="s">
        <v>170</v>
      </c>
    </row>
    <row r="55" spans="2:8" x14ac:dyDescent="0.3">
      <c r="B55" s="52" t="s">
        <v>171</v>
      </c>
      <c r="C55" s="54">
        <v>1</v>
      </c>
      <c r="D55" s="54">
        <v>1</v>
      </c>
      <c r="E55" s="54">
        <v>1</v>
      </c>
      <c r="F55" s="54">
        <v>1</v>
      </c>
      <c r="G55" s="54">
        <v>1</v>
      </c>
    </row>
    <row r="56" spans="2:8" x14ac:dyDescent="0.3">
      <c r="B56" s="52" t="s">
        <v>172</v>
      </c>
      <c r="C56" s="54" t="s">
        <v>173</v>
      </c>
      <c r="D56" s="54" t="s">
        <v>173</v>
      </c>
      <c r="E56" s="54" t="s">
        <v>173</v>
      </c>
      <c r="F56" s="54" t="s">
        <v>173</v>
      </c>
      <c r="G56" s="54" t="s">
        <v>173</v>
      </c>
      <c r="H56" s="54" t="s">
        <v>173</v>
      </c>
    </row>
    <row r="57" spans="2:8" x14ac:dyDescent="0.3">
      <c r="B57" s="52" t="s">
        <v>174</v>
      </c>
      <c r="C57" s="54" t="s">
        <v>173</v>
      </c>
      <c r="D57" s="54" t="s">
        <v>173</v>
      </c>
      <c r="E57" s="54" t="s">
        <v>173</v>
      </c>
      <c r="F57" s="54" t="s">
        <v>173</v>
      </c>
      <c r="G57" s="54" t="s">
        <v>173</v>
      </c>
      <c r="H57" s="54" t="s">
        <v>173</v>
      </c>
    </row>
    <row r="58" spans="2:8" x14ac:dyDescent="0.3">
      <c r="B58" s="30" t="s">
        <v>175</v>
      </c>
      <c r="C58" s="54"/>
    </row>
    <row r="59" spans="2:8" x14ac:dyDescent="0.3">
      <c r="B59" s="52" t="s">
        <v>116</v>
      </c>
      <c r="C59" s="54" t="s">
        <v>176</v>
      </c>
      <c r="D59" s="54" t="s">
        <v>176</v>
      </c>
      <c r="E59" s="54" t="s">
        <v>176</v>
      </c>
      <c r="F59" s="54" t="s">
        <v>176</v>
      </c>
      <c r="G59" s="54" t="s">
        <v>164</v>
      </c>
      <c r="H59" s="54" t="s">
        <v>176</v>
      </c>
    </row>
    <row r="60" spans="2:8" x14ac:dyDescent="0.3">
      <c r="B60" s="52" t="s">
        <v>177</v>
      </c>
      <c r="C60" s="54" t="s">
        <v>157</v>
      </c>
      <c r="D60" s="54" t="s">
        <v>157</v>
      </c>
      <c r="E60" s="54" t="s">
        <v>157</v>
      </c>
      <c r="F60" s="54" t="s">
        <v>157</v>
      </c>
      <c r="G60" s="54" t="s">
        <v>157</v>
      </c>
      <c r="H60" s="54" t="s">
        <v>157</v>
      </c>
    </row>
    <row r="61" spans="2:8" x14ac:dyDescent="0.3">
      <c r="B61" s="52" t="s">
        <v>178</v>
      </c>
      <c r="C61" s="54" t="s">
        <v>157</v>
      </c>
      <c r="D61" s="54" t="s">
        <v>157</v>
      </c>
      <c r="E61" s="54" t="s">
        <v>157</v>
      </c>
      <c r="F61" s="54" t="s">
        <v>157</v>
      </c>
      <c r="G61" s="54" t="s">
        <v>157</v>
      </c>
      <c r="H61" s="54" t="s">
        <v>157</v>
      </c>
    </row>
    <row r="62" spans="2:8" x14ac:dyDescent="0.3">
      <c r="B62" s="30" t="s">
        <v>179</v>
      </c>
      <c r="C62" s="54" t="s">
        <v>157</v>
      </c>
      <c r="D62" s="54" t="s">
        <v>157</v>
      </c>
      <c r="E62" s="54" t="s">
        <v>157</v>
      </c>
      <c r="F62" s="54" t="s">
        <v>157</v>
      </c>
      <c r="G62" s="54" t="s">
        <v>157</v>
      </c>
      <c r="H62" s="54" t="s">
        <v>157</v>
      </c>
    </row>
    <row r="63" spans="2:8" x14ac:dyDescent="0.3">
      <c r="B63" s="30" t="s">
        <v>180</v>
      </c>
      <c r="C63" s="54"/>
      <c r="G63" s="61" t="s">
        <v>181</v>
      </c>
      <c r="H63" s="61" t="s">
        <v>181</v>
      </c>
    </row>
    <row r="64" spans="2:8" x14ac:dyDescent="0.3">
      <c r="B64" s="30"/>
      <c r="C64" s="54"/>
    </row>
    <row r="67" spans="1:8" x14ac:dyDescent="0.3">
      <c r="A67" t="s">
        <v>182</v>
      </c>
    </row>
    <row r="68" spans="1:8" ht="23.4" x14ac:dyDescent="0.45">
      <c r="B68" s="44" t="s">
        <v>183</v>
      </c>
      <c r="H68" s="57"/>
    </row>
    <row r="69" spans="1:8" x14ac:dyDescent="0.3">
      <c r="B69" s="28" t="s">
        <v>184</v>
      </c>
      <c r="C69" s="33" t="s">
        <v>185</v>
      </c>
      <c r="D69" s="58" t="s">
        <v>186</v>
      </c>
      <c r="E69" s="58" t="s">
        <v>187</v>
      </c>
    </row>
    <row r="70" spans="1:8" x14ac:dyDescent="0.3">
      <c r="B70" s="28" t="s">
        <v>188</v>
      </c>
      <c r="C70" s="31" t="s">
        <v>189</v>
      </c>
      <c r="D70" s="59" t="s">
        <v>190</v>
      </c>
      <c r="E70" s="59" t="s">
        <v>191</v>
      </c>
    </row>
    <row r="71" spans="1:8" x14ac:dyDescent="0.3">
      <c r="B71" s="28" t="s">
        <v>125</v>
      </c>
      <c r="C71" s="31" t="s">
        <v>192</v>
      </c>
      <c r="D71" s="59" t="s">
        <v>192</v>
      </c>
      <c r="E71" s="59" t="s">
        <v>192</v>
      </c>
    </row>
    <row r="72" spans="1:8" x14ac:dyDescent="0.3">
      <c r="B72" s="28" t="s">
        <v>193</v>
      </c>
      <c r="C72" s="31" t="s">
        <v>194</v>
      </c>
      <c r="D72" s="59" t="s">
        <v>194</v>
      </c>
      <c r="E72" s="59" t="s">
        <v>194</v>
      </c>
    </row>
    <row r="73" spans="1:8" x14ac:dyDescent="0.3">
      <c r="B73" s="28" t="s">
        <v>195</v>
      </c>
      <c r="C73" s="31"/>
      <c r="D73" s="59"/>
      <c r="E73" s="59"/>
    </row>
    <row r="74" spans="1:8" x14ac:dyDescent="0.3">
      <c r="B74" s="29" t="s">
        <v>196</v>
      </c>
      <c r="C74" s="31" t="s">
        <v>197</v>
      </c>
      <c r="D74" s="59" t="s">
        <v>197</v>
      </c>
      <c r="E74" s="59" t="s">
        <v>197</v>
      </c>
    </row>
    <row r="75" spans="1:8" x14ac:dyDescent="0.3">
      <c r="B75" s="29" t="s">
        <v>198</v>
      </c>
      <c r="C75" s="31" t="s">
        <v>199</v>
      </c>
      <c r="D75" s="59" t="s">
        <v>200</v>
      </c>
      <c r="E75" s="59" t="s">
        <v>200</v>
      </c>
    </row>
    <row r="76" spans="1:8" x14ac:dyDescent="0.3">
      <c r="B76" s="29" t="s">
        <v>201</v>
      </c>
      <c r="C76" s="31" t="s">
        <v>197</v>
      </c>
      <c r="D76" s="59" t="s">
        <v>197</v>
      </c>
      <c r="E76" s="59" t="s">
        <v>197</v>
      </c>
    </row>
    <row r="77" spans="1:8" x14ac:dyDescent="0.3">
      <c r="B77" s="29" t="s">
        <v>158</v>
      </c>
      <c r="C77" s="31" t="s">
        <v>197</v>
      </c>
      <c r="D77" s="59" t="s">
        <v>197</v>
      </c>
      <c r="E77" s="59" t="s">
        <v>197</v>
      </c>
      <c r="H77" s="57"/>
    </row>
    <row r="78" spans="1:8" x14ac:dyDescent="0.3">
      <c r="B78" s="29" t="s">
        <v>159</v>
      </c>
      <c r="C78" s="31" t="s">
        <v>197</v>
      </c>
      <c r="D78" s="59" t="s">
        <v>197</v>
      </c>
      <c r="E78" s="59" t="s">
        <v>197</v>
      </c>
    </row>
    <row r="79" spans="1:8" x14ac:dyDescent="0.3">
      <c r="B79" s="28" t="s">
        <v>202</v>
      </c>
      <c r="C79" s="31" t="s">
        <v>150</v>
      </c>
      <c r="D79" s="59" t="s">
        <v>150</v>
      </c>
      <c r="E79" s="59" t="s">
        <v>150</v>
      </c>
    </row>
    <row r="80" spans="1:8" x14ac:dyDescent="0.3">
      <c r="B80" s="28" t="s">
        <v>203</v>
      </c>
      <c r="C80" s="31">
        <v>178</v>
      </c>
      <c r="D80" s="59">
        <v>178</v>
      </c>
      <c r="E80" s="59">
        <v>178</v>
      </c>
    </row>
    <row r="81" spans="2:5" x14ac:dyDescent="0.3">
      <c r="B81" s="28" t="s">
        <v>204</v>
      </c>
      <c r="C81" s="32" t="s">
        <v>143</v>
      </c>
      <c r="D81" s="60" t="s">
        <v>143</v>
      </c>
      <c r="E81" s="60" t="s">
        <v>143</v>
      </c>
    </row>
    <row r="82" spans="2:5" x14ac:dyDescent="0.3">
      <c r="B82" s="28" t="s">
        <v>205</v>
      </c>
      <c r="C82" s="32" t="s">
        <v>144</v>
      </c>
      <c r="D82" s="60" t="s">
        <v>144</v>
      </c>
      <c r="E82" s="60" t="s">
        <v>144</v>
      </c>
    </row>
    <row r="83" spans="2:5" x14ac:dyDescent="0.3">
      <c r="B83" s="28" t="s">
        <v>206</v>
      </c>
      <c r="C83" s="31" t="s">
        <v>207</v>
      </c>
      <c r="D83" s="59" t="s">
        <v>207</v>
      </c>
      <c r="E83" s="59" t="s">
        <v>207</v>
      </c>
    </row>
    <row r="84" spans="2:5" x14ac:dyDescent="0.3">
      <c r="B84" s="28" t="s">
        <v>208</v>
      </c>
      <c r="C84" s="31" t="s">
        <v>209</v>
      </c>
      <c r="D84" s="59" t="s">
        <v>209</v>
      </c>
      <c r="E84" s="59" t="s">
        <v>209</v>
      </c>
    </row>
    <row r="85" spans="2:5" x14ac:dyDescent="0.3">
      <c r="B85" s="28" t="s">
        <v>210</v>
      </c>
      <c r="C85" s="31">
        <v>20</v>
      </c>
      <c r="D85" s="59">
        <v>20</v>
      </c>
      <c r="E85" s="59">
        <v>20</v>
      </c>
    </row>
    <row r="86" spans="2:5" x14ac:dyDescent="0.3">
      <c r="B86" s="28" t="s">
        <v>211</v>
      </c>
      <c r="C86" s="31">
        <v>10</v>
      </c>
      <c r="D86" s="59">
        <v>10</v>
      </c>
      <c r="E86" s="59">
        <v>10</v>
      </c>
    </row>
    <row r="87" spans="2:5" x14ac:dyDescent="0.3">
      <c r="B87" s="28" t="s">
        <v>212</v>
      </c>
      <c r="C87" s="31" t="s">
        <v>213</v>
      </c>
      <c r="D87" s="59" t="s">
        <v>213</v>
      </c>
      <c r="E87" s="59" t="s">
        <v>213</v>
      </c>
    </row>
    <row r="88" spans="2:5" ht="28.8" x14ac:dyDescent="0.3">
      <c r="B88" s="28" t="s">
        <v>214</v>
      </c>
      <c r="C88" s="31" t="s">
        <v>197</v>
      </c>
      <c r="D88" s="59" t="s">
        <v>197</v>
      </c>
      <c r="E88" s="59" t="s">
        <v>197</v>
      </c>
    </row>
    <row r="89" spans="2:5" x14ac:dyDescent="0.3">
      <c r="B89" s="28" t="s">
        <v>215</v>
      </c>
      <c r="C89" s="31"/>
      <c r="D89" s="59"/>
      <c r="E89" s="59"/>
    </row>
    <row r="90" spans="2:5" x14ac:dyDescent="0.3">
      <c r="B90" s="29" t="s">
        <v>216</v>
      </c>
      <c r="C90" s="31" t="s">
        <v>197</v>
      </c>
      <c r="D90" s="59" t="s">
        <v>197</v>
      </c>
      <c r="E90" s="59" t="s">
        <v>197</v>
      </c>
    </row>
    <row r="91" spans="2:5" ht="28.8" x14ac:dyDescent="0.3">
      <c r="B91" s="29" t="s">
        <v>217</v>
      </c>
      <c r="C91" s="31" t="s">
        <v>197</v>
      </c>
      <c r="D91" s="59" t="s">
        <v>197</v>
      </c>
      <c r="E91" s="59" t="s">
        <v>197</v>
      </c>
    </row>
    <row r="92" spans="2:5" x14ac:dyDescent="0.3">
      <c r="B92" s="29" t="s">
        <v>218</v>
      </c>
      <c r="C92" s="31" t="s">
        <v>197</v>
      </c>
      <c r="D92" s="59" t="s">
        <v>197</v>
      </c>
      <c r="E92" s="59" t="s">
        <v>197</v>
      </c>
    </row>
    <row r="93" spans="2:5" x14ac:dyDescent="0.3">
      <c r="B93" s="29" t="s">
        <v>219</v>
      </c>
      <c r="C93" s="31" t="s">
        <v>197</v>
      </c>
      <c r="D93" s="59" t="s">
        <v>197</v>
      </c>
      <c r="E93" s="59" t="s">
        <v>197</v>
      </c>
    </row>
    <row r="94" spans="2:5" x14ac:dyDescent="0.3">
      <c r="B94" s="28" t="s">
        <v>220</v>
      </c>
      <c r="C94" s="31" t="s">
        <v>197</v>
      </c>
      <c r="D94" s="59" t="s">
        <v>197</v>
      </c>
      <c r="E94" s="59" t="s">
        <v>197</v>
      </c>
    </row>
    <row r="95" spans="2:5" ht="28.8" x14ac:dyDescent="0.3">
      <c r="B95" s="28" t="s">
        <v>221</v>
      </c>
      <c r="C95" s="31" t="s">
        <v>197</v>
      </c>
      <c r="D95" s="59" t="s">
        <v>197</v>
      </c>
      <c r="E95" s="59" t="s">
        <v>197</v>
      </c>
    </row>
    <row r="96" spans="2:5" x14ac:dyDescent="0.3">
      <c r="B96" s="28" t="s">
        <v>222</v>
      </c>
      <c r="C96" s="31" t="s">
        <v>197</v>
      </c>
      <c r="D96" s="59" t="s">
        <v>197</v>
      </c>
      <c r="E96" s="59" t="s">
        <v>197</v>
      </c>
    </row>
    <row r="97" spans="2:5" x14ac:dyDescent="0.3">
      <c r="B97" s="28" t="s">
        <v>243</v>
      </c>
      <c r="C97" s="31" t="s">
        <v>197</v>
      </c>
      <c r="D97" s="59" t="s">
        <v>197</v>
      </c>
      <c r="E97" s="59" t="s">
        <v>197</v>
      </c>
    </row>
    <row r="98" spans="2:5" x14ac:dyDescent="0.3">
      <c r="B98" t="s">
        <v>223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9D540BC0-6D79-45DF-9D2F-39D962F5E0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C1C0C8-0BA9-4C9A-BC4E-7C00ECC20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12C60B-BC69-4A57-8AD6-4BC7E42E9A5D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a7eb4afb-a739-4e55-b1ba-97ce60a015c6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af93adf-648e-442b-a9b2-ecf1e513bd6a"/>
    <ds:schemaRef ds:uri="118699ed-b0bb-4314-a950-7636bf7a902d"/>
    <ds:schemaRef ds:uri="df334da4-c630-45b1-95f0-858e998e8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Introductie voorwaarden</vt:lpstr>
      <vt:lpstr>P2 Audiovisuele middelen</vt:lpstr>
      <vt:lpstr>P2 AV specs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Stoekenbroek</dc:creator>
  <cp:keywords/>
  <dc:description/>
  <cp:lastModifiedBy>Bart Stoekenbroek</cp:lastModifiedBy>
  <cp:revision/>
  <dcterms:created xsi:type="dcterms:W3CDTF">2023-11-06T13:33:10Z</dcterms:created>
  <dcterms:modified xsi:type="dcterms:W3CDTF">2024-08-05T20:30:48Z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0x010100FED29EA944BA994993DAB94074026705</vt:lpwstr>
  </property>
  <property fmtid="{D5CDD505-2E9C-101B-9397-08002B2CF9AE}" pid="3" name="MediaServiceImageTags">
    <vt:lpwstr/>
  </property>
</Properties>
</file>