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tichtingnuovo.sharepoint.com/sites/NUOVO_ICTHWenAV/Gedeelde documenten/General/Aanbestedingsstukken/Beschrijvend Document/1.0 Versie Publiceerklaar/"/>
    </mc:Choice>
  </mc:AlternateContent>
  <xr:revisionPtr revIDLastSave="1662" documentId="8_{05054D75-E28B-4197-9599-D3B8D64C49A7}" xr6:coauthVersionLast="47" xr6:coauthVersionMax="47" xr10:uidLastSave="{802A8973-BA08-4538-91B7-4E5583DE34FF}"/>
  <bookViews>
    <workbookView xWindow="-108" yWindow="-108" windowWidth="23256" windowHeight="12576" xr2:uid="{8B6AE33F-3CC2-4311-BD2C-56AFFD9F2F82}"/>
  </bookViews>
  <sheets>
    <sheet name="Introductie voorwaarden" sheetId="1" r:id="rId1"/>
    <sheet name="P1 Computer Hardware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6" i="2" l="1"/>
  <c r="E97" i="2"/>
  <c r="D94" i="2"/>
  <c r="E94" i="2" s="1"/>
  <c r="D95" i="2"/>
  <c r="E95" i="2" s="1"/>
  <c r="D96" i="2"/>
  <c r="D97" i="2"/>
  <c r="D98" i="2"/>
  <c r="E98" i="2" s="1"/>
  <c r="D99" i="2"/>
  <c r="E99" i="2" s="1"/>
  <c r="D92" i="2"/>
  <c r="E92" i="2" s="1"/>
  <c r="D91" i="2"/>
  <c r="E91" i="2" s="1"/>
  <c r="D10" i="2"/>
  <c r="D5" i="2"/>
  <c r="E9" i="2"/>
  <c r="E105" i="2"/>
  <c r="E113" i="2"/>
  <c r="E112" i="2"/>
  <c r="E111" i="2"/>
  <c r="E110" i="2"/>
  <c r="E109" i="2"/>
  <c r="E108" i="2"/>
  <c r="E107" i="2"/>
  <c r="E106" i="2"/>
  <c r="E114" i="2" l="1"/>
  <c r="D64" i="2" l="1"/>
  <c r="E64" i="2" s="1"/>
  <c r="D59" i="2"/>
  <c r="E59" i="2" s="1"/>
  <c r="E63" i="2"/>
  <c r="E62" i="2"/>
  <c r="E61" i="2"/>
  <c r="E60" i="2"/>
  <c r="E68" i="2"/>
  <c r="E67" i="2"/>
  <c r="E66" i="2"/>
  <c r="E65" i="2"/>
  <c r="E10" i="2"/>
  <c r="D49" i="2"/>
  <c r="E49" i="2" s="1"/>
  <c r="D54" i="2"/>
  <c r="E54" i="2" s="1"/>
  <c r="E83" i="2"/>
  <c r="E84" i="2"/>
  <c r="E85" i="2"/>
  <c r="E82" i="2"/>
  <c r="D76" i="2"/>
  <c r="E76" i="2" s="1"/>
  <c r="D75" i="2"/>
  <c r="E75" i="2" s="1"/>
  <c r="D74" i="2"/>
  <c r="E74" i="2" s="1"/>
  <c r="D44" i="2"/>
  <c r="E44" i="2" s="1"/>
  <c r="D39" i="2"/>
  <c r="E39" i="2" s="1"/>
  <c r="D34" i="2"/>
  <c r="E34" i="2" s="1"/>
  <c r="D29" i="2"/>
  <c r="E29" i="2" s="1"/>
  <c r="D24" i="2"/>
  <c r="E24" i="2" s="1"/>
  <c r="E21" i="2"/>
  <c r="E22" i="2"/>
  <c r="E23" i="2"/>
  <c r="E25" i="2"/>
  <c r="E26" i="2"/>
  <c r="E27" i="2"/>
  <c r="E28" i="2"/>
  <c r="E30" i="2"/>
  <c r="E31" i="2"/>
  <c r="E32" i="2"/>
  <c r="E33" i="2"/>
  <c r="E35" i="2"/>
  <c r="E36" i="2"/>
  <c r="E37" i="2"/>
  <c r="E38" i="2"/>
  <c r="E40" i="2"/>
  <c r="E41" i="2"/>
  <c r="E42" i="2"/>
  <c r="E43" i="2"/>
  <c r="E45" i="2"/>
  <c r="E46" i="2"/>
  <c r="E47" i="2"/>
  <c r="E48" i="2"/>
  <c r="E50" i="2"/>
  <c r="E51" i="2"/>
  <c r="E52" i="2"/>
  <c r="E53" i="2"/>
  <c r="E55" i="2"/>
  <c r="E56" i="2"/>
  <c r="E57" i="2"/>
  <c r="E58" i="2"/>
  <c r="E20" i="2"/>
  <c r="E14" i="2"/>
  <c r="E13" i="2"/>
  <c r="E12" i="2"/>
  <c r="E11" i="2"/>
  <c r="E7" i="2"/>
  <c r="E8" i="2"/>
  <c r="E6" i="2"/>
  <c r="D81" i="2"/>
  <c r="E81" i="2" s="1"/>
  <c r="D73" i="2"/>
  <c r="E73" i="2" s="1"/>
  <c r="D19" i="2"/>
  <c r="E19" i="2" s="1"/>
  <c r="E5" i="2"/>
  <c r="E100" i="2" l="1"/>
  <c r="E86" i="2"/>
  <c r="E77" i="2"/>
  <c r="E15" i="2"/>
  <c r="E69" i="2"/>
  <c r="E117" i="2" l="1"/>
</calcChain>
</file>

<file path=xl/sharedStrings.xml><?xml version="1.0" encoding="utf-8"?>
<sst xmlns="http://schemas.openxmlformats.org/spreadsheetml/2006/main" count="138" uniqueCount="69">
  <si>
    <t>Bijlage 3 Prijzenblad</t>
  </si>
  <si>
    <t>Algemeen</t>
  </si>
  <si>
    <t>1. De tabbladen van deze spreadsheet, corresponderen met de prijswensen zoals beschreven in het Beschrijvend document. Inschrijver dient de geel gearceerde cellen van alle tabbladen te voorzien van de gevraagde informatie.</t>
  </si>
  <si>
    <t>3. Het verkeerd interpreteren van dit Prijzenblad komt voor verantwoordelijkheid van de Inschrijver. Vragen omtrent dit Prijzenblad kunnen gesteld worden, conform de mogelijkheden die staan beschreven in het Beschrijvend document.</t>
  </si>
  <si>
    <t xml:space="preserve">4. Wijzigen van het Prijzenblad leidt tot ongeldigverklaring van uw inschrijving en derhalve tot uitsluiting. </t>
  </si>
  <si>
    <t>Prijzen</t>
  </si>
  <si>
    <t>Desktops</t>
  </si>
  <si>
    <t>Type Dekstops</t>
  </si>
  <si>
    <t>Totaal*</t>
  </si>
  <si>
    <t>Inkoopprijs per stuk</t>
  </si>
  <si>
    <t>Verkoopprijs per stuk</t>
  </si>
  <si>
    <t>Subtotaal</t>
  </si>
  <si>
    <t>HP ProDesk 400 G6 SFF CPU:i5 Mem: 8Gb SSD: 256GB</t>
  </si>
  <si>
    <t>Vierde jaar garantie</t>
  </si>
  <si>
    <t>Vijfde jaar garantie</t>
  </si>
  <si>
    <t>Gebruiksklaar opleveren</t>
  </si>
  <si>
    <t>Gecertificeerde afvoer</t>
  </si>
  <si>
    <t>iMac 24" CPU: 8-core M3 Mem: 16GB SSD: 256</t>
  </si>
  <si>
    <t>Laptops</t>
  </si>
  <si>
    <t>Type Laptops</t>
  </si>
  <si>
    <t>HP Probook 630, CPU:i5 Mem: 8GB SSD: 256GB</t>
  </si>
  <si>
    <t>HP Probook 440, CPU:i5 Mem: 8GB SSD: 256GB</t>
  </si>
  <si>
    <t>HP Probook 450, CPU:i5 Mem: 8GB SSD: 256GB</t>
  </si>
  <si>
    <t>Dell Latitude 3440 CPU: i5  Mem: 8GB  SSD: 256GB Gen:13th</t>
  </si>
  <si>
    <t>Dell Latitude 3540 CPU: i5 Mem: 8GB SSD: 256GB Gen:13th</t>
  </si>
  <si>
    <t>Microsoft Surface Pro Go 5</t>
  </si>
  <si>
    <t>Apple  Macbook Air CPU: 8-code M2 MEM: 16GB SSD:256</t>
  </si>
  <si>
    <t>Apple Macbrook Pro CPU: 8-code M3 Mem: 16GB SSD:256GB</t>
  </si>
  <si>
    <t xml:space="preserve">HP Chromebook 11 Education Edition Gen.9 </t>
  </si>
  <si>
    <t>Dell chromebook 3110 11'6 HD Touch N4500 4GB 32GB eMMC</t>
  </si>
  <si>
    <t>Beeldschermen</t>
  </si>
  <si>
    <t>Type Monitoren</t>
  </si>
  <si>
    <t>HP E24 G5</t>
  </si>
  <si>
    <t>HP E24mv G4 FHD</t>
  </si>
  <si>
    <t>Liyama ProLite X2474HS</t>
  </si>
  <si>
    <t>Dell monitor P2422HE</t>
  </si>
  <si>
    <t>Tablets</t>
  </si>
  <si>
    <t>Type Tablets</t>
  </si>
  <si>
    <t>iPad  10.2 inch 9Gen.</t>
  </si>
  <si>
    <t>Tweede jaar garantie</t>
  </si>
  <si>
    <t>Derde jaar garantie</t>
  </si>
  <si>
    <t>Accesoires en toebehoren</t>
  </si>
  <si>
    <t>Type assesoires</t>
  </si>
  <si>
    <t>Portreplicator</t>
  </si>
  <si>
    <t>HP 3005 portreplicator</t>
  </si>
  <si>
    <t>Dell UD 22 dockingstation</t>
  </si>
  <si>
    <t>Laptopkar met universele oplaad inrichting:</t>
  </si>
  <si>
    <t>12 units of meer</t>
  </si>
  <si>
    <t>20 units of meer</t>
  </si>
  <si>
    <t>32 units op meer</t>
  </si>
  <si>
    <t>Microsoft Lifecam HD 3000</t>
  </si>
  <si>
    <t>HP USB Standard Keyboard</t>
  </si>
  <si>
    <t>USB optische scrollmuis</t>
  </si>
  <si>
    <t>Aanvullende dienstverlening</t>
  </si>
  <si>
    <t>Pick-up and return per apparaat buiten garantie</t>
  </si>
  <si>
    <t>Onderzoekskosten per ingeleverd apparaat buiten garantie</t>
  </si>
  <si>
    <t>Totaalprijs</t>
  </si>
  <si>
    <t>Productgroep</t>
  </si>
  <si>
    <t>Opslag</t>
  </si>
  <si>
    <t>Desktops Windows</t>
  </si>
  <si>
    <t>Desktops Apple</t>
  </si>
  <si>
    <t>Laptops Windows</t>
  </si>
  <si>
    <t>Laptops Apple</t>
  </si>
  <si>
    <t>* De genoemde aantallen zijn indicatief, hieraan kunnen geen rechten en/of plichten worden ontleend.</t>
  </si>
  <si>
    <t>5. Het indienen van nulprijzen en opslagen die 0% bedragen is -op straffe van uitsluiting- slechts toegestaan op subonderdelen van de prijswens.</t>
  </si>
  <si>
    <t>6. Het indienen van negatieve prijzen en opslagen is -op straffe van uitsluiting- niet toegestaan.</t>
  </si>
  <si>
    <t>Accesoires</t>
  </si>
  <si>
    <t>Computer Hardware 1</t>
  </si>
  <si>
    <t>2. Niet invullen van prijswensen, of onderdelen van een prijswens, kan leiden tot ongeldigheid en dus uitsluiting. Ingediende prijzen/opslagen worden afgerond en beoordeeld op de decimalen waarop de prijzen/opslagen worden afgerond in dit Prijzenblad.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</si>
</sst>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24"/>
      <name val="Calibri"/>
      <family val="2"/>
      <scheme val="minor"/>
    </font>
    <font>
      <i/>
      <u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rgb="FF000000"/>
      <name val="Calibri"/>
      <family val="2"/>
      <scheme val="minor"/>
    </font>
    <font>
      <sz val="10"/>
      <color theme="1"/>
      <name val="Symbol"/>
      <family val="1"/>
      <charset val="2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2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2">
    <xf numFmtId="0" fontId="0" fillId="0" borderId="0" xfId="0"/>
    <xf numFmtId="0" fontId="3" fillId="2" borderId="1" xfId="0" applyFont="1" applyFill="1" applyBorder="1" applyAlignment="1">
      <alignment horizontal="center"/>
    </xf>
    <xf numFmtId="0" fontId="0" fillId="3" borderId="0" xfId="0" applyFill="1"/>
    <xf numFmtId="0" fontId="4" fillId="3" borderId="0" xfId="0" applyFont="1" applyFill="1" applyAlignment="1">
      <alignment wrapText="1"/>
    </xf>
    <xf numFmtId="0" fontId="0" fillId="3" borderId="0" xfId="0" applyFill="1" applyAlignment="1">
      <alignment wrapText="1"/>
    </xf>
    <xf numFmtId="0" fontId="5" fillId="3" borderId="2" xfId="0" applyFont="1" applyFill="1" applyBorder="1" applyAlignment="1">
      <alignment vertical="top" wrapText="1"/>
    </xf>
    <xf numFmtId="0" fontId="6" fillId="3" borderId="2" xfId="0" applyFont="1" applyFill="1" applyBorder="1" applyAlignment="1">
      <alignment vertical="top" wrapText="1"/>
    </xf>
    <xf numFmtId="0" fontId="0" fillId="3" borderId="2" xfId="0" applyFill="1" applyBorder="1" applyAlignment="1">
      <alignment vertical="top" wrapText="1"/>
    </xf>
    <xf numFmtId="0" fontId="5" fillId="0" borderId="2" xfId="0" applyFont="1" applyBorder="1" applyAlignment="1">
      <alignment vertical="top" wrapText="1"/>
    </xf>
    <xf numFmtId="0" fontId="7" fillId="3" borderId="0" xfId="0" applyFont="1" applyFill="1" applyAlignment="1">
      <alignment horizontal="left" vertical="center"/>
    </xf>
    <xf numFmtId="0" fontId="7" fillId="2" borderId="2" xfId="0" applyFont="1" applyFill="1" applyBorder="1" applyAlignment="1">
      <alignment horizontal="left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wrapText="1"/>
    </xf>
    <xf numFmtId="0" fontId="9" fillId="3" borderId="2" xfId="0" applyFont="1" applyFill="1" applyBorder="1" applyAlignment="1">
      <alignment horizontal="center" wrapText="1"/>
    </xf>
    <xf numFmtId="44" fontId="10" fillId="4" borderId="2" xfId="1" applyFont="1" applyFill="1" applyBorder="1" applyAlignment="1" applyProtection="1">
      <alignment horizontal="center"/>
      <protection locked="0"/>
    </xf>
    <xf numFmtId="44" fontId="10" fillId="0" borderId="2" xfId="1" applyFont="1" applyFill="1" applyBorder="1" applyAlignment="1" applyProtection="1">
      <alignment horizontal="center"/>
    </xf>
    <xf numFmtId="44" fontId="9" fillId="3" borderId="2" xfId="0" applyNumberFormat="1" applyFont="1" applyFill="1" applyBorder="1" applyAlignment="1">
      <alignment wrapText="1"/>
    </xf>
    <xf numFmtId="0" fontId="11" fillId="3" borderId="2" xfId="0" applyFont="1" applyFill="1" applyBorder="1" applyAlignment="1">
      <alignment horizontal="left" wrapText="1" indent="2"/>
    </xf>
    <xf numFmtId="0" fontId="11" fillId="3" borderId="2" xfId="0" applyFont="1" applyFill="1" applyBorder="1" applyAlignment="1">
      <alignment horizontal="center" wrapText="1"/>
    </xf>
    <xf numFmtId="44" fontId="9" fillId="3" borderId="0" xfId="0" applyNumberFormat="1" applyFont="1" applyFill="1" applyAlignment="1">
      <alignment wrapText="1"/>
    </xf>
    <xf numFmtId="44" fontId="10" fillId="3" borderId="2" xfId="1" applyFont="1" applyFill="1" applyBorder="1" applyAlignment="1" applyProtection="1">
      <alignment horizontal="center"/>
    </xf>
    <xf numFmtId="0" fontId="11" fillId="5" borderId="0" xfId="0" applyFont="1" applyFill="1" applyAlignment="1">
      <alignment vertical="top" wrapText="1"/>
    </xf>
    <xf numFmtId="0" fontId="11" fillId="0" borderId="2" xfId="0" applyFont="1" applyBorder="1" applyAlignment="1">
      <alignment horizontal="left" wrapText="1" indent="2"/>
    </xf>
    <xf numFmtId="0" fontId="10" fillId="0" borderId="0" xfId="0" applyFont="1"/>
    <xf numFmtId="0" fontId="7" fillId="0" borderId="2" xfId="0" applyFont="1" applyBorder="1"/>
    <xf numFmtId="44" fontId="7" fillId="0" borderId="2" xfId="0" applyNumberFormat="1" applyFont="1" applyBorder="1"/>
    <xf numFmtId="0" fontId="7" fillId="2" borderId="2" xfId="0" applyFont="1" applyFill="1" applyBorder="1"/>
    <xf numFmtId="10" fontId="10" fillId="4" borderId="2" xfId="2" applyNumberFormat="1" applyFont="1" applyFill="1" applyBorder="1" applyAlignment="1" applyProtection="1">
      <alignment horizontal="center"/>
      <protection locked="0"/>
    </xf>
    <xf numFmtId="0" fontId="12" fillId="0" borderId="0" xfId="0" applyFont="1" applyAlignment="1">
      <alignment horizontal="justify" vertical="center"/>
    </xf>
    <xf numFmtId="0" fontId="8" fillId="6" borderId="0" xfId="0" applyFont="1" applyFill="1" applyAlignment="1">
      <alignment horizontal="left" vertical="center"/>
    </xf>
    <xf numFmtId="0" fontId="2" fillId="0" borderId="0" xfId="0" applyFont="1"/>
    <xf numFmtId="0" fontId="11" fillId="3" borderId="0" xfId="0" applyFont="1" applyFill="1" applyAlignment="1">
      <alignment horizontal="left" wrapText="1" indent="2"/>
    </xf>
    <xf numFmtId="0" fontId="11" fillId="3" borderId="0" xfId="0" applyFont="1" applyFill="1" applyAlignment="1">
      <alignment horizontal="center" wrapText="1"/>
    </xf>
    <xf numFmtId="44" fontId="10" fillId="3" borderId="0" xfId="1" applyFont="1" applyFill="1" applyBorder="1" applyAlignment="1" applyProtection="1">
      <alignment horizontal="center"/>
    </xf>
    <xf numFmtId="0" fontId="0" fillId="0" borderId="2" xfId="0" applyBorder="1"/>
    <xf numFmtId="44" fontId="10" fillId="0" borderId="2" xfId="1" applyFont="1" applyFill="1" applyBorder="1" applyAlignment="1" applyProtection="1">
      <alignment horizontal="center"/>
      <protection locked="0"/>
    </xf>
    <xf numFmtId="44" fontId="9" fillId="7" borderId="2" xfId="0" applyNumberFormat="1" applyFont="1" applyFill="1" applyBorder="1" applyAlignment="1">
      <alignment wrapText="1"/>
    </xf>
    <xf numFmtId="44" fontId="10" fillId="3" borderId="6" xfId="1" applyFont="1" applyFill="1" applyBorder="1" applyAlignment="1" applyProtection="1">
      <alignment horizontal="center"/>
    </xf>
    <xf numFmtId="0" fontId="11" fillId="3" borderId="6" xfId="0" applyFont="1" applyFill="1" applyBorder="1" applyAlignment="1">
      <alignment horizontal="left" wrapText="1" indent="2"/>
    </xf>
    <xf numFmtId="0" fontId="9" fillId="3" borderId="6" xfId="0" applyFont="1" applyFill="1" applyBorder="1" applyAlignment="1">
      <alignment horizontal="center" wrapText="1"/>
    </xf>
    <xf numFmtId="0" fontId="9" fillId="3" borderId="0" xfId="0" applyFont="1" applyFill="1" applyAlignment="1">
      <alignment horizontal="center" wrapText="1"/>
    </xf>
    <xf numFmtId="44" fontId="11" fillId="7" borderId="2" xfId="0" applyNumberFormat="1" applyFont="1" applyFill="1" applyBorder="1" applyAlignment="1">
      <alignment vertical="top" wrapText="1"/>
    </xf>
    <xf numFmtId="44" fontId="0" fillId="0" borderId="2" xfId="0" applyNumberFormat="1" applyBorder="1"/>
    <xf numFmtId="0" fontId="11" fillId="0" borderId="3" xfId="0" applyFont="1" applyBorder="1" applyAlignment="1">
      <alignment horizontal="left"/>
    </xf>
    <xf numFmtId="0" fontId="11" fillId="0" borderId="4" xfId="0" applyFont="1" applyBorder="1" applyAlignment="1">
      <alignment horizontal="left"/>
    </xf>
    <xf numFmtId="0" fontId="8" fillId="2" borderId="3" xfId="0" applyFont="1" applyFill="1" applyBorder="1" applyAlignment="1">
      <alignment horizontal="center" wrapText="1"/>
    </xf>
    <xf numFmtId="0" fontId="8" fillId="2" borderId="4" xfId="0" applyFont="1" applyFill="1" applyBorder="1" applyAlignment="1">
      <alignment horizontal="center" wrapText="1"/>
    </xf>
    <xf numFmtId="0" fontId="8" fillId="2" borderId="5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FFB4B6-A09E-439D-925B-CDA551351A3A}">
  <dimension ref="A1:A9"/>
  <sheetViews>
    <sheetView tabSelected="1" workbookViewId="0">
      <selection activeCell="A4" sqref="A4"/>
    </sheetView>
  </sheetViews>
  <sheetFormatPr defaultColWidth="9.109375" defaultRowHeight="14.4" x14ac:dyDescent="0.3"/>
  <cols>
    <col min="1" max="1" width="106.33203125" style="2" customWidth="1"/>
    <col min="2" max="16384" width="9.109375" style="2"/>
  </cols>
  <sheetData>
    <row r="1" spans="1:1" ht="31.8" thickBot="1" x14ac:dyDescent="0.65">
      <c r="A1" s="1" t="s">
        <v>0</v>
      </c>
    </row>
    <row r="2" spans="1:1" s="4" customFormat="1" x14ac:dyDescent="0.3">
      <c r="A2" s="3" t="s">
        <v>1</v>
      </c>
    </row>
    <row r="3" spans="1:1" s="4" customFormat="1" ht="28.8" x14ac:dyDescent="0.3">
      <c r="A3" s="5" t="s">
        <v>2</v>
      </c>
    </row>
    <row r="4" spans="1:1" s="4" customFormat="1" ht="32.549999999999997" customHeight="1" x14ac:dyDescent="0.3">
      <c r="A4" s="5" t="s">
        <v>68</v>
      </c>
    </row>
    <row r="5" spans="1:1" s="4" customFormat="1" ht="28.8" x14ac:dyDescent="0.3">
      <c r="A5" s="6" t="s">
        <v>3</v>
      </c>
    </row>
    <row r="6" spans="1:1" s="4" customFormat="1" x14ac:dyDescent="0.3">
      <c r="A6" s="7" t="s">
        <v>4</v>
      </c>
    </row>
    <row r="7" spans="1:1" s="4" customFormat="1" x14ac:dyDescent="0.3">
      <c r="A7" s="3" t="s">
        <v>5</v>
      </c>
    </row>
    <row r="8" spans="1:1" s="4" customFormat="1" ht="28.8" x14ac:dyDescent="0.3">
      <c r="A8" s="8" t="s">
        <v>64</v>
      </c>
    </row>
    <row r="9" spans="1:1" s="4" customFormat="1" x14ac:dyDescent="0.3">
      <c r="A9" s="8" t="s">
        <v>65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DED826-B53A-4B6A-8E5F-B41F96D6E8C8}">
  <dimension ref="A1:F128"/>
  <sheetViews>
    <sheetView zoomScale="125" workbookViewId="0">
      <selection activeCell="D6" sqref="D6"/>
    </sheetView>
  </sheetViews>
  <sheetFormatPr defaultColWidth="29.33203125" defaultRowHeight="14.4" x14ac:dyDescent="0.3"/>
  <cols>
    <col min="1" max="1" width="47.6640625" bestFit="1" customWidth="1"/>
    <col min="2" max="2" width="9.109375" customWidth="1"/>
    <col min="3" max="4" width="17.6640625" customWidth="1"/>
    <col min="5" max="5" width="17.33203125" customWidth="1"/>
    <col min="6" max="6" width="29.33203125" style="31"/>
  </cols>
  <sheetData>
    <row r="1" spans="1:5" ht="31.2" x14ac:dyDescent="0.6">
      <c r="A1" s="49" t="s">
        <v>67</v>
      </c>
      <c r="B1" s="50"/>
      <c r="C1" s="50"/>
      <c r="D1" s="50"/>
      <c r="E1" s="51"/>
    </row>
    <row r="2" spans="1:5" x14ac:dyDescent="0.3">
      <c r="A2" s="9"/>
      <c r="B2" s="9"/>
      <c r="C2" s="30"/>
      <c r="D2" s="30"/>
      <c r="E2" s="9"/>
    </row>
    <row r="3" spans="1:5" x14ac:dyDescent="0.3">
      <c r="A3" s="46" t="s">
        <v>6</v>
      </c>
      <c r="B3" s="47"/>
      <c r="C3" s="47"/>
      <c r="D3" s="47"/>
      <c r="E3" s="48"/>
    </row>
    <row r="4" spans="1:5" ht="14.7" customHeight="1" x14ac:dyDescent="0.3">
      <c r="A4" s="10" t="s">
        <v>7</v>
      </c>
      <c r="B4" s="11" t="s">
        <v>8</v>
      </c>
      <c r="C4" s="12" t="s">
        <v>9</v>
      </c>
      <c r="D4" s="12" t="s">
        <v>10</v>
      </c>
      <c r="E4" s="11" t="s">
        <v>11</v>
      </c>
    </row>
    <row r="5" spans="1:5" x14ac:dyDescent="0.3">
      <c r="A5" s="13" t="s">
        <v>12</v>
      </c>
      <c r="B5" s="14">
        <v>20</v>
      </c>
      <c r="C5" s="15"/>
      <c r="D5" s="16">
        <f>C5+(C5*$B$120)</f>
        <v>0</v>
      </c>
      <c r="E5" s="17">
        <f>B5*(D5)</f>
        <v>0</v>
      </c>
    </row>
    <row r="6" spans="1:5" x14ac:dyDescent="0.3">
      <c r="A6" s="18" t="s">
        <v>13</v>
      </c>
      <c r="B6" s="19">
        <v>1</v>
      </c>
      <c r="C6" s="18"/>
      <c r="D6" s="15"/>
      <c r="E6" s="17">
        <f>B6*(D6)</f>
        <v>0</v>
      </c>
    </row>
    <row r="7" spans="1:5" x14ac:dyDescent="0.3">
      <c r="A7" s="18" t="s">
        <v>14</v>
      </c>
      <c r="B7" s="19">
        <v>1</v>
      </c>
      <c r="C7" s="18"/>
      <c r="D7" s="15"/>
      <c r="E7" s="17">
        <f t="shared" ref="E7:E8" si="0">B7*(D7)</f>
        <v>0</v>
      </c>
    </row>
    <row r="8" spans="1:5" x14ac:dyDescent="0.3">
      <c r="A8" s="18" t="s">
        <v>15</v>
      </c>
      <c r="B8" s="19">
        <v>20</v>
      </c>
      <c r="C8" s="18"/>
      <c r="D8" s="15"/>
      <c r="E8" s="17">
        <f t="shared" si="0"/>
        <v>0</v>
      </c>
    </row>
    <row r="9" spans="1:5" x14ac:dyDescent="0.3">
      <c r="A9" s="18" t="s">
        <v>16</v>
      </c>
      <c r="B9" s="19">
        <v>10</v>
      </c>
      <c r="C9" s="18"/>
      <c r="D9" s="15">
        <v>0</v>
      </c>
      <c r="E9" s="17">
        <f>B9*(D9)</f>
        <v>0</v>
      </c>
    </row>
    <row r="10" spans="1:5" x14ac:dyDescent="0.3">
      <c r="A10" s="13" t="s">
        <v>17</v>
      </c>
      <c r="B10" s="14">
        <v>90</v>
      </c>
      <c r="C10" s="15"/>
      <c r="D10" s="16">
        <f>C10+(C10*$B$121)</f>
        <v>0</v>
      </c>
      <c r="E10" s="17">
        <f>B10*(D10)</f>
        <v>0</v>
      </c>
    </row>
    <row r="11" spans="1:5" x14ac:dyDescent="0.3">
      <c r="A11" s="18" t="s">
        <v>13</v>
      </c>
      <c r="B11" s="19">
        <v>1</v>
      </c>
      <c r="C11" s="18"/>
      <c r="D11" s="15">
        <v>0</v>
      </c>
      <c r="E11" s="17">
        <f t="shared" ref="E11:E14" si="1">B11*(D11)</f>
        <v>0</v>
      </c>
    </row>
    <row r="12" spans="1:5" x14ac:dyDescent="0.3">
      <c r="A12" s="18" t="s">
        <v>14</v>
      </c>
      <c r="B12" s="19">
        <v>1</v>
      </c>
      <c r="C12" s="18"/>
      <c r="D12" s="15">
        <v>0</v>
      </c>
      <c r="E12" s="17">
        <f t="shared" si="1"/>
        <v>0</v>
      </c>
    </row>
    <row r="13" spans="1:5" x14ac:dyDescent="0.3">
      <c r="A13" s="18" t="s">
        <v>15</v>
      </c>
      <c r="B13" s="19">
        <v>90</v>
      </c>
      <c r="C13" s="18"/>
      <c r="D13" s="15">
        <v>0</v>
      </c>
      <c r="E13" s="17">
        <f t="shared" si="1"/>
        <v>0</v>
      </c>
    </row>
    <row r="14" spans="1:5" x14ac:dyDescent="0.3">
      <c r="A14" s="18" t="s">
        <v>16</v>
      </c>
      <c r="B14" s="19">
        <v>20</v>
      </c>
      <c r="C14" s="18"/>
      <c r="D14" s="15">
        <v>0</v>
      </c>
      <c r="E14" s="17">
        <f t="shared" si="1"/>
        <v>0</v>
      </c>
    </row>
    <row r="15" spans="1:5" x14ac:dyDescent="0.3">
      <c r="A15" s="32"/>
      <c r="B15" s="33"/>
      <c r="C15" s="32"/>
      <c r="D15" s="34"/>
      <c r="E15" s="37">
        <f>SUM(E5:E14)</f>
        <v>0</v>
      </c>
    </row>
    <row r="16" spans="1:5" x14ac:dyDescent="0.3">
      <c r="A16" s="32"/>
      <c r="B16" s="33"/>
      <c r="C16" s="32"/>
      <c r="D16" s="34"/>
      <c r="E16" s="20"/>
    </row>
    <row r="17" spans="1:5" x14ac:dyDescent="0.3">
      <c r="A17" s="46" t="s">
        <v>18</v>
      </c>
      <c r="B17" s="47"/>
      <c r="C17" s="47"/>
      <c r="D17" s="47"/>
      <c r="E17" s="48"/>
    </row>
    <row r="18" spans="1:5" ht="13.95" customHeight="1" x14ac:dyDescent="0.3">
      <c r="A18" s="10" t="s">
        <v>19</v>
      </c>
      <c r="B18" s="11" t="s">
        <v>8</v>
      </c>
      <c r="C18" s="12" t="s">
        <v>9</v>
      </c>
      <c r="D18" s="12" t="s">
        <v>10</v>
      </c>
      <c r="E18" s="11" t="s">
        <v>11</v>
      </c>
    </row>
    <row r="19" spans="1:5" x14ac:dyDescent="0.3">
      <c r="A19" s="13" t="s">
        <v>20</v>
      </c>
      <c r="B19" s="14">
        <v>50</v>
      </c>
      <c r="C19" s="15">
        <v>0</v>
      </c>
      <c r="D19" s="21">
        <f>C19+(C19*$B$122)</f>
        <v>0</v>
      </c>
      <c r="E19" s="17">
        <f>B19*(D19)</f>
        <v>0</v>
      </c>
    </row>
    <row r="20" spans="1:5" x14ac:dyDescent="0.3">
      <c r="A20" s="18" t="s">
        <v>13</v>
      </c>
      <c r="B20" s="19">
        <v>1</v>
      </c>
      <c r="C20" s="18"/>
      <c r="D20" s="15">
        <v>0</v>
      </c>
      <c r="E20" s="17">
        <f>B20*(D20)</f>
        <v>0</v>
      </c>
    </row>
    <row r="21" spans="1:5" x14ac:dyDescent="0.3">
      <c r="A21" s="18" t="s">
        <v>14</v>
      </c>
      <c r="B21" s="19">
        <v>1</v>
      </c>
      <c r="C21" s="18"/>
      <c r="D21" s="15">
        <v>0</v>
      </c>
      <c r="E21" s="17">
        <f t="shared" ref="E21:E58" si="2">B21*(D21)</f>
        <v>0</v>
      </c>
    </row>
    <row r="22" spans="1:5" x14ac:dyDescent="0.3">
      <c r="A22" s="18" t="s">
        <v>15</v>
      </c>
      <c r="B22" s="19">
        <v>50</v>
      </c>
      <c r="C22" s="18"/>
      <c r="D22" s="15">
        <v>0</v>
      </c>
      <c r="E22" s="17">
        <f t="shared" si="2"/>
        <v>0</v>
      </c>
    </row>
    <row r="23" spans="1:5" x14ac:dyDescent="0.3">
      <c r="A23" s="18" t="s">
        <v>16</v>
      </c>
      <c r="B23" s="19">
        <v>50</v>
      </c>
      <c r="C23" s="18"/>
      <c r="D23" s="15">
        <v>0</v>
      </c>
      <c r="E23" s="17">
        <f t="shared" si="2"/>
        <v>0</v>
      </c>
    </row>
    <row r="24" spans="1:5" x14ac:dyDescent="0.3">
      <c r="A24" s="13" t="s">
        <v>21</v>
      </c>
      <c r="B24" s="14">
        <v>110</v>
      </c>
      <c r="C24" s="15">
        <v>0</v>
      </c>
      <c r="D24" s="21">
        <f>C24+(C24*$B$122)</f>
        <v>0</v>
      </c>
      <c r="E24" s="17">
        <f>B24*(D24)</f>
        <v>0</v>
      </c>
    </row>
    <row r="25" spans="1:5" x14ac:dyDescent="0.3">
      <c r="A25" s="18" t="s">
        <v>13</v>
      </c>
      <c r="B25" s="19">
        <v>1</v>
      </c>
      <c r="C25" s="18"/>
      <c r="D25" s="15">
        <v>0</v>
      </c>
      <c r="E25" s="17">
        <f t="shared" si="2"/>
        <v>0</v>
      </c>
    </row>
    <row r="26" spans="1:5" x14ac:dyDescent="0.3">
      <c r="A26" s="18" t="s">
        <v>14</v>
      </c>
      <c r="B26" s="19">
        <v>1</v>
      </c>
      <c r="C26" s="18"/>
      <c r="D26" s="15">
        <v>0</v>
      </c>
      <c r="E26" s="17">
        <f t="shared" si="2"/>
        <v>0</v>
      </c>
    </row>
    <row r="27" spans="1:5" x14ac:dyDescent="0.3">
      <c r="A27" s="18" t="s">
        <v>15</v>
      </c>
      <c r="B27" s="19">
        <v>110</v>
      </c>
      <c r="C27" s="18"/>
      <c r="D27" s="15">
        <v>0</v>
      </c>
      <c r="E27" s="17">
        <f t="shared" si="2"/>
        <v>0</v>
      </c>
    </row>
    <row r="28" spans="1:5" x14ac:dyDescent="0.3">
      <c r="A28" s="18" t="s">
        <v>16</v>
      </c>
      <c r="B28" s="19">
        <v>110</v>
      </c>
      <c r="C28" s="18"/>
      <c r="D28" s="15">
        <v>0</v>
      </c>
      <c r="E28" s="17">
        <f t="shared" si="2"/>
        <v>0</v>
      </c>
    </row>
    <row r="29" spans="1:5" x14ac:dyDescent="0.3">
      <c r="A29" s="13" t="s">
        <v>22</v>
      </c>
      <c r="B29" s="14">
        <v>120</v>
      </c>
      <c r="C29" s="15">
        <v>0</v>
      </c>
      <c r="D29" s="21">
        <f>C29+(C29*$B$122)</f>
        <v>0</v>
      </c>
      <c r="E29" s="17">
        <f>B29*(D29)</f>
        <v>0</v>
      </c>
    </row>
    <row r="30" spans="1:5" x14ac:dyDescent="0.3">
      <c r="A30" s="18" t="s">
        <v>13</v>
      </c>
      <c r="B30" s="19">
        <v>1</v>
      </c>
      <c r="C30" s="18"/>
      <c r="D30" s="15">
        <v>0</v>
      </c>
      <c r="E30" s="17">
        <f t="shared" si="2"/>
        <v>0</v>
      </c>
    </row>
    <row r="31" spans="1:5" x14ac:dyDescent="0.3">
      <c r="A31" s="18" t="s">
        <v>14</v>
      </c>
      <c r="B31" s="19">
        <v>1</v>
      </c>
      <c r="C31" s="18"/>
      <c r="D31" s="15">
        <v>0</v>
      </c>
      <c r="E31" s="17">
        <f t="shared" si="2"/>
        <v>0</v>
      </c>
    </row>
    <row r="32" spans="1:5" x14ac:dyDescent="0.3">
      <c r="A32" s="18" t="s">
        <v>15</v>
      </c>
      <c r="B32" s="19">
        <v>120</v>
      </c>
      <c r="C32" s="18"/>
      <c r="D32" s="15">
        <v>0</v>
      </c>
      <c r="E32" s="17">
        <f t="shared" si="2"/>
        <v>0</v>
      </c>
    </row>
    <row r="33" spans="1:5" x14ac:dyDescent="0.3">
      <c r="A33" s="18" t="s">
        <v>16</v>
      </c>
      <c r="B33" s="19">
        <v>120</v>
      </c>
      <c r="C33" s="18"/>
      <c r="D33" s="15">
        <v>0</v>
      </c>
      <c r="E33" s="17">
        <f t="shared" si="2"/>
        <v>0</v>
      </c>
    </row>
    <row r="34" spans="1:5" x14ac:dyDescent="0.3">
      <c r="A34" t="s">
        <v>23</v>
      </c>
      <c r="B34" s="14">
        <v>150</v>
      </c>
      <c r="C34" s="15">
        <v>0</v>
      </c>
      <c r="D34" s="21">
        <f>C34+(C34*$B$122)</f>
        <v>0</v>
      </c>
      <c r="E34" s="17">
        <f>B34*(D34)</f>
        <v>0</v>
      </c>
    </row>
    <row r="35" spans="1:5" x14ac:dyDescent="0.3">
      <c r="A35" s="18" t="s">
        <v>13</v>
      </c>
      <c r="B35" s="19">
        <v>1</v>
      </c>
      <c r="C35" s="18"/>
      <c r="D35" s="15">
        <v>0</v>
      </c>
      <c r="E35" s="17">
        <f t="shared" si="2"/>
        <v>0</v>
      </c>
    </row>
    <row r="36" spans="1:5" x14ac:dyDescent="0.3">
      <c r="A36" s="18" t="s">
        <v>14</v>
      </c>
      <c r="B36" s="19">
        <v>1</v>
      </c>
      <c r="C36" s="18"/>
      <c r="D36" s="15">
        <v>0</v>
      </c>
      <c r="E36" s="17">
        <f t="shared" si="2"/>
        <v>0</v>
      </c>
    </row>
    <row r="37" spans="1:5" x14ac:dyDescent="0.3">
      <c r="A37" s="18" t="s">
        <v>15</v>
      </c>
      <c r="B37" s="19">
        <v>150</v>
      </c>
      <c r="C37" s="18"/>
      <c r="D37" s="15">
        <v>0</v>
      </c>
      <c r="E37" s="17">
        <f t="shared" si="2"/>
        <v>0</v>
      </c>
    </row>
    <row r="38" spans="1:5" x14ac:dyDescent="0.3">
      <c r="A38" s="18" t="s">
        <v>16</v>
      </c>
      <c r="B38" s="19">
        <v>150</v>
      </c>
      <c r="C38" s="18"/>
      <c r="D38" s="15">
        <v>0</v>
      </c>
      <c r="E38" s="17">
        <f t="shared" si="2"/>
        <v>0</v>
      </c>
    </row>
    <row r="39" spans="1:5" x14ac:dyDescent="0.3">
      <c r="A39" t="s">
        <v>24</v>
      </c>
      <c r="B39" s="14">
        <v>150</v>
      </c>
      <c r="C39" s="15">
        <v>0</v>
      </c>
      <c r="D39" s="21">
        <f>C39+(C39*$B$122)</f>
        <v>0</v>
      </c>
      <c r="E39" s="17">
        <f>B39*(D39)</f>
        <v>0</v>
      </c>
    </row>
    <row r="40" spans="1:5" x14ac:dyDescent="0.3">
      <c r="A40" s="18" t="s">
        <v>13</v>
      </c>
      <c r="B40" s="19">
        <v>1</v>
      </c>
      <c r="C40" s="18"/>
      <c r="D40" s="15">
        <v>0</v>
      </c>
      <c r="E40" s="17">
        <f t="shared" si="2"/>
        <v>0</v>
      </c>
    </row>
    <row r="41" spans="1:5" x14ac:dyDescent="0.3">
      <c r="A41" s="18" t="s">
        <v>14</v>
      </c>
      <c r="B41" s="19">
        <v>1</v>
      </c>
      <c r="C41" s="18"/>
      <c r="D41" s="15">
        <v>0</v>
      </c>
      <c r="E41" s="17">
        <f t="shared" si="2"/>
        <v>0</v>
      </c>
    </row>
    <row r="42" spans="1:5" x14ac:dyDescent="0.3">
      <c r="A42" s="18" t="s">
        <v>15</v>
      </c>
      <c r="B42" s="19">
        <v>150</v>
      </c>
      <c r="C42" s="18"/>
      <c r="D42" s="15">
        <v>0</v>
      </c>
      <c r="E42" s="17">
        <f t="shared" si="2"/>
        <v>0</v>
      </c>
    </row>
    <row r="43" spans="1:5" x14ac:dyDescent="0.3">
      <c r="A43" s="18" t="s">
        <v>16</v>
      </c>
      <c r="B43" s="19">
        <v>150</v>
      </c>
      <c r="C43" s="18"/>
      <c r="D43" s="15">
        <v>0</v>
      </c>
      <c r="E43" s="17">
        <f t="shared" si="2"/>
        <v>0</v>
      </c>
    </row>
    <row r="44" spans="1:5" x14ac:dyDescent="0.3">
      <c r="A44" t="s">
        <v>25</v>
      </c>
      <c r="B44" s="14">
        <v>20</v>
      </c>
      <c r="C44" s="15">
        <v>0</v>
      </c>
      <c r="D44" s="21">
        <f>C44+(C44*$B$122)</f>
        <v>0</v>
      </c>
      <c r="E44" s="17">
        <f>B44*(D44)</f>
        <v>0</v>
      </c>
    </row>
    <row r="45" spans="1:5" x14ac:dyDescent="0.3">
      <c r="A45" s="18" t="s">
        <v>13</v>
      </c>
      <c r="B45" s="19">
        <v>1</v>
      </c>
      <c r="C45" s="18"/>
      <c r="D45" s="15">
        <v>0</v>
      </c>
      <c r="E45" s="17">
        <f t="shared" si="2"/>
        <v>0</v>
      </c>
    </row>
    <row r="46" spans="1:5" x14ac:dyDescent="0.3">
      <c r="A46" s="18" t="s">
        <v>14</v>
      </c>
      <c r="B46" s="19">
        <v>1</v>
      </c>
      <c r="C46" s="18"/>
      <c r="D46" s="15">
        <v>0</v>
      </c>
      <c r="E46" s="17">
        <f t="shared" si="2"/>
        <v>0</v>
      </c>
    </row>
    <row r="47" spans="1:5" x14ac:dyDescent="0.3">
      <c r="A47" s="18" t="s">
        <v>15</v>
      </c>
      <c r="B47" s="19">
        <v>20</v>
      </c>
      <c r="C47" s="18"/>
      <c r="D47" s="15">
        <v>0</v>
      </c>
      <c r="E47" s="17">
        <f t="shared" si="2"/>
        <v>0</v>
      </c>
    </row>
    <row r="48" spans="1:5" x14ac:dyDescent="0.3">
      <c r="A48" s="18" t="s">
        <v>16</v>
      </c>
      <c r="B48" s="19">
        <v>20</v>
      </c>
      <c r="C48" s="18"/>
      <c r="D48" s="15">
        <v>0</v>
      </c>
      <c r="E48" s="17">
        <f t="shared" si="2"/>
        <v>0</v>
      </c>
    </row>
    <row r="49" spans="1:5" x14ac:dyDescent="0.3">
      <c r="A49" t="s">
        <v>26</v>
      </c>
      <c r="B49" s="14">
        <v>420</v>
      </c>
      <c r="C49" s="15">
        <v>0</v>
      </c>
      <c r="D49" s="21">
        <f>C49+(C49*$B$123)</f>
        <v>0</v>
      </c>
      <c r="E49" s="17">
        <f>B49*(D49)</f>
        <v>0</v>
      </c>
    </row>
    <row r="50" spans="1:5" x14ac:dyDescent="0.3">
      <c r="A50" s="18" t="s">
        <v>13</v>
      </c>
      <c r="B50" s="19">
        <v>1</v>
      </c>
      <c r="C50" s="18"/>
      <c r="D50" s="15">
        <v>0</v>
      </c>
      <c r="E50" s="17">
        <f t="shared" si="2"/>
        <v>0</v>
      </c>
    </row>
    <row r="51" spans="1:5" x14ac:dyDescent="0.3">
      <c r="A51" s="18" t="s">
        <v>14</v>
      </c>
      <c r="B51" s="19">
        <v>1</v>
      </c>
      <c r="C51" s="18"/>
      <c r="D51" s="15">
        <v>0</v>
      </c>
      <c r="E51" s="17">
        <f t="shared" si="2"/>
        <v>0</v>
      </c>
    </row>
    <row r="52" spans="1:5" x14ac:dyDescent="0.3">
      <c r="A52" s="18" t="s">
        <v>15</v>
      </c>
      <c r="B52" s="19">
        <v>420</v>
      </c>
      <c r="C52" s="18"/>
      <c r="D52" s="15">
        <v>0</v>
      </c>
      <c r="E52" s="17">
        <f t="shared" si="2"/>
        <v>0</v>
      </c>
    </row>
    <row r="53" spans="1:5" x14ac:dyDescent="0.3">
      <c r="A53" s="18" t="s">
        <v>16</v>
      </c>
      <c r="B53" s="19">
        <v>420</v>
      </c>
      <c r="C53" s="18"/>
      <c r="D53" s="15">
        <v>0</v>
      </c>
      <c r="E53" s="17">
        <f t="shared" si="2"/>
        <v>0</v>
      </c>
    </row>
    <row r="54" spans="1:5" x14ac:dyDescent="0.3">
      <c r="A54" t="s">
        <v>27</v>
      </c>
      <c r="B54" s="14">
        <v>200</v>
      </c>
      <c r="C54" s="15">
        <v>0</v>
      </c>
      <c r="D54" s="21">
        <f>C54+(C54*$B$123)</f>
        <v>0</v>
      </c>
      <c r="E54" s="17">
        <f>B54*(D54)</f>
        <v>0</v>
      </c>
    </row>
    <row r="55" spans="1:5" x14ac:dyDescent="0.3">
      <c r="A55" s="18" t="s">
        <v>13</v>
      </c>
      <c r="B55" s="19">
        <v>1</v>
      </c>
      <c r="C55" s="18"/>
      <c r="D55" s="15">
        <v>0</v>
      </c>
      <c r="E55" s="17">
        <f t="shared" si="2"/>
        <v>0</v>
      </c>
    </row>
    <row r="56" spans="1:5" x14ac:dyDescent="0.3">
      <c r="A56" s="18" t="s">
        <v>14</v>
      </c>
      <c r="B56" s="19">
        <v>1</v>
      </c>
      <c r="C56" s="18"/>
      <c r="D56" s="15">
        <v>0</v>
      </c>
      <c r="E56" s="17">
        <f t="shared" si="2"/>
        <v>0</v>
      </c>
    </row>
    <row r="57" spans="1:5" x14ac:dyDescent="0.3">
      <c r="A57" s="18" t="s">
        <v>15</v>
      </c>
      <c r="B57" s="19">
        <v>200</v>
      </c>
      <c r="C57" s="18"/>
      <c r="D57" s="15">
        <v>0</v>
      </c>
      <c r="E57" s="17">
        <f t="shared" si="2"/>
        <v>0</v>
      </c>
    </row>
    <row r="58" spans="1:5" x14ac:dyDescent="0.3">
      <c r="A58" s="18" t="s">
        <v>16</v>
      </c>
      <c r="B58" s="19">
        <v>200</v>
      </c>
      <c r="C58" s="18"/>
      <c r="D58" s="15">
        <v>0</v>
      </c>
      <c r="E58" s="17">
        <f t="shared" si="2"/>
        <v>0</v>
      </c>
    </row>
    <row r="59" spans="1:5" x14ac:dyDescent="0.3">
      <c r="A59" s="35" t="s">
        <v>28</v>
      </c>
      <c r="B59" s="14">
        <v>900</v>
      </c>
      <c r="C59" s="15">
        <v>0</v>
      </c>
      <c r="D59" s="21">
        <f>C59+(C59*$B$123)</f>
        <v>0</v>
      </c>
      <c r="E59" s="17">
        <f>B59*(D59)</f>
        <v>0</v>
      </c>
    </row>
    <row r="60" spans="1:5" x14ac:dyDescent="0.3">
      <c r="A60" s="18" t="s">
        <v>13</v>
      </c>
      <c r="B60" s="19">
        <v>1</v>
      </c>
      <c r="C60" s="18"/>
      <c r="D60" s="15">
        <v>0</v>
      </c>
      <c r="E60" s="17">
        <f t="shared" ref="E60:E63" si="3">B60*(D60)</f>
        <v>0</v>
      </c>
    </row>
    <row r="61" spans="1:5" x14ac:dyDescent="0.3">
      <c r="A61" s="18" t="s">
        <v>14</v>
      </c>
      <c r="B61" s="19">
        <v>1</v>
      </c>
      <c r="C61" s="18"/>
      <c r="D61" s="15">
        <v>0</v>
      </c>
      <c r="E61" s="17">
        <f t="shared" si="3"/>
        <v>0</v>
      </c>
    </row>
    <row r="62" spans="1:5" x14ac:dyDescent="0.3">
      <c r="A62" s="18" t="s">
        <v>15</v>
      </c>
      <c r="B62" s="19">
        <v>900</v>
      </c>
      <c r="C62" s="18"/>
      <c r="D62" s="15">
        <v>0</v>
      </c>
      <c r="E62" s="17">
        <f t="shared" si="3"/>
        <v>0</v>
      </c>
    </row>
    <row r="63" spans="1:5" x14ac:dyDescent="0.3">
      <c r="A63" s="18" t="s">
        <v>16</v>
      </c>
      <c r="B63" s="19">
        <v>900</v>
      </c>
      <c r="C63" s="18"/>
      <c r="D63" s="15">
        <v>0</v>
      </c>
      <c r="E63" s="17">
        <f t="shared" si="3"/>
        <v>0</v>
      </c>
    </row>
    <row r="64" spans="1:5" x14ac:dyDescent="0.3">
      <c r="A64" s="35" t="s">
        <v>29</v>
      </c>
      <c r="B64" s="14">
        <v>900</v>
      </c>
      <c r="C64" s="15">
        <v>0</v>
      </c>
      <c r="D64" s="21">
        <f>C64+(C64*$B$123)</f>
        <v>0</v>
      </c>
      <c r="E64" s="17">
        <f>B64*(D64)</f>
        <v>0</v>
      </c>
    </row>
    <row r="65" spans="1:5" x14ac:dyDescent="0.3">
      <c r="A65" s="18" t="s">
        <v>13</v>
      </c>
      <c r="B65" s="19">
        <v>1</v>
      </c>
      <c r="C65" s="18"/>
      <c r="D65" s="15">
        <v>0</v>
      </c>
      <c r="E65" s="17">
        <f t="shared" ref="E65:E68" si="4">B65*(D65)</f>
        <v>0</v>
      </c>
    </row>
    <row r="66" spans="1:5" x14ac:dyDescent="0.3">
      <c r="A66" s="18" t="s">
        <v>14</v>
      </c>
      <c r="B66" s="19">
        <v>1</v>
      </c>
      <c r="C66" s="18"/>
      <c r="D66" s="15">
        <v>0</v>
      </c>
      <c r="E66" s="17">
        <f t="shared" si="4"/>
        <v>0</v>
      </c>
    </row>
    <row r="67" spans="1:5" x14ac:dyDescent="0.3">
      <c r="A67" s="18" t="s">
        <v>15</v>
      </c>
      <c r="B67" s="19">
        <v>900</v>
      </c>
      <c r="C67" s="18"/>
      <c r="D67" s="15">
        <v>0</v>
      </c>
      <c r="E67" s="17">
        <f t="shared" si="4"/>
        <v>0</v>
      </c>
    </row>
    <row r="68" spans="1:5" x14ac:dyDescent="0.3">
      <c r="A68" s="18" t="s">
        <v>16</v>
      </c>
      <c r="B68" s="19">
        <v>900</v>
      </c>
      <c r="C68" s="18"/>
      <c r="D68" s="15">
        <v>0</v>
      </c>
      <c r="E68" s="17">
        <f t="shared" si="4"/>
        <v>0</v>
      </c>
    </row>
    <row r="69" spans="1:5" x14ac:dyDescent="0.3">
      <c r="A69" s="32"/>
      <c r="B69" s="41"/>
      <c r="C69" s="34"/>
      <c r="D69" s="34"/>
      <c r="E69" s="37">
        <f>SUM(E19:E68)</f>
        <v>0</v>
      </c>
    </row>
    <row r="70" spans="1:5" x14ac:dyDescent="0.3">
      <c r="A70" s="39"/>
      <c r="B70" s="40"/>
      <c r="C70" s="38"/>
      <c r="D70" s="38"/>
      <c r="E70" s="20"/>
    </row>
    <row r="71" spans="1:5" x14ac:dyDescent="0.3">
      <c r="A71" s="46" t="s">
        <v>30</v>
      </c>
      <c r="B71" s="47"/>
      <c r="C71" s="47"/>
      <c r="D71" s="47"/>
      <c r="E71" s="48"/>
    </row>
    <row r="72" spans="1:5" ht="13.95" customHeight="1" x14ac:dyDescent="0.3">
      <c r="A72" s="10" t="s">
        <v>31</v>
      </c>
      <c r="B72" s="11" t="s">
        <v>8</v>
      </c>
      <c r="C72" s="12" t="s">
        <v>9</v>
      </c>
      <c r="D72" s="12" t="s">
        <v>10</v>
      </c>
      <c r="E72" s="11" t="s">
        <v>11</v>
      </c>
    </row>
    <row r="73" spans="1:5" x14ac:dyDescent="0.3">
      <c r="A73" s="13" t="s">
        <v>32</v>
      </c>
      <c r="B73" s="14">
        <v>50</v>
      </c>
      <c r="C73" s="15">
        <v>0</v>
      </c>
      <c r="D73" s="16">
        <f>C73+(C73*$B$124)</f>
        <v>0</v>
      </c>
      <c r="E73" s="17">
        <f>B73*(D73)</f>
        <v>0</v>
      </c>
    </row>
    <row r="74" spans="1:5" x14ac:dyDescent="0.3">
      <c r="A74" s="13" t="s">
        <v>33</v>
      </c>
      <c r="B74" s="14">
        <v>50</v>
      </c>
      <c r="C74" s="15">
        <v>0</v>
      </c>
      <c r="D74" s="16">
        <f>C74+(C74*$B$124)</f>
        <v>0</v>
      </c>
      <c r="E74" s="17">
        <f>B74*(D74)</f>
        <v>0</v>
      </c>
    </row>
    <row r="75" spans="1:5" x14ac:dyDescent="0.3">
      <c r="A75" s="35" t="s">
        <v>34</v>
      </c>
      <c r="B75" s="14">
        <v>35</v>
      </c>
      <c r="C75" s="15">
        <v>0</v>
      </c>
      <c r="D75" s="16">
        <f>C75+(C75*$B$124)</f>
        <v>0</v>
      </c>
      <c r="E75" s="17">
        <f>B75*(D75)</f>
        <v>0</v>
      </c>
    </row>
    <row r="76" spans="1:5" x14ac:dyDescent="0.3">
      <c r="A76" s="35" t="s">
        <v>35</v>
      </c>
      <c r="B76" s="14">
        <v>35</v>
      </c>
      <c r="C76" s="15">
        <v>0</v>
      </c>
      <c r="D76" s="16">
        <f>C76+(C76*$B$124)</f>
        <v>0</v>
      </c>
      <c r="E76" s="17">
        <f>B76*(D76)</f>
        <v>0</v>
      </c>
    </row>
    <row r="77" spans="1:5" x14ac:dyDescent="0.3">
      <c r="A77" s="22"/>
      <c r="B77" s="22"/>
      <c r="C77" s="22"/>
      <c r="D77" s="22"/>
      <c r="E77" s="42">
        <f>SUM(E73:E76)</f>
        <v>0</v>
      </c>
    </row>
    <row r="78" spans="1:5" x14ac:dyDescent="0.3">
      <c r="A78" s="22"/>
      <c r="B78" s="22"/>
      <c r="C78" s="22"/>
      <c r="D78" s="22"/>
      <c r="E78" s="22"/>
    </row>
    <row r="79" spans="1:5" x14ac:dyDescent="0.3">
      <c r="A79" s="46" t="s">
        <v>36</v>
      </c>
      <c r="B79" s="47"/>
      <c r="C79" s="47"/>
      <c r="D79" s="47"/>
      <c r="E79" s="48"/>
    </row>
    <row r="80" spans="1:5" ht="13.95" customHeight="1" x14ac:dyDescent="0.3">
      <c r="A80" s="10" t="s">
        <v>37</v>
      </c>
      <c r="B80" s="11" t="s">
        <v>8</v>
      </c>
      <c r="C80" s="12" t="s">
        <v>9</v>
      </c>
      <c r="D80" s="12" t="s">
        <v>10</v>
      </c>
      <c r="E80" s="11" t="s">
        <v>11</v>
      </c>
    </row>
    <row r="81" spans="1:5" x14ac:dyDescent="0.3">
      <c r="A81" s="13" t="s">
        <v>38</v>
      </c>
      <c r="B81" s="14">
        <v>420</v>
      </c>
      <c r="C81" s="15">
        <v>0</v>
      </c>
      <c r="D81" s="16">
        <f>C81+(C81*B125)</f>
        <v>0</v>
      </c>
      <c r="E81" s="17">
        <f>B81*(D81)</f>
        <v>0</v>
      </c>
    </row>
    <row r="82" spans="1:5" x14ac:dyDescent="0.3">
      <c r="A82" s="18" t="s">
        <v>39</v>
      </c>
      <c r="B82" s="19">
        <v>1</v>
      </c>
      <c r="C82" s="18"/>
      <c r="D82" s="15">
        <v>0</v>
      </c>
      <c r="E82" s="17">
        <f>B82*(D82)</f>
        <v>0</v>
      </c>
    </row>
    <row r="83" spans="1:5" x14ac:dyDescent="0.3">
      <c r="A83" s="18" t="s">
        <v>40</v>
      </c>
      <c r="B83" s="19">
        <v>1</v>
      </c>
      <c r="C83" s="18"/>
      <c r="D83" s="15">
        <v>0</v>
      </c>
      <c r="E83" s="17">
        <f t="shared" ref="E83:E85" si="5">B83*(D83)</f>
        <v>0</v>
      </c>
    </row>
    <row r="84" spans="1:5" x14ac:dyDescent="0.3">
      <c r="A84" s="18" t="s">
        <v>15</v>
      </c>
      <c r="B84" s="19">
        <v>500</v>
      </c>
      <c r="C84" s="18"/>
      <c r="D84" s="15">
        <v>0</v>
      </c>
      <c r="E84" s="17">
        <f t="shared" si="5"/>
        <v>0</v>
      </c>
    </row>
    <row r="85" spans="1:5" x14ac:dyDescent="0.3">
      <c r="A85" s="18" t="s">
        <v>16</v>
      </c>
      <c r="B85" s="19">
        <v>500</v>
      </c>
      <c r="C85" s="18"/>
      <c r="D85" s="15">
        <v>0</v>
      </c>
      <c r="E85" s="17">
        <f t="shared" si="5"/>
        <v>0</v>
      </c>
    </row>
    <row r="86" spans="1:5" x14ac:dyDescent="0.3">
      <c r="A86" s="22"/>
      <c r="B86" s="22"/>
      <c r="C86" s="22"/>
      <c r="D86" s="22"/>
      <c r="E86" s="42">
        <f>SUM(E81:E85)</f>
        <v>0</v>
      </c>
    </row>
    <row r="87" spans="1:5" x14ac:dyDescent="0.3">
      <c r="A87" s="22"/>
      <c r="B87" s="22"/>
      <c r="C87" s="22"/>
      <c r="D87" s="22"/>
      <c r="E87" s="22"/>
    </row>
    <row r="88" spans="1:5" x14ac:dyDescent="0.3">
      <c r="A88" s="46" t="s">
        <v>41</v>
      </c>
      <c r="B88" s="47"/>
      <c r="C88" s="47"/>
      <c r="D88" s="47"/>
      <c r="E88" s="48"/>
    </row>
    <row r="89" spans="1:5" ht="13.95" customHeight="1" x14ac:dyDescent="0.3">
      <c r="A89" s="10" t="s">
        <v>42</v>
      </c>
      <c r="B89" s="11" t="s">
        <v>8</v>
      </c>
      <c r="C89" s="12" t="s">
        <v>9</v>
      </c>
      <c r="D89" s="12" t="s">
        <v>10</v>
      </c>
      <c r="E89" s="11" t="s">
        <v>11</v>
      </c>
    </row>
    <row r="90" spans="1:5" x14ac:dyDescent="0.3">
      <c r="A90" s="13" t="s">
        <v>43</v>
      </c>
      <c r="B90" s="14"/>
      <c r="C90" s="23"/>
      <c r="D90" s="16"/>
      <c r="E90" s="17"/>
    </row>
    <row r="91" spans="1:5" x14ac:dyDescent="0.3">
      <c r="A91" s="18" t="s">
        <v>44</v>
      </c>
      <c r="B91" s="14">
        <v>50</v>
      </c>
      <c r="C91" s="15"/>
      <c r="D91" s="43">
        <f>(C91*$B$126)+C91</f>
        <v>0</v>
      </c>
      <c r="E91" s="17">
        <f>B91*D91</f>
        <v>0</v>
      </c>
    </row>
    <row r="92" spans="1:5" x14ac:dyDescent="0.3">
      <c r="A92" s="18" t="s">
        <v>45</v>
      </c>
      <c r="B92" s="14">
        <v>50</v>
      </c>
      <c r="C92" s="15"/>
      <c r="D92" s="43">
        <f>(C92*$B$126)+C92</f>
        <v>0</v>
      </c>
      <c r="E92" s="17">
        <f t="shared" ref="E92:E99" si="6">B92*D92</f>
        <v>0</v>
      </c>
    </row>
    <row r="93" spans="1:5" x14ac:dyDescent="0.3">
      <c r="A93" s="13" t="s">
        <v>46</v>
      </c>
      <c r="B93" s="14"/>
      <c r="C93" s="36"/>
      <c r="D93" s="43"/>
      <c r="E93" s="17"/>
    </row>
    <row r="94" spans="1:5" x14ac:dyDescent="0.3">
      <c r="A94" s="18" t="s">
        <v>47</v>
      </c>
      <c r="B94" s="14">
        <v>15</v>
      </c>
      <c r="C94" s="15"/>
      <c r="D94" s="43">
        <f t="shared" ref="D94:D99" si="7">(C94*$B$126)+C94</f>
        <v>0</v>
      </c>
      <c r="E94" s="17">
        <f t="shared" si="6"/>
        <v>0</v>
      </c>
    </row>
    <row r="95" spans="1:5" x14ac:dyDescent="0.3">
      <c r="A95" s="18" t="s">
        <v>48</v>
      </c>
      <c r="B95" s="14">
        <v>20</v>
      </c>
      <c r="C95" s="15"/>
      <c r="D95" s="43">
        <f t="shared" si="7"/>
        <v>0</v>
      </c>
      <c r="E95" s="17">
        <f t="shared" si="6"/>
        <v>0</v>
      </c>
    </row>
    <row r="96" spans="1:5" x14ac:dyDescent="0.3">
      <c r="A96" s="18" t="s">
        <v>49</v>
      </c>
      <c r="B96" s="14">
        <v>15</v>
      </c>
      <c r="C96" s="15"/>
      <c r="D96" s="43">
        <f t="shared" si="7"/>
        <v>0</v>
      </c>
      <c r="E96" s="17">
        <f t="shared" si="6"/>
        <v>0</v>
      </c>
    </row>
    <row r="97" spans="1:5" x14ac:dyDescent="0.3">
      <c r="A97" s="13" t="s">
        <v>50</v>
      </c>
      <c r="B97" s="14">
        <v>50</v>
      </c>
      <c r="C97" s="15"/>
      <c r="D97" s="43">
        <f t="shared" si="7"/>
        <v>0</v>
      </c>
      <c r="E97" s="17">
        <f t="shared" si="6"/>
        <v>0</v>
      </c>
    </row>
    <row r="98" spans="1:5" x14ac:dyDescent="0.3">
      <c r="A98" s="13" t="s">
        <v>51</v>
      </c>
      <c r="B98" s="14">
        <v>500</v>
      </c>
      <c r="C98" s="15"/>
      <c r="D98" s="43">
        <f t="shared" si="7"/>
        <v>0</v>
      </c>
      <c r="E98" s="17">
        <f t="shared" si="6"/>
        <v>0</v>
      </c>
    </row>
    <row r="99" spans="1:5" x14ac:dyDescent="0.3">
      <c r="A99" s="13" t="s">
        <v>52</v>
      </c>
      <c r="B99" s="14">
        <v>500</v>
      </c>
      <c r="C99" s="15"/>
      <c r="D99" s="43">
        <f t="shared" si="7"/>
        <v>0</v>
      </c>
      <c r="E99" s="17">
        <f t="shared" si="6"/>
        <v>0</v>
      </c>
    </row>
    <row r="100" spans="1:5" x14ac:dyDescent="0.3">
      <c r="A100" s="22"/>
      <c r="B100" s="22"/>
      <c r="C100" s="22"/>
      <c r="D100" s="22"/>
      <c r="E100" s="42">
        <f>SUM(E90:E99)</f>
        <v>0</v>
      </c>
    </row>
    <row r="101" spans="1:5" x14ac:dyDescent="0.3">
      <c r="A101" s="22"/>
      <c r="B101" s="22"/>
      <c r="C101" s="22"/>
      <c r="D101" s="22"/>
      <c r="E101" s="22"/>
    </row>
    <row r="102" spans="1:5" x14ac:dyDescent="0.3">
      <c r="A102" s="22"/>
      <c r="B102" s="22"/>
      <c r="C102" s="22"/>
      <c r="D102" s="22"/>
      <c r="E102" s="22"/>
    </row>
    <row r="103" spans="1:5" x14ac:dyDescent="0.3">
      <c r="A103" s="46" t="s">
        <v>53</v>
      </c>
      <c r="B103" s="47"/>
      <c r="C103" s="47"/>
      <c r="D103" s="47"/>
      <c r="E103" s="48"/>
    </row>
    <row r="104" spans="1:5" ht="13.95" customHeight="1" x14ac:dyDescent="0.3">
      <c r="A104" s="10" t="s">
        <v>42</v>
      </c>
      <c r="B104" s="11" t="s">
        <v>8</v>
      </c>
      <c r="C104" s="12" t="s">
        <v>9</v>
      </c>
      <c r="D104" s="12" t="s">
        <v>10</v>
      </c>
      <c r="E104" s="11" t="s">
        <v>11</v>
      </c>
    </row>
    <row r="105" spans="1:5" x14ac:dyDescent="0.3">
      <c r="A105" s="13" t="s">
        <v>54</v>
      </c>
      <c r="B105" s="14">
        <v>200</v>
      </c>
      <c r="C105" s="23"/>
      <c r="D105" s="15">
        <v>0</v>
      </c>
      <c r="E105" s="17">
        <f>B105*D105</f>
        <v>0</v>
      </c>
    </row>
    <row r="106" spans="1:5" x14ac:dyDescent="0.3">
      <c r="A106" s="13" t="s">
        <v>55</v>
      </c>
      <c r="B106" s="14">
        <v>200</v>
      </c>
      <c r="C106" s="18"/>
      <c r="D106" s="15">
        <v>0</v>
      </c>
      <c r="E106" s="17">
        <f>B106*D106</f>
        <v>0</v>
      </c>
    </row>
    <row r="107" spans="1:5" x14ac:dyDescent="0.3">
      <c r="A107" s="13"/>
      <c r="B107" s="14"/>
      <c r="C107" s="18"/>
      <c r="D107" s="15">
        <v>0</v>
      </c>
      <c r="E107" s="17">
        <f>B107*D107</f>
        <v>0</v>
      </c>
    </row>
    <row r="108" spans="1:5" x14ac:dyDescent="0.3">
      <c r="A108" s="13"/>
      <c r="B108" s="14"/>
      <c r="C108" s="18"/>
      <c r="D108" s="15">
        <v>0</v>
      </c>
      <c r="E108" s="17">
        <f t="shared" ref="E108:E111" si="8">B108*D108</f>
        <v>0</v>
      </c>
    </row>
    <row r="109" spans="1:5" x14ac:dyDescent="0.3">
      <c r="A109" s="13"/>
      <c r="B109" s="14"/>
      <c r="C109" s="18"/>
      <c r="D109" s="15">
        <v>0</v>
      </c>
      <c r="E109" s="17">
        <f t="shared" si="8"/>
        <v>0</v>
      </c>
    </row>
    <row r="110" spans="1:5" x14ac:dyDescent="0.3">
      <c r="A110" s="13"/>
      <c r="B110" s="14"/>
      <c r="C110" s="18"/>
      <c r="D110" s="15">
        <v>0</v>
      </c>
      <c r="E110" s="17">
        <f t="shared" si="8"/>
        <v>0</v>
      </c>
    </row>
    <row r="111" spans="1:5" x14ac:dyDescent="0.3">
      <c r="A111" s="13"/>
      <c r="B111" s="14"/>
      <c r="C111" s="18"/>
      <c r="D111" s="15">
        <v>0</v>
      </c>
      <c r="E111" s="17">
        <f t="shared" si="8"/>
        <v>0</v>
      </c>
    </row>
    <row r="112" spans="1:5" x14ac:dyDescent="0.3">
      <c r="A112" s="13"/>
      <c r="B112" s="14"/>
      <c r="C112" s="18"/>
      <c r="D112" s="15">
        <v>0</v>
      </c>
      <c r="E112" s="17">
        <f>B112*D112</f>
        <v>0</v>
      </c>
    </row>
    <row r="113" spans="1:5" x14ac:dyDescent="0.3">
      <c r="A113" s="13"/>
      <c r="B113" s="14"/>
      <c r="C113" s="18"/>
      <c r="D113" s="15">
        <v>0</v>
      </c>
      <c r="E113" s="17">
        <f>B113*D113</f>
        <v>0</v>
      </c>
    </row>
    <row r="114" spans="1:5" x14ac:dyDescent="0.3">
      <c r="A114" s="22"/>
      <c r="B114" s="22"/>
      <c r="C114" s="22"/>
      <c r="D114" s="22"/>
      <c r="E114" s="42">
        <f>SUM(E105:E113)</f>
        <v>0</v>
      </c>
    </row>
    <row r="115" spans="1:5" x14ac:dyDescent="0.3">
      <c r="A115" s="22"/>
      <c r="B115" s="22"/>
      <c r="C115" s="22"/>
      <c r="D115" s="22"/>
      <c r="E115" s="22"/>
    </row>
    <row r="116" spans="1:5" x14ac:dyDescent="0.3">
      <c r="A116" s="22"/>
      <c r="B116" s="22"/>
      <c r="C116" s="22"/>
      <c r="D116" s="22"/>
      <c r="E116" s="22"/>
    </row>
    <row r="117" spans="1:5" x14ac:dyDescent="0.3">
      <c r="A117" s="24"/>
      <c r="B117" s="24"/>
      <c r="C117" s="24"/>
      <c r="D117" s="25" t="s">
        <v>56</v>
      </c>
      <c r="E117" s="26">
        <f>E15+E69+E77+E86+E100</f>
        <v>0</v>
      </c>
    </row>
    <row r="118" spans="1:5" x14ac:dyDescent="0.3">
      <c r="A118" s="24"/>
      <c r="B118" s="24"/>
      <c r="C118" s="24"/>
      <c r="D118" s="24"/>
      <c r="E118" s="24"/>
    </row>
    <row r="119" spans="1:5" x14ac:dyDescent="0.3">
      <c r="A119" s="27" t="s">
        <v>57</v>
      </c>
      <c r="B119" s="27" t="s">
        <v>58</v>
      </c>
      <c r="C119" s="24"/>
      <c r="D119" s="24"/>
      <c r="E119" s="24"/>
    </row>
    <row r="120" spans="1:5" x14ac:dyDescent="0.3">
      <c r="A120" s="13" t="s">
        <v>59</v>
      </c>
      <c r="B120" s="28"/>
      <c r="C120" s="29"/>
      <c r="D120" s="24"/>
      <c r="E120" s="24"/>
    </row>
    <row r="121" spans="1:5" x14ac:dyDescent="0.3">
      <c r="A121" s="13" t="s">
        <v>60</v>
      </c>
      <c r="B121" s="28"/>
      <c r="C121" s="29"/>
      <c r="D121" s="24"/>
      <c r="E121" s="24"/>
    </row>
    <row r="122" spans="1:5" x14ac:dyDescent="0.3">
      <c r="A122" s="13" t="s">
        <v>61</v>
      </c>
      <c r="B122" s="28"/>
      <c r="C122" s="29"/>
      <c r="D122" s="24"/>
      <c r="E122" s="24"/>
    </row>
    <row r="123" spans="1:5" x14ac:dyDescent="0.3">
      <c r="A123" s="13" t="s">
        <v>62</v>
      </c>
      <c r="B123" s="28"/>
      <c r="C123" s="29"/>
      <c r="D123" s="24"/>
      <c r="E123" s="24"/>
    </row>
    <row r="124" spans="1:5" x14ac:dyDescent="0.3">
      <c r="A124" s="13" t="s">
        <v>30</v>
      </c>
      <c r="B124" s="28"/>
      <c r="C124" s="29"/>
      <c r="D124" s="24"/>
      <c r="E124" s="24"/>
    </row>
    <row r="125" spans="1:5" x14ac:dyDescent="0.3">
      <c r="A125" s="13" t="s">
        <v>36</v>
      </c>
      <c r="B125" s="28"/>
      <c r="C125" s="29"/>
      <c r="D125" s="24"/>
      <c r="E125" s="24"/>
    </row>
    <row r="126" spans="1:5" x14ac:dyDescent="0.3">
      <c r="A126" s="13" t="s">
        <v>66</v>
      </c>
      <c r="B126" s="28"/>
    </row>
    <row r="128" spans="1:5" x14ac:dyDescent="0.3">
      <c r="A128" s="44" t="s">
        <v>63</v>
      </c>
      <c r="B128" s="45"/>
      <c r="C128" s="45"/>
      <c r="D128" s="45"/>
      <c r="E128" s="45"/>
    </row>
  </sheetData>
  <mergeCells count="8">
    <mergeCell ref="A128:E128"/>
    <mergeCell ref="A103:E103"/>
    <mergeCell ref="A88:E88"/>
    <mergeCell ref="A1:E1"/>
    <mergeCell ref="A3:E3"/>
    <mergeCell ref="A17:E17"/>
    <mergeCell ref="A71:E71"/>
    <mergeCell ref="A79:E79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18699ed-b0bb-4314-a950-7636bf7a902d">
      <Terms xmlns="http://schemas.microsoft.com/office/infopath/2007/PartnerControls"/>
    </lcf76f155ced4ddcb4097134ff3c332f>
    <TaxCatchAll xmlns="df334da4-c630-45b1-95f0-858e998e8867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2DD255881D5E446A776E017924A58F3" ma:contentTypeVersion="18" ma:contentTypeDescription="Een nieuw document maken." ma:contentTypeScope="" ma:versionID="626ea8fdbd2bdee33c7bb9c160643576">
  <xsd:schema xmlns:xsd="http://www.w3.org/2001/XMLSchema" xmlns:xs="http://www.w3.org/2001/XMLSchema" xmlns:p="http://schemas.microsoft.com/office/2006/metadata/properties" xmlns:ns2="118699ed-b0bb-4314-a950-7636bf7a902d" xmlns:ns3="df334da4-c630-45b1-95f0-858e998e8867" targetNamespace="http://schemas.microsoft.com/office/2006/metadata/properties" ma:root="true" ma:fieldsID="7232ffb356e82f28e081d31dc75f28be" ns2:_="" ns3:_="">
    <xsd:import namespace="118699ed-b0bb-4314-a950-7636bf7a902d"/>
    <xsd:import namespace="df334da4-c630-45b1-95f0-858e998e88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8699ed-b0bb-4314-a950-7636bf7a90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2fee4147-5b32-4bc8-b2bc-ab94365a02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334da4-c630-45b1-95f0-858e998e8867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33318b70-4301-4436-9c3c-1e9838b2d927}" ma:internalName="TaxCatchAll" ma:showField="CatchAllData" ma:web="df334da4-c630-45b1-95f0-858e998e886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D540BC0-6D79-45DF-9D2F-39D962F5E05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712C60B-BC69-4A57-8AD6-4BC7E42E9A5D}">
  <ds:schemaRefs>
    <ds:schemaRef ds:uri="http://schemas.microsoft.com/office/2006/documentManagement/types"/>
    <ds:schemaRef ds:uri="http://purl.org/dc/terms/"/>
    <ds:schemaRef ds:uri="http://purl.org/dc/elements/1.1/"/>
    <ds:schemaRef ds:uri="a7eb4afb-a739-4e55-b1ba-97ce60a015c6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  <ds:schemaRef ds:uri="http://schemas.microsoft.com/office/infopath/2007/PartnerControls"/>
    <ds:schemaRef ds:uri="1af93adf-648e-442b-a9b2-ecf1e513bd6a"/>
  </ds:schemaRefs>
</ds:datastoreItem>
</file>

<file path=customXml/itemProps3.xml><?xml version="1.0" encoding="utf-8"?>
<ds:datastoreItem xmlns:ds="http://schemas.openxmlformats.org/officeDocument/2006/customXml" ds:itemID="{43964F99-F956-4050-BC04-4D3C90A2FD6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Introductie voorwaarden</vt:lpstr>
      <vt:lpstr>P1 Computer Hardware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Bart Stoekenbroek</dc:creator>
  <cp:keywords/>
  <dc:description/>
  <cp:lastModifiedBy>Bart Stoekenbroek</cp:lastModifiedBy>
  <cp:revision/>
  <dcterms:created xsi:type="dcterms:W3CDTF">2023-11-06T13:33:10Z</dcterms:created>
  <dcterms:modified xsi:type="dcterms:W3CDTF">2024-04-29T17:15:46Z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0x010100FED29EA944BA994993DAB94074026705</vt:lpwstr>
  </property>
  <property fmtid="{D5CDD505-2E9C-101B-9397-08002B2CF9AE}" pid="3" name="MediaServiceImageTags">
    <vt:lpwstr/>
  </property>
</Properties>
</file>