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G:\SSC IUC G1 Aanbesteden\1 DJI\08 Gedetineerden\EA Tabaks- en rookwaren\2023\13 Nota van Inlichtingen\"/>
    </mc:Choice>
  </mc:AlternateContent>
  <workbookProtection workbookAlgorithmName="SHA-512" workbookHashValue="25o2OUhTtyChfI34jWqz6E8R234xnrRyTThTyFceQYwUy8UmdXQZA+JyYmFhWw5CDXXwRkvcAkpVaql5Bz9sKQ==" workbookSaltValue="RRsbXmjN47IHteBnh2ERyw==" workbookSpinCount="100000" lockStructure="1"/>
  <bookViews>
    <workbookView xWindow="-105" yWindow="-105" windowWidth="19305" windowHeight="5805"/>
  </bookViews>
  <sheets>
    <sheet name="Toelichting" sheetId="7" r:id="rId1"/>
    <sheet name="Tab 1 In-Made" sheetId="2" r:id="rId2"/>
    <sheet name="Tab 2 RJJI" sheetId="8" r:id="rId3"/>
    <sheet name="Tab 3 OVK" sheetId="5" r:id="rId4"/>
    <sheet name="Tab 4 Veldzicht" sheetId="9" r:id="rId5"/>
    <sheet name="Tab 5 Totaal" sheetId="6" r:id="rId6"/>
  </sheets>
  <definedNames>
    <definedName name="_xlnm._FilterDatabase" localSheetId="1" hidden="1">'Tab 1 In-Made'!$B$8:$M$39</definedName>
    <definedName name="_xlnm._FilterDatabase" localSheetId="2" hidden="1">'Tab 2 RJJI'!$B$8:$M$30</definedName>
    <definedName name="_xlnm._FilterDatabase" localSheetId="3" hidden="1">'Tab 3 OVK'!$B$8:$M$83</definedName>
    <definedName name="_xlnm._FilterDatabase" localSheetId="4" hidden="1">'Tab 4 Veldzicht'!$B$8:$M$62</definedName>
    <definedName name="_xlnm.Print_Area" localSheetId="1">'Tab 1 In-Made'!$A$1:$P$49</definedName>
    <definedName name="_xlnm.Print_Area" localSheetId="2">'Tab 2 RJJI'!$A$1:$P$39</definedName>
    <definedName name="_xlnm.Print_Area" localSheetId="3">'Tab 3 OVK'!$A$1:$P$93</definedName>
    <definedName name="_xlnm.Print_Area" localSheetId="4">'Tab 4 Veldzicht'!$A$1:$P$72</definedName>
    <definedName name="_xlnm.Print_Area" localSheetId="5">'Tab 5 Totaal'!$A$1:$J$15</definedName>
    <definedName name="_xlnm.Print_Area" localSheetId="0">Toelichting!$A$1:$J$29</definedName>
    <definedName name="_xlnm.Print_Titles" localSheetId="1">'Tab 1 In-Made'!$6:$6</definedName>
    <definedName name="_xlnm.Print_Titles" localSheetId="2">'Tab 2 RJJI'!$6:$6</definedName>
    <definedName name="_xlnm.Print_Titles" localSheetId="3">'Tab 3 OVK'!$6:$6</definedName>
    <definedName name="_xlnm.Print_Titles" localSheetId="4">'Tab 4 Veldzicht'!$6:$6</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O32" i="2" l="1"/>
  <c r="C47" i="2"/>
  <c r="M34" i="2"/>
  <c r="O34" i="2" s="1"/>
  <c r="M33" i="2"/>
  <c r="O33" i="2" s="1"/>
  <c r="M32" i="2"/>
  <c r="M30" i="2"/>
  <c r="O30" i="2" s="1"/>
  <c r="C70" i="9"/>
  <c r="C69" i="9"/>
  <c r="C68" i="9"/>
  <c r="C67" i="9"/>
  <c r="M38" i="9"/>
  <c r="O38" i="9" s="1"/>
  <c r="I39" i="9"/>
  <c r="I38" i="9"/>
  <c r="M26" i="9"/>
  <c r="O26" i="9" s="1"/>
  <c r="I26" i="9"/>
  <c r="M39" i="9"/>
  <c r="O39" i="9" s="1"/>
  <c r="C91" i="5"/>
  <c r="C90" i="5"/>
  <c r="C37" i="8"/>
  <c r="C36" i="8"/>
  <c r="C35" i="8"/>
  <c r="M60" i="9" l="1"/>
  <c r="O60" i="9" s="1"/>
  <c r="M59" i="9"/>
  <c r="O59" i="9" s="1"/>
  <c r="M58" i="9"/>
  <c r="O58" i="9" s="1"/>
  <c r="M57" i="9"/>
  <c r="O57" i="9" s="1"/>
  <c r="M55" i="9"/>
  <c r="O55" i="9" s="1"/>
  <c r="M54" i="9"/>
  <c r="O54" i="9" s="1"/>
  <c r="M53" i="9"/>
  <c r="O53" i="9" s="1"/>
  <c r="M52" i="9"/>
  <c r="O52" i="9" s="1"/>
  <c r="M51" i="9"/>
  <c r="O51" i="9" s="1"/>
  <c r="M49" i="9"/>
  <c r="O49" i="9" s="1"/>
  <c r="M48" i="9"/>
  <c r="O48" i="9" s="1"/>
  <c r="M47" i="9"/>
  <c r="O47" i="9" s="1"/>
  <c r="M41" i="9"/>
  <c r="O41" i="9" s="1"/>
  <c r="I41" i="9"/>
  <c r="M40" i="9"/>
  <c r="O40" i="9" s="1"/>
  <c r="I40" i="9"/>
  <c r="M37" i="9"/>
  <c r="O37" i="9" s="1"/>
  <c r="I37" i="9"/>
  <c r="M33" i="9"/>
  <c r="O33" i="9" s="1"/>
  <c r="I33" i="9"/>
  <c r="M32" i="9"/>
  <c r="O32" i="9" s="1"/>
  <c r="I32" i="9"/>
  <c r="M31" i="9"/>
  <c r="O31" i="9" s="1"/>
  <c r="I31" i="9"/>
  <c r="M30" i="9"/>
  <c r="O30" i="9" s="1"/>
  <c r="I30" i="9"/>
  <c r="M29" i="9"/>
  <c r="O29" i="9" s="1"/>
  <c r="I29" i="9"/>
  <c r="M28" i="9"/>
  <c r="O28" i="9" s="1"/>
  <c r="I28" i="9"/>
  <c r="M27" i="9"/>
  <c r="O27" i="9" s="1"/>
  <c r="I27" i="9"/>
  <c r="M25" i="9"/>
  <c r="O25" i="9" s="1"/>
  <c r="I25" i="9"/>
  <c r="M24" i="9"/>
  <c r="O24" i="9" s="1"/>
  <c r="I24" i="9"/>
  <c r="M23" i="9"/>
  <c r="O23" i="9" s="1"/>
  <c r="I23" i="9"/>
  <c r="M22" i="9"/>
  <c r="O22" i="9" s="1"/>
  <c r="I22" i="9"/>
  <c r="M21" i="9"/>
  <c r="O21" i="9" s="1"/>
  <c r="I21" i="9"/>
  <c r="M20" i="9"/>
  <c r="O20" i="9" s="1"/>
  <c r="I20" i="9"/>
  <c r="M19" i="9"/>
  <c r="O19" i="9" s="1"/>
  <c r="I19" i="9"/>
  <c r="M18" i="9"/>
  <c r="O18" i="9" s="1"/>
  <c r="I18" i="9"/>
  <c r="M17" i="9"/>
  <c r="O17" i="9" s="1"/>
  <c r="I17" i="9"/>
  <c r="M16" i="9"/>
  <c r="O16" i="9" s="1"/>
  <c r="I16" i="9"/>
  <c r="M12" i="9"/>
  <c r="O12" i="9" s="1"/>
  <c r="I12" i="9"/>
  <c r="M11" i="9"/>
  <c r="O11" i="9" s="1"/>
  <c r="I11" i="9"/>
  <c r="M10" i="9"/>
  <c r="O10" i="9" s="1"/>
  <c r="I10" i="9"/>
  <c r="M9" i="9"/>
  <c r="O9" i="9" s="1"/>
  <c r="I9" i="9"/>
  <c r="M28" i="8"/>
  <c r="O28" i="8" s="1"/>
  <c r="M27" i="8"/>
  <c r="O27" i="8" s="1"/>
  <c r="O29" i="8" s="1"/>
  <c r="M21" i="8"/>
  <c r="O21" i="8" s="1"/>
  <c r="I21" i="8"/>
  <c r="M20" i="8"/>
  <c r="O20" i="8" s="1"/>
  <c r="I20" i="8"/>
  <c r="M19" i="8"/>
  <c r="O19" i="8" s="1"/>
  <c r="I19" i="8"/>
  <c r="M18" i="8"/>
  <c r="O18" i="8" s="1"/>
  <c r="I18" i="8"/>
  <c r="M17" i="8"/>
  <c r="O17" i="8" s="1"/>
  <c r="I17" i="8"/>
  <c r="M16" i="8"/>
  <c r="O16" i="8" s="1"/>
  <c r="I16" i="8"/>
  <c r="M12" i="8"/>
  <c r="O12" i="8" s="1"/>
  <c r="I12" i="8"/>
  <c r="M11" i="8"/>
  <c r="O11" i="8" s="1"/>
  <c r="I11" i="8"/>
  <c r="M10" i="8"/>
  <c r="O10" i="8" s="1"/>
  <c r="I10" i="8"/>
  <c r="M9" i="8"/>
  <c r="O9" i="8" s="1"/>
  <c r="I9" i="8"/>
  <c r="O61" i="9" l="1"/>
  <c r="O42" i="9"/>
  <c r="O34" i="9"/>
  <c r="O13" i="9"/>
  <c r="O22" i="8"/>
  <c r="O13" i="8"/>
  <c r="C46" i="2"/>
  <c r="M23" i="2"/>
  <c r="O23" i="2" s="1"/>
  <c r="I23" i="2"/>
  <c r="M37" i="2"/>
  <c r="O37" i="2" s="1"/>
  <c r="I17" i="2"/>
  <c r="O63" i="9" l="1"/>
  <c r="O31" i="8"/>
  <c r="M17" i="2"/>
  <c r="O17" i="2" s="1"/>
  <c r="M73" i="5" l="1"/>
  <c r="O73" i="5" s="1"/>
  <c r="C45" i="2"/>
  <c r="C44" i="2"/>
  <c r="M36" i="2"/>
  <c r="M24" i="2"/>
  <c r="M19" i="2"/>
  <c r="O19" i="2" s="1"/>
  <c r="M18" i="2"/>
  <c r="O18" i="2" s="1"/>
  <c r="M16" i="2"/>
  <c r="O16" i="2" s="1"/>
  <c r="M15" i="2"/>
  <c r="O15" i="2" s="1"/>
  <c r="M14" i="2"/>
  <c r="O14" i="2" s="1"/>
  <c r="M13" i="2"/>
  <c r="O13" i="2" s="1"/>
  <c r="M9" i="2"/>
  <c r="O9" i="2" s="1"/>
  <c r="O10" i="2" s="1"/>
  <c r="I24" i="2"/>
  <c r="I19" i="2"/>
  <c r="I18" i="2"/>
  <c r="I16" i="2"/>
  <c r="I15" i="2"/>
  <c r="I14" i="2"/>
  <c r="I13" i="2"/>
  <c r="I9" i="2"/>
  <c r="C89" i="5"/>
  <c r="C88" i="5"/>
  <c r="M75" i="5"/>
  <c r="O75" i="5" s="1"/>
  <c r="M57" i="5"/>
  <c r="O57" i="5" s="1"/>
  <c r="M56" i="5"/>
  <c r="O56" i="5" s="1"/>
  <c r="M47" i="5"/>
  <c r="O47" i="5" s="1"/>
  <c r="M59" i="5"/>
  <c r="O59" i="5" s="1"/>
  <c r="M71" i="5"/>
  <c r="O71" i="5" s="1"/>
  <c r="M62" i="5"/>
  <c r="O62" i="5" s="1"/>
  <c r="M61" i="5"/>
  <c r="O61" i="5" s="1"/>
  <c r="M79" i="5"/>
  <c r="O79" i="5" s="1"/>
  <c r="M69" i="5"/>
  <c r="O69" i="5" s="1"/>
  <c r="M67" i="5"/>
  <c r="O67" i="5" s="1"/>
  <c r="M70" i="5"/>
  <c r="O70" i="5" s="1"/>
  <c r="M65" i="5"/>
  <c r="O65" i="5" s="1"/>
  <c r="M64" i="5"/>
  <c r="O64" i="5" s="1"/>
  <c r="M60" i="5"/>
  <c r="O60" i="5" s="1"/>
  <c r="M68" i="5"/>
  <c r="O68" i="5" s="1"/>
  <c r="M66" i="5"/>
  <c r="O66" i="5" s="1"/>
  <c r="M63" i="5"/>
  <c r="O63" i="5" s="1"/>
  <c r="M55" i="5"/>
  <c r="O55" i="5" s="1"/>
  <c r="M81" i="5"/>
  <c r="O81" i="5" s="1"/>
  <c r="M80" i="5"/>
  <c r="O80" i="5" s="1"/>
  <c r="M78" i="5"/>
  <c r="O78" i="5" s="1"/>
  <c r="M77" i="5"/>
  <c r="O77" i="5" s="1"/>
  <c r="M76" i="5"/>
  <c r="O76" i="5" s="1"/>
  <c r="M74" i="5"/>
  <c r="O74" i="5" s="1"/>
  <c r="I47" i="5"/>
  <c r="M49" i="5"/>
  <c r="O49" i="5" s="1"/>
  <c r="I49" i="5"/>
  <c r="M48" i="5"/>
  <c r="O48" i="5" s="1"/>
  <c r="I48" i="5"/>
  <c r="M46" i="5"/>
  <c r="O46" i="5" s="1"/>
  <c r="I46" i="5"/>
  <c r="M33" i="5"/>
  <c r="O33" i="5" s="1"/>
  <c r="I33" i="5"/>
  <c r="O36" i="2" l="1"/>
  <c r="O38" i="2" s="1"/>
  <c r="O24" i="2"/>
  <c r="O25" i="2" s="1"/>
  <c r="O82" i="5"/>
  <c r="O50" i="5"/>
  <c r="O20" i="2"/>
  <c r="M28" i="5"/>
  <c r="O28" i="5" s="1"/>
  <c r="I28" i="5"/>
  <c r="M29" i="5"/>
  <c r="O29" i="5" s="1"/>
  <c r="I29" i="5"/>
  <c r="M41" i="5"/>
  <c r="O41" i="5" s="1"/>
  <c r="I41" i="5"/>
  <c r="M39" i="5"/>
  <c r="O39" i="5" s="1"/>
  <c r="I39" i="5"/>
  <c r="M38" i="5"/>
  <c r="O38" i="5" s="1"/>
  <c r="I38" i="5"/>
  <c r="M37" i="5"/>
  <c r="O37" i="5" s="1"/>
  <c r="I37" i="5"/>
  <c r="M36" i="5"/>
  <c r="O36" i="5" s="1"/>
  <c r="I36" i="5"/>
  <c r="M40" i="5"/>
  <c r="O40" i="5" s="1"/>
  <c r="I40" i="5"/>
  <c r="M42" i="5"/>
  <c r="O42" i="5" s="1"/>
  <c r="I42" i="5"/>
  <c r="M35" i="5"/>
  <c r="O35" i="5" s="1"/>
  <c r="I35" i="5"/>
  <c r="O40" i="2" l="1"/>
  <c r="C8" i="6" s="1"/>
  <c r="M31" i="5"/>
  <c r="O31" i="5" s="1"/>
  <c r="I31" i="5"/>
  <c r="M30" i="5"/>
  <c r="O30" i="5" s="1"/>
  <c r="I30" i="5"/>
  <c r="M34" i="5"/>
  <c r="O34" i="5" s="1"/>
  <c r="I34" i="5"/>
  <c r="M32" i="5"/>
  <c r="O32" i="5" s="1"/>
  <c r="I32" i="5"/>
  <c r="M22" i="5" l="1"/>
  <c r="O22" i="5" s="1"/>
  <c r="I22" i="5"/>
  <c r="M21" i="5"/>
  <c r="O21" i="5" s="1"/>
  <c r="I21" i="5"/>
  <c r="M18" i="5"/>
  <c r="O18" i="5" s="1"/>
  <c r="I18" i="5"/>
  <c r="M17" i="5"/>
  <c r="O17" i="5" s="1"/>
  <c r="I17" i="5"/>
  <c r="M16" i="5"/>
  <c r="O16" i="5" s="1"/>
  <c r="I16" i="5"/>
  <c r="M15" i="5"/>
  <c r="O15" i="5" s="1"/>
  <c r="I15" i="5"/>
  <c r="M14" i="5"/>
  <c r="O14" i="5" s="1"/>
  <c r="I14" i="5"/>
  <c r="M12" i="5"/>
  <c r="O12" i="5" s="1"/>
  <c r="I12" i="5"/>
  <c r="M13" i="5"/>
  <c r="O13" i="5" s="1"/>
  <c r="I13" i="5"/>
  <c r="M10" i="5"/>
  <c r="O10" i="5" s="1"/>
  <c r="I10" i="5"/>
  <c r="M9" i="5"/>
  <c r="O9" i="5" s="1"/>
  <c r="I9" i="5"/>
  <c r="M11" i="5"/>
  <c r="O11" i="5" s="1"/>
  <c r="I11" i="5"/>
  <c r="M20" i="5"/>
  <c r="O20" i="5" s="1"/>
  <c r="I20" i="5"/>
  <c r="M23" i="5"/>
  <c r="O23" i="5" s="1"/>
  <c r="I23" i="5"/>
  <c r="M27" i="5"/>
  <c r="O27" i="5" s="1"/>
  <c r="O43" i="5" s="1"/>
  <c r="I27" i="5"/>
  <c r="M19" i="5"/>
  <c r="O19" i="5" s="1"/>
  <c r="I19" i="5"/>
  <c r="O24" i="5" l="1"/>
  <c r="O84" i="5" s="1"/>
  <c r="C9" i="6" l="1"/>
  <c r="G9" i="6" s="1"/>
  <c r="G8" i="6"/>
  <c r="G11" i="6" l="1"/>
</calcChain>
</file>

<file path=xl/sharedStrings.xml><?xml version="1.0" encoding="utf-8"?>
<sst xmlns="http://schemas.openxmlformats.org/spreadsheetml/2006/main" count="683" uniqueCount="151">
  <si>
    <t>Rookbenodigdheden</t>
  </si>
  <si>
    <t>OMSCHRIJVING</t>
  </si>
  <si>
    <t xml:space="preserve">   </t>
  </si>
  <si>
    <t xml:space="preserve"> </t>
  </si>
  <si>
    <t/>
  </si>
  <si>
    <t>Shag</t>
  </si>
  <si>
    <t>Sigaretten</t>
  </si>
  <si>
    <t>Sigaren</t>
  </si>
  <si>
    <t>Formulier D Assortiment en prijs 'tabaks- en rookwaren' t.b.v. Dienst Justitiële Inrichtingen</t>
  </si>
  <si>
    <t>pakjes</t>
  </si>
  <si>
    <t>blikjes</t>
  </si>
  <si>
    <t>stuks</t>
  </si>
  <si>
    <t>gram</t>
  </si>
  <si>
    <t>bussen</t>
  </si>
  <si>
    <t>vel</t>
  </si>
  <si>
    <t>Mascotte hulzenstopper classic</t>
  </si>
  <si>
    <t>Productcategorie</t>
  </si>
  <si>
    <t>Standaard aangeboden kortingspercentage</t>
  </si>
  <si>
    <t>Tabblad 1 In-Made winkels</t>
  </si>
  <si>
    <t>Van toepassing zijnde btw-percentage</t>
  </si>
  <si>
    <t>Banderol-prijs</t>
  </si>
  <si>
    <t>Handels-eenheid</t>
  </si>
  <si>
    <t>Hoeveelheid per handels-eenheid</t>
  </si>
  <si>
    <t>Accijnsvrije waarde per handelseenheid (kosten Leverancier en marge)</t>
  </si>
  <si>
    <t>Accijnsvrije waarde per stuk (kosten Leverancier en marge)</t>
  </si>
  <si>
    <t>Factuurprijs per handelseenheid (inkoopprijs DJI) inclusief accijns en korting, exclusief btw</t>
  </si>
  <si>
    <t>Factuurprijs per stuk (inkoopprijs DJI) inclusief accijns en korting, exclusief btw</t>
  </si>
  <si>
    <t>Totaalprijs incl. btw (factuurprijs per handelseenheid + btw)</t>
  </si>
  <si>
    <t>Aangeboden kortings-percentage over de accijnsvrije waarde</t>
  </si>
  <si>
    <t>Aangeboden kortings-percentage</t>
  </si>
  <si>
    <t>Camel yellow box</t>
  </si>
  <si>
    <t>Davidoff classic box</t>
  </si>
  <si>
    <t>Gauloises blondes blue box</t>
  </si>
  <si>
    <t>Gauloises red box</t>
  </si>
  <si>
    <t>JPS rood box</t>
  </si>
  <si>
    <t>Kent surround box</t>
  </si>
  <si>
    <t>L&amp;M red label box</t>
  </si>
  <si>
    <t>Lucky strike red box</t>
  </si>
  <si>
    <t>Lucky strike brown blue box</t>
  </si>
  <si>
    <t>Marlboro rood filter box</t>
  </si>
  <si>
    <t>Marlboro rood crafted box</t>
  </si>
  <si>
    <t>Pall Mall red box</t>
  </si>
  <si>
    <t>Pall Mall blue box</t>
  </si>
  <si>
    <t>Brandaris zwaar</t>
  </si>
  <si>
    <t>JPS vol</t>
  </si>
  <si>
    <t>Van Nelle stevig</t>
  </si>
  <si>
    <t>Van Nelle zwaar</t>
  </si>
  <si>
    <t>JPS zwaar</t>
  </si>
  <si>
    <t>Look out Holland black</t>
  </si>
  <si>
    <t>Look out Holland blue</t>
  </si>
  <si>
    <t>Ruba black</t>
  </si>
  <si>
    <t>Ruba blue</t>
  </si>
  <si>
    <t xml:space="preserve">West red cigarette </t>
  </si>
  <si>
    <t>Javaanse jongens de luxe</t>
  </si>
  <si>
    <t xml:space="preserve">Javaanse jongens tembaco  </t>
  </si>
  <si>
    <t>Lucky strike red</t>
  </si>
  <si>
    <t>blikken</t>
  </si>
  <si>
    <t>Marlboro rood</t>
  </si>
  <si>
    <t>Break original filter cigar</t>
  </si>
  <si>
    <t>doosjes</t>
  </si>
  <si>
    <t>Mehari's filter red oriënt</t>
  </si>
  <si>
    <t>Panter filter red</t>
  </si>
  <si>
    <t>Panter pocket red swirl filter</t>
  </si>
  <si>
    <t>Neos mini red filter</t>
  </si>
  <si>
    <t>Ritmeester moods regular</t>
  </si>
  <si>
    <t>Rizal vloei</t>
  </si>
  <si>
    <t>Rizla vloei blauw</t>
  </si>
  <si>
    <t>Rizla vloei oranje</t>
  </si>
  <si>
    <t>Rizla filterhulzen oranje</t>
  </si>
  <si>
    <t>Mascotte extra slim filters</t>
  </si>
  <si>
    <t>zakjes</t>
  </si>
  <si>
    <t>Big aansteker maxi J26</t>
  </si>
  <si>
    <t>Mascotte slim filters</t>
  </si>
  <si>
    <t>Mascotte vloei original</t>
  </si>
  <si>
    <t>Vloei</t>
  </si>
  <si>
    <t>Mascotte element tips</t>
  </si>
  <si>
    <t>Mascotte vloei original 10 + 1</t>
  </si>
  <si>
    <t>Filters, hulzen, tips, etc.</t>
  </si>
  <si>
    <t>Mascotte hulzen menthol</t>
  </si>
  <si>
    <t>Mascotte hulzen classic</t>
  </si>
  <si>
    <t>Aanstekers en lucifers</t>
  </si>
  <si>
    <t>Mascotte hulzen fresh click</t>
  </si>
  <si>
    <t>Mascotte hulzenstopper de luxe</t>
  </si>
  <si>
    <t>Unilight aansteker transparant</t>
  </si>
  <si>
    <t>Unilight aansteker wit</t>
  </si>
  <si>
    <t>Zwaluw lucifers traditioneel (klein)</t>
  </si>
  <si>
    <t>Rizla vloei oranje 5-pack</t>
  </si>
  <si>
    <t>Mascotte slim filters menthol</t>
  </si>
  <si>
    <t>Mascotte original slim paper filters</t>
  </si>
  <si>
    <t>Click filterhulzen</t>
  </si>
  <si>
    <t>Banderol-
prijs</t>
  </si>
  <si>
    <t>Totaalprijs In-Made</t>
  </si>
  <si>
    <t>Totalen</t>
  </si>
  <si>
    <t>Totaalprijs t.b.v. In-Made</t>
  </si>
  <si>
    <t>Totaalprijs t.b.v. FPC en Jeugd</t>
  </si>
  <si>
    <t>De door u aangeboden prijs</t>
  </si>
  <si>
    <t>Wegingspercentage in het geheel</t>
  </si>
  <si>
    <t>Som</t>
  </si>
  <si>
    <t>Invulinstructie</t>
  </si>
  <si>
    <t>Algemene toelichting</t>
  </si>
  <si>
    <t>Wij vragen u het ingevulde formulier D Assortiment en prijs in zowel Excel als PDF te overleggen.</t>
  </si>
  <si>
    <t>U dient enkel alle gele cellen in te vullen.</t>
  </si>
  <si>
    <t>De door u afgegeven prijzen of percentages kunt u afronden tot 2 decimalen achter de komma.</t>
  </si>
  <si>
    <t xml:space="preserve">De door u afgegeven prijzen zijn all-in prijzen, dus inclusief alle bijbehorende kosten als vervoerskosten, etc. </t>
  </si>
  <si>
    <t>Uw prijs is vast, buiten de in het Programma van Eisen opgenomen indexatie-/aanpassingsmogelijkheid na.</t>
  </si>
  <si>
    <t>Uw prijs is gebaseerd op alle voorwaarden zoals opgenomen in het Beschrijvend document, het Programma van Eisen en alle overige bijlagen.</t>
  </si>
  <si>
    <t>Voorwaarden prijs</t>
  </si>
  <si>
    <t>Voorwaarden kortingspercentage</t>
  </si>
  <si>
    <t xml:space="preserve">Het door u afgegeven kortingspercentage is van toepassing op alle te bestellen producten vanuit het vastgestelde assortiment en op producten zoals deze aan het assortiment worden toegevoegd. </t>
  </si>
  <si>
    <t xml:space="preserve">Uw Inschrijving is niet manipulatief en/of irreëel. Hiervan is sprake wanneer de beoordelingssystematiek zo wordt gemanipuleerd dat het daarmee beoogde doel, zoals bijvoorbeeld het innemen van een realistische positie, wordt verstoord. De volgende situaties worden in ieder geval meegenomen bij de bepaling door DJI of een Inschrijving
 al dan niet als manipulatief of irreëel kan worden gezien:
- één of meer aangeboden tarieven niet marktconform en/of niet realistisch zijn;
- de tarieven niet een in de branche gebruikelijke opbouw/samenhang hebben;
- sprake is van negatieve of nultarieven. </t>
  </si>
  <si>
    <t>Toelichting</t>
  </si>
  <si>
    <t>Ritme moods regular</t>
  </si>
  <si>
    <t>Javaanse jongens tembaco</t>
  </si>
  <si>
    <t>Al capone original pocket filter</t>
  </si>
  <si>
    <t>Cricket elctronic effen</t>
  </si>
  <si>
    <t>Mascotte original paper filter tubes</t>
  </si>
  <si>
    <t>Marlboro gold (light) filter box</t>
  </si>
  <si>
    <t>Camel filter yellow box</t>
  </si>
  <si>
    <t>Drum half zwaar</t>
  </si>
  <si>
    <t>Pall Mall half zwaar</t>
  </si>
  <si>
    <t>Texas half zwaar</t>
  </si>
  <si>
    <t>Texas zwaar</t>
  </si>
  <si>
    <t>Pall Mall zwaar</t>
  </si>
  <si>
    <t>Ruba vloei rood</t>
  </si>
  <si>
    <t>Lapaz</t>
  </si>
  <si>
    <t>Mehari's</t>
  </si>
  <si>
    <t>Rizla filtertips ultra slim</t>
  </si>
  <si>
    <t>Subtotaal</t>
  </si>
  <si>
    <t>Tabblad 2 RJJI</t>
  </si>
  <si>
    <t>Totaalprijs Jeugd</t>
  </si>
  <si>
    <t>Totaalprijs FPC Oostvaarderskliniek</t>
  </si>
  <si>
    <t>Totaalprijs FPC Veldzicht</t>
  </si>
  <si>
    <t>Tabblad 3 FPC Oostvaaderskliniek</t>
  </si>
  <si>
    <t>Tabblad 4 FPC Veldzicht</t>
  </si>
  <si>
    <t>Totaalprijs t.b.v. DJI waarop u wordt beoordeeld</t>
  </si>
  <si>
    <t xml:space="preserve">In tabblad 5 is de totaalprijs verwerkt en de prijs waarop u wordt beoordeeld. </t>
  </si>
  <si>
    <t>De afgegeven prijs voor de FPC Locatie Veldzicht en voor de FPC Locatie Oostvaarderskliniek dient gelijk te zijn.</t>
  </si>
  <si>
    <t>Het door u afgegeven kortingspercentage per categorie is gelijk voor alle Locaties (en dus gelijk per tabblad).</t>
  </si>
  <si>
    <t>De door u afgegeven prijzen zijn nooit hoger dan de van toepassing zijnde banderolprijzen.</t>
  </si>
  <si>
    <t>Tabblad 5 Totaal</t>
  </si>
  <si>
    <t>*</t>
  </si>
  <si>
    <t>* vul dit bedrag / getal in in TenderNed</t>
  </si>
  <si>
    <t>In deze bijlage is het assortiment tabaks- en rookwaren opgenomen ten behoeve van DJI (TN446286). 
In tabblad 1 t/m 4 treft u het assortiment aan voor de diverse Locaties.</t>
  </si>
  <si>
    <t>Versie 1</t>
  </si>
  <si>
    <r>
      <t>De door u afgegeven prijzen zijn</t>
    </r>
    <r>
      <rPr>
        <sz val="11"/>
        <color rgb="FFFF0000"/>
        <rFont val="Calibri"/>
        <family val="2"/>
        <scheme val="minor"/>
      </rPr>
      <t xml:space="preserve"> </t>
    </r>
    <r>
      <rPr>
        <sz val="11"/>
        <rFont val="Calibri"/>
        <family val="2"/>
        <scheme val="minor"/>
      </rPr>
      <t>conform de</t>
    </r>
    <r>
      <rPr>
        <strike/>
        <sz val="11"/>
        <color rgb="FFFF0000"/>
        <rFont val="Calibri"/>
        <family val="2"/>
        <scheme val="minor"/>
      </rPr>
      <t xml:space="preserve"> op het moment van inschrijving</t>
    </r>
    <r>
      <rPr>
        <sz val="11"/>
        <color rgb="FFFF0000"/>
        <rFont val="Calibri"/>
        <family val="2"/>
        <scheme val="minor"/>
      </rPr>
      <t xml:space="preserve"> de vanaf 1 april 2024</t>
    </r>
    <r>
      <rPr>
        <sz val="11"/>
        <color theme="1"/>
        <rFont val="Calibri"/>
        <family val="2"/>
        <scheme val="minor"/>
      </rPr>
      <t xml:space="preserve"> geldende banderolprijzen.</t>
    </r>
  </si>
  <si>
    <r>
      <rPr>
        <strike/>
        <sz val="12"/>
        <color rgb="FFFF0000"/>
        <rFont val="Verdana"/>
        <family val="2"/>
      </rPr>
      <t xml:space="preserve">Ruba blue </t>
    </r>
    <r>
      <rPr>
        <sz val="12"/>
        <color rgb="FFFF0000"/>
        <rFont val="Verdana"/>
        <family val="2"/>
      </rPr>
      <t>Look out Holland blue</t>
    </r>
  </si>
  <si>
    <r>
      <rPr>
        <strike/>
        <sz val="12"/>
        <color rgb="FFFF0000"/>
        <rFont val="Verdana"/>
        <family val="2"/>
      </rPr>
      <t xml:space="preserve">Ruba black </t>
    </r>
    <r>
      <rPr>
        <sz val="12"/>
        <color rgb="FFFF0000"/>
        <rFont val="Verdana"/>
        <family val="2"/>
      </rPr>
      <t>Look out Holland black</t>
    </r>
  </si>
  <si>
    <r>
      <rPr>
        <strike/>
        <sz val="12"/>
        <color rgb="FFFF0000"/>
        <rFont val="Verdana"/>
        <family val="2"/>
      </rPr>
      <t xml:space="preserve">Ruba vloei rood </t>
    </r>
    <r>
      <rPr>
        <sz val="12"/>
        <color rgb="FFFF0000"/>
        <rFont val="Verdana"/>
        <family val="2"/>
      </rPr>
      <t>Rizla vloei blauw</t>
    </r>
  </si>
  <si>
    <r>
      <rPr>
        <strike/>
        <sz val="12"/>
        <color rgb="FFFF0000"/>
        <rFont val="Verdana"/>
        <family val="2"/>
      </rPr>
      <t xml:space="preserve">50 </t>
    </r>
    <r>
      <rPr>
        <sz val="12"/>
        <color rgb="FFFF0000"/>
        <rFont val="Verdana"/>
        <family val="2"/>
      </rPr>
      <t>60</t>
    </r>
  </si>
  <si>
    <t>Rizla vloei</t>
  </si>
  <si>
    <t>Ruba filterhulzen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</si>
</sst>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7" formatCode="&quot;€&quot;\ #,##0.00;&quot;€&quot;\ \-#,##0.00"/>
    <numFmt numFmtId="44" formatCode="_ &quot;€&quot;\ * #,##0.00_ ;_ &quot;€&quot;\ * \-#,##0.00_ ;_ &quot;€&quot;\ * &quot;-&quot;??_ ;_ @_ "/>
    <numFmt numFmtId="43" formatCode="_ * #,##0.00_ ;_ * \-#,##0.00_ ;_ * &quot;-&quot;??_ ;_ @_ "/>
    <numFmt numFmtId="164" formatCode="&quot;€&quot;\ #,##0.00"/>
  </numFmts>
  <fonts count="41" x14ac:knownFonts="1">
    <font>
      <sz val="11"/>
      <color theme="1"/>
      <name val="Calibri"/>
      <family val="2"/>
      <scheme val="minor"/>
    </font>
    <font>
      <sz val="11"/>
      <color theme="1"/>
      <name val="Calibri"/>
      <family val="2"/>
      <scheme val="minor"/>
    </font>
    <font>
      <sz val="10"/>
      <name val="Verdana"/>
      <family val="2"/>
    </font>
    <font>
      <sz val="10"/>
      <color theme="1"/>
      <name val="Verdana"/>
      <family val="2"/>
    </font>
    <font>
      <sz val="10"/>
      <name val="Arial"/>
      <family val="2"/>
    </font>
    <font>
      <sz val="10"/>
      <name val="Arial"/>
      <family val="2"/>
    </font>
    <font>
      <b/>
      <sz val="8"/>
      <name val="MS Sans Serif"/>
      <family val="2"/>
    </font>
    <font>
      <sz val="10"/>
      <color rgb="FF000000"/>
      <name val="Arial"/>
      <family val="2"/>
    </font>
    <font>
      <sz val="10"/>
      <color rgb="FF000000"/>
      <name val="Arial"/>
      <family val="2"/>
    </font>
    <font>
      <sz val="11"/>
      <color indexed="8"/>
      <name val="Calibri"/>
      <family val="2"/>
      <scheme val="minor"/>
    </font>
    <font>
      <b/>
      <u/>
      <sz val="16"/>
      <color indexed="9"/>
      <name val="Verdana"/>
      <family val="2"/>
    </font>
    <font>
      <b/>
      <sz val="18"/>
      <color theme="1"/>
      <name val="Verdana"/>
      <family val="2"/>
    </font>
    <font>
      <b/>
      <sz val="10"/>
      <color theme="1"/>
      <name val="Verdana"/>
      <family val="2"/>
    </font>
    <font>
      <b/>
      <sz val="12"/>
      <color theme="1"/>
      <name val="Verdana"/>
      <family val="2"/>
    </font>
    <font>
      <b/>
      <sz val="12"/>
      <name val="Verdana"/>
      <family val="2"/>
    </font>
    <font>
      <b/>
      <u/>
      <sz val="10"/>
      <color indexed="9"/>
      <name val="Verdana"/>
      <family val="2"/>
    </font>
    <font>
      <b/>
      <sz val="16"/>
      <name val="Verdana"/>
      <family val="2"/>
    </font>
    <font>
      <sz val="12"/>
      <color theme="1"/>
      <name val="Verdana"/>
      <family val="2"/>
    </font>
    <font>
      <b/>
      <sz val="12"/>
      <color indexed="8"/>
      <name val="Verdana"/>
      <family val="2"/>
    </font>
    <font>
      <sz val="12"/>
      <name val="Verdana"/>
      <family val="2"/>
    </font>
    <font>
      <b/>
      <sz val="14"/>
      <color indexed="8"/>
      <name val="Verdana"/>
      <family val="2"/>
    </font>
    <font>
      <b/>
      <i/>
      <u/>
      <sz val="12"/>
      <color rgb="FF009FEE"/>
      <name val="Verdana"/>
      <family val="2"/>
    </font>
    <font>
      <sz val="11"/>
      <color rgb="FF009FEE"/>
      <name val="Calibri"/>
      <family val="2"/>
      <scheme val="minor"/>
    </font>
    <font>
      <sz val="10"/>
      <color rgb="FFFF0000"/>
      <name val="Verdana"/>
      <family val="2"/>
    </font>
    <font>
      <b/>
      <sz val="18"/>
      <color theme="0"/>
      <name val="Verdana"/>
      <family val="2"/>
    </font>
    <font>
      <b/>
      <sz val="14"/>
      <color theme="0"/>
      <name val="Calibri"/>
      <family val="2"/>
    </font>
    <font>
      <sz val="14"/>
      <color theme="0"/>
      <name val="Calibri"/>
      <family val="2"/>
      <scheme val="minor"/>
    </font>
    <font>
      <sz val="11"/>
      <color theme="0"/>
      <name val="Calibri"/>
      <family val="2"/>
      <scheme val="minor"/>
    </font>
    <font>
      <sz val="12"/>
      <color rgb="FFFF0000"/>
      <name val="Verdana"/>
      <family val="2"/>
    </font>
    <font>
      <b/>
      <sz val="12"/>
      <color rgb="FF009FEE"/>
      <name val="Verdana"/>
      <family val="2"/>
    </font>
    <font>
      <b/>
      <sz val="14"/>
      <color theme="0"/>
      <name val="Verdana"/>
      <family val="2"/>
    </font>
    <font>
      <sz val="14"/>
      <color theme="0"/>
      <name val="Verdana"/>
      <family val="2"/>
    </font>
    <font>
      <b/>
      <sz val="10"/>
      <color theme="0"/>
      <name val="Verdana"/>
      <family val="2"/>
    </font>
    <font>
      <i/>
      <sz val="12"/>
      <color rgb="FF009FEE"/>
      <name val="Verdana"/>
      <family val="2"/>
    </font>
    <font>
      <i/>
      <sz val="12"/>
      <color theme="1"/>
      <name val="Calibri"/>
      <family val="2"/>
      <scheme val="minor"/>
    </font>
    <font>
      <sz val="12"/>
      <color theme="1"/>
      <name val="Calibri"/>
      <family val="2"/>
      <scheme val="minor"/>
    </font>
    <font>
      <i/>
      <sz val="8"/>
      <color theme="0"/>
      <name val="Verdana"/>
      <family val="2"/>
    </font>
    <font>
      <sz val="11"/>
      <color rgb="FFFF0000"/>
      <name val="Calibri"/>
      <family val="2"/>
      <scheme val="minor"/>
    </font>
    <font>
      <strike/>
      <sz val="11"/>
      <color rgb="FFFF0000"/>
      <name val="Calibri"/>
      <family val="2"/>
      <scheme val="minor"/>
    </font>
    <font>
      <sz val="11"/>
      <name val="Calibri"/>
      <family val="2"/>
      <scheme val="minor"/>
    </font>
    <font>
      <strike/>
      <sz val="12"/>
      <color rgb="FFFF0000"/>
      <name val="Verdana"/>
      <family val="2"/>
    </font>
  </fonts>
  <fills count="8">
    <fill>
      <patternFill patternType="none"/>
    </fill>
    <fill>
      <patternFill patternType="gray125"/>
    </fill>
    <fill>
      <patternFill patternType="lightUp">
        <bgColor theme="0" tint="-0.24994659260841701"/>
      </patternFill>
    </fill>
    <fill>
      <patternFill patternType="solid">
        <fgColor theme="0"/>
        <bgColor indexed="64"/>
      </patternFill>
    </fill>
    <fill>
      <patternFill patternType="solid">
        <fgColor rgb="FFFFFFCC"/>
        <bgColor indexed="64"/>
      </patternFill>
    </fill>
    <fill>
      <patternFill patternType="solid">
        <fgColor rgb="FF009FEE"/>
        <bgColor indexed="64"/>
      </patternFill>
    </fill>
    <fill>
      <patternFill patternType="solid">
        <fgColor theme="0" tint="-0.14999847407452621"/>
        <bgColor indexed="64"/>
      </patternFill>
    </fill>
    <fill>
      <patternFill patternType="solid">
        <fgColor theme="6" tint="0.59999389629810485"/>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4">
    <xf numFmtId="0" fontId="0" fillId="0" borderId="0"/>
    <xf numFmtId="0" fontId="1" fillId="0" borderId="0"/>
    <xf numFmtId="0" fontId="1" fillId="0" borderId="0"/>
    <xf numFmtId="0" fontId="4" fillId="0" borderId="0"/>
    <xf numFmtId="9" fontId="5" fillId="0" borderId="0" applyFont="0" applyFill="0" applyBorder="0" applyAlignment="0" applyProtection="0"/>
    <xf numFmtId="43" fontId="5" fillId="0" borderId="0" applyFont="0" applyFill="0" applyBorder="0" applyAlignment="0" applyProtection="0"/>
    <xf numFmtId="0" fontId="6" fillId="0" borderId="0"/>
    <xf numFmtId="0" fontId="7" fillId="0" borderId="0"/>
    <xf numFmtId="0" fontId="8" fillId="0" borderId="0"/>
    <xf numFmtId="44" fontId="1" fillId="0" borderId="0" applyFont="0" applyFill="0" applyBorder="0" applyAlignment="0" applyProtection="0"/>
    <xf numFmtId="0" fontId="9" fillId="0" borderId="0"/>
    <xf numFmtId="9" fontId="4" fillId="0" borderId="0" applyFont="0" applyFill="0" applyBorder="0" applyAlignment="0" applyProtection="0"/>
    <xf numFmtId="43" fontId="4" fillId="0" borderId="0" applyFont="0" applyFill="0" applyBorder="0" applyAlignment="0" applyProtection="0"/>
    <xf numFmtId="0" fontId="7" fillId="0" borderId="0"/>
  </cellStyleXfs>
  <cellXfs count="224">
    <xf numFmtId="0" fontId="0" fillId="0" borderId="0" xfId="0"/>
    <xf numFmtId="0" fontId="3" fillId="0" borderId="0" xfId="0" applyFont="1" applyAlignment="1" applyProtection="1">
      <alignment horizontal="justify" vertical="top"/>
    </xf>
    <xf numFmtId="0" fontId="10" fillId="3" borderId="0" xfId="3" applyFont="1" applyFill="1" applyBorder="1" applyAlignment="1" applyProtection="1">
      <alignment vertical="top"/>
    </xf>
    <xf numFmtId="164" fontId="10" fillId="3" borderId="0" xfId="3" applyNumberFormat="1" applyFont="1" applyFill="1" applyBorder="1" applyAlignment="1" applyProtection="1">
      <alignment horizontal="center" vertical="center"/>
    </xf>
    <xf numFmtId="164" fontId="12" fillId="0" borderId="0" xfId="9" applyNumberFormat="1" applyFont="1" applyBorder="1" applyAlignment="1" applyProtection="1">
      <alignment horizontal="center" vertical="center"/>
    </xf>
    <xf numFmtId="0" fontId="3" fillId="0" borderId="1" xfId="0" applyFont="1" applyBorder="1" applyAlignment="1" applyProtection="1">
      <alignment horizontal="justify" vertical="top"/>
    </xf>
    <xf numFmtId="0" fontId="15" fillId="3" borderId="0" xfId="3" applyFont="1" applyFill="1" applyBorder="1" applyAlignment="1" applyProtection="1">
      <alignment horizontal="center" vertical="center"/>
    </xf>
    <xf numFmtId="9" fontId="12" fillId="0" borderId="0" xfId="9" applyNumberFormat="1" applyFont="1" applyBorder="1" applyAlignment="1" applyProtection="1">
      <alignment horizontal="center" vertical="center"/>
    </xf>
    <xf numFmtId="3" fontId="10" fillId="3" borderId="0" xfId="3" applyNumberFormat="1" applyFont="1" applyFill="1" applyBorder="1" applyAlignment="1" applyProtection="1">
      <alignment horizontal="center" vertical="center"/>
    </xf>
    <xf numFmtId="0" fontId="3" fillId="0" borderId="0" xfId="0" applyFont="1" applyBorder="1" applyAlignment="1" applyProtection="1">
      <alignment horizontal="justify" vertical="top"/>
    </xf>
    <xf numFmtId="0" fontId="19" fillId="3" borderId="1" xfId="0" applyFont="1" applyFill="1" applyBorder="1" applyAlignment="1">
      <alignment horizontal="justify" vertical="top" wrapText="1"/>
    </xf>
    <xf numFmtId="7" fontId="20" fillId="5" borderId="0" xfId="3" applyNumberFormat="1" applyFont="1" applyFill="1" applyBorder="1" applyAlignment="1" applyProtection="1">
      <alignment horizontal="center" vertical="center" wrapText="1"/>
    </xf>
    <xf numFmtId="7" fontId="18" fillId="6" borderId="2" xfId="3" applyNumberFormat="1" applyFont="1" applyFill="1" applyBorder="1" applyAlignment="1" applyProtection="1">
      <alignment horizontal="center" vertical="center" wrapText="1"/>
    </xf>
    <xf numFmtId="44" fontId="18" fillId="6" borderId="1" xfId="3" applyNumberFormat="1" applyFont="1" applyFill="1" applyBorder="1" applyAlignment="1" applyProtection="1">
      <alignment horizontal="center" vertical="center" wrapText="1"/>
    </xf>
    <xf numFmtId="9" fontId="18" fillId="6" borderId="1" xfId="3" applyNumberFormat="1" applyFont="1" applyFill="1" applyBorder="1" applyAlignment="1" applyProtection="1">
      <alignment horizontal="center" vertical="center" wrapText="1"/>
    </xf>
    <xf numFmtId="3" fontId="10" fillId="3" borderId="0" xfId="3" applyNumberFormat="1" applyFont="1" applyFill="1" applyBorder="1" applyAlignment="1" applyProtection="1">
      <alignment horizontal="right" vertical="center"/>
    </xf>
    <xf numFmtId="3" fontId="10" fillId="3" borderId="0" xfId="3" applyNumberFormat="1" applyFont="1" applyFill="1" applyBorder="1" applyAlignment="1" applyProtection="1">
      <alignment horizontal="left" vertical="center"/>
    </xf>
    <xf numFmtId="164" fontId="17" fillId="4" borderId="1" xfId="0" applyNumberFormat="1" applyFont="1" applyFill="1" applyBorder="1" applyAlignment="1" applyProtection="1">
      <alignment horizontal="center" vertical="center"/>
      <protection locked="0"/>
    </xf>
    <xf numFmtId="4" fontId="10" fillId="3" borderId="0" xfId="3" applyNumberFormat="1" applyFont="1" applyFill="1" applyBorder="1" applyAlignment="1" applyProtection="1">
      <alignment horizontal="center" vertical="center"/>
    </xf>
    <xf numFmtId="4" fontId="18" fillId="6" borderId="1" xfId="3" applyNumberFormat="1" applyFont="1" applyFill="1" applyBorder="1" applyAlignment="1" applyProtection="1">
      <alignment horizontal="center" vertical="center" wrapText="1"/>
    </xf>
    <xf numFmtId="164" fontId="3" fillId="7" borderId="3" xfId="0" applyNumberFormat="1" applyFont="1" applyFill="1" applyBorder="1" applyAlignment="1" applyProtection="1">
      <alignment horizontal="center" vertical="center"/>
    </xf>
    <xf numFmtId="4" fontId="3" fillId="7" borderId="3" xfId="0" applyNumberFormat="1" applyFont="1" applyFill="1" applyBorder="1" applyAlignment="1" applyProtection="1">
      <alignment horizontal="center" vertical="center"/>
    </xf>
    <xf numFmtId="0" fontId="13" fillId="7" borderId="3" xfId="0" applyFont="1" applyFill="1" applyBorder="1" applyAlignment="1" applyProtection="1">
      <alignment horizontal="center" vertical="center"/>
    </xf>
    <xf numFmtId="3" fontId="3" fillId="7" borderId="3" xfId="0" applyNumberFormat="1" applyFont="1" applyFill="1" applyBorder="1" applyAlignment="1" applyProtection="1">
      <alignment horizontal="center" vertical="center"/>
    </xf>
    <xf numFmtId="9" fontId="3" fillId="7" borderId="3" xfId="0" applyNumberFormat="1" applyFont="1" applyFill="1" applyBorder="1" applyAlignment="1" applyProtection="1">
      <alignment horizontal="justify" vertical="top"/>
    </xf>
    <xf numFmtId="164" fontId="19" fillId="4" borderId="1" xfId="0" applyNumberFormat="1" applyFont="1" applyFill="1" applyBorder="1" applyAlignment="1" applyProtection="1">
      <alignment horizontal="center" vertical="center"/>
      <protection locked="0"/>
    </xf>
    <xf numFmtId="164" fontId="14" fillId="6" borderId="1" xfId="3" applyNumberFormat="1" applyFont="1" applyFill="1" applyBorder="1" applyAlignment="1" applyProtection="1">
      <alignment horizontal="center" vertical="center" wrapText="1"/>
    </xf>
    <xf numFmtId="164" fontId="17" fillId="4" borderId="2" xfId="0" applyNumberFormat="1" applyFont="1" applyFill="1" applyBorder="1" applyAlignment="1" applyProtection="1">
      <alignment horizontal="center" vertical="center"/>
      <protection locked="0"/>
    </xf>
    <xf numFmtId="164" fontId="17" fillId="4" borderId="4" xfId="0" applyNumberFormat="1" applyFont="1" applyFill="1" applyBorder="1" applyAlignment="1" applyProtection="1">
      <alignment horizontal="center" vertical="center"/>
      <protection locked="0"/>
    </xf>
    <xf numFmtId="0" fontId="19" fillId="3" borderId="0" xfId="0" applyFont="1" applyFill="1" applyBorder="1" applyAlignment="1">
      <alignment horizontal="justify" vertical="top" wrapText="1"/>
    </xf>
    <xf numFmtId="164" fontId="3" fillId="3" borderId="0" xfId="0" applyNumberFormat="1" applyFont="1" applyFill="1" applyBorder="1" applyAlignment="1">
      <alignment horizontal="center" vertical="center"/>
    </xf>
    <xf numFmtId="0" fontId="0" fillId="0" borderId="0" xfId="0" applyBorder="1"/>
    <xf numFmtId="0" fontId="21" fillId="3" borderId="1" xfId="0" applyFont="1" applyFill="1" applyBorder="1" applyAlignment="1">
      <alignment horizontal="left" vertical="center"/>
    </xf>
    <xf numFmtId="0" fontId="27" fillId="5" borderId="0" xfId="0" applyFont="1" applyFill="1"/>
    <xf numFmtId="0" fontId="21" fillId="3" borderId="10" xfId="0" applyFont="1" applyFill="1" applyBorder="1" applyAlignment="1">
      <alignment horizontal="left" vertical="center"/>
    </xf>
    <xf numFmtId="0" fontId="0" fillId="3" borderId="0" xfId="0" applyFill="1" applyBorder="1"/>
    <xf numFmtId="0" fontId="23" fillId="3" borderId="0" xfId="0" applyFont="1" applyFill="1" applyBorder="1" applyAlignment="1">
      <alignment horizontal="justify" vertical="top"/>
    </xf>
    <xf numFmtId="0" fontId="0" fillId="7" borderId="3" xfId="0" applyFill="1" applyBorder="1"/>
    <xf numFmtId="0" fontId="34" fillId="0" borderId="0" xfId="0" applyFont="1"/>
    <xf numFmtId="0" fontId="35" fillId="0" borderId="0" xfId="0" applyFont="1" applyAlignment="1">
      <alignment vertical="top"/>
    </xf>
    <xf numFmtId="164" fontId="18" fillId="6" borderId="1" xfId="3" applyNumberFormat="1" applyFont="1" applyFill="1" applyBorder="1" applyAlignment="1" applyProtection="1">
      <alignment horizontal="center" vertical="center" wrapText="1"/>
    </xf>
    <xf numFmtId="10" fontId="17" fillId="4" borderId="1" xfId="0" applyNumberFormat="1" applyFont="1" applyFill="1" applyBorder="1" applyAlignment="1" applyProtection="1">
      <alignment horizontal="center" vertical="center"/>
      <protection locked="0"/>
    </xf>
    <xf numFmtId="0" fontId="30" fillId="5" borderId="11" xfId="0" applyFont="1" applyFill="1" applyBorder="1" applyAlignment="1">
      <alignment horizontal="center"/>
    </xf>
    <xf numFmtId="0" fontId="30" fillId="5" borderId="0" xfId="0" applyFont="1" applyFill="1" applyBorder="1" applyAlignment="1">
      <alignment horizontal="center"/>
    </xf>
    <xf numFmtId="0" fontId="36" fillId="5" borderId="0" xfId="0" applyFont="1" applyFill="1" applyBorder="1" applyAlignment="1">
      <alignment horizontal="center"/>
    </xf>
    <xf numFmtId="0" fontId="30" fillId="5" borderId="12" xfId="0" applyFont="1" applyFill="1" applyBorder="1" applyAlignment="1">
      <alignment horizontal="center"/>
    </xf>
    <xf numFmtId="0" fontId="27" fillId="5" borderId="11" xfId="0" applyFont="1" applyFill="1" applyBorder="1"/>
    <xf numFmtId="0" fontId="27" fillId="5" borderId="0" xfId="0" applyFont="1" applyFill="1" applyBorder="1"/>
    <xf numFmtId="0" fontId="27" fillId="5" borderId="12" xfId="0" applyFont="1" applyFill="1" applyBorder="1"/>
    <xf numFmtId="0" fontId="0" fillId="3" borderId="11" xfId="0" applyFill="1" applyBorder="1"/>
    <xf numFmtId="0" fontId="0" fillId="3" borderId="12" xfId="0" applyFill="1" applyBorder="1"/>
    <xf numFmtId="0" fontId="3" fillId="3" borderId="11" xfId="0" applyFont="1" applyFill="1" applyBorder="1"/>
    <xf numFmtId="0" fontId="3" fillId="3" borderId="0" xfId="0" applyFont="1" applyFill="1" applyBorder="1"/>
    <xf numFmtId="0" fontId="3" fillId="3" borderId="12" xfId="0" applyFont="1" applyFill="1" applyBorder="1"/>
    <xf numFmtId="0" fontId="0" fillId="3" borderId="13" xfId="0" applyFill="1" applyBorder="1"/>
    <xf numFmtId="0" fontId="0" fillId="3" borderId="14" xfId="0" applyFill="1" applyBorder="1"/>
    <xf numFmtId="0" fontId="0" fillId="3" borderId="15" xfId="0" applyFill="1" applyBorder="1"/>
    <xf numFmtId="0" fontId="22" fillId="5" borderId="0" xfId="0" applyFont="1" applyFill="1" applyProtection="1"/>
    <xf numFmtId="0" fontId="0" fillId="0" borderId="0" xfId="0" applyProtection="1"/>
    <xf numFmtId="0" fontId="0" fillId="3" borderId="0" xfId="0" applyFill="1" applyProtection="1"/>
    <xf numFmtId="164" fontId="0" fillId="3" borderId="0" xfId="0" applyNumberFormat="1" applyFill="1" applyAlignment="1" applyProtection="1">
      <alignment horizontal="center" vertical="center"/>
    </xf>
    <xf numFmtId="9" fontId="0" fillId="3" borderId="0" xfId="0" applyNumberFormat="1" applyFill="1" applyAlignment="1" applyProtection="1">
      <alignment horizontal="center" vertical="center"/>
    </xf>
    <xf numFmtId="0" fontId="3" fillId="0" borderId="0" xfId="0" applyFont="1" applyAlignment="1" applyProtection="1">
      <alignment horizontal="center" vertical="top"/>
    </xf>
    <xf numFmtId="0" fontId="19" fillId="3" borderId="8" xfId="0" applyFont="1" applyFill="1" applyBorder="1" applyAlignment="1" applyProtection="1">
      <alignment horizontal="justify" vertical="top"/>
    </xf>
    <xf numFmtId="3" fontId="17" fillId="0" borderId="8" xfId="0" applyNumberFormat="1" applyFont="1" applyBorder="1" applyAlignment="1" applyProtection="1">
      <alignment horizontal="right" vertical="center"/>
    </xf>
    <xf numFmtId="3" fontId="17" fillId="0" borderId="8" xfId="0" applyNumberFormat="1" applyFont="1" applyBorder="1" applyAlignment="1" applyProtection="1">
      <alignment horizontal="left" vertical="center"/>
    </xf>
    <xf numFmtId="164" fontId="17" fillId="0" borderId="8" xfId="0" applyNumberFormat="1" applyFont="1" applyBorder="1" applyAlignment="1" applyProtection="1">
      <alignment horizontal="center" vertical="center"/>
    </xf>
    <xf numFmtId="4" fontId="17" fillId="0" borderId="8" xfId="0" applyNumberFormat="1" applyFont="1" applyBorder="1" applyAlignment="1" applyProtection="1">
      <alignment horizontal="center" vertical="center"/>
    </xf>
    <xf numFmtId="0" fontId="17" fillId="0" borderId="8" xfId="0" applyFont="1" applyBorder="1" applyAlignment="1" applyProtection="1">
      <alignment horizontal="center" vertical="center"/>
    </xf>
    <xf numFmtId="3" fontId="17" fillId="0" borderId="8" xfId="0" applyNumberFormat="1" applyFont="1" applyBorder="1" applyAlignment="1" applyProtection="1">
      <alignment horizontal="center" vertical="center"/>
    </xf>
    <xf numFmtId="9" fontId="13" fillId="0" borderId="8" xfId="0" applyNumberFormat="1" applyFont="1" applyBorder="1" applyAlignment="1" applyProtection="1">
      <alignment horizontal="center" vertical="center"/>
    </xf>
    <xf numFmtId="164" fontId="13" fillId="0" borderId="0" xfId="0" applyNumberFormat="1" applyFont="1" applyBorder="1" applyAlignment="1" applyProtection="1">
      <alignment horizontal="center" vertical="center"/>
    </xf>
    <xf numFmtId="0" fontId="21" fillId="3" borderId="2" xfId="0" applyFont="1" applyFill="1" applyBorder="1" applyAlignment="1" applyProtection="1">
      <alignment horizontal="left" vertical="center"/>
    </xf>
    <xf numFmtId="3" fontId="17" fillId="3" borderId="3" xfId="0" applyNumberFormat="1" applyFont="1" applyFill="1" applyBorder="1" applyAlignment="1" applyProtection="1">
      <alignment horizontal="right" vertical="center"/>
    </xf>
    <xf numFmtId="3" fontId="17" fillId="3" borderId="3" xfId="0" applyNumberFormat="1" applyFont="1" applyFill="1" applyBorder="1" applyAlignment="1" applyProtection="1">
      <alignment horizontal="left" vertical="center"/>
    </xf>
    <xf numFmtId="164" fontId="17" fillId="3" borderId="3" xfId="0" applyNumberFormat="1" applyFont="1" applyFill="1" applyBorder="1" applyAlignment="1" applyProtection="1">
      <alignment horizontal="center" vertical="center"/>
    </xf>
    <xf numFmtId="4" fontId="17" fillId="3" borderId="3" xfId="0" applyNumberFormat="1" applyFont="1" applyFill="1" applyBorder="1" applyAlignment="1" applyProtection="1">
      <alignment horizontal="center" vertical="center"/>
    </xf>
    <xf numFmtId="0" fontId="17" fillId="0" borderId="3" xfId="0" applyFont="1" applyBorder="1" applyAlignment="1" applyProtection="1">
      <alignment horizontal="center" vertical="center"/>
    </xf>
    <xf numFmtId="3" fontId="17" fillId="3" borderId="3" xfId="0" applyNumberFormat="1" applyFont="1" applyFill="1" applyBorder="1" applyAlignment="1" applyProtection="1">
      <alignment horizontal="center" vertical="center"/>
    </xf>
    <xf numFmtId="9" fontId="13" fillId="0" borderId="3" xfId="0" applyNumberFormat="1" applyFont="1" applyBorder="1" applyAlignment="1" applyProtection="1">
      <alignment horizontal="center" vertical="center"/>
    </xf>
    <xf numFmtId="164" fontId="13" fillId="0" borderId="4" xfId="0" applyNumberFormat="1" applyFont="1" applyBorder="1" applyAlignment="1" applyProtection="1">
      <alignment horizontal="center" vertical="center"/>
    </xf>
    <xf numFmtId="0" fontId="19" fillId="3" borderId="1" xfId="0" applyFont="1" applyFill="1" applyBorder="1" applyAlignment="1" applyProtection="1">
      <alignment horizontal="justify" vertical="top" wrapText="1"/>
    </xf>
    <xf numFmtId="3" fontId="17" fillId="3" borderId="2" xfId="0" applyNumberFormat="1" applyFont="1" applyFill="1" applyBorder="1" applyAlignment="1" applyProtection="1">
      <alignment horizontal="right" vertical="center"/>
    </xf>
    <xf numFmtId="3" fontId="17" fillId="3" borderId="4" xfId="0" applyNumberFormat="1" applyFont="1" applyFill="1" applyBorder="1" applyAlignment="1" applyProtection="1">
      <alignment horizontal="left" vertical="center"/>
    </xf>
    <xf numFmtId="4" fontId="17" fillId="3" borderId="1" xfId="0" applyNumberFormat="1" applyFont="1" applyFill="1" applyBorder="1" applyAlignment="1" applyProtection="1">
      <alignment horizontal="center" vertical="center"/>
    </xf>
    <xf numFmtId="0" fontId="17" fillId="2" borderId="1" xfId="0" applyFont="1" applyFill="1" applyBorder="1" applyAlignment="1" applyProtection="1">
      <alignment horizontal="center" vertical="center"/>
    </xf>
    <xf numFmtId="3" fontId="17" fillId="3" borderId="1" xfId="0" applyNumberFormat="1" applyFont="1" applyFill="1" applyBorder="1" applyAlignment="1" applyProtection="1">
      <alignment horizontal="center" vertical="center"/>
    </xf>
    <xf numFmtId="164" fontId="19" fillId="0" borderId="1" xfId="9" applyNumberFormat="1" applyFont="1" applyBorder="1" applyAlignment="1" applyProtection="1">
      <alignment horizontal="center" vertical="center"/>
    </xf>
    <xf numFmtId="0" fontId="3" fillId="3" borderId="0" xfId="0" applyFont="1" applyFill="1" applyBorder="1" applyAlignment="1" applyProtection="1">
      <alignment horizontal="justify" vertical="top"/>
    </xf>
    <xf numFmtId="0" fontId="33" fillId="3" borderId="0" xfId="0" applyFont="1" applyFill="1" applyBorder="1" applyAlignment="1" applyProtection="1">
      <alignment horizontal="justify" vertical="top" wrapText="1"/>
    </xf>
    <xf numFmtId="3" fontId="17" fillId="3" borderId="0" xfId="0" applyNumberFormat="1" applyFont="1" applyFill="1" applyBorder="1" applyAlignment="1" applyProtection="1">
      <alignment horizontal="right" vertical="center"/>
    </xf>
    <xf numFmtId="3" fontId="17" fillId="3" borderId="0" xfId="0" applyNumberFormat="1" applyFont="1" applyFill="1" applyBorder="1" applyAlignment="1" applyProtection="1">
      <alignment horizontal="left" vertical="center"/>
    </xf>
    <xf numFmtId="164" fontId="17" fillId="3" borderId="0" xfId="0" applyNumberFormat="1" applyFont="1" applyFill="1" applyBorder="1" applyAlignment="1" applyProtection="1">
      <alignment horizontal="center" vertical="center"/>
    </xf>
    <xf numFmtId="4" fontId="17" fillId="3" borderId="0" xfId="0" applyNumberFormat="1" applyFont="1" applyFill="1" applyBorder="1" applyAlignment="1" applyProtection="1">
      <alignment horizontal="center" vertical="center"/>
    </xf>
    <xf numFmtId="10" fontId="17" fillId="3" borderId="0" xfId="0" applyNumberFormat="1" applyFont="1" applyFill="1" applyBorder="1" applyAlignment="1" applyProtection="1">
      <alignment horizontal="center" vertical="center"/>
    </xf>
    <xf numFmtId="164" fontId="19" fillId="3" borderId="0" xfId="0" applyNumberFormat="1" applyFont="1" applyFill="1" applyBorder="1" applyAlignment="1" applyProtection="1">
      <alignment horizontal="center" vertical="center"/>
    </xf>
    <xf numFmtId="3" fontId="17" fillId="3" borderId="0" xfId="0" applyNumberFormat="1" applyFont="1" applyFill="1" applyBorder="1" applyAlignment="1" applyProtection="1">
      <alignment horizontal="center" vertical="center"/>
    </xf>
    <xf numFmtId="0" fontId="33" fillId="3" borderId="0" xfId="0" applyFont="1" applyFill="1" applyBorder="1" applyAlignment="1" applyProtection="1">
      <alignment horizontal="center" vertical="top" wrapText="1"/>
    </xf>
    <xf numFmtId="164" fontId="33" fillId="3" borderId="0" xfId="9" applyNumberFormat="1" applyFont="1" applyFill="1" applyBorder="1" applyAlignment="1" applyProtection="1">
      <alignment horizontal="center" vertical="center"/>
    </xf>
    <xf numFmtId="0" fontId="19" fillId="3" borderId="0" xfId="0" applyFont="1" applyFill="1" applyBorder="1" applyAlignment="1" applyProtection="1">
      <alignment horizontal="justify" vertical="top"/>
    </xf>
    <xf numFmtId="3" fontId="17" fillId="0" borderId="0" xfId="0" applyNumberFormat="1" applyFont="1" applyBorder="1" applyAlignment="1" applyProtection="1">
      <alignment horizontal="right" vertical="center"/>
    </xf>
    <xf numFmtId="3" fontId="17" fillId="0" borderId="0" xfId="0" applyNumberFormat="1" applyFont="1" applyBorder="1" applyAlignment="1" applyProtection="1">
      <alignment horizontal="left" vertical="center"/>
    </xf>
    <xf numFmtId="164" fontId="17" fillId="0" borderId="0" xfId="0" applyNumberFormat="1" applyFont="1" applyBorder="1" applyAlignment="1" applyProtection="1">
      <alignment horizontal="center" vertical="center"/>
    </xf>
    <xf numFmtId="4" fontId="17" fillId="0" borderId="0" xfId="0" applyNumberFormat="1" applyFont="1" applyBorder="1" applyAlignment="1" applyProtection="1">
      <alignment horizontal="center" vertical="center"/>
    </xf>
    <xf numFmtId="0" fontId="17" fillId="0" borderId="0" xfId="0" applyFont="1" applyBorder="1" applyAlignment="1" applyProtection="1">
      <alignment horizontal="center" vertical="center"/>
    </xf>
    <xf numFmtId="3" fontId="17" fillId="0" borderId="0" xfId="0" applyNumberFormat="1" applyFont="1" applyBorder="1" applyAlignment="1" applyProtection="1">
      <alignment horizontal="center" vertical="center"/>
    </xf>
    <xf numFmtId="9" fontId="13" fillId="0" borderId="0" xfId="0" applyNumberFormat="1" applyFont="1" applyBorder="1" applyAlignment="1" applyProtection="1">
      <alignment horizontal="center" vertical="center"/>
    </xf>
    <xf numFmtId="3" fontId="17" fillId="3" borderId="8" xfId="0" applyNumberFormat="1" applyFont="1" applyFill="1" applyBorder="1" applyAlignment="1" applyProtection="1">
      <alignment horizontal="right" vertical="center"/>
    </xf>
    <xf numFmtId="3" fontId="17" fillId="3" borderId="8" xfId="0" applyNumberFormat="1" applyFont="1" applyFill="1" applyBorder="1" applyAlignment="1" applyProtection="1">
      <alignment horizontal="left" vertical="center"/>
    </xf>
    <xf numFmtId="9" fontId="17" fillId="0" borderId="3" xfId="0" applyNumberFormat="1" applyFont="1" applyBorder="1" applyAlignment="1" applyProtection="1">
      <alignment horizontal="center" vertical="center"/>
    </xf>
    <xf numFmtId="3" fontId="17" fillId="3" borderId="1" xfId="0" applyNumberFormat="1" applyFont="1" applyFill="1" applyBorder="1" applyAlignment="1" applyProtection="1">
      <alignment horizontal="right" vertical="center"/>
    </xf>
    <xf numFmtId="3" fontId="17" fillId="3" borderId="1" xfId="0" applyNumberFormat="1" applyFont="1" applyFill="1" applyBorder="1" applyAlignment="1" applyProtection="1">
      <alignment horizontal="left" vertical="center"/>
    </xf>
    <xf numFmtId="164" fontId="14" fillId="0" borderId="4" xfId="0" applyNumberFormat="1" applyFont="1" applyBorder="1" applyAlignment="1" applyProtection="1">
      <alignment horizontal="center" vertical="center"/>
    </xf>
    <xf numFmtId="0" fontId="29" fillId="3" borderId="2" xfId="0" applyFont="1" applyFill="1" applyBorder="1" applyAlignment="1" applyProtection="1">
      <alignment vertical="top" wrapText="1"/>
    </xf>
    <xf numFmtId="0" fontId="29" fillId="3" borderId="3" xfId="0" applyFont="1" applyFill="1" applyBorder="1" applyAlignment="1" applyProtection="1">
      <alignment vertical="top" wrapText="1"/>
    </xf>
    <xf numFmtId="0" fontId="29" fillId="3" borderId="4" xfId="0" applyFont="1" applyFill="1" applyBorder="1" applyAlignment="1" applyProtection="1">
      <alignment vertical="top" wrapText="1"/>
    </xf>
    <xf numFmtId="4" fontId="17" fillId="2" borderId="1" xfId="0" applyNumberFormat="1" applyFont="1" applyFill="1" applyBorder="1" applyAlignment="1" applyProtection="1">
      <alignment horizontal="center" vertical="center"/>
    </xf>
    <xf numFmtId="3" fontId="17" fillId="3" borderId="2" xfId="0" applyNumberFormat="1" applyFont="1" applyFill="1" applyBorder="1" applyAlignment="1" applyProtection="1">
      <alignment horizontal="center" vertical="center"/>
    </xf>
    <xf numFmtId="164" fontId="19" fillId="0" borderId="4" xfId="9" applyNumberFormat="1" applyFont="1" applyBorder="1" applyAlignment="1" applyProtection="1">
      <alignment horizontal="center" vertical="center"/>
    </xf>
    <xf numFmtId="164" fontId="16" fillId="7" borderId="4" xfId="9" applyNumberFormat="1" applyFont="1" applyFill="1" applyBorder="1" applyAlignment="1" applyProtection="1">
      <alignment horizontal="center" vertical="center"/>
    </xf>
    <xf numFmtId="0" fontId="2" fillId="0" borderId="0" xfId="0" applyFont="1" applyBorder="1" applyAlignment="1" applyProtection="1">
      <alignment horizontal="justify" vertical="top"/>
    </xf>
    <xf numFmtId="3" fontId="3" fillId="0" borderId="0" xfId="0" applyNumberFormat="1" applyFont="1" applyBorder="1" applyAlignment="1" applyProtection="1">
      <alignment horizontal="right" vertical="center"/>
    </xf>
    <xf numFmtId="3" fontId="3" fillId="0" borderId="0" xfId="0" applyNumberFormat="1" applyFont="1" applyBorder="1" applyAlignment="1" applyProtection="1">
      <alignment horizontal="left" vertical="center"/>
    </xf>
    <xf numFmtId="164" fontId="3" fillId="0" borderId="0" xfId="0" applyNumberFormat="1" applyFont="1" applyBorder="1" applyAlignment="1" applyProtection="1">
      <alignment horizontal="center" vertical="center"/>
    </xf>
    <xf numFmtId="4" fontId="3" fillId="0" borderId="0" xfId="0" applyNumberFormat="1" applyFont="1" applyBorder="1" applyAlignment="1" applyProtection="1">
      <alignment horizontal="center" vertical="center"/>
    </xf>
    <xf numFmtId="0" fontId="3" fillId="0" borderId="0" xfId="0" applyFont="1" applyBorder="1" applyAlignment="1" applyProtection="1">
      <alignment horizontal="center" vertical="center"/>
    </xf>
    <xf numFmtId="3" fontId="3" fillId="0" borderId="0" xfId="0" applyNumberFormat="1" applyFont="1" applyBorder="1" applyAlignment="1" applyProtection="1">
      <alignment horizontal="center" vertical="center"/>
    </xf>
    <xf numFmtId="9" fontId="12" fillId="3" borderId="0" xfId="9" applyNumberFormat="1" applyFont="1" applyFill="1" applyBorder="1" applyAlignment="1" applyProtection="1">
      <alignment horizontal="center" vertical="center"/>
    </xf>
    <xf numFmtId="164" fontId="12" fillId="3" borderId="0" xfId="9" applyNumberFormat="1" applyFont="1" applyFill="1" applyBorder="1" applyAlignment="1" applyProtection="1">
      <alignment horizontal="center" vertical="center"/>
    </xf>
    <xf numFmtId="0" fontId="19" fillId="3" borderId="7" xfId="0" applyFont="1" applyFill="1" applyBorder="1" applyAlignment="1" applyProtection="1">
      <alignment horizontal="justify" vertical="top" wrapText="1"/>
    </xf>
    <xf numFmtId="9" fontId="11" fillId="0" borderId="0" xfId="9" applyNumberFormat="1" applyFont="1" applyBorder="1" applyAlignment="1" applyProtection="1">
      <alignment horizontal="center" vertical="center"/>
    </xf>
    <xf numFmtId="164" fontId="11" fillId="0" borderId="0" xfId="9" applyNumberFormat="1" applyFont="1" applyBorder="1" applyAlignment="1" applyProtection="1">
      <alignment horizontal="center" vertical="center"/>
    </xf>
    <xf numFmtId="9" fontId="3" fillId="0" borderId="0" xfId="0" applyNumberFormat="1" applyFont="1" applyBorder="1" applyAlignment="1" applyProtection="1">
      <alignment horizontal="justify" vertical="top"/>
    </xf>
    <xf numFmtId="164" fontId="3" fillId="0" borderId="0" xfId="0" applyNumberFormat="1" applyFont="1" applyBorder="1" applyAlignment="1" applyProtection="1">
      <alignment horizontal="justify" vertical="top"/>
    </xf>
    <xf numFmtId="164" fontId="3" fillId="0" borderId="0" xfId="0" applyNumberFormat="1" applyFont="1" applyAlignment="1" applyProtection="1">
      <alignment horizontal="center" vertical="center"/>
    </xf>
    <xf numFmtId="0" fontId="2" fillId="0" borderId="0" xfId="0" applyFont="1" applyAlignment="1" applyProtection="1">
      <alignment horizontal="justify" vertical="top"/>
    </xf>
    <xf numFmtId="3" fontId="3" fillId="0" borderId="0" xfId="0" applyNumberFormat="1" applyFont="1" applyAlignment="1" applyProtection="1">
      <alignment horizontal="right" vertical="center"/>
    </xf>
    <xf numFmtId="3" fontId="3" fillId="0" borderId="0" xfId="0" applyNumberFormat="1" applyFont="1" applyAlignment="1" applyProtection="1">
      <alignment horizontal="left" vertical="center"/>
    </xf>
    <xf numFmtId="4" fontId="3" fillId="0" borderId="0" xfId="0" applyNumberFormat="1" applyFont="1" applyAlignment="1" applyProtection="1">
      <alignment horizontal="center" vertical="center"/>
    </xf>
    <xf numFmtId="0" fontId="3" fillId="0" borderId="0" xfId="0" applyFont="1" applyAlignment="1" applyProtection="1">
      <alignment horizontal="center" vertical="center"/>
    </xf>
    <xf numFmtId="3" fontId="3" fillId="0" borderId="0" xfId="0" applyNumberFormat="1" applyFont="1" applyAlignment="1" applyProtection="1">
      <alignment horizontal="center" vertical="center"/>
    </xf>
    <xf numFmtId="9" fontId="3" fillId="0" borderId="0" xfId="0" applyNumberFormat="1" applyFont="1" applyAlignment="1" applyProtection="1">
      <alignment horizontal="justify" vertical="top"/>
    </xf>
    <xf numFmtId="164" fontId="3" fillId="0" borderId="0" xfId="0" applyNumberFormat="1" applyFont="1" applyAlignment="1" applyProtection="1">
      <alignment horizontal="justify" vertical="top"/>
    </xf>
    <xf numFmtId="0" fontId="3" fillId="3" borderId="0" xfId="0" applyFont="1" applyFill="1" applyAlignment="1" applyProtection="1">
      <alignment horizontal="justify" vertical="top"/>
    </xf>
    <xf numFmtId="10" fontId="3" fillId="0" borderId="0" xfId="0" applyNumberFormat="1" applyFont="1" applyBorder="1" applyAlignment="1" applyProtection="1">
      <alignment horizontal="center" vertical="center"/>
    </xf>
    <xf numFmtId="0" fontId="19" fillId="3" borderId="0" xfId="0" applyFont="1" applyFill="1" applyBorder="1" applyAlignment="1" applyProtection="1">
      <alignment horizontal="justify" vertical="top" wrapText="1"/>
    </xf>
    <xf numFmtId="3" fontId="19" fillId="3" borderId="1" xfId="0" applyNumberFormat="1" applyFont="1" applyFill="1" applyBorder="1" applyAlignment="1" applyProtection="1">
      <alignment horizontal="right" vertical="center"/>
    </xf>
    <xf numFmtId="3" fontId="19" fillId="3" borderId="1" xfId="0" applyNumberFormat="1" applyFont="1" applyFill="1" applyBorder="1" applyAlignment="1" applyProtection="1">
      <alignment horizontal="left" vertical="center"/>
    </xf>
    <xf numFmtId="0" fontId="28" fillId="2" borderId="1" xfId="0" applyFont="1" applyFill="1" applyBorder="1" applyAlignment="1" applyProtection="1">
      <alignment horizontal="center" vertical="center"/>
    </xf>
    <xf numFmtId="9" fontId="17" fillId="4" borderId="1" xfId="9" applyNumberFormat="1" applyFont="1" applyFill="1" applyBorder="1" applyAlignment="1" applyProtection="1">
      <alignment horizontal="center" vertical="center"/>
      <protection locked="0"/>
    </xf>
    <xf numFmtId="4" fontId="19" fillId="3" borderId="3" xfId="0" applyNumberFormat="1" applyFont="1" applyFill="1" applyBorder="1" applyAlignment="1" applyProtection="1">
      <alignment horizontal="center" vertical="center"/>
      <protection locked="0"/>
    </xf>
    <xf numFmtId="164" fontId="19" fillId="4" borderId="2" xfId="0" applyNumberFormat="1" applyFont="1" applyFill="1" applyBorder="1" applyAlignment="1" applyProtection="1">
      <alignment horizontal="center" vertical="center"/>
      <protection locked="0"/>
    </xf>
    <xf numFmtId="0" fontId="28" fillId="3" borderId="1" xfId="0" applyFont="1" applyFill="1" applyBorder="1" applyAlignment="1" applyProtection="1">
      <alignment horizontal="justify" vertical="top" wrapText="1"/>
    </xf>
    <xf numFmtId="3" fontId="28" fillId="3" borderId="1" xfId="0" applyNumberFormat="1" applyFont="1" applyFill="1" applyBorder="1" applyAlignment="1" applyProtection="1">
      <alignment horizontal="right" vertical="center"/>
    </xf>
    <xf numFmtId="3" fontId="28" fillId="3" borderId="1" xfId="0" applyNumberFormat="1" applyFont="1" applyFill="1" applyBorder="1" applyAlignment="1" applyProtection="1">
      <alignment horizontal="left" vertical="center"/>
    </xf>
    <xf numFmtId="0" fontId="40" fillId="3" borderId="1" xfId="0" applyFont="1" applyFill="1" applyBorder="1" applyAlignment="1" applyProtection="1">
      <alignment horizontal="justify" vertical="top" wrapText="1"/>
    </xf>
    <xf numFmtId="3" fontId="40" fillId="3" borderId="1" xfId="0" applyNumberFormat="1" applyFont="1" applyFill="1" applyBorder="1" applyAlignment="1" applyProtection="1">
      <alignment horizontal="right" vertical="center"/>
    </xf>
    <xf numFmtId="3" fontId="40" fillId="3" borderId="1" xfId="0" applyNumberFormat="1" applyFont="1" applyFill="1" applyBorder="1" applyAlignment="1" applyProtection="1">
      <alignment horizontal="left" vertical="center"/>
    </xf>
    <xf numFmtId="0" fontId="3" fillId="3" borderId="11" xfId="0" applyFont="1" applyFill="1" applyBorder="1" applyAlignment="1">
      <alignment horizontal="left" wrapText="1"/>
    </xf>
    <xf numFmtId="0" fontId="3" fillId="3" borderId="0" xfId="0" applyFont="1" applyFill="1" applyBorder="1" applyAlignment="1">
      <alignment horizontal="left" wrapText="1"/>
    </xf>
    <xf numFmtId="0" fontId="3" fillId="3" borderId="12" xfId="0" applyFont="1" applyFill="1" applyBorder="1" applyAlignment="1">
      <alignment horizontal="left" wrapText="1"/>
    </xf>
    <xf numFmtId="0" fontId="0" fillId="3" borderId="11" xfId="0" applyFill="1" applyBorder="1" applyAlignment="1">
      <alignment horizontal="left" vertical="top" wrapText="1"/>
    </xf>
    <xf numFmtId="0" fontId="0" fillId="3" borderId="0" xfId="0" applyFill="1" applyBorder="1" applyAlignment="1">
      <alignment horizontal="left" vertical="top" wrapText="1"/>
    </xf>
    <xf numFmtId="0" fontId="0" fillId="3" borderId="12" xfId="0" applyFill="1" applyBorder="1" applyAlignment="1">
      <alignment horizontal="left" vertical="top" wrapText="1"/>
    </xf>
    <xf numFmtId="0" fontId="0" fillId="3" borderId="11" xfId="0" applyFill="1" applyBorder="1" applyAlignment="1">
      <alignment horizontal="left" wrapText="1"/>
    </xf>
    <xf numFmtId="0" fontId="0" fillId="3" borderId="0" xfId="0" applyFill="1" applyBorder="1" applyAlignment="1">
      <alignment horizontal="left" wrapText="1"/>
    </xf>
    <xf numFmtId="0" fontId="0" fillId="3" borderId="12" xfId="0" applyFill="1" applyBorder="1" applyAlignment="1">
      <alignment horizontal="left" wrapText="1"/>
    </xf>
    <xf numFmtId="0" fontId="27" fillId="5" borderId="6" xfId="0" applyFont="1" applyFill="1" applyBorder="1" applyAlignment="1">
      <alignment horizontal="center"/>
    </xf>
    <xf numFmtId="0" fontId="27" fillId="5" borderId="8" xfId="0" applyFont="1" applyFill="1" applyBorder="1" applyAlignment="1">
      <alignment horizontal="center"/>
    </xf>
    <xf numFmtId="0" fontId="27" fillId="5" borderId="9" xfId="0" applyFont="1" applyFill="1" applyBorder="1" applyAlignment="1">
      <alignment horizontal="center"/>
    </xf>
    <xf numFmtId="0" fontId="30" fillId="5" borderId="11" xfId="0" applyFont="1" applyFill="1" applyBorder="1" applyAlignment="1">
      <alignment horizontal="center"/>
    </xf>
    <xf numFmtId="0" fontId="30" fillId="5" borderId="0" xfId="0" applyFont="1" applyFill="1" applyBorder="1" applyAlignment="1">
      <alignment horizontal="center"/>
    </xf>
    <xf numFmtId="0" fontId="30" fillId="5" borderId="12" xfId="0" applyFont="1" applyFill="1" applyBorder="1" applyAlignment="1">
      <alignment horizontal="center"/>
    </xf>
    <xf numFmtId="0" fontId="32" fillId="5" borderId="11" xfId="0" applyFont="1" applyFill="1" applyBorder="1" applyAlignment="1">
      <alignment horizontal="center"/>
    </xf>
    <xf numFmtId="0" fontId="32" fillId="5" borderId="0" xfId="0" applyFont="1" applyFill="1" applyBorder="1" applyAlignment="1">
      <alignment horizontal="center"/>
    </xf>
    <xf numFmtId="0" fontId="32" fillId="5" borderId="12" xfId="0" applyFont="1" applyFill="1" applyBorder="1" applyAlignment="1">
      <alignment horizontal="center"/>
    </xf>
    <xf numFmtId="0" fontId="0" fillId="3" borderId="11" xfId="0" applyFill="1" applyBorder="1" applyAlignment="1">
      <alignment horizontal="left"/>
    </xf>
    <xf numFmtId="0" fontId="0" fillId="3" borderId="0" xfId="0" applyFill="1" applyBorder="1" applyAlignment="1">
      <alignment horizontal="left"/>
    </xf>
    <xf numFmtId="0" fontId="0" fillId="3" borderId="12" xfId="0" applyFill="1" applyBorder="1" applyAlignment="1">
      <alignment horizontal="left"/>
    </xf>
    <xf numFmtId="9" fontId="17" fillId="4" borderId="5" xfId="9" applyNumberFormat="1" applyFont="1" applyFill="1" applyBorder="1" applyAlignment="1" applyProtection="1">
      <alignment horizontal="center" vertical="center"/>
      <protection locked="0"/>
    </xf>
    <xf numFmtId="9" fontId="17" fillId="4" borderId="10" xfId="9" applyNumberFormat="1" applyFont="1" applyFill="1" applyBorder="1" applyAlignment="1" applyProtection="1">
      <alignment horizontal="center" vertical="center"/>
      <protection locked="0"/>
    </xf>
    <xf numFmtId="9" fontId="17" fillId="4" borderId="7" xfId="9" applyNumberFormat="1" applyFont="1" applyFill="1" applyBorder="1" applyAlignment="1" applyProtection="1">
      <alignment horizontal="center" vertical="center"/>
      <protection locked="0"/>
    </xf>
    <xf numFmtId="0" fontId="29" fillId="3" borderId="2" xfId="0" applyFont="1" applyFill="1" applyBorder="1" applyAlignment="1" applyProtection="1">
      <alignment horizontal="center" vertical="top" wrapText="1"/>
    </xf>
    <xf numFmtId="0" fontId="29" fillId="3" borderId="3" xfId="0" applyFont="1" applyFill="1" applyBorder="1" applyAlignment="1" applyProtection="1">
      <alignment horizontal="center" vertical="top" wrapText="1"/>
    </xf>
    <xf numFmtId="10" fontId="3" fillId="3" borderId="1" xfId="0" applyNumberFormat="1" applyFont="1" applyFill="1" applyBorder="1" applyAlignment="1" applyProtection="1">
      <alignment horizontal="center" vertical="center"/>
    </xf>
    <xf numFmtId="0" fontId="16" fillId="7" borderId="2" xfId="0" applyFont="1" applyFill="1" applyBorder="1" applyAlignment="1" applyProtection="1">
      <alignment horizontal="left" vertical="center"/>
    </xf>
    <xf numFmtId="0" fontId="16" fillId="7" borderId="3" xfId="0" applyFont="1" applyFill="1" applyBorder="1" applyAlignment="1" applyProtection="1">
      <alignment horizontal="left" vertical="center"/>
    </xf>
    <xf numFmtId="10" fontId="19" fillId="4" borderId="5" xfId="0" applyNumberFormat="1" applyFont="1" applyFill="1" applyBorder="1" applyAlignment="1" applyProtection="1">
      <alignment horizontal="center" vertical="center" wrapText="1"/>
      <protection locked="0"/>
    </xf>
    <xf numFmtId="10" fontId="19" fillId="4" borderId="10" xfId="0" applyNumberFormat="1" applyFont="1" applyFill="1" applyBorder="1" applyAlignment="1" applyProtection="1">
      <alignment horizontal="center" vertical="center" wrapText="1"/>
      <protection locked="0"/>
    </xf>
    <xf numFmtId="10" fontId="19" fillId="4" borderId="7" xfId="0" applyNumberFormat="1" applyFont="1" applyFill="1" applyBorder="1" applyAlignment="1" applyProtection="1">
      <alignment horizontal="center" vertical="center" wrapText="1"/>
      <protection locked="0"/>
    </xf>
    <xf numFmtId="164" fontId="18" fillId="6" borderId="1" xfId="3" applyNumberFormat="1" applyFont="1" applyFill="1" applyBorder="1" applyAlignment="1" applyProtection="1">
      <alignment horizontal="center" vertical="center" wrapText="1"/>
    </xf>
    <xf numFmtId="0" fontId="29" fillId="3" borderId="2" xfId="0" applyFont="1" applyFill="1" applyBorder="1" applyAlignment="1" applyProtection="1">
      <alignment horizontal="left" vertical="top" wrapText="1"/>
    </xf>
    <xf numFmtId="0" fontId="29" fillId="3" borderId="3" xfId="0" applyFont="1" applyFill="1" applyBorder="1" applyAlignment="1" applyProtection="1">
      <alignment horizontal="left" vertical="top" wrapText="1"/>
    </xf>
    <xf numFmtId="0" fontId="29" fillId="3" borderId="4" xfId="0" applyFont="1" applyFill="1" applyBorder="1" applyAlignment="1" applyProtection="1">
      <alignment horizontal="left" vertical="top" wrapText="1"/>
    </xf>
    <xf numFmtId="7" fontId="24" fillId="5" borderId="0" xfId="3" applyNumberFormat="1" applyFont="1" applyFill="1" applyBorder="1" applyAlignment="1" applyProtection="1">
      <alignment horizontal="center" vertical="center" wrapText="1"/>
    </xf>
    <xf numFmtId="0" fontId="25" fillId="5" borderId="0" xfId="3" applyFont="1" applyFill="1" applyBorder="1" applyAlignment="1" applyProtection="1">
      <alignment horizontal="center" vertical="center"/>
    </xf>
    <xf numFmtId="0" fontId="26" fillId="5" borderId="0" xfId="0" applyFont="1" applyFill="1" applyBorder="1" applyAlignment="1" applyProtection="1">
      <alignment horizontal="center" vertical="center"/>
    </xf>
    <xf numFmtId="10" fontId="19" fillId="4" borderId="1" xfId="0" applyNumberFormat="1" applyFont="1" applyFill="1" applyBorder="1" applyAlignment="1" applyProtection="1">
      <alignment horizontal="center" vertical="center"/>
      <protection locked="0"/>
    </xf>
    <xf numFmtId="10" fontId="17" fillId="4" borderId="1" xfId="0" applyNumberFormat="1" applyFont="1" applyFill="1" applyBorder="1" applyAlignment="1" applyProtection="1">
      <alignment horizontal="center" vertical="center"/>
      <protection locked="0"/>
    </xf>
    <xf numFmtId="0" fontId="30" fillId="5" borderId="0" xfId="3" applyFont="1" applyFill="1" applyBorder="1" applyAlignment="1" applyProtection="1">
      <alignment horizontal="center" vertical="center"/>
    </xf>
    <xf numFmtId="0" fontId="31" fillId="5" borderId="0" xfId="0" applyFont="1" applyFill="1" applyBorder="1" applyAlignment="1" applyProtection="1">
      <alignment horizontal="center" vertical="center"/>
    </xf>
    <xf numFmtId="3" fontId="18" fillId="6" borderId="6" xfId="3" applyNumberFormat="1" applyFont="1" applyFill="1" applyBorder="1" applyAlignment="1" applyProtection="1">
      <alignment horizontal="center" vertical="center" wrapText="1"/>
    </xf>
    <xf numFmtId="3" fontId="18" fillId="6" borderId="9" xfId="3" applyNumberFormat="1" applyFont="1" applyFill="1" applyBorder="1" applyAlignment="1" applyProtection="1">
      <alignment horizontal="center" vertical="center" wrapText="1"/>
    </xf>
    <xf numFmtId="10" fontId="3" fillId="3" borderId="2" xfId="0" applyNumberFormat="1" applyFont="1" applyFill="1" applyBorder="1" applyAlignment="1" applyProtection="1">
      <alignment horizontal="center" vertical="center"/>
    </xf>
    <xf numFmtId="10" fontId="3" fillId="3" borderId="3" xfId="0" applyNumberFormat="1" applyFont="1" applyFill="1" applyBorder="1" applyAlignment="1" applyProtection="1">
      <alignment horizontal="center" vertical="center"/>
    </xf>
    <xf numFmtId="10" fontId="3" fillId="3" borderId="4" xfId="0" applyNumberFormat="1" applyFont="1" applyFill="1" applyBorder="1" applyAlignment="1" applyProtection="1">
      <alignment horizontal="center" vertical="center"/>
    </xf>
    <xf numFmtId="9" fontId="19" fillId="4" borderId="1" xfId="9" applyNumberFormat="1" applyFont="1" applyFill="1" applyBorder="1" applyAlignment="1" applyProtection="1">
      <alignment horizontal="center" vertical="center"/>
      <protection locked="0"/>
    </xf>
    <xf numFmtId="164" fontId="18" fillId="6" borderId="2" xfId="3" applyNumberFormat="1" applyFont="1" applyFill="1" applyBorder="1" applyAlignment="1" applyProtection="1">
      <alignment horizontal="center" vertical="center" wrapText="1"/>
    </xf>
    <xf numFmtId="164" fontId="18" fillId="6" borderId="3" xfId="3" applyNumberFormat="1" applyFont="1" applyFill="1" applyBorder="1" applyAlignment="1" applyProtection="1">
      <alignment horizontal="center" vertical="center" wrapText="1"/>
    </xf>
    <xf numFmtId="164" fontId="18" fillId="6" borderId="4" xfId="3" applyNumberFormat="1" applyFont="1" applyFill="1" applyBorder="1" applyAlignment="1" applyProtection="1">
      <alignment horizontal="center" vertical="center" wrapText="1"/>
    </xf>
    <xf numFmtId="0" fontId="29" fillId="3" borderId="1" xfId="0" applyFont="1" applyFill="1" applyBorder="1" applyAlignment="1" applyProtection="1">
      <alignment horizontal="left" vertical="top" wrapText="1"/>
    </xf>
    <xf numFmtId="10" fontId="17" fillId="4" borderId="5" xfId="0" applyNumberFormat="1" applyFont="1" applyFill="1" applyBorder="1" applyAlignment="1" applyProtection="1">
      <alignment horizontal="center" vertical="center"/>
      <protection locked="0"/>
    </xf>
    <xf numFmtId="10" fontId="17" fillId="4" borderId="10" xfId="0" applyNumberFormat="1" applyFont="1" applyFill="1" applyBorder="1" applyAlignment="1" applyProtection="1">
      <alignment horizontal="center" vertical="center"/>
      <protection locked="0"/>
    </xf>
    <xf numFmtId="10" fontId="17" fillId="4" borderId="7" xfId="0" applyNumberFormat="1" applyFont="1" applyFill="1" applyBorder="1" applyAlignment="1" applyProtection="1">
      <alignment horizontal="center" vertical="center"/>
      <protection locked="0"/>
    </xf>
    <xf numFmtId="9" fontId="17" fillId="4" borderId="1" xfId="9" applyNumberFormat="1" applyFont="1" applyFill="1" applyBorder="1" applyAlignment="1" applyProtection="1">
      <alignment horizontal="center" vertical="center"/>
      <protection locked="0"/>
    </xf>
    <xf numFmtId="0" fontId="27" fillId="5" borderId="0" xfId="0" applyFont="1" applyFill="1" applyAlignment="1">
      <alignment horizontal="center"/>
    </xf>
    <xf numFmtId="10" fontId="3" fillId="3" borderId="1" xfId="0" applyNumberFormat="1" applyFont="1" applyFill="1" applyBorder="1" applyAlignment="1">
      <alignment horizontal="center" vertical="center"/>
    </xf>
    <xf numFmtId="164" fontId="3" fillId="3" borderId="1" xfId="0" applyNumberFormat="1" applyFont="1" applyFill="1" applyBorder="1" applyAlignment="1">
      <alignment horizontal="center" vertical="center"/>
    </xf>
    <xf numFmtId="164" fontId="12" fillId="7" borderId="3" xfId="0" applyNumberFormat="1" applyFont="1" applyFill="1" applyBorder="1" applyAlignment="1">
      <alignment horizontal="center" vertical="center"/>
    </xf>
    <xf numFmtId="10" fontId="12" fillId="7" borderId="4" xfId="0" applyNumberFormat="1" applyFont="1" applyFill="1" applyBorder="1" applyAlignment="1">
      <alignment horizontal="center" vertical="center"/>
    </xf>
    <xf numFmtId="0" fontId="30" fillId="5" borderId="0" xfId="0" applyFont="1" applyFill="1" applyAlignment="1">
      <alignment horizontal="center"/>
    </xf>
    <xf numFmtId="0" fontId="32" fillId="5" borderId="0" xfId="0" applyFont="1" applyFill="1" applyAlignment="1">
      <alignment horizontal="center"/>
    </xf>
    <xf numFmtId="0" fontId="14" fillId="7" borderId="2" xfId="0" applyFont="1" applyFill="1" applyBorder="1" applyAlignment="1">
      <alignment horizontal="left" vertical="center" wrapText="1"/>
    </xf>
    <xf numFmtId="0" fontId="14" fillId="7" borderId="3" xfId="0" applyFont="1" applyFill="1" applyBorder="1" applyAlignment="1">
      <alignment horizontal="left" vertical="center" wrapText="1"/>
    </xf>
  </cellXfs>
  <cellStyles count="14">
    <cellStyle name="Komma 2" xfId="5"/>
    <cellStyle name="Komma 2 2" xfId="12"/>
    <cellStyle name="Procent 2" xfId="4"/>
    <cellStyle name="Procent 2 2" xfId="11"/>
    <cellStyle name="Standaard" xfId="0" builtinId="0"/>
    <cellStyle name="Standaard 2" xfId="3"/>
    <cellStyle name="Standaard 2 2" xfId="10"/>
    <cellStyle name="Standaard 3" xfId="1"/>
    <cellStyle name="Standaard 4" xfId="2"/>
    <cellStyle name="Standaard 5" xfId="6"/>
    <cellStyle name="Standaard 6" xfId="7"/>
    <cellStyle name="Standaard 7" xfId="8"/>
    <cellStyle name="Standaard 7 2" xfId="13"/>
    <cellStyle name="Valuta" xfId="9" builtinId="4"/>
  </cellStyles>
  <dxfs count="0"/>
  <tableStyles count="0" defaultTableStyle="TableStyleMedium2" defaultPivotStyle="PivotStyleLight16"/>
  <colors>
    <mruColors>
      <color rgb="FFFFFFCC"/>
      <color rgb="FF009FE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9"/>
  <sheetViews>
    <sheetView tabSelected="1" view="pageBreakPreview" zoomScaleNormal="100" zoomScaleSheetLayoutView="100" workbookViewId="0">
      <selection activeCell="I13" sqref="I13"/>
    </sheetView>
  </sheetViews>
  <sheetFormatPr defaultRowHeight="15" x14ac:dyDescent="0.25"/>
  <cols>
    <col min="2" max="2" width="51.5703125" customWidth="1"/>
    <col min="4" max="4" width="17.140625" customWidth="1"/>
    <col min="6" max="6" width="17.140625" customWidth="1"/>
    <col min="8" max="8" width="17.140625" customWidth="1"/>
  </cols>
  <sheetData>
    <row r="1" spans="1:10" x14ac:dyDescent="0.25">
      <c r="A1" s="167"/>
      <c r="B1" s="168"/>
      <c r="C1" s="168"/>
      <c r="D1" s="168"/>
      <c r="E1" s="168"/>
      <c r="F1" s="168"/>
      <c r="G1" s="168"/>
      <c r="H1" s="168"/>
      <c r="I1" s="168"/>
      <c r="J1" s="169"/>
    </row>
    <row r="2" spans="1:10" ht="18" x14ac:dyDescent="0.25">
      <c r="A2" s="170" t="s">
        <v>8</v>
      </c>
      <c r="B2" s="171"/>
      <c r="C2" s="171"/>
      <c r="D2" s="171"/>
      <c r="E2" s="171"/>
      <c r="F2" s="171"/>
      <c r="G2" s="171"/>
      <c r="H2" s="171"/>
      <c r="I2" s="171"/>
      <c r="J2" s="172"/>
    </row>
    <row r="3" spans="1:10" ht="18" x14ac:dyDescent="0.25">
      <c r="A3" s="42"/>
      <c r="B3" s="43"/>
      <c r="C3" s="43"/>
      <c r="D3" s="44" t="s">
        <v>143</v>
      </c>
      <c r="E3" s="43"/>
      <c r="F3" s="43"/>
      <c r="G3" s="43"/>
      <c r="H3" s="43"/>
      <c r="I3" s="43"/>
      <c r="J3" s="45"/>
    </row>
    <row r="4" spans="1:10" ht="18" x14ac:dyDescent="0.25">
      <c r="A4" s="42"/>
      <c r="B4" s="43"/>
      <c r="C4" s="43"/>
      <c r="D4" s="44"/>
      <c r="E4" s="43"/>
      <c r="F4" s="43"/>
      <c r="G4" s="43"/>
      <c r="H4" s="43"/>
      <c r="I4" s="43"/>
      <c r="J4" s="45"/>
    </row>
    <row r="5" spans="1:10" x14ac:dyDescent="0.25">
      <c r="A5" s="173" t="s">
        <v>110</v>
      </c>
      <c r="B5" s="174"/>
      <c r="C5" s="174"/>
      <c r="D5" s="174"/>
      <c r="E5" s="174"/>
      <c r="F5" s="174"/>
      <c r="G5" s="174"/>
      <c r="H5" s="174"/>
      <c r="I5" s="174"/>
      <c r="J5" s="175"/>
    </row>
    <row r="6" spans="1:10" x14ac:dyDescent="0.25">
      <c r="A6" s="46"/>
      <c r="B6" s="47"/>
      <c r="C6" s="47"/>
      <c r="D6" s="47"/>
      <c r="E6" s="47"/>
      <c r="F6" s="47"/>
      <c r="G6" s="47"/>
      <c r="H6" s="47"/>
      <c r="I6" s="47"/>
      <c r="J6" s="48"/>
    </row>
    <row r="7" spans="1:10" x14ac:dyDescent="0.25">
      <c r="A7" s="49"/>
      <c r="B7" s="35"/>
      <c r="C7" s="35"/>
      <c r="D7" s="35"/>
      <c r="E7" s="35"/>
      <c r="F7" s="35"/>
      <c r="G7" s="35"/>
      <c r="H7" s="35"/>
      <c r="I7" s="35"/>
      <c r="J7" s="50"/>
    </row>
    <row r="8" spans="1:10" x14ac:dyDescent="0.25">
      <c r="A8" s="34" t="s">
        <v>99</v>
      </c>
      <c r="B8" s="35"/>
      <c r="C8" s="35"/>
      <c r="D8" s="35"/>
      <c r="E8" s="35"/>
      <c r="F8" s="35"/>
      <c r="G8" s="35"/>
      <c r="H8" s="35"/>
      <c r="I8" s="35"/>
      <c r="J8" s="50"/>
    </row>
    <row r="9" spans="1:10" ht="26.25" customHeight="1" x14ac:dyDescent="0.25">
      <c r="A9" s="158" t="s">
        <v>142</v>
      </c>
      <c r="B9" s="159"/>
      <c r="C9" s="159"/>
      <c r="D9" s="159"/>
      <c r="E9" s="159"/>
      <c r="F9" s="159"/>
      <c r="G9" s="159"/>
      <c r="H9" s="159"/>
      <c r="I9" s="159"/>
      <c r="J9" s="160"/>
    </row>
    <row r="10" spans="1:10" x14ac:dyDescent="0.25">
      <c r="A10" s="158" t="s">
        <v>135</v>
      </c>
      <c r="B10" s="159"/>
      <c r="C10" s="159"/>
      <c r="D10" s="159"/>
      <c r="E10" s="159"/>
      <c r="F10" s="159"/>
      <c r="G10" s="159"/>
      <c r="H10" s="159"/>
      <c r="I10" s="159"/>
      <c r="J10" s="160"/>
    </row>
    <row r="11" spans="1:10" x14ac:dyDescent="0.25">
      <c r="A11" s="51" t="s">
        <v>100</v>
      </c>
      <c r="B11" s="52"/>
      <c r="C11" s="52"/>
      <c r="D11" s="52"/>
      <c r="E11" s="52"/>
      <c r="F11" s="52"/>
      <c r="G11" s="52"/>
      <c r="H11" s="52"/>
      <c r="I11" s="52"/>
      <c r="J11" s="53"/>
    </row>
    <row r="12" spans="1:10" x14ac:dyDescent="0.25">
      <c r="A12" s="51"/>
      <c r="B12" s="52"/>
      <c r="C12" s="52"/>
      <c r="D12" s="52"/>
      <c r="E12" s="52"/>
      <c r="F12" s="52"/>
      <c r="G12" s="52"/>
      <c r="H12" s="52"/>
      <c r="I12" s="52"/>
      <c r="J12" s="53"/>
    </row>
    <row r="13" spans="1:10" x14ac:dyDescent="0.25">
      <c r="A13" s="34" t="s">
        <v>98</v>
      </c>
      <c r="B13" s="35"/>
      <c r="C13" s="35"/>
      <c r="D13" s="35"/>
      <c r="E13" s="35"/>
      <c r="F13" s="35"/>
      <c r="G13" s="35"/>
      <c r="H13" s="35"/>
      <c r="I13" s="35"/>
      <c r="J13" s="50"/>
    </row>
    <row r="14" spans="1:10" x14ac:dyDescent="0.25">
      <c r="A14" s="49" t="s">
        <v>101</v>
      </c>
      <c r="B14" s="35"/>
      <c r="C14" s="35"/>
      <c r="D14" s="35"/>
      <c r="E14" s="35"/>
      <c r="F14" s="35"/>
      <c r="G14" s="35"/>
      <c r="H14" s="35"/>
      <c r="I14" s="35"/>
      <c r="J14" s="50"/>
    </row>
    <row r="15" spans="1:10" x14ac:dyDescent="0.25">
      <c r="A15" s="49" t="s">
        <v>102</v>
      </c>
      <c r="B15" s="35"/>
      <c r="C15" s="35"/>
      <c r="D15" s="35"/>
      <c r="E15" s="35"/>
      <c r="F15" s="35"/>
      <c r="G15" s="35"/>
      <c r="H15" s="35"/>
      <c r="I15" s="35"/>
      <c r="J15" s="50"/>
    </row>
    <row r="16" spans="1:10" x14ac:dyDescent="0.25">
      <c r="A16" s="49"/>
      <c r="B16" s="35"/>
      <c r="C16" s="35"/>
      <c r="D16" s="35"/>
      <c r="E16" s="35"/>
      <c r="F16" s="35"/>
      <c r="G16" s="35"/>
      <c r="H16" s="35"/>
      <c r="I16" s="35"/>
      <c r="J16" s="50"/>
    </row>
    <row r="17" spans="1:10" x14ac:dyDescent="0.25">
      <c r="A17" s="34" t="s">
        <v>106</v>
      </c>
      <c r="B17" s="35"/>
      <c r="C17" s="35"/>
      <c r="D17" s="35"/>
      <c r="E17" s="35"/>
      <c r="F17" s="35"/>
      <c r="G17" s="35"/>
      <c r="H17" s="35"/>
      <c r="I17" s="35"/>
      <c r="J17" s="50"/>
    </row>
    <row r="18" spans="1:10" x14ac:dyDescent="0.25">
      <c r="A18" s="49" t="s">
        <v>103</v>
      </c>
      <c r="B18" s="35"/>
      <c r="C18" s="35"/>
      <c r="D18" s="35"/>
      <c r="E18" s="35"/>
      <c r="F18" s="35"/>
      <c r="G18" s="35"/>
      <c r="H18" s="35"/>
      <c r="I18" s="35"/>
      <c r="J18" s="50"/>
    </row>
    <row r="19" spans="1:10" x14ac:dyDescent="0.25">
      <c r="A19" s="49" t="s">
        <v>138</v>
      </c>
      <c r="B19" s="35"/>
      <c r="C19" s="35"/>
      <c r="D19" s="35"/>
      <c r="E19" s="35"/>
      <c r="F19" s="35"/>
      <c r="G19" s="35"/>
      <c r="H19" s="35"/>
      <c r="I19" s="35"/>
      <c r="J19" s="50"/>
    </row>
    <row r="20" spans="1:10" x14ac:dyDescent="0.25">
      <c r="A20" s="49" t="s">
        <v>144</v>
      </c>
      <c r="B20" s="35"/>
      <c r="C20" s="35"/>
      <c r="D20" s="35"/>
      <c r="E20" s="35"/>
      <c r="F20" s="35"/>
      <c r="G20" s="35"/>
      <c r="H20" s="35"/>
      <c r="I20" s="35"/>
      <c r="J20" s="50"/>
    </row>
    <row r="21" spans="1:10" x14ac:dyDescent="0.25">
      <c r="A21" s="49" t="s">
        <v>104</v>
      </c>
      <c r="B21" s="36"/>
      <c r="C21" s="35"/>
      <c r="D21" s="35"/>
      <c r="E21" s="35"/>
      <c r="F21" s="35"/>
      <c r="G21" s="35"/>
      <c r="H21" s="35"/>
      <c r="I21" s="35"/>
      <c r="J21" s="50"/>
    </row>
    <row r="22" spans="1:10" x14ac:dyDescent="0.25">
      <c r="A22" s="49" t="s">
        <v>105</v>
      </c>
      <c r="B22" s="36"/>
      <c r="C22" s="35"/>
      <c r="D22" s="35"/>
      <c r="E22" s="35"/>
      <c r="F22" s="35"/>
      <c r="G22" s="35"/>
      <c r="H22" s="35"/>
      <c r="I22" s="35"/>
      <c r="J22" s="50"/>
    </row>
    <row r="23" spans="1:10" x14ac:dyDescent="0.25">
      <c r="A23" s="176" t="s">
        <v>136</v>
      </c>
      <c r="B23" s="177"/>
      <c r="C23" s="177"/>
      <c r="D23" s="177"/>
      <c r="E23" s="177"/>
      <c r="F23" s="177"/>
      <c r="G23" s="177"/>
      <c r="H23" s="177"/>
      <c r="I23" s="177"/>
      <c r="J23" s="178"/>
    </row>
    <row r="24" spans="1:10" ht="90" customHeight="1" x14ac:dyDescent="0.25">
      <c r="A24" s="161" t="s">
        <v>109</v>
      </c>
      <c r="B24" s="162"/>
      <c r="C24" s="162"/>
      <c r="D24" s="162"/>
      <c r="E24" s="162"/>
      <c r="F24" s="162"/>
      <c r="G24" s="162"/>
      <c r="H24" s="162"/>
      <c r="I24" s="162"/>
      <c r="J24" s="163"/>
    </row>
    <row r="25" spans="1:10" x14ac:dyDescent="0.25">
      <c r="A25" s="49"/>
      <c r="B25" s="35"/>
      <c r="C25" s="35"/>
      <c r="D25" s="35"/>
      <c r="E25" s="35"/>
      <c r="F25" s="35"/>
      <c r="G25" s="35"/>
      <c r="H25" s="35"/>
      <c r="I25" s="35"/>
      <c r="J25" s="50"/>
    </row>
    <row r="26" spans="1:10" x14ac:dyDescent="0.25">
      <c r="A26" s="34" t="s">
        <v>107</v>
      </c>
      <c r="B26" s="35"/>
      <c r="C26" s="35"/>
      <c r="D26" s="35"/>
      <c r="E26" s="35"/>
      <c r="F26" s="35"/>
      <c r="G26" s="35"/>
      <c r="H26" s="35"/>
      <c r="I26" s="35"/>
      <c r="J26" s="50"/>
    </row>
    <row r="27" spans="1:10" x14ac:dyDescent="0.25">
      <c r="A27" s="164" t="s">
        <v>137</v>
      </c>
      <c r="B27" s="165"/>
      <c r="C27" s="165"/>
      <c r="D27" s="165"/>
      <c r="E27" s="165"/>
      <c r="F27" s="165"/>
      <c r="G27" s="165"/>
      <c r="H27" s="165"/>
      <c r="I27" s="165"/>
      <c r="J27" s="166"/>
    </row>
    <row r="28" spans="1:10" ht="28.5" customHeight="1" x14ac:dyDescent="0.25">
      <c r="A28" s="164" t="s">
        <v>108</v>
      </c>
      <c r="B28" s="165"/>
      <c r="C28" s="165"/>
      <c r="D28" s="165"/>
      <c r="E28" s="165"/>
      <c r="F28" s="165"/>
      <c r="G28" s="165"/>
      <c r="H28" s="165"/>
      <c r="I28" s="165"/>
      <c r="J28" s="166"/>
    </row>
    <row r="29" spans="1:10" x14ac:dyDescent="0.25">
      <c r="A29" s="54"/>
      <c r="B29" s="55"/>
      <c r="C29" s="55"/>
      <c r="D29" s="55"/>
      <c r="E29" s="55"/>
      <c r="F29" s="55"/>
      <c r="G29" s="55"/>
      <c r="H29" s="55"/>
      <c r="I29" s="55"/>
      <c r="J29" s="56"/>
    </row>
  </sheetData>
  <mergeCells count="9">
    <mergeCell ref="A9:J9"/>
    <mergeCell ref="A24:J24"/>
    <mergeCell ref="A10:J10"/>
    <mergeCell ref="A28:J28"/>
    <mergeCell ref="A1:J1"/>
    <mergeCell ref="A2:J2"/>
    <mergeCell ref="A5:J5"/>
    <mergeCell ref="A23:J23"/>
    <mergeCell ref="A27:J27"/>
  </mergeCells>
  <pageMargins left="0.7" right="0.7" top="0.75" bottom="0.75" header="0.3" footer="0.3"/>
  <pageSetup paperSize="9" scale="57"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U138"/>
  <sheetViews>
    <sheetView showGridLines="0" view="pageBreakPreview" zoomScale="70" zoomScaleNormal="100" zoomScaleSheetLayoutView="70" workbookViewId="0">
      <selection activeCell="K14" sqref="K14"/>
    </sheetView>
  </sheetViews>
  <sheetFormatPr defaultColWidth="9.140625" defaultRowHeight="12.75" x14ac:dyDescent="0.25"/>
  <cols>
    <col min="1" max="1" width="5.28515625" style="1" customWidth="1"/>
    <col min="2" max="2" width="57.5703125" style="135" customWidth="1"/>
    <col min="3" max="3" width="6" style="136" customWidth="1"/>
    <col min="4" max="4" width="11.85546875" style="137" customWidth="1"/>
    <col min="5" max="5" width="6.28515625" style="136" customWidth="1"/>
    <col min="6" max="6" width="12" style="137" customWidth="1"/>
    <col min="7" max="7" width="15.85546875" style="134" customWidth="1"/>
    <col min="8" max="8" width="23.5703125" style="138" customWidth="1"/>
    <col min="9" max="9" width="23.42578125" style="138" customWidth="1"/>
    <col min="10" max="10" width="21.42578125" style="139" customWidth="1"/>
    <col min="11" max="11" width="21.5703125" style="139" customWidth="1"/>
    <col min="12" max="12" width="25.85546875" style="134" customWidth="1"/>
    <col min="13" max="13" width="25.85546875" style="140" customWidth="1"/>
    <col min="14" max="14" width="20.42578125" style="134" customWidth="1"/>
    <col min="15" max="15" width="25.85546875" style="141" customWidth="1"/>
    <col min="16" max="16" width="5.28515625" style="142" customWidth="1"/>
    <col min="17" max="16384" width="9.140625" style="1"/>
  </cols>
  <sheetData>
    <row r="1" spans="1:16" s="58" customFormat="1" ht="38.25" customHeight="1" x14ac:dyDescent="0.25">
      <c r="A1" s="57"/>
      <c r="B1" s="194" t="s">
        <v>8</v>
      </c>
      <c r="C1" s="194"/>
      <c r="D1" s="194"/>
      <c r="E1" s="194"/>
      <c r="F1" s="194"/>
      <c r="G1" s="194"/>
      <c r="H1" s="194"/>
      <c r="I1" s="194"/>
      <c r="J1" s="194"/>
      <c r="K1" s="194"/>
      <c r="L1" s="194"/>
      <c r="M1" s="194"/>
      <c r="N1" s="194"/>
      <c r="O1" s="194"/>
      <c r="P1" s="11"/>
    </row>
    <row r="2" spans="1:16" s="58" customFormat="1" ht="18" x14ac:dyDescent="0.25">
      <c r="A2" s="57"/>
      <c r="B2" s="194"/>
      <c r="C2" s="194"/>
      <c r="D2" s="194"/>
      <c r="E2" s="194"/>
      <c r="F2" s="194"/>
      <c r="G2" s="194"/>
      <c r="H2" s="194"/>
      <c r="I2" s="194"/>
      <c r="J2" s="194"/>
      <c r="K2" s="194"/>
      <c r="L2" s="194"/>
      <c r="M2" s="194"/>
      <c r="N2" s="194"/>
      <c r="O2" s="194"/>
      <c r="P2" s="11"/>
    </row>
    <row r="3" spans="1:16" s="58" customFormat="1" ht="18" x14ac:dyDescent="0.25">
      <c r="A3" s="57"/>
      <c r="B3" s="199" t="s">
        <v>18</v>
      </c>
      <c r="C3" s="199"/>
      <c r="D3" s="199"/>
      <c r="E3" s="199"/>
      <c r="F3" s="199"/>
      <c r="G3" s="199"/>
      <c r="H3" s="200"/>
      <c r="I3" s="200"/>
      <c r="J3" s="200"/>
      <c r="K3" s="200"/>
      <c r="L3" s="200"/>
      <c r="M3" s="200"/>
      <c r="N3" s="200"/>
      <c r="O3" s="200"/>
      <c r="P3" s="200"/>
    </row>
    <row r="4" spans="1:16" s="58" customFormat="1" ht="18.75" x14ac:dyDescent="0.25">
      <c r="A4" s="57"/>
      <c r="B4" s="195"/>
      <c r="C4" s="195"/>
      <c r="D4" s="195"/>
      <c r="E4" s="195"/>
      <c r="F4" s="195"/>
      <c r="G4" s="195"/>
      <c r="H4" s="196"/>
      <c r="I4" s="196"/>
      <c r="J4" s="196"/>
      <c r="K4" s="196"/>
      <c r="L4" s="196"/>
      <c r="M4" s="196"/>
      <c r="N4" s="196"/>
      <c r="O4" s="196"/>
      <c r="P4" s="196"/>
    </row>
    <row r="5" spans="1:16" s="59" customFormat="1" ht="19.5" x14ac:dyDescent="0.25">
      <c r="B5" s="2"/>
      <c r="C5" s="15"/>
      <c r="D5" s="16"/>
      <c r="E5" s="15"/>
      <c r="F5" s="16"/>
      <c r="G5" s="3"/>
      <c r="H5" s="18"/>
      <c r="I5" s="18"/>
      <c r="J5" s="6"/>
      <c r="K5" s="6"/>
      <c r="L5" s="3"/>
      <c r="M5" s="8"/>
      <c r="N5" s="60"/>
      <c r="O5" s="61"/>
      <c r="P5" s="60"/>
    </row>
    <row r="6" spans="1:16" s="62" customFormat="1" ht="113.25" customHeight="1" x14ac:dyDescent="0.25">
      <c r="B6" s="12" t="s">
        <v>1</v>
      </c>
      <c r="C6" s="201" t="s">
        <v>22</v>
      </c>
      <c r="D6" s="202"/>
      <c r="E6" s="201" t="s">
        <v>21</v>
      </c>
      <c r="F6" s="202"/>
      <c r="G6" s="40" t="s">
        <v>20</v>
      </c>
      <c r="H6" s="19" t="s">
        <v>23</v>
      </c>
      <c r="I6" s="19" t="s">
        <v>24</v>
      </c>
      <c r="J6" s="13" t="s">
        <v>28</v>
      </c>
      <c r="K6" s="13" t="s">
        <v>29</v>
      </c>
      <c r="L6" s="40" t="s">
        <v>26</v>
      </c>
      <c r="M6" s="26" t="s">
        <v>25</v>
      </c>
      <c r="N6" s="14" t="s">
        <v>19</v>
      </c>
      <c r="O6" s="26" t="s">
        <v>27</v>
      </c>
    </row>
    <row r="7" spans="1:16" ht="15" x14ac:dyDescent="0.25">
      <c r="A7" s="9"/>
      <c r="B7" s="63"/>
      <c r="C7" s="64" t="s">
        <v>3</v>
      </c>
      <c r="D7" s="65" t="s">
        <v>3</v>
      </c>
      <c r="E7" s="64" t="s">
        <v>2</v>
      </c>
      <c r="F7" s="65"/>
      <c r="G7" s="66"/>
      <c r="H7" s="67"/>
      <c r="I7" s="67"/>
      <c r="J7" s="68"/>
      <c r="K7" s="68"/>
      <c r="L7" s="66"/>
      <c r="M7" s="69"/>
      <c r="N7" s="70" t="s">
        <v>4</v>
      </c>
      <c r="O7" s="71"/>
      <c r="P7" s="1"/>
    </row>
    <row r="8" spans="1:16" ht="24" customHeight="1" x14ac:dyDescent="0.25">
      <c r="B8" s="72" t="s">
        <v>6</v>
      </c>
      <c r="C8" s="73" t="s">
        <v>3</v>
      </c>
      <c r="D8" s="74" t="s">
        <v>3</v>
      </c>
      <c r="E8" s="73" t="s">
        <v>2</v>
      </c>
      <c r="F8" s="74"/>
      <c r="G8" s="75"/>
      <c r="H8" s="76"/>
      <c r="I8" s="76"/>
      <c r="J8" s="77"/>
      <c r="K8" s="77"/>
      <c r="L8" s="75"/>
      <c r="M8" s="78"/>
      <c r="N8" s="79" t="s">
        <v>4</v>
      </c>
      <c r="O8" s="80"/>
      <c r="P8" s="1"/>
    </row>
    <row r="9" spans="1:16" ht="15" x14ac:dyDescent="0.25">
      <c r="B9" s="81" t="s">
        <v>39</v>
      </c>
      <c r="C9" s="82">
        <v>20</v>
      </c>
      <c r="D9" s="83" t="s">
        <v>11</v>
      </c>
      <c r="E9" s="82">
        <v>10</v>
      </c>
      <c r="F9" s="74" t="s">
        <v>9</v>
      </c>
      <c r="G9" s="17"/>
      <c r="H9" s="28"/>
      <c r="I9" s="84">
        <f t="shared" ref="I9" si="0">H9/E9</f>
        <v>0</v>
      </c>
      <c r="J9" s="41"/>
      <c r="K9" s="85"/>
      <c r="L9" s="25"/>
      <c r="M9" s="86">
        <f t="shared" ref="M9" si="1">L9*E9</f>
        <v>0</v>
      </c>
      <c r="N9" s="149"/>
      <c r="O9" s="87">
        <f t="shared" ref="O9" si="2">M9+(M9*N9)</f>
        <v>0</v>
      </c>
      <c r="P9" s="1"/>
    </row>
    <row r="10" spans="1:16" s="88" customFormat="1" ht="15" x14ac:dyDescent="0.25">
      <c r="B10" s="89"/>
      <c r="C10" s="90"/>
      <c r="D10" s="91"/>
      <c r="E10" s="90"/>
      <c r="F10" s="91"/>
      <c r="G10" s="92"/>
      <c r="H10" s="92"/>
      <c r="I10" s="93"/>
      <c r="J10" s="94"/>
      <c r="K10" s="94"/>
      <c r="L10" s="95"/>
      <c r="M10" s="96"/>
      <c r="N10" s="97" t="s">
        <v>127</v>
      </c>
      <c r="O10" s="98">
        <f>O9</f>
        <v>0</v>
      </c>
    </row>
    <row r="11" spans="1:16" ht="15" x14ac:dyDescent="0.25">
      <c r="A11" s="9"/>
      <c r="B11" s="99"/>
      <c r="C11" s="100" t="s">
        <v>3</v>
      </c>
      <c r="D11" s="101" t="s">
        <v>3</v>
      </c>
      <c r="E11" s="100" t="s">
        <v>2</v>
      </c>
      <c r="F11" s="101"/>
      <c r="G11" s="102"/>
      <c r="H11" s="103"/>
      <c r="I11" s="103"/>
      <c r="J11" s="104"/>
      <c r="K11" s="104"/>
      <c r="L11" s="102"/>
      <c r="M11" s="105"/>
      <c r="N11" s="106"/>
      <c r="O11" s="71"/>
      <c r="P11" s="1"/>
    </row>
    <row r="12" spans="1:16" ht="24" customHeight="1" x14ac:dyDescent="0.25">
      <c r="B12" s="72" t="s">
        <v>5</v>
      </c>
      <c r="C12" s="73" t="s">
        <v>3</v>
      </c>
      <c r="D12" s="74" t="s">
        <v>3</v>
      </c>
      <c r="E12" s="107" t="s">
        <v>2</v>
      </c>
      <c r="F12" s="108"/>
      <c r="G12" s="75"/>
      <c r="H12" s="76"/>
      <c r="I12" s="76"/>
      <c r="J12" s="77"/>
      <c r="K12" s="77"/>
      <c r="L12" s="75"/>
      <c r="M12" s="78"/>
      <c r="N12" s="109"/>
      <c r="O12" s="80"/>
      <c r="P12" s="1"/>
    </row>
    <row r="13" spans="1:16" ht="15" x14ac:dyDescent="0.25">
      <c r="B13" s="81" t="s">
        <v>43</v>
      </c>
      <c r="C13" s="110">
        <v>40</v>
      </c>
      <c r="D13" s="111" t="s">
        <v>12</v>
      </c>
      <c r="E13" s="110">
        <v>10</v>
      </c>
      <c r="F13" s="111" t="s">
        <v>9</v>
      </c>
      <c r="G13" s="17"/>
      <c r="H13" s="17"/>
      <c r="I13" s="84">
        <f t="shared" ref="I13:I19" si="3">H13/E13</f>
        <v>0</v>
      </c>
      <c r="J13" s="197"/>
      <c r="K13" s="85"/>
      <c r="L13" s="25"/>
      <c r="M13" s="86">
        <f t="shared" ref="M13:M19" si="4">L13*E13</f>
        <v>0</v>
      </c>
      <c r="N13" s="179"/>
      <c r="O13" s="87">
        <f t="shared" ref="O13" si="5">M13+(M13*N13)</f>
        <v>0</v>
      </c>
      <c r="P13" s="1"/>
    </row>
    <row r="14" spans="1:16" ht="15" x14ac:dyDescent="0.25">
      <c r="B14" s="152" t="s">
        <v>145</v>
      </c>
      <c r="C14" s="153">
        <v>40</v>
      </c>
      <c r="D14" s="154" t="s">
        <v>12</v>
      </c>
      <c r="E14" s="153">
        <v>10</v>
      </c>
      <c r="F14" s="154" t="s">
        <v>9</v>
      </c>
      <c r="G14" s="17"/>
      <c r="H14" s="17"/>
      <c r="I14" s="84">
        <f t="shared" si="3"/>
        <v>0</v>
      </c>
      <c r="J14" s="197"/>
      <c r="K14" s="85"/>
      <c r="L14" s="25"/>
      <c r="M14" s="86">
        <f t="shared" si="4"/>
        <v>0</v>
      </c>
      <c r="N14" s="180"/>
      <c r="O14" s="87">
        <f>M14+(M14*N13)</f>
        <v>0</v>
      </c>
      <c r="P14" s="1"/>
    </row>
    <row r="15" spans="1:16" ht="15" x14ac:dyDescent="0.25">
      <c r="B15" s="152" t="s">
        <v>145</v>
      </c>
      <c r="C15" s="153">
        <v>120</v>
      </c>
      <c r="D15" s="154" t="s">
        <v>12</v>
      </c>
      <c r="E15" s="153">
        <v>3</v>
      </c>
      <c r="F15" s="154" t="s">
        <v>13</v>
      </c>
      <c r="G15" s="17"/>
      <c r="H15" s="17"/>
      <c r="I15" s="84">
        <f t="shared" si="3"/>
        <v>0</v>
      </c>
      <c r="J15" s="197"/>
      <c r="K15" s="85"/>
      <c r="L15" s="25"/>
      <c r="M15" s="86">
        <f t="shared" si="4"/>
        <v>0</v>
      </c>
      <c r="N15" s="180"/>
      <c r="O15" s="87">
        <f>M15+(M15*N13)</f>
        <v>0</v>
      </c>
      <c r="P15" s="1"/>
    </row>
    <row r="16" spans="1:16" ht="15" x14ac:dyDescent="0.25">
      <c r="B16" s="152" t="s">
        <v>146</v>
      </c>
      <c r="C16" s="153">
        <v>40</v>
      </c>
      <c r="D16" s="154" t="s">
        <v>12</v>
      </c>
      <c r="E16" s="153">
        <v>10</v>
      </c>
      <c r="F16" s="154" t="s">
        <v>9</v>
      </c>
      <c r="G16" s="17"/>
      <c r="H16" s="17"/>
      <c r="I16" s="84">
        <f t="shared" si="3"/>
        <v>0</v>
      </c>
      <c r="J16" s="197"/>
      <c r="K16" s="85"/>
      <c r="L16" s="25"/>
      <c r="M16" s="86">
        <f t="shared" si="4"/>
        <v>0</v>
      </c>
      <c r="N16" s="180"/>
      <c r="O16" s="87">
        <f>M16+(M16*N13)</f>
        <v>0</v>
      </c>
      <c r="P16" s="1"/>
    </row>
    <row r="17" spans="1:16" ht="15" x14ac:dyDescent="0.25">
      <c r="B17" s="81" t="s">
        <v>112</v>
      </c>
      <c r="C17" s="110">
        <v>40</v>
      </c>
      <c r="D17" s="111" t="s">
        <v>12</v>
      </c>
      <c r="E17" s="110">
        <v>6</v>
      </c>
      <c r="F17" s="111" t="s">
        <v>9</v>
      </c>
      <c r="G17" s="17"/>
      <c r="H17" s="17"/>
      <c r="I17" s="84">
        <f t="shared" si="3"/>
        <v>0</v>
      </c>
      <c r="J17" s="197"/>
      <c r="K17" s="85"/>
      <c r="L17" s="25"/>
      <c r="M17" s="86">
        <f t="shared" si="4"/>
        <v>0</v>
      </c>
      <c r="N17" s="180"/>
      <c r="O17" s="87">
        <f>M17+(M17*N13)</f>
        <v>0</v>
      </c>
      <c r="P17" s="1"/>
    </row>
    <row r="18" spans="1:16" ht="15" x14ac:dyDescent="0.25">
      <c r="B18" s="81" t="s">
        <v>45</v>
      </c>
      <c r="C18" s="110">
        <v>40</v>
      </c>
      <c r="D18" s="111" t="s">
        <v>12</v>
      </c>
      <c r="E18" s="110">
        <v>10</v>
      </c>
      <c r="F18" s="111" t="s">
        <v>9</v>
      </c>
      <c r="G18" s="17"/>
      <c r="H18" s="17"/>
      <c r="I18" s="84">
        <f t="shared" si="3"/>
        <v>0</v>
      </c>
      <c r="J18" s="197"/>
      <c r="K18" s="85"/>
      <c r="L18" s="25"/>
      <c r="M18" s="86">
        <f t="shared" si="4"/>
        <v>0</v>
      </c>
      <c r="N18" s="180"/>
      <c r="O18" s="87">
        <f>M18+(M18*N13)</f>
        <v>0</v>
      </c>
      <c r="P18" s="1"/>
    </row>
    <row r="19" spans="1:16" ht="15" x14ac:dyDescent="0.25">
      <c r="B19" s="81" t="s">
        <v>46</v>
      </c>
      <c r="C19" s="110">
        <v>30</v>
      </c>
      <c r="D19" s="111" t="s">
        <v>12</v>
      </c>
      <c r="E19" s="110">
        <v>10</v>
      </c>
      <c r="F19" s="111" t="s">
        <v>9</v>
      </c>
      <c r="G19" s="17"/>
      <c r="H19" s="17"/>
      <c r="I19" s="84">
        <f t="shared" si="3"/>
        <v>0</v>
      </c>
      <c r="J19" s="197"/>
      <c r="K19" s="85"/>
      <c r="L19" s="25"/>
      <c r="M19" s="86">
        <f t="shared" si="4"/>
        <v>0</v>
      </c>
      <c r="N19" s="181"/>
      <c r="O19" s="87">
        <f>M19+(M19*N13)</f>
        <v>0</v>
      </c>
      <c r="P19" s="1"/>
    </row>
    <row r="20" spans="1:16" s="88" customFormat="1" ht="15" x14ac:dyDescent="0.25">
      <c r="B20" s="89"/>
      <c r="C20" s="90"/>
      <c r="D20" s="91"/>
      <c r="E20" s="90"/>
      <c r="F20" s="91"/>
      <c r="G20" s="92"/>
      <c r="H20" s="92"/>
      <c r="I20" s="93"/>
      <c r="J20" s="94"/>
      <c r="K20" s="94"/>
      <c r="L20" s="95"/>
      <c r="M20" s="96"/>
      <c r="N20" s="97" t="s">
        <v>127</v>
      </c>
      <c r="O20" s="98">
        <f>SUM(O13:O19)</f>
        <v>0</v>
      </c>
    </row>
    <row r="21" spans="1:16" ht="15" x14ac:dyDescent="0.25">
      <c r="A21" s="9"/>
      <c r="B21" s="99"/>
      <c r="C21" s="100" t="s">
        <v>3</v>
      </c>
      <c r="D21" s="101" t="s">
        <v>3</v>
      </c>
      <c r="E21" s="100" t="s">
        <v>2</v>
      </c>
      <c r="F21" s="101"/>
      <c r="G21" s="102"/>
      <c r="H21" s="103"/>
      <c r="I21" s="103"/>
      <c r="J21" s="104"/>
      <c r="K21" s="104"/>
      <c r="L21" s="102"/>
      <c r="M21" s="105"/>
      <c r="N21" s="106"/>
      <c r="O21" s="71"/>
      <c r="P21" s="1"/>
    </row>
    <row r="22" spans="1:16" ht="24" customHeight="1" x14ac:dyDescent="0.25">
      <c r="B22" s="72" t="s">
        <v>7</v>
      </c>
      <c r="C22" s="73" t="s">
        <v>3</v>
      </c>
      <c r="D22" s="74" t="s">
        <v>3</v>
      </c>
      <c r="E22" s="73" t="s">
        <v>2</v>
      </c>
      <c r="F22" s="74"/>
      <c r="G22" s="75"/>
      <c r="H22" s="76"/>
      <c r="I22" s="76"/>
      <c r="J22" s="77"/>
      <c r="K22" s="77"/>
      <c r="L22" s="75"/>
      <c r="M22" s="78"/>
      <c r="N22" s="109"/>
      <c r="O22" s="112"/>
      <c r="P22" s="1"/>
    </row>
    <row r="23" spans="1:16" ht="15" x14ac:dyDescent="0.25">
      <c r="B23" s="81" t="s">
        <v>111</v>
      </c>
      <c r="C23" s="110">
        <v>20</v>
      </c>
      <c r="D23" s="111" t="s">
        <v>11</v>
      </c>
      <c r="E23" s="110">
        <v>10</v>
      </c>
      <c r="F23" s="111" t="s">
        <v>59</v>
      </c>
      <c r="G23" s="17"/>
      <c r="H23" s="17"/>
      <c r="I23" s="84">
        <f t="shared" ref="I23:I24" si="6">H23/E23</f>
        <v>0</v>
      </c>
      <c r="J23" s="198"/>
      <c r="K23" s="85"/>
      <c r="L23" s="25"/>
      <c r="M23" s="86">
        <f t="shared" ref="M23:M24" si="7">L23*E23</f>
        <v>0</v>
      </c>
      <c r="N23" s="179"/>
      <c r="O23" s="87">
        <f t="shared" ref="O23" si="8">M23+(M23*N23)</f>
        <v>0</v>
      </c>
      <c r="P23" s="1"/>
    </row>
    <row r="24" spans="1:16" ht="15" x14ac:dyDescent="0.25">
      <c r="B24" s="81" t="s">
        <v>113</v>
      </c>
      <c r="C24" s="110">
        <v>18</v>
      </c>
      <c r="D24" s="111" t="s">
        <v>11</v>
      </c>
      <c r="E24" s="110">
        <v>10</v>
      </c>
      <c r="F24" s="111" t="s">
        <v>9</v>
      </c>
      <c r="G24" s="17"/>
      <c r="H24" s="17"/>
      <c r="I24" s="84">
        <f t="shared" si="6"/>
        <v>0</v>
      </c>
      <c r="J24" s="198"/>
      <c r="K24" s="85"/>
      <c r="L24" s="25"/>
      <c r="M24" s="86">
        <f t="shared" si="7"/>
        <v>0</v>
      </c>
      <c r="N24" s="181"/>
      <c r="O24" s="87">
        <f>M24+(M24*N23)</f>
        <v>0</v>
      </c>
      <c r="P24" s="1"/>
    </row>
    <row r="25" spans="1:16" s="88" customFormat="1" ht="15" x14ac:dyDescent="0.25">
      <c r="B25" s="89"/>
      <c r="C25" s="90"/>
      <c r="D25" s="91"/>
      <c r="E25" s="90"/>
      <c r="F25" s="91"/>
      <c r="G25" s="92"/>
      <c r="H25" s="92"/>
      <c r="I25" s="93"/>
      <c r="J25" s="94"/>
      <c r="K25" s="94"/>
      <c r="L25" s="95"/>
      <c r="M25" s="96"/>
      <c r="N25" s="97" t="s">
        <v>127</v>
      </c>
      <c r="O25" s="98">
        <f>SUM(O23:O24)</f>
        <v>0</v>
      </c>
    </row>
    <row r="26" spans="1:16" ht="15" x14ac:dyDescent="0.25">
      <c r="A26" s="9"/>
      <c r="B26" s="99"/>
      <c r="C26" s="100" t="s">
        <v>3</v>
      </c>
      <c r="D26" s="101" t="s">
        <v>3</v>
      </c>
      <c r="E26" s="100" t="s">
        <v>2</v>
      </c>
      <c r="F26" s="101"/>
      <c r="G26" s="102"/>
      <c r="H26" s="103"/>
      <c r="I26" s="103"/>
      <c r="J26" s="104"/>
      <c r="K26" s="104"/>
      <c r="L26" s="102"/>
      <c r="M26" s="105"/>
      <c r="N26" s="106"/>
      <c r="O26" s="71"/>
      <c r="P26" s="1"/>
    </row>
    <row r="27" spans="1:16" ht="24" customHeight="1" x14ac:dyDescent="0.25">
      <c r="B27" s="72" t="s">
        <v>0</v>
      </c>
      <c r="C27" s="73" t="s">
        <v>3</v>
      </c>
      <c r="D27" s="74" t="s">
        <v>3</v>
      </c>
      <c r="E27" s="73" t="s">
        <v>2</v>
      </c>
      <c r="F27" s="74"/>
      <c r="G27" s="75"/>
      <c r="H27" s="76"/>
      <c r="I27" s="76"/>
      <c r="J27" s="77"/>
      <c r="K27" s="77"/>
      <c r="L27" s="75"/>
      <c r="M27" s="78"/>
      <c r="N27" s="109"/>
      <c r="O27" s="112"/>
      <c r="P27" s="1"/>
    </row>
    <row r="28" spans="1:16" ht="15" x14ac:dyDescent="0.25">
      <c r="A28" s="9"/>
      <c r="B28" s="63"/>
      <c r="C28" s="64" t="s">
        <v>3</v>
      </c>
      <c r="D28" s="65" t="s">
        <v>3</v>
      </c>
      <c r="E28" s="64" t="s">
        <v>2</v>
      </c>
      <c r="F28" s="65"/>
      <c r="G28" s="66"/>
      <c r="H28" s="67"/>
      <c r="I28" s="67"/>
      <c r="J28" s="68"/>
      <c r="K28" s="68"/>
      <c r="L28" s="66"/>
      <c r="M28" s="69"/>
      <c r="N28" s="70" t="s">
        <v>4</v>
      </c>
      <c r="O28" s="71"/>
      <c r="P28" s="1"/>
    </row>
    <row r="29" spans="1:16" ht="15" x14ac:dyDescent="0.25">
      <c r="B29" s="113" t="s">
        <v>80</v>
      </c>
      <c r="C29" s="114"/>
      <c r="D29" s="114"/>
      <c r="E29" s="114"/>
      <c r="F29" s="114"/>
      <c r="G29" s="114"/>
      <c r="H29" s="114"/>
      <c r="I29" s="114"/>
      <c r="J29" s="114"/>
      <c r="K29" s="114"/>
      <c r="L29" s="114"/>
      <c r="M29" s="114"/>
      <c r="N29" s="114"/>
      <c r="O29" s="115"/>
      <c r="P29" s="1"/>
    </row>
    <row r="30" spans="1:16" ht="15" x14ac:dyDescent="0.25">
      <c r="B30" s="81" t="s">
        <v>114</v>
      </c>
      <c r="C30" s="110">
        <v>1</v>
      </c>
      <c r="D30" s="111" t="s">
        <v>11</v>
      </c>
      <c r="E30" s="110">
        <v>50</v>
      </c>
      <c r="F30" s="111" t="s">
        <v>11</v>
      </c>
      <c r="G30" s="85"/>
      <c r="H30" s="116"/>
      <c r="I30" s="116"/>
      <c r="J30" s="85"/>
      <c r="K30" s="187"/>
      <c r="L30" s="25"/>
      <c r="M30" s="117">
        <f t="shared" ref="M30" si="9">L30*E30</f>
        <v>0</v>
      </c>
      <c r="N30" s="179"/>
      <c r="O30" s="118">
        <f t="shared" ref="O30" si="10">M30+(M30*N30)</f>
        <v>0</v>
      </c>
      <c r="P30" s="1"/>
    </row>
    <row r="31" spans="1:16" ht="15" x14ac:dyDescent="0.25">
      <c r="B31" s="191" t="s">
        <v>77</v>
      </c>
      <c r="C31" s="192"/>
      <c r="D31" s="192"/>
      <c r="E31" s="192"/>
      <c r="F31" s="192"/>
      <c r="G31" s="192"/>
      <c r="H31" s="192"/>
      <c r="I31" s="192"/>
      <c r="J31" s="193"/>
      <c r="K31" s="188"/>
      <c r="L31" s="182"/>
      <c r="M31" s="183"/>
      <c r="N31" s="180"/>
      <c r="O31" s="115"/>
      <c r="P31" s="1"/>
    </row>
    <row r="32" spans="1:16" ht="15" x14ac:dyDescent="0.25">
      <c r="B32" s="81" t="s">
        <v>115</v>
      </c>
      <c r="C32" s="110">
        <v>200</v>
      </c>
      <c r="D32" s="111" t="s">
        <v>11</v>
      </c>
      <c r="E32" s="110">
        <v>5</v>
      </c>
      <c r="F32" s="111" t="s">
        <v>9</v>
      </c>
      <c r="G32" s="85"/>
      <c r="H32" s="116"/>
      <c r="I32" s="116"/>
      <c r="J32" s="85"/>
      <c r="K32" s="188"/>
      <c r="L32" s="25"/>
      <c r="M32" s="117">
        <f t="shared" ref="M32:M34" si="11">L32*E32</f>
        <v>0</v>
      </c>
      <c r="N32" s="180"/>
      <c r="O32" s="118">
        <f>M32+(M32*N30)</f>
        <v>0</v>
      </c>
      <c r="P32" s="1"/>
    </row>
    <row r="33" spans="1:73" ht="15" x14ac:dyDescent="0.25">
      <c r="B33" s="81" t="s">
        <v>88</v>
      </c>
      <c r="C33" s="110">
        <v>120</v>
      </c>
      <c r="D33" s="111" t="s">
        <v>11</v>
      </c>
      <c r="E33" s="110">
        <v>20</v>
      </c>
      <c r="F33" s="111" t="s">
        <v>70</v>
      </c>
      <c r="G33" s="85"/>
      <c r="H33" s="116"/>
      <c r="I33" s="116"/>
      <c r="J33" s="85"/>
      <c r="K33" s="188"/>
      <c r="L33" s="25"/>
      <c r="M33" s="117">
        <f t="shared" si="11"/>
        <v>0</v>
      </c>
      <c r="N33" s="180"/>
      <c r="O33" s="118">
        <f>M33+(M33*N30)</f>
        <v>0</v>
      </c>
      <c r="P33" s="1"/>
    </row>
    <row r="34" spans="1:73" ht="15" x14ac:dyDescent="0.25">
      <c r="B34" s="81" t="s">
        <v>15</v>
      </c>
      <c r="C34" s="110">
        <v>1</v>
      </c>
      <c r="D34" s="111" t="s">
        <v>11</v>
      </c>
      <c r="E34" s="110">
        <v>1</v>
      </c>
      <c r="F34" s="111" t="s">
        <v>11</v>
      </c>
      <c r="G34" s="85"/>
      <c r="H34" s="116"/>
      <c r="I34" s="116"/>
      <c r="J34" s="85"/>
      <c r="K34" s="188"/>
      <c r="L34" s="25"/>
      <c r="M34" s="117">
        <f t="shared" si="11"/>
        <v>0</v>
      </c>
      <c r="N34" s="180"/>
      <c r="O34" s="118">
        <f>M34+(M34*N30)</f>
        <v>0</v>
      </c>
      <c r="P34" s="1"/>
    </row>
    <row r="35" spans="1:73" ht="15" x14ac:dyDescent="0.25">
      <c r="B35" s="191" t="s">
        <v>74</v>
      </c>
      <c r="C35" s="192"/>
      <c r="D35" s="192"/>
      <c r="E35" s="192"/>
      <c r="F35" s="192"/>
      <c r="G35" s="192"/>
      <c r="H35" s="192"/>
      <c r="I35" s="192"/>
      <c r="J35" s="193"/>
      <c r="K35" s="188"/>
      <c r="L35" s="182"/>
      <c r="M35" s="183"/>
      <c r="N35" s="180"/>
      <c r="O35" s="115"/>
      <c r="P35" s="1"/>
    </row>
    <row r="36" spans="1:73" ht="15" x14ac:dyDescent="0.25">
      <c r="B36" s="81" t="s">
        <v>73</v>
      </c>
      <c r="C36" s="110">
        <v>50</v>
      </c>
      <c r="D36" s="111" t="s">
        <v>14</v>
      </c>
      <c r="E36" s="110">
        <v>100</v>
      </c>
      <c r="F36" s="111" t="s">
        <v>9</v>
      </c>
      <c r="G36" s="85"/>
      <c r="H36" s="116"/>
      <c r="I36" s="116"/>
      <c r="J36" s="85"/>
      <c r="K36" s="188"/>
      <c r="L36" s="25"/>
      <c r="M36" s="117">
        <f t="shared" ref="M36:M37" si="12">L36*E36</f>
        <v>0</v>
      </c>
      <c r="N36" s="180"/>
      <c r="O36" s="118">
        <f>M36+(M36*N30)</f>
        <v>0</v>
      </c>
      <c r="P36" s="1"/>
    </row>
    <row r="37" spans="1:73" ht="15" x14ac:dyDescent="0.25">
      <c r="B37" s="81" t="s">
        <v>66</v>
      </c>
      <c r="C37" s="110">
        <v>60</v>
      </c>
      <c r="D37" s="111" t="s">
        <v>14</v>
      </c>
      <c r="E37" s="110">
        <v>100</v>
      </c>
      <c r="F37" s="111" t="s">
        <v>9</v>
      </c>
      <c r="G37" s="85"/>
      <c r="H37" s="116"/>
      <c r="I37" s="116"/>
      <c r="J37" s="85"/>
      <c r="K37" s="189"/>
      <c r="L37" s="25"/>
      <c r="M37" s="117">
        <f t="shared" si="12"/>
        <v>0</v>
      </c>
      <c r="N37" s="181"/>
      <c r="O37" s="118">
        <f>M37+(M37*N30)</f>
        <v>0</v>
      </c>
      <c r="P37" s="1"/>
    </row>
    <row r="38" spans="1:73" s="88" customFormat="1" ht="15" x14ac:dyDescent="0.25">
      <c r="B38" s="89"/>
      <c r="C38" s="90"/>
      <c r="D38" s="91"/>
      <c r="E38" s="90"/>
      <c r="F38" s="91"/>
      <c r="G38" s="92"/>
      <c r="H38" s="92"/>
      <c r="I38" s="93"/>
      <c r="J38" s="94"/>
      <c r="K38" s="94"/>
      <c r="L38" s="95"/>
      <c r="M38" s="96"/>
      <c r="N38" s="97" t="s">
        <v>127</v>
      </c>
      <c r="O38" s="98">
        <f>O30+O32+O33+O34+O36+O37</f>
        <v>0</v>
      </c>
    </row>
    <row r="39" spans="1:73" ht="15" x14ac:dyDescent="0.25">
      <c r="A39" s="9"/>
      <c r="B39" s="99"/>
      <c r="C39" s="100" t="s">
        <v>3</v>
      </c>
      <c r="D39" s="101" t="s">
        <v>3</v>
      </c>
      <c r="E39" s="100" t="s">
        <v>2</v>
      </c>
      <c r="F39" s="101"/>
      <c r="G39" s="102"/>
      <c r="H39" s="103"/>
      <c r="I39" s="103"/>
      <c r="J39" s="104"/>
      <c r="K39" s="104"/>
      <c r="L39" s="102"/>
      <c r="M39" s="105"/>
      <c r="N39" s="106" t="s">
        <v>4</v>
      </c>
      <c r="O39" s="71"/>
      <c r="P39" s="1"/>
    </row>
    <row r="40" spans="1:73" s="5" customFormat="1" ht="19.5" x14ac:dyDescent="0.25">
      <c r="A40" s="9"/>
      <c r="B40" s="185" t="s">
        <v>91</v>
      </c>
      <c r="C40" s="186"/>
      <c r="D40" s="186"/>
      <c r="E40" s="186"/>
      <c r="F40" s="186"/>
      <c r="G40" s="20"/>
      <c r="H40" s="21"/>
      <c r="I40" s="21"/>
      <c r="J40" s="22"/>
      <c r="K40" s="22"/>
      <c r="L40" s="20"/>
      <c r="M40" s="23"/>
      <c r="N40" s="24"/>
      <c r="O40" s="119">
        <f>SUM(O10+O20+O25+O38)</f>
        <v>0</v>
      </c>
      <c r="P40" s="9"/>
      <c r="Q40" s="9"/>
      <c r="R40" s="9"/>
      <c r="S40" s="9"/>
      <c r="T40" s="9"/>
      <c r="U40" s="9"/>
      <c r="V40" s="9"/>
      <c r="W40" s="9"/>
      <c r="X40" s="9"/>
      <c r="Y40" s="9"/>
      <c r="Z40" s="9"/>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c r="BA40" s="9"/>
      <c r="BB40" s="9"/>
      <c r="BC40" s="9"/>
      <c r="BD40" s="9"/>
      <c r="BE40" s="9"/>
      <c r="BF40" s="9"/>
      <c r="BG40" s="9"/>
      <c r="BH40" s="9"/>
      <c r="BI40" s="9"/>
      <c r="BJ40" s="9"/>
      <c r="BK40" s="9"/>
      <c r="BL40" s="9"/>
      <c r="BM40" s="9"/>
      <c r="BN40" s="9"/>
      <c r="BO40" s="9"/>
      <c r="BP40" s="9"/>
      <c r="BQ40" s="9"/>
      <c r="BR40" s="9"/>
      <c r="BS40" s="9"/>
      <c r="BT40" s="9"/>
      <c r="BU40" s="9"/>
    </row>
    <row r="41" spans="1:73" s="9" customFormat="1" x14ac:dyDescent="0.25">
      <c r="B41" s="120"/>
      <c r="C41" s="121"/>
      <c r="D41" s="122"/>
      <c r="E41" s="121"/>
      <c r="F41" s="122"/>
      <c r="G41" s="123"/>
      <c r="H41" s="124"/>
      <c r="I41" s="124"/>
      <c r="J41" s="125"/>
      <c r="K41" s="125"/>
      <c r="L41" s="123"/>
      <c r="M41" s="126"/>
      <c r="N41" s="127"/>
      <c r="O41" s="128"/>
    </row>
    <row r="42" spans="1:73" s="9" customFormat="1" x14ac:dyDescent="0.25">
      <c r="B42" s="120"/>
      <c r="C42" s="121"/>
      <c r="D42" s="122"/>
      <c r="E42" s="121"/>
      <c r="F42" s="122"/>
      <c r="G42" s="123"/>
      <c r="H42" s="124"/>
      <c r="I42" s="124"/>
      <c r="J42" s="125"/>
      <c r="K42" s="125"/>
      <c r="L42" s="123"/>
      <c r="M42" s="126"/>
      <c r="N42" s="127"/>
      <c r="O42" s="128"/>
    </row>
    <row r="43" spans="1:73" s="9" customFormat="1" ht="47.25" customHeight="1" x14ac:dyDescent="0.25">
      <c r="B43" s="72" t="s">
        <v>16</v>
      </c>
      <c r="C43" s="190" t="s">
        <v>17</v>
      </c>
      <c r="D43" s="190"/>
      <c r="E43" s="190"/>
      <c r="F43" s="190"/>
      <c r="G43" s="125"/>
      <c r="H43" s="127"/>
      <c r="I43" s="127"/>
      <c r="J43" s="127"/>
      <c r="K43" s="127"/>
      <c r="L43" s="127"/>
      <c r="M43" s="127"/>
      <c r="N43" s="127"/>
      <c r="O43" s="128"/>
    </row>
    <row r="44" spans="1:73" s="9" customFormat="1" ht="15" x14ac:dyDescent="0.25">
      <c r="B44" s="129" t="s">
        <v>6</v>
      </c>
      <c r="C44" s="184">
        <f>J9</f>
        <v>0</v>
      </c>
      <c r="D44" s="184"/>
      <c r="E44" s="184"/>
      <c r="F44" s="184"/>
      <c r="G44" s="125"/>
      <c r="H44" s="127"/>
      <c r="I44" s="127"/>
      <c r="J44" s="127"/>
      <c r="K44" s="127"/>
      <c r="L44" s="127"/>
      <c r="M44" s="127"/>
      <c r="N44" s="127"/>
      <c r="O44" s="128"/>
    </row>
    <row r="45" spans="1:73" s="9" customFormat="1" ht="15" x14ac:dyDescent="0.25">
      <c r="B45" s="129" t="s">
        <v>5</v>
      </c>
      <c r="C45" s="184">
        <f>J13</f>
        <v>0</v>
      </c>
      <c r="D45" s="184"/>
      <c r="E45" s="184"/>
      <c r="F45" s="184"/>
      <c r="G45" s="125"/>
      <c r="H45" s="127"/>
      <c r="I45" s="127"/>
      <c r="J45" s="127"/>
      <c r="K45" s="127"/>
      <c r="L45" s="127"/>
      <c r="M45" s="127"/>
      <c r="N45" s="127"/>
      <c r="O45" s="128"/>
    </row>
    <row r="46" spans="1:73" s="9" customFormat="1" ht="15" x14ac:dyDescent="0.25">
      <c r="B46" s="129" t="s">
        <v>7</v>
      </c>
      <c r="C46" s="184">
        <f>J23</f>
        <v>0</v>
      </c>
      <c r="D46" s="184"/>
      <c r="E46" s="184"/>
      <c r="F46" s="184"/>
      <c r="G46" s="125"/>
      <c r="H46" s="127"/>
      <c r="I46" s="127"/>
      <c r="J46" s="127"/>
      <c r="K46" s="127"/>
      <c r="L46" s="127"/>
      <c r="M46" s="127"/>
      <c r="N46" s="127"/>
      <c r="O46" s="128"/>
    </row>
    <row r="47" spans="1:73" s="9" customFormat="1" ht="15" x14ac:dyDescent="0.25">
      <c r="B47" s="129" t="s">
        <v>0</v>
      </c>
      <c r="C47" s="184">
        <f>K30</f>
        <v>0</v>
      </c>
      <c r="D47" s="184"/>
      <c r="E47" s="184"/>
      <c r="F47" s="184"/>
      <c r="G47" s="125"/>
      <c r="H47" s="127"/>
      <c r="I47" s="127"/>
      <c r="J47" s="127"/>
      <c r="K47" s="127"/>
      <c r="L47" s="127"/>
      <c r="M47" s="127"/>
      <c r="N47" s="127"/>
      <c r="O47" s="128"/>
    </row>
    <row r="48" spans="1:73" s="9" customFormat="1" x14ac:dyDescent="0.25">
      <c r="B48" s="120"/>
      <c r="C48" s="121"/>
      <c r="D48" s="122"/>
      <c r="E48" s="121"/>
      <c r="F48" s="122"/>
      <c r="G48" s="123"/>
      <c r="H48" s="124"/>
      <c r="I48" s="124"/>
      <c r="J48" s="125"/>
      <c r="K48" s="125"/>
      <c r="L48" s="123"/>
      <c r="M48" s="126"/>
      <c r="N48" s="127"/>
      <c r="O48" s="128"/>
    </row>
    <row r="49" spans="2:15" s="9" customFormat="1" x14ac:dyDescent="0.25">
      <c r="B49" s="120"/>
      <c r="C49" s="121"/>
      <c r="D49" s="122"/>
      <c r="E49" s="121"/>
      <c r="F49" s="122"/>
      <c r="G49" s="123"/>
      <c r="H49" s="124"/>
      <c r="I49" s="124"/>
      <c r="J49" s="125"/>
      <c r="K49" s="125"/>
      <c r="L49" s="123"/>
      <c r="M49" s="126"/>
      <c r="N49" s="127"/>
      <c r="O49" s="128"/>
    </row>
    <row r="50" spans="2:15" s="9" customFormat="1" x14ac:dyDescent="0.25">
      <c r="B50" s="120"/>
      <c r="C50" s="121"/>
      <c r="D50" s="122"/>
      <c r="E50" s="121"/>
      <c r="F50" s="122"/>
      <c r="G50" s="123"/>
      <c r="H50" s="124"/>
      <c r="I50" s="124"/>
      <c r="J50" s="125"/>
      <c r="K50" s="125"/>
      <c r="L50" s="123"/>
      <c r="M50" s="126"/>
      <c r="N50" s="127"/>
      <c r="O50" s="128"/>
    </row>
    <row r="51" spans="2:15" s="9" customFormat="1" x14ac:dyDescent="0.25">
      <c r="B51" s="120"/>
      <c r="C51" s="121"/>
      <c r="D51" s="122"/>
      <c r="E51" s="121"/>
      <c r="F51" s="122"/>
      <c r="G51" s="123"/>
      <c r="H51" s="124"/>
      <c r="I51" s="124"/>
      <c r="J51" s="125"/>
      <c r="K51" s="125"/>
      <c r="L51" s="123"/>
      <c r="M51" s="126"/>
      <c r="N51" s="127"/>
      <c r="O51" s="128"/>
    </row>
    <row r="52" spans="2:15" s="9" customFormat="1" x14ac:dyDescent="0.25">
      <c r="B52" s="120"/>
      <c r="C52" s="121"/>
      <c r="D52" s="122"/>
      <c r="E52" s="121"/>
      <c r="F52" s="122"/>
      <c r="G52" s="123"/>
      <c r="H52" s="124"/>
      <c r="I52" s="124"/>
      <c r="J52" s="125"/>
      <c r="K52" s="125"/>
      <c r="L52" s="123"/>
      <c r="M52" s="126"/>
      <c r="N52" s="127"/>
      <c r="O52" s="128"/>
    </row>
    <row r="53" spans="2:15" s="9" customFormat="1" x14ac:dyDescent="0.25">
      <c r="C53" s="121"/>
      <c r="D53" s="122"/>
      <c r="E53" s="121"/>
      <c r="F53" s="122"/>
      <c r="H53" s="124"/>
      <c r="I53" s="124"/>
      <c r="J53" s="125"/>
      <c r="K53" s="125"/>
      <c r="L53" s="123"/>
      <c r="M53" s="126"/>
      <c r="N53" s="127"/>
      <c r="O53" s="128"/>
    </row>
    <row r="54" spans="2:15" s="9" customFormat="1" x14ac:dyDescent="0.25">
      <c r="C54" s="121"/>
      <c r="D54" s="122"/>
      <c r="E54" s="122"/>
      <c r="F54" s="122"/>
      <c r="H54" s="124"/>
      <c r="I54" s="124"/>
      <c r="J54" s="125"/>
      <c r="K54" s="125"/>
      <c r="L54" s="125"/>
      <c r="M54" s="126"/>
      <c r="N54" s="127"/>
      <c r="O54" s="128"/>
    </row>
    <row r="55" spans="2:15" s="9" customFormat="1" x14ac:dyDescent="0.25">
      <c r="C55" s="121"/>
      <c r="D55" s="122"/>
      <c r="E55" s="121"/>
      <c r="F55" s="122"/>
      <c r="H55" s="124"/>
      <c r="I55" s="124"/>
      <c r="J55" s="125"/>
      <c r="K55" s="125"/>
      <c r="L55" s="123"/>
      <c r="M55" s="126"/>
      <c r="N55" s="127"/>
      <c r="O55" s="128"/>
    </row>
    <row r="56" spans="2:15" s="9" customFormat="1" x14ac:dyDescent="0.25">
      <c r="B56" s="120"/>
      <c r="C56" s="121"/>
      <c r="D56" s="122"/>
      <c r="E56" s="121"/>
      <c r="F56" s="122"/>
      <c r="G56" s="123"/>
      <c r="H56" s="124"/>
      <c r="I56" s="124"/>
      <c r="J56" s="125"/>
      <c r="K56" s="125"/>
      <c r="L56" s="123"/>
      <c r="M56" s="126"/>
      <c r="N56" s="127"/>
      <c r="O56" s="128"/>
    </row>
    <row r="57" spans="2:15" s="9" customFormat="1" x14ac:dyDescent="0.25">
      <c r="B57" s="120"/>
      <c r="C57" s="121"/>
      <c r="D57" s="122"/>
      <c r="E57" s="121"/>
      <c r="F57" s="122"/>
      <c r="G57" s="123"/>
      <c r="H57" s="124"/>
      <c r="I57" s="124"/>
      <c r="J57" s="125"/>
      <c r="K57" s="125"/>
      <c r="L57" s="123"/>
      <c r="M57" s="126"/>
      <c r="N57" s="127"/>
      <c r="O57" s="128"/>
    </row>
    <row r="58" spans="2:15" s="9" customFormat="1" x14ac:dyDescent="0.25">
      <c r="B58" s="120"/>
      <c r="C58" s="121"/>
      <c r="D58" s="122"/>
      <c r="E58" s="121"/>
      <c r="F58" s="122"/>
      <c r="G58" s="123"/>
      <c r="H58" s="124"/>
      <c r="I58" s="124"/>
      <c r="J58" s="125"/>
      <c r="K58" s="125"/>
      <c r="L58" s="123"/>
      <c r="M58" s="126"/>
      <c r="N58" s="127"/>
      <c r="O58" s="128"/>
    </row>
    <row r="59" spans="2:15" s="9" customFormat="1" x14ac:dyDescent="0.25">
      <c r="B59" s="120"/>
      <c r="C59" s="121"/>
      <c r="D59" s="122"/>
      <c r="E59" s="121"/>
      <c r="F59" s="122"/>
      <c r="G59" s="123"/>
      <c r="H59" s="124"/>
      <c r="I59" s="124"/>
      <c r="J59" s="125"/>
      <c r="K59" s="125"/>
      <c r="L59" s="123"/>
      <c r="M59" s="126"/>
      <c r="N59" s="127"/>
      <c r="O59" s="128"/>
    </row>
    <row r="60" spans="2:15" s="9" customFormat="1" x14ac:dyDescent="0.25">
      <c r="B60" s="120"/>
      <c r="C60" s="121"/>
      <c r="D60" s="122"/>
      <c r="E60" s="121"/>
      <c r="F60" s="122"/>
      <c r="G60" s="123"/>
      <c r="H60" s="124"/>
      <c r="I60" s="124"/>
      <c r="J60" s="125"/>
      <c r="K60" s="125"/>
      <c r="L60" s="123"/>
      <c r="M60" s="126"/>
      <c r="N60" s="127"/>
      <c r="O60" s="128"/>
    </row>
    <row r="61" spans="2:15" s="9" customFormat="1" x14ac:dyDescent="0.25">
      <c r="B61" s="120"/>
      <c r="C61" s="121"/>
      <c r="D61" s="122"/>
      <c r="E61" s="121"/>
      <c r="F61" s="122"/>
      <c r="G61" s="123"/>
      <c r="H61" s="124"/>
      <c r="I61" s="124"/>
      <c r="J61" s="125"/>
      <c r="K61" s="125"/>
      <c r="L61" s="123"/>
      <c r="M61" s="126"/>
      <c r="N61" s="127"/>
      <c r="O61" s="128"/>
    </row>
    <row r="62" spans="2:15" s="9" customFormat="1" x14ac:dyDescent="0.25">
      <c r="B62" s="120"/>
      <c r="C62" s="121"/>
      <c r="D62" s="122"/>
      <c r="E62" s="121"/>
      <c r="F62" s="122"/>
      <c r="G62" s="123"/>
      <c r="H62" s="124"/>
      <c r="I62" s="124"/>
      <c r="J62" s="125"/>
      <c r="K62" s="125"/>
      <c r="L62" s="123"/>
      <c r="M62" s="126"/>
      <c r="N62" s="127"/>
      <c r="O62" s="128"/>
    </row>
    <row r="63" spans="2:15" s="9" customFormat="1" x14ac:dyDescent="0.25">
      <c r="B63" s="120"/>
      <c r="C63" s="121"/>
      <c r="D63" s="122"/>
      <c r="E63" s="121"/>
      <c r="F63" s="122"/>
      <c r="G63" s="123"/>
      <c r="H63" s="124"/>
      <c r="I63" s="124"/>
      <c r="J63" s="125"/>
      <c r="K63" s="125"/>
      <c r="L63" s="123"/>
      <c r="M63" s="126"/>
      <c r="N63" s="127"/>
      <c r="O63" s="128"/>
    </row>
    <row r="64" spans="2:15" s="9" customFormat="1" x14ac:dyDescent="0.25">
      <c r="B64" s="120"/>
      <c r="C64" s="121"/>
      <c r="D64" s="122"/>
      <c r="E64" s="121"/>
      <c r="F64" s="122"/>
      <c r="G64" s="123"/>
      <c r="H64" s="124"/>
      <c r="I64" s="124"/>
      <c r="J64" s="125"/>
      <c r="K64" s="125"/>
      <c r="L64" s="123"/>
      <c r="M64" s="126"/>
      <c r="N64" s="127"/>
      <c r="O64" s="128"/>
    </row>
    <row r="65" spans="2:15" s="9" customFormat="1" x14ac:dyDescent="0.25">
      <c r="B65" s="120"/>
      <c r="C65" s="121"/>
      <c r="D65" s="122"/>
      <c r="E65" s="121"/>
      <c r="F65" s="122"/>
      <c r="G65" s="123"/>
      <c r="H65" s="124"/>
      <c r="I65" s="124"/>
      <c r="J65" s="125"/>
      <c r="K65" s="125"/>
      <c r="L65" s="123"/>
      <c r="M65" s="126"/>
      <c r="N65" s="127"/>
      <c r="O65" s="128"/>
    </row>
    <row r="66" spans="2:15" s="9" customFormat="1" x14ac:dyDescent="0.25">
      <c r="B66" s="120"/>
      <c r="C66" s="121"/>
      <c r="D66" s="122"/>
      <c r="E66" s="121"/>
      <c r="F66" s="122"/>
      <c r="G66" s="123"/>
      <c r="H66" s="124"/>
      <c r="I66" s="124"/>
      <c r="J66" s="125"/>
      <c r="K66" s="125"/>
      <c r="L66" s="123"/>
      <c r="M66" s="126"/>
      <c r="N66" s="127"/>
      <c r="O66" s="128"/>
    </row>
    <row r="67" spans="2:15" s="9" customFormat="1" x14ac:dyDescent="0.25">
      <c r="B67" s="120"/>
      <c r="C67" s="121"/>
      <c r="D67" s="122"/>
      <c r="E67" s="121"/>
      <c r="F67" s="122"/>
      <c r="G67" s="123"/>
      <c r="H67" s="124"/>
      <c r="I67" s="124"/>
      <c r="J67" s="125"/>
      <c r="K67" s="125"/>
      <c r="L67" s="123"/>
      <c r="M67" s="126"/>
      <c r="N67" s="127"/>
      <c r="O67" s="128"/>
    </row>
    <row r="68" spans="2:15" s="9" customFormat="1" x14ac:dyDescent="0.25">
      <c r="B68" s="120"/>
      <c r="C68" s="121"/>
      <c r="D68" s="122"/>
      <c r="E68" s="121"/>
      <c r="F68" s="122"/>
      <c r="G68" s="123"/>
      <c r="H68" s="124"/>
      <c r="I68" s="124"/>
      <c r="J68" s="125"/>
      <c r="K68" s="125"/>
      <c r="L68" s="123"/>
      <c r="M68" s="126"/>
      <c r="N68" s="127"/>
      <c r="O68" s="128"/>
    </row>
    <row r="69" spans="2:15" s="9" customFormat="1" x14ac:dyDescent="0.25">
      <c r="B69" s="120"/>
      <c r="C69" s="121"/>
      <c r="D69" s="122"/>
      <c r="E69" s="121"/>
      <c r="F69" s="122"/>
      <c r="G69" s="123"/>
      <c r="H69" s="124"/>
      <c r="I69" s="124"/>
      <c r="J69" s="125"/>
      <c r="K69" s="125"/>
      <c r="L69" s="123"/>
      <c r="M69" s="126"/>
      <c r="N69" s="127"/>
      <c r="O69" s="128"/>
    </row>
    <row r="70" spans="2:15" s="9" customFormat="1" x14ac:dyDescent="0.25">
      <c r="B70" s="120"/>
      <c r="C70" s="121"/>
      <c r="D70" s="122"/>
      <c r="E70" s="121"/>
      <c r="F70" s="122"/>
      <c r="G70" s="123"/>
      <c r="H70" s="124"/>
      <c r="I70" s="124"/>
      <c r="J70" s="125"/>
      <c r="K70" s="125"/>
      <c r="L70" s="123"/>
      <c r="M70" s="126"/>
      <c r="N70" s="127"/>
      <c r="O70" s="128"/>
    </row>
    <row r="71" spans="2:15" s="9" customFormat="1" x14ac:dyDescent="0.25">
      <c r="B71" s="120"/>
      <c r="C71" s="121"/>
      <c r="D71" s="122"/>
      <c r="E71" s="121"/>
      <c r="F71" s="122"/>
      <c r="G71" s="123"/>
      <c r="H71" s="124"/>
      <c r="I71" s="124"/>
      <c r="J71" s="125"/>
      <c r="K71" s="125"/>
      <c r="L71" s="123"/>
      <c r="M71" s="126"/>
      <c r="N71" s="127"/>
      <c r="O71" s="128"/>
    </row>
    <row r="72" spans="2:15" s="9" customFormat="1" x14ac:dyDescent="0.25">
      <c r="B72" s="120"/>
      <c r="C72" s="121"/>
      <c r="D72" s="122"/>
      <c r="E72" s="121"/>
      <c r="F72" s="122"/>
      <c r="G72" s="123"/>
      <c r="H72" s="124"/>
      <c r="I72" s="124"/>
      <c r="J72" s="125"/>
      <c r="K72" s="125"/>
      <c r="L72" s="123"/>
      <c r="M72" s="126"/>
      <c r="N72" s="127"/>
      <c r="O72" s="128"/>
    </row>
    <row r="73" spans="2:15" s="9" customFormat="1" x14ac:dyDescent="0.25">
      <c r="B73" s="120"/>
      <c r="C73" s="121"/>
      <c r="D73" s="122"/>
      <c r="E73" s="121"/>
      <c r="F73" s="122"/>
      <c r="G73" s="123"/>
      <c r="H73" s="124"/>
      <c r="I73" s="124"/>
      <c r="J73" s="125"/>
      <c r="K73" s="125"/>
      <c r="L73" s="123"/>
      <c r="M73" s="126"/>
      <c r="N73" s="127"/>
      <c r="O73" s="128"/>
    </row>
    <row r="74" spans="2:15" s="9" customFormat="1" x14ac:dyDescent="0.25">
      <c r="B74" s="120"/>
      <c r="C74" s="121"/>
      <c r="D74" s="122"/>
      <c r="E74" s="121"/>
      <c r="F74" s="122"/>
      <c r="G74" s="123"/>
      <c r="H74" s="124"/>
      <c r="I74" s="124"/>
      <c r="J74" s="125"/>
      <c r="K74" s="125"/>
      <c r="L74" s="123"/>
      <c r="M74" s="126"/>
      <c r="N74" s="127"/>
      <c r="O74" s="128"/>
    </row>
    <row r="75" spans="2:15" s="9" customFormat="1" x14ac:dyDescent="0.25">
      <c r="B75" s="120"/>
      <c r="C75" s="121"/>
      <c r="D75" s="122"/>
      <c r="E75" s="121"/>
      <c r="F75" s="122"/>
      <c r="G75" s="123"/>
      <c r="H75" s="124"/>
      <c r="I75" s="124"/>
      <c r="J75" s="125"/>
      <c r="K75" s="125"/>
      <c r="L75" s="123"/>
      <c r="M75" s="126"/>
      <c r="N75" s="127"/>
      <c r="O75" s="128"/>
    </row>
    <row r="76" spans="2:15" s="9" customFormat="1" x14ac:dyDescent="0.25">
      <c r="B76" s="120"/>
      <c r="C76" s="121"/>
      <c r="D76" s="122"/>
      <c r="E76" s="121"/>
      <c r="F76" s="122"/>
      <c r="G76" s="123"/>
      <c r="H76" s="124"/>
      <c r="I76" s="124"/>
      <c r="J76" s="125"/>
      <c r="K76" s="125"/>
      <c r="L76" s="123"/>
      <c r="M76" s="126"/>
      <c r="N76" s="127"/>
      <c r="O76" s="128"/>
    </row>
    <row r="77" spans="2:15" s="9" customFormat="1" x14ac:dyDescent="0.25">
      <c r="B77" s="120"/>
      <c r="C77" s="121"/>
      <c r="D77" s="122"/>
      <c r="E77" s="121"/>
      <c r="F77" s="122"/>
      <c r="G77" s="123"/>
      <c r="H77" s="124"/>
      <c r="I77" s="124"/>
      <c r="J77" s="125"/>
      <c r="K77" s="125"/>
      <c r="L77" s="123"/>
      <c r="M77" s="126"/>
      <c r="N77" s="7"/>
      <c r="O77" s="4"/>
    </row>
    <row r="78" spans="2:15" s="9" customFormat="1" x14ac:dyDescent="0.25">
      <c r="B78" s="120"/>
      <c r="C78" s="121"/>
      <c r="D78" s="122"/>
      <c r="E78" s="121"/>
      <c r="F78" s="122"/>
      <c r="G78" s="123"/>
      <c r="H78" s="124"/>
      <c r="I78" s="124"/>
      <c r="J78" s="125"/>
      <c r="K78" s="125"/>
      <c r="L78" s="123"/>
      <c r="M78" s="126"/>
      <c r="N78" s="7"/>
      <c r="O78" s="4"/>
    </row>
    <row r="79" spans="2:15" s="9" customFormat="1" ht="22.5" x14ac:dyDescent="0.25">
      <c r="B79" s="120"/>
      <c r="C79" s="121"/>
      <c r="D79" s="122"/>
      <c r="E79" s="121"/>
      <c r="F79" s="122"/>
      <c r="G79" s="123"/>
      <c r="H79" s="124"/>
      <c r="I79" s="124"/>
      <c r="J79" s="125"/>
      <c r="K79" s="125"/>
      <c r="L79" s="123"/>
      <c r="M79" s="126"/>
      <c r="N79" s="130"/>
      <c r="O79" s="131"/>
    </row>
    <row r="80" spans="2:15" s="9" customFormat="1" x14ac:dyDescent="0.25">
      <c r="B80" s="120"/>
      <c r="C80" s="121"/>
      <c r="D80" s="122"/>
      <c r="E80" s="121"/>
      <c r="F80" s="122"/>
      <c r="G80" s="123"/>
      <c r="H80" s="124"/>
      <c r="I80" s="124"/>
      <c r="J80" s="125"/>
      <c r="K80" s="125"/>
      <c r="L80" s="123"/>
      <c r="M80" s="126"/>
      <c r="N80" s="132"/>
      <c r="O80" s="133"/>
    </row>
    <row r="81" spans="2:16" s="9" customFormat="1" x14ac:dyDescent="0.25">
      <c r="B81" s="120"/>
      <c r="C81" s="121"/>
      <c r="D81" s="122"/>
      <c r="E81" s="121"/>
      <c r="F81" s="122"/>
      <c r="G81" s="123"/>
      <c r="H81" s="124"/>
      <c r="I81" s="124"/>
      <c r="J81" s="125"/>
      <c r="K81" s="125"/>
      <c r="L81" s="123"/>
      <c r="M81" s="126"/>
      <c r="N81" s="132"/>
      <c r="O81" s="133"/>
    </row>
    <row r="82" spans="2:16" s="9" customFormat="1" x14ac:dyDescent="0.25">
      <c r="B82" s="120"/>
      <c r="C82" s="121"/>
      <c r="D82" s="122"/>
      <c r="E82" s="121"/>
      <c r="F82" s="122"/>
      <c r="G82" s="123"/>
      <c r="H82" s="124"/>
      <c r="I82" s="124"/>
      <c r="J82" s="125"/>
      <c r="K82" s="125"/>
      <c r="L82" s="123"/>
      <c r="M82" s="126"/>
      <c r="N82" s="134"/>
      <c r="O82" s="132"/>
      <c r="P82" s="133"/>
    </row>
    <row r="83" spans="2:16" s="9" customFormat="1" x14ac:dyDescent="0.25">
      <c r="B83" s="120"/>
      <c r="C83" s="121"/>
      <c r="D83" s="122"/>
      <c r="E83" s="121"/>
      <c r="F83" s="122"/>
      <c r="G83" s="123"/>
      <c r="H83" s="124"/>
      <c r="I83" s="124"/>
      <c r="J83" s="125"/>
      <c r="K83" s="125"/>
      <c r="L83" s="123"/>
      <c r="M83" s="126"/>
      <c r="N83" s="134"/>
      <c r="O83" s="132"/>
      <c r="P83" s="133"/>
    </row>
    <row r="84" spans="2:16" s="9" customFormat="1" x14ac:dyDescent="0.25">
      <c r="B84" s="120"/>
      <c r="C84" s="121"/>
      <c r="D84" s="122"/>
      <c r="E84" s="121"/>
      <c r="F84" s="122"/>
      <c r="G84" s="123"/>
      <c r="H84" s="124"/>
      <c r="I84" s="124"/>
      <c r="J84" s="125"/>
      <c r="K84" s="125"/>
      <c r="L84" s="123"/>
      <c r="M84" s="126"/>
      <c r="N84" s="134"/>
      <c r="O84" s="132"/>
      <c r="P84" s="133"/>
    </row>
    <row r="85" spans="2:16" s="9" customFormat="1" x14ac:dyDescent="0.25">
      <c r="B85" s="120"/>
      <c r="C85" s="121"/>
      <c r="D85" s="122"/>
      <c r="E85" s="121"/>
      <c r="F85" s="122"/>
      <c r="G85" s="123"/>
      <c r="H85" s="124"/>
      <c r="I85" s="124"/>
      <c r="J85" s="125"/>
      <c r="K85" s="125"/>
      <c r="L85" s="123"/>
      <c r="M85" s="126"/>
      <c r="N85" s="134"/>
      <c r="O85" s="132"/>
      <c r="P85" s="133"/>
    </row>
    <row r="86" spans="2:16" s="9" customFormat="1" x14ac:dyDescent="0.25">
      <c r="B86" s="120"/>
      <c r="C86" s="121"/>
      <c r="D86" s="122"/>
      <c r="E86" s="121"/>
      <c r="F86" s="122"/>
      <c r="G86" s="123"/>
      <c r="H86" s="124"/>
      <c r="I86" s="124"/>
      <c r="J86" s="125"/>
      <c r="K86" s="125"/>
      <c r="L86" s="123"/>
      <c r="M86" s="126"/>
      <c r="N86" s="134"/>
      <c r="O86" s="132"/>
      <c r="P86" s="133"/>
    </row>
    <row r="87" spans="2:16" s="9" customFormat="1" x14ac:dyDescent="0.25">
      <c r="B87" s="120"/>
      <c r="C87" s="121"/>
      <c r="D87" s="122"/>
      <c r="E87" s="121"/>
      <c r="F87" s="122"/>
      <c r="G87" s="123"/>
      <c r="H87" s="124"/>
      <c r="I87" s="124"/>
      <c r="J87" s="125"/>
      <c r="K87" s="125"/>
      <c r="L87" s="123"/>
      <c r="M87" s="126"/>
      <c r="N87" s="134"/>
      <c r="O87" s="132"/>
      <c r="P87" s="133"/>
    </row>
    <row r="88" spans="2:16" s="9" customFormat="1" x14ac:dyDescent="0.25">
      <c r="B88" s="120"/>
      <c r="C88" s="121"/>
      <c r="D88" s="122"/>
      <c r="E88" s="121"/>
      <c r="F88" s="122"/>
      <c r="G88" s="123"/>
      <c r="H88" s="124"/>
      <c r="I88" s="124"/>
      <c r="J88" s="125"/>
      <c r="K88" s="125"/>
      <c r="L88" s="123"/>
      <c r="M88" s="126"/>
      <c r="N88" s="134"/>
      <c r="O88" s="132"/>
      <c r="P88" s="133"/>
    </row>
    <row r="89" spans="2:16" s="9" customFormat="1" x14ac:dyDescent="0.25">
      <c r="B89" s="120"/>
      <c r="C89" s="121"/>
      <c r="D89" s="122"/>
      <c r="E89" s="121"/>
      <c r="F89" s="122"/>
      <c r="G89" s="123"/>
      <c r="H89" s="124"/>
      <c r="I89" s="124"/>
      <c r="J89" s="125"/>
      <c r="K89" s="125"/>
      <c r="L89" s="123"/>
      <c r="M89" s="126"/>
      <c r="N89" s="134"/>
      <c r="O89" s="132"/>
      <c r="P89" s="133"/>
    </row>
    <row r="90" spans="2:16" s="9" customFormat="1" x14ac:dyDescent="0.25">
      <c r="B90" s="120"/>
      <c r="C90" s="121"/>
      <c r="D90" s="122"/>
      <c r="E90" s="121"/>
      <c r="F90" s="122"/>
      <c r="G90" s="123"/>
      <c r="H90" s="124"/>
      <c r="I90" s="124"/>
      <c r="J90" s="125"/>
      <c r="K90" s="125"/>
      <c r="L90" s="123"/>
      <c r="M90" s="126"/>
      <c r="N90" s="134"/>
      <c r="O90" s="132"/>
      <c r="P90" s="133"/>
    </row>
    <row r="91" spans="2:16" s="9" customFormat="1" x14ac:dyDescent="0.25">
      <c r="B91" s="120"/>
      <c r="C91" s="121"/>
      <c r="D91" s="122"/>
      <c r="E91" s="121"/>
      <c r="F91" s="122"/>
      <c r="G91" s="123"/>
      <c r="H91" s="124"/>
      <c r="I91" s="124"/>
      <c r="J91" s="125"/>
      <c r="K91" s="125"/>
      <c r="L91" s="123"/>
      <c r="M91" s="126"/>
      <c r="N91" s="134"/>
      <c r="O91" s="132"/>
      <c r="P91" s="133"/>
    </row>
    <row r="92" spans="2:16" s="9" customFormat="1" x14ac:dyDescent="0.25">
      <c r="B92" s="120"/>
      <c r="C92" s="121"/>
      <c r="D92" s="122"/>
      <c r="E92" s="121"/>
      <c r="F92" s="122"/>
      <c r="G92" s="123"/>
      <c r="H92" s="124"/>
      <c r="I92" s="124"/>
      <c r="J92" s="125"/>
      <c r="K92" s="125"/>
      <c r="L92" s="123"/>
      <c r="M92" s="126"/>
      <c r="N92" s="134"/>
      <c r="O92" s="132"/>
      <c r="P92" s="133"/>
    </row>
    <row r="93" spans="2:16" s="9" customFormat="1" x14ac:dyDescent="0.25">
      <c r="B93" s="120"/>
      <c r="C93" s="121"/>
      <c r="D93" s="122"/>
      <c r="E93" s="121"/>
      <c r="F93" s="122"/>
      <c r="G93" s="123"/>
      <c r="H93" s="124"/>
      <c r="I93" s="124"/>
      <c r="J93" s="125"/>
      <c r="K93" s="125"/>
      <c r="L93" s="123"/>
      <c r="M93" s="126"/>
      <c r="N93" s="134"/>
      <c r="O93" s="132"/>
      <c r="P93" s="133"/>
    </row>
    <row r="94" spans="2:16" s="9" customFormat="1" x14ac:dyDescent="0.25">
      <c r="B94" s="120"/>
      <c r="C94" s="121"/>
      <c r="D94" s="122"/>
      <c r="E94" s="121"/>
      <c r="F94" s="122"/>
      <c r="G94" s="123"/>
      <c r="H94" s="124"/>
      <c r="I94" s="124"/>
      <c r="J94" s="125"/>
      <c r="K94" s="125"/>
      <c r="L94" s="123"/>
      <c r="M94" s="126"/>
      <c r="N94" s="134"/>
      <c r="O94" s="132"/>
      <c r="P94" s="133"/>
    </row>
    <row r="95" spans="2:16" s="9" customFormat="1" x14ac:dyDescent="0.25">
      <c r="B95" s="120"/>
      <c r="C95" s="121"/>
      <c r="D95" s="122"/>
      <c r="E95" s="121"/>
      <c r="F95" s="122"/>
      <c r="G95" s="123"/>
      <c r="H95" s="124"/>
      <c r="I95" s="124"/>
      <c r="J95" s="125"/>
      <c r="K95" s="125"/>
      <c r="L95" s="123"/>
      <c r="M95" s="126"/>
      <c r="N95" s="134"/>
      <c r="O95" s="132"/>
      <c r="P95" s="133"/>
    </row>
    <row r="96" spans="2:16" s="9" customFormat="1" x14ac:dyDescent="0.25">
      <c r="B96" s="120"/>
      <c r="C96" s="121"/>
      <c r="D96" s="122"/>
      <c r="E96" s="121"/>
      <c r="F96" s="122"/>
      <c r="G96" s="123"/>
      <c r="H96" s="124"/>
      <c r="I96" s="124"/>
      <c r="J96" s="125"/>
      <c r="K96" s="125"/>
      <c r="L96" s="123"/>
      <c r="M96" s="126"/>
      <c r="N96" s="134"/>
      <c r="O96" s="132"/>
      <c r="P96" s="133"/>
    </row>
    <row r="97" spans="2:16" s="9" customFormat="1" x14ac:dyDescent="0.25">
      <c r="B97" s="120"/>
      <c r="C97" s="121"/>
      <c r="D97" s="122"/>
      <c r="E97" s="121"/>
      <c r="F97" s="122"/>
      <c r="G97" s="123"/>
      <c r="H97" s="124"/>
      <c r="I97" s="124"/>
      <c r="J97" s="125"/>
      <c r="K97" s="125"/>
      <c r="L97" s="123"/>
      <c r="M97" s="126"/>
      <c r="N97" s="134"/>
      <c r="O97" s="132"/>
      <c r="P97" s="133"/>
    </row>
    <row r="98" spans="2:16" s="9" customFormat="1" x14ac:dyDescent="0.25">
      <c r="B98" s="120"/>
      <c r="C98" s="121"/>
      <c r="D98" s="122"/>
      <c r="E98" s="121"/>
      <c r="F98" s="122"/>
      <c r="G98" s="123"/>
      <c r="H98" s="124"/>
      <c r="I98" s="124"/>
      <c r="J98" s="125"/>
      <c r="K98" s="125"/>
      <c r="L98" s="123"/>
      <c r="M98" s="126"/>
      <c r="N98" s="134"/>
      <c r="O98" s="132"/>
      <c r="P98" s="133"/>
    </row>
    <row r="99" spans="2:16" s="9" customFormat="1" x14ac:dyDescent="0.25">
      <c r="B99" s="120"/>
      <c r="C99" s="121"/>
      <c r="D99" s="122"/>
      <c r="E99" s="121"/>
      <c r="F99" s="122"/>
      <c r="G99" s="123"/>
      <c r="H99" s="124"/>
      <c r="I99" s="124"/>
      <c r="J99" s="125"/>
      <c r="K99" s="125"/>
      <c r="L99" s="123"/>
      <c r="M99" s="126"/>
      <c r="N99" s="134"/>
      <c r="O99" s="132"/>
      <c r="P99" s="133"/>
    </row>
    <row r="100" spans="2:16" s="9" customFormat="1" x14ac:dyDescent="0.25">
      <c r="B100" s="120"/>
      <c r="C100" s="121"/>
      <c r="D100" s="122"/>
      <c r="E100" s="121"/>
      <c r="F100" s="122"/>
      <c r="G100" s="123"/>
      <c r="H100" s="124"/>
      <c r="I100" s="124"/>
      <c r="J100" s="125"/>
      <c r="K100" s="125"/>
      <c r="L100" s="123"/>
      <c r="M100" s="126"/>
      <c r="N100" s="134"/>
      <c r="O100" s="132"/>
      <c r="P100" s="133"/>
    </row>
    <row r="101" spans="2:16" s="9" customFormat="1" x14ac:dyDescent="0.25">
      <c r="B101" s="120"/>
      <c r="C101" s="121"/>
      <c r="D101" s="122"/>
      <c r="E101" s="121"/>
      <c r="F101" s="122"/>
      <c r="G101" s="123"/>
      <c r="H101" s="124"/>
      <c r="I101" s="124"/>
      <c r="J101" s="125"/>
      <c r="K101" s="125"/>
      <c r="L101" s="123"/>
      <c r="M101" s="126"/>
      <c r="N101" s="134"/>
      <c r="O101" s="132"/>
      <c r="P101" s="133"/>
    </row>
    <row r="102" spans="2:16" s="9" customFormat="1" x14ac:dyDescent="0.25">
      <c r="B102" s="120"/>
      <c r="C102" s="121"/>
      <c r="D102" s="122"/>
      <c r="E102" s="121"/>
      <c r="F102" s="122"/>
      <c r="G102" s="123"/>
      <c r="H102" s="124"/>
      <c r="I102" s="124"/>
      <c r="J102" s="125"/>
      <c r="K102" s="125"/>
      <c r="L102" s="123"/>
      <c r="M102" s="126"/>
      <c r="N102" s="134"/>
      <c r="O102" s="132"/>
      <c r="P102" s="133"/>
    </row>
    <row r="103" spans="2:16" s="9" customFormat="1" x14ac:dyDescent="0.25">
      <c r="B103" s="120"/>
      <c r="C103" s="121"/>
      <c r="D103" s="122"/>
      <c r="E103" s="121"/>
      <c r="F103" s="122"/>
      <c r="G103" s="123"/>
      <c r="H103" s="124"/>
      <c r="I103" s="124"/>
      <c r="J103" s="125"/>
      <c r="K103" s="125"/>
      <c r="L103" s="123"/>
      <c r="M103" s="126"/>
      <c r="N103" s="134"/>
      <c r="O103" s="132"/>
      <c r="P103" s="133"/>
    </row>
    <row r="104" spans="2:16" s="9" customFormat="1" x14ac:dyDescent="0.25">
      <c r="B104" s="120"/>
      <c r="C104" s="121"/>
      <c r="D104" s="122"/>
      <c r="E104" s="121"/>
      <c r="F104" s="122"/>
      <c r="G104" s="123"/>
      <c r="H104" s="124"/>
      <c r="I104" s="124"/>
      <c r="J104" s="125"/>
      <c r="K104" s="125"/>
      <c r="L104" s="123"/>
      <c r="M104" s="126"/>
      <c r="N104" s="134"/>
      <c r="O104" s="132"/>
      <c r="P104" s="133"/>
    </row>
    <row r="105" spans="2:16" s="9" customFormat="1" x14ac:dyDescent="0.25">
      <c r="B105" s="120"/>
      <c r="C105" s="121"/>
      <c r="D105" s="122"/>
      <c r="E105" s="121"/>
      <c r="F105" s="122"/>
      <c r="G105" s="123"/>
      <c r="H105" s="124"/>
      <c r="I105" s="124"/>
      <c r="J105" s="125"/>
      <c r="K105" s="125"/>
      <c r="L105" s="123"/>
      <c r="M105" s="126"/>
      <c r="N105" s="134"/>
      <c r="O105" s="132"/>
      <c r="P105" s="133"/>
    </row>
    <row r="106" spans="2:16" s="9" customFormat="1" x14ac:dyDescent="0.25">
      <c r="B106" s="120"/>
      <c r="C106" s="121"/>
      <c r="D106" s="122"/>
      <c r="E106" s="121"/>
      <c r="F106" s="122"/>
      <c r="G106" s="123"/>
      <c r="H106" s="124"/>
      <c r="I106" s="124"/>
      <c r="J106" s="125"/>
      <c r="K106" s="125"/>
      <c r="L106" s="123"/>
      <c r="M106" s="126"/>
      <c r="N106" s="134"/>
      <c r="O106" s="132"/>
      <c r="P106" s="133"/>
    </row>
    <row r="107" spans="2:16" s="9" customFormat="1" x14ac:dyDescent="0.25">
      <c r="B107" s="120"/>
      <c r="C107" s="121"/>
      <c r="D107" s="122"/>
      <c r="E107" s="121"/>
      <c r="F107" s="122"/>
      <c r="G107" s="123"/>
      <c r="H107" s="124"/>
      <c r="I107" s="124"/>
      <c r="J107" s="125"/>
      <c r="K107" s="125"/>
      <c r="L107" s="123"/>
      <c r="M107" s="126"/>
      <c r="N107" s="134"/>
      <c r="O107" s="132"/>
      <c r="P107" s="133"/>
    </row>
    <row r="108" spans="2:16" s="9" customFormat="1" x14ac:dyDescent="0.25">
      <c r="B108" s="120"/>
      <c r="C108" s="121"/>
      <c r="D108" s="122"/>
      <c r="E108" s="121"/>
      <c r="F108" s="122"/>
      <c r="G108" s="123"/>
      <c r="H108" s="124"/>
      <c r="I108" s="124"/>
      <c r="J108" s="125"/>
      <c r="K108" s="125"/>
      <c r="L108" s="123"/>
      <c r="M108" s="126"/>
      <c r="N108" s="134"/>
      <c r="O108" s="132"/>
      <c r="P108" s="133"/>
    </row>
    <row r="109" spans="2:16" s="9" customFormat="1" x14ac:dyDescent="0.25">
      <c r="B109" s="120"/>
      <c r="C109" s="121"/>
      <c r="D109" s="122"/>
      <c r="E109" s="121"/>
      <c r="F109" s="122"/>
      <c r="G109" s="123"/>
      <c r="H109" s="124"/>
      <c r="I109" s="124"/>
      <c r="J109" s="125"/>
      <c r="K109" s="125"/>
      <c r="L109" s="123"/>
      <c r="M109" s="126"/>
      <c r="N109" s="134"/>
      <c r="O109" s="132"/>
      <c r="P109" s="133"/>
    </row>
    <row r="110" spans="2:16" s="9" customFormat="1" x14ac:dyDescent="0.25">
      <c r="B110" s="120"/>
      <c r="C110" s="121"/>
      <c r="D110" s="122"/>
      <c r="E110" s="121"/>
      <c r="F110" s="122"/>
      <c r="G110" s="123"/>
      <c r="H110" s="124"/>
      <c r="I110" s="124"/>
      <c r="J110" s="125"/>
      <c r="K110" s="125"/>
      <c r="L110" s="123"/>
      <c r="M110" s="126"/>
      <c r="N110" s="134"/>
      <c r="O110" s="132"/>
      <c r="P110" s="133"/>
    </row>
    <row r="111" spans="2:16" s="9" customFormat="1" x14ac:dyDescent="0.25">
      <c r="B111" s="120"/>
      <c r="C111" s="121"/>
      <c r="D111" s="122"/>
      <c r="E111" s="121"/>
      <c r="F111" s="122"/>
      <c r="G111" s="123"/>
      <c r="H111" s="124"/>
      <c r="I111" s="124"/>
      <c r="J111" s="125"/>
      <c r="K111" s="125"/>
      <c r="L111" s="123"/>
      <c r="M111" s="126"/>
      <c r="N111" s="134"/>
      <c r="O111" s="132"/>
      <c r="P111" s="133"/>
    </row>
    <row r="112" spans="2:16" s="9" customFormat="1" x14ac:dyDescent="0.25">
      <c r="B112" s="120"/>
      <c r="C112" s="121"/>
      <c r="D112" s="122"/>
      <c r="E112" s="121"/>
      <c r="F112" s="122"/>
      <c r="G112" s="123"/>
      <c r="H112" s="124"/>
      <c r="I112" s="124"/>
      <c r="J112" s="125"/>
      <c r="K112" s="125"/>
      <c r="L112" s="123"/>
      <c r="M112" s="126"/>
      <c r="N112" s="134"/>
      <c r="O112" s="132"/>
      <c r="P112" s="133"/>
    </row>
    <row r="113" spans="2:16" s="9" customFormat="1" x14ac:dyDescent="0.25">
      <c r="B113" s="120"/>
      <c r="C113" s="121"/>
      <c r="D113" s="122"/>
      <c r="E113" s="121"/>
      <c r="F113" s="122"/>
      <c r="G113" s="123"/>
      <c r="H113" s="124"/>
      <c r="I113" s="124"/>
      <c r="J113" s="125"/>
      <c r="K113" s="125"/>
      <c r="L113" s="123"/>
      <c r="M113" s="126"/>
      <c r="N113" s="134"/>
      <c r="O113" s="132"/>
      <c r="P113" s="133"/>
    </row>
    <row r="114" spans="2:16" s="9" customFormat="1" x14ac:dyDescent="0.25">
      <c r="B114" s="120"/>
      <c r="C114" s="121"/>
      <c r="D114" s="122"/>
      <c r="E114" s="121"/>
      <c r="F114" s="122"/>
      <c r="G114" s="123"/>
      <c r="H114" s="124"/>
      <c r="I114" s="124"/>
      <c r="J114" s="125"/>
      <c r="K114" s="125"/>
      <c r="L114" s="123"/>
      <c r="M114" s="126"/>
      <c r="N114" s="134"/>
      <c r="O114" s="132"/>
      <c r="P114" s="133"/>
    </row>
    <row r="115" spans="2:16" s="9" customFormat="1" x14ac:dyDescent="0.25">
      <c r="B115" s="120"/>
      <c r="C115" s="121"/>
      <c r="D115" s="122"/>
      <c r="E115" s="121"/>
      <c r="F115" s="122"/>
      <c r="G115" s="123"/>
      <c r="H115" s="124"/>
      <c r="I115" s="124"/>
      <c r="J115" s="125"/>
      <c r="K115" s="125"/>
      <c r="L115" s="123"/>
      <c r="M115" s="126"/>
      <c r="N115" s="134"/>
      <c r="O115" s="132"/>
      <c r="P115" s="133"/>
    </row>
    <row r="116" spans="2:16" s="9" customFormat="1" x14ac:dyDescent="0.25">
      <c r="B116" s="120"/>
      <c r="C116" s="121"/>
      <c r="D116" s="122"/>
      <c r="E116" s="121"/>
      <c r="F116" s="122"/>
      <c r="G116" s="123"/>
      <c r="H116" s="124"/>
      <c r="I116" s="124"/>
      <c r="J116" s="125"/>
      <c r="K116" s="125"/>
      <c r="L116" s="123"/>
      <c r="M116" s="126"/>
      <c r="N116" s="134"/>
      <c r="O116" s="132"/>
      <c r="P116" s="133"/>
    </row>
    <row r="117" spans="2:16" s="9" customFormat="1" x14ac:dyDescent="0.25">
      <c r="B117" s="120"/>
      <c r="C117" s="121"/>
      <c r="D117" s="122"/>
      <c r="E117" s="121"/>
      <c r="F117" s="122"/>
      <c r="G117" s="123"/>
      <c r="H117" s="124"/>
      <c r="I117" s="124"/>
      <c r="J117" s="125"/>
      <c r="K117" s="125"/>
      <c r="L117" s="123"/>
      <c r="M117" s="126"/>
      <c r="N117" s="134"/>
      <c r="O117" s="132"/>
      <c r="P117" s="133"/>
    </row>
    <row r="118" spans="2:16" s="9" customFormat="1" x14ac:dyDescent="0.25">
      <c r="B118" s="120"/>
      <c r="C118" s="121"/>
      <c r="D118" s="122"/>
      <c r="E118" s="121"/>
      <c r="F118" s="122"/>
      <c r="G118" s="123"/>
      <c r="H118" s="124"/>
      <c r="I118" s="124"/>
      <c r="J118" s="125"/>
      <c r="K118" s="125"/>
      <c r="L118" s="123"/>
      <c r="M118" s="126"/>
      <c r="N118" s="134"/>
      <c r="O118" s="132"/>
      <c r="P118" s="133"/>
    </row>
    <row r="119" spans="2:16" s="9" customFormat="1" x14ac:dyDescent="0.25">
      <c r="B119" s="120"/>
      <c r="C119" s="121"/>
      <c r="D119" s="122"/>
      <c r="E119" s="121"/>
      <c r="F119" s="122"/>
      <c r="G119" s="123"/>
      <c r="H119" s="124"/>
      <c r="I119" s="124"/>
      <c r="J119" s="125"/>
      <c r="K119" s="125"/>
      <c r="L119" s="123"/>
      <c r="M119" s="126"/>
      <c r="N119" s="134"/>
      <c r="O119" s="132"/>
      <c r="P119" s="133"/>
    </row>
    <row r="120" spans="2:16" s="9" customFormat="1" x14ac:dyDescent="0.25">
      <c r="B120" s="120"/>
      <c r="C120" s="121"/>
      <c r="D120" s="122"/>
      <c r="E120" s="121"/>
      <c r="F120" s="122"/>
      <c r="G120" s="123"/>
      <c r="H120" s="124"/>
      <c r="I120" s="124"/>
      <c r="J120" s="125"/>
      <c r="K120" s="125"/>
      <c r="L120" s="123"/>
      <c r="M120" s="126"/>
      <c r="N120" s="134"/>
      <c r="O120" s="132"/>
      <c r="P120" s="133"/>
    </row>
    <row r="121" spans="2:16" s="9" customFormat="1" x14ac:dyDescent="0.25">
      <c r="B121" s="120"/>
      <c r="C121" s="121"/>
      <c r="D121" s="122"/>
      <c r="E121" s="121"/>
      <c r="F121" s="122"/>
      <c r="G121" s="123"/>
      <c r="H121" s="124"/>
      <c r="I121" s="124"/>
      <c r="J121" s="125"/>
      <c r="K121" s="125"/>
      <c r="L121" s="123"/>
      <c r="M121" s="126"/>
      <c r="N121" s="134"/>
      <c r="O121" s="132"/>
      <c r="P121" s="133"/>
    </row>
    <row r="122" spans="2:16" s="9" customFormat="1" x14ac:dyDescent="0.25">
      <c r="B122" s="120"/>
      <c r="C122" s="121"/>
      <c r="D122" s="122"/>
      <c r="E122" s="121"/>
      <c r="F122" s="122"/>
      <c r="G122" s="123"/>
      <c r="H122" s="124"/>
      <c r="I122" s="124"/>
      <c r="J122" s="125"/>
      <c r="K122" s="125"/>
      <c r="L122" s="123"/>
      <c r="M122" s="126"/>
      <c r="N122" s="134"/>
      <c r="O122" s="132"/>
      <c r="P122" s="133"/>
    </row>
    <row r="123" spans="2:16" s="9" customFormat="1" x14ac:dyDescent="0.25">
      <c r="B123" s="120"/>
      <c r="C123" s="121"/>
      <c r="D123" s="122"/>
      <c r="E123" s="121"/>
      <c r="F123" s="122"/>
      <c r="G123" s="123"/>
      <c r="H123" s="124"/>
      <c r="I123" s="124"/>
      <c r="J123" s="125"/>
      <c r="K123" s="125"/>
      <c r="L123" s="123"/>
      <c r="M123" s="126"/>
      <c r="N123" s="134"/>
      <c r="O123" s="132"/>
      <c r="P123" s="133"/>
    </row>
    <row r="124" spans="2:16" s="9" customFormat="1" x14ac:dyDescent="0.25">
      <c r="B124" s="120"/>
      <c r="C124" s="121"/>
      <c r="D124" s="122"/>
      <c r="E124" s="121"/>
      <c r="F124" s="122"/>
      <c r="G124" s="123"/>
      <c r="H124" s="124"/>
      <c r="I124" s="124"/>
      <c r="J124" s="125"/>
      <c r="K124" s="125"/>
      <c r="L124" s="123"/>
      <c r="M124" s="126"/>
      <c r="N124" s="134"/>
      <c r="O124" s="132"/>
      <c r="P124" s="133"/>
    </row>
    <row r="125" spans="2:16" s="9" customFormat="1" x14ac:dyDescent="0.25">
      <c r="B125" s="120"/>
      <c r="C125" s="121"/>
      <c r="D125" s="122"/>
      <c r="E125" s="121"/>
      <c r="F125" s="122"/>
      <c r="G125" s="123"/>
      <c r="H125" s="124"/>
      <c r="I125" s="124"/>
      <c r="J125" s="125"/>
      <c r="K125" s="125"/>
      <c r="L125" s="123"/>
      <c r="M125" s="126"/>
      <c r="N125" s="134"/>
      <c r="O125" s="132"/>
      <c r="P125" s="133"/>
    </row>
    <row r="126" spans="2:16" s="9" customFormat="1" x14ac:dyDescent="0.25">
      <c r="B126" s="120"/>
      <c r="C126" s="121"/>
      <c r="D126" s="122"/>
      <c r="E126" s="121"/>
      <c r="F126" s="122"/>
      <c r="G126" s="123"/>
      <c r="H126" s="124"/>
      <c r="I126" s="124"/>
      <c r="J126" s="125"/>
      <c r="K126" s="125"/>
      <c r="L126" s="123"/>
      <c r="M126" s="126"/>
      <c r="N126" s="134"/>
      <c r="O126" s="132"/>
      <c r="P126" s="133"/>
    </row>
    <row r="127" spans="2:16" s="9" customFormat="1" x14ac:dyDescent="0.25">
      <c r="B127" s="120"/>
      <c r="C127" s="121"/>
      <c r="D127" s="122"/>
      <c r="E127" s="121"/>
      <c r="F127" s="122"/>
      <c r="G127" s="123"/>
      <c r="H127" s="124"/>
      <c r="I127" s="124"/>
      <c r="J127" s="125"/>
      <c r="K127" s="125"/>
      <c r="L127" s="123"/>
      <c r="M127" s="126"/>
      <c r="N127" s="134"/>
      <c r="O127" s="132"/>
      <c r="P127" s="133"/>
    </row>
    <row r="128" spans="2:16" s="9" customFormat="1" x14ac:dyDescent="0.25">
      <c r="B128" s="120"/>
      <c r="C128" s="121"/>
      <c r="D128" s="122"/>
      <c r="E128" s="121"/>
      <c r="F128" s="122"/>
      <c r="G128" s="123"/>
      <c r="H128" s="124"/>
      <c r="I128" s="124"/>
      <c r="J128" s="125"/>
      <c r="K128" s="125"/>
      <c r="L128" s="123"/>
      <c r="M128" s="126"/>
      <c r="N128" s="134"/>
      <c r="O128" s="132"/>
      <c r="P128" s="133"/>
    </row>
    <row r="129" spans="2:16" s="9" customFormat="1" x14ac:dyDescent="0.25">
      <c r="B129" s="120"/>
      <c r="C129" s="121"/>
      <c r="D129" s="122"/>
      <c r="E129" s="121"/>
      <c r="F129" s="122"/>
      <c r="G129" s="123"/>
      <c r="H129" s="124"/>
      <c r="I129" s="124"/>
      <c r="J129" s="125"/>
      <c r="K129" s="125"/>
      <c r="L129" s="123"/>
      <c r="M129" s="126"/>
      <c r="N129" s="134"/>
      <c r="O129" s="132"/>
      <c r="P129" s="133"/>
    </row>
    <row r="130" spans="2:16" s="9" customFormat="1" x14ac:dyDescent="0.25">
      <c r="B130" s="120"/>
      <c r="C130" s="121"/>
      <c r="D130" s="122"/>
      <c r="E130" s="121"/>
      <c r="F130" s="122"/>
      <c r="G130" s="123"/>
      <c r="H130" s="124"/>
      <c r="I130" s="124"/>
      <c r="J130" s="125"/>
      <c r="K130" s="125"/>
      <c r="L130" s="123"/>
      <c r="M130" s="126"/>
      <c r="N130" s="134"/>
      <c r="O130" s="132"/>
      <c r="P130" s="133"/>
    </row>
    <row r="131" spans="2:16" s="9" customFormat="1" x14ac:dyDescent="0.25">
      <c r="B131" s="120"/>
      <c r="C131" s="121"/>
      <c r="D131" s="122"/>
      <c r="E131" s="121"/>
      <c r="F131" s="122"/>
      <c r="G131" s="123"/>
      <c r="H131" s="124"/>
      <c r="I131" s="124"/>
      <c r="J131" s="125"/>
      <c r="K131" s="125"/>
      <c r="L131" s="123"/>
      <c r="M131" s="126"/>
      <c r="N131" s="134"/>
      <c r="O131" s="132"/>
      <c r="P131" s="133"/>
    </row>
    <row r="132" spans="2:16" s="9" customFormat="1" x14ac:dyDescent="0.25">
      <c r="B132" s="120"/>
      <c r="C132" s="121"/>
      <c r="D132" s="122"/>
      <c r="E132" s="121"/>
      <c r="F132" s="122"/>
      <c r="G132" s="123"/>
      <c r="H132" s="124"/>
      <c r="I132" s="124"/>
      <c r="J132" s="125"/>
      <c r="K132" s="125"/>
      <c r="L132" s="123"/>
      <c r="M132" s="126"/>
      <c r="N132" s="134"/>
      <c r="O132" s="132"/>
      <c r="P132" s="133"/>
    </row>
    <row r="133" spans="2:16" s="9" customFormat="1" x14ac:dyDescent="0.25">
      <c r="B133" s="120"/>
      <c r="C133" s="121"/>
      <c r="D133" s="122"/>
      <c r="E133" s="121"/>
      <c r="F133" s="122"/>
      <c r="G133" s="123"/>
      <c r="H133" s="124"/>
      <c r="I133" s="124"/>
      <c r="J133" s="125"/>
      <c r="K133" s="125"/>
      <c r="L133" s="123"/>
      <c r="M133" s="126"/>
      <c r="N133" s="134"/>
      <c r="O133" s="132"/>
      <c r="P133" s="133"/>
    </row>
    <row r="134" spans="2:16" s="9" customFormat="1" x14ac:dyDescent="0.25">
      <c r="B134" s="120"/>
      <c r="C134" s="121"/>
      <c r="D134" s="122"/>
      <c r="E134" s="121"/>
      <c r="F134" s="122"/>
      <c r="G134" s="123"/>
      <c r="H134" s="124"/>
      <c r="I134" s="124"/>
      <c r="J134" s="125"/>
      <c r="K134" s="125"/>
      <c r="L134" s="123"/>
      <c r="M134" s="126"/>
      <c r="N134" s="134"/>
      <c r="O134" s="132"/>
      <c r="P134" s="133"/>
    </row>
    <row r="135" spans="2:16" s="9" customFormat="1" x14ac:dyDescent="0.25">
      <c r="B135" s="120"/>
      <c r="C135" s="121"/>
      <c r="D135" s="122"/>
      <c r="E135" s="121"/>
      <c r="F135" s="122"/>
      <c r="G135" s="123"/>
      <c r="H135" s="124"/>
      <c r="I135" s="124"/>
      <c r="J135" s="125"/>
      <c r="K135" s="125"/>
      <c r="L135" s="123"/>
      <c r="M135" s="126"/>
      <c r="N135" s="134"/>
      <c r="O135" s="132"/>
      <c r="P135" s="133"/>
    </row>
    <row r="136" spans="2:16" s="9" customFormat="1" x14ac:dyDescent="0.25">
      <c r="B136" s="120"/>
      <c r="C136" s="121"/>
      <c r="D136" s="122"/>
      <c r="E136" s="121"/>
      <c r="F136" s="122"/>
      <c r="G136" s="123"/>
      <c r="H136" s="124"/>
      <c r="I136" s="124"/>
      <c r="J136" s="125"/>
      <c r="K136" s="125"/>
      <c r="L136" s="123"/>
      <c r="M136" s="126"/>
      <c r="N136" s="134"/>
      <c r="O136" s="132"/>
      <c r="P136" s="133"/>
    </row>
    <row r="137" spans="2:16" s="9" customFormat="1" x14ac:dyDescent="0.25">
      <c r="B137" s="120"/>
      <c r="C137" s="121"/>
      <c r="D137" s="122"/>
      <c r="E137" s="121"/>
      <c r="F137" s="122"/>
      <c r="G137" s="123"/>
      <c r="H137" s="124"/>
      <c r="I137" s="124"/>
      <c r="J137" s="125"/>
      <c r="K137" s="125"/>
      <c r="L137" s="123"/>
      <c r="M137" s="126"/>
      <c r="N137" s="134"/>
      <c r="O137" s="132"/>
      <c r="P137" s="133"/>
    </row>
    <row r="138" spans="2:16" s="9" customFormat="1" x14ac:dyDescent="0.25">
      <c r="B138" s="120"/>
      <c r="C138" s="121"/>
      <c r="D138" s="122"/>
      <c r="E138" s="121"/>
      <c r="F138" s="122"/>
      <c r="G138" s="123"/>
      <c r="H138" s="124"/>
      <c r="I138" s="124"/>
      <c r="J138" s="125"/>
      <c r="K138" s="125"/>
      <c r="L138" s="123"/>
      <c r="M138" s="126"/>
      <c r="N138" s="134"/>
      <c r="O138" s="132"/>
      <c r="P138" s="133"/>
    </row>
  </sheetData>
  <mergeCells count="21">
    <mergeCell ref="N13:N19"/>
    <mergeCell ref="N23:N24"/>
    <mergeCell ref="B1:O2"/>
    <mergeCell ref="B4:P4"/>
    <mergeCell ref="J13:J19"/>
    <mergeCell ref="J23:J24"/>
    <mergeCell ref="B3:P3"/>
    <mergeCell ref="C6:D6"/>
    <mergeCell ref="E6:F6"/>
    <mergeCell ref="N30:N37"/>
    <mergeCell ref="L31:M31"/>
    <mergeCell ref="L35:M35"/>
    <mergeCell ref="C46:F46"/>
    <mergeCell ref="C47:F47"/>
    <mergeCell ref="B40:F40"/>
    <mergeCell ref="K30:K37"/>
    <mergeCell ref="C43:F43"/>
    <mergeCell ref="C44:F44"/>
    <mergeCell ref="C45:F45"/>
    <mergeCell ref="B31:J31"/>
    <mergeCell ref="B35:J35"/>
  </mergeCells>
  <pageMargins left="0.25" right="0.25" top="0.75" bottom="0.75" header="0.3" footer="0.3"/>
  <pageSetup paperSize="8" scale="66" fitToHeight="0" orientation="landscape" r:id="rId1"/>
  <headerFooter>
    <oddFooter>&amp;CBijlage 6 Prijzenblad, tabblad P-blad</oddFooter>
  </headerFooter>
  <rowBreaks count="1" manualBreakCount="1">
    <brk id="51" max="17" man="1"/>
  </rowBreaks>
  <ignoredErrors>
    <ignoredError sqref="I9 I23:I24 M9 M23:M24 M13:M19 I13:I19 M36 M37 M30 M32:M34" unlocked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U128"/>
  <sheetViews>
    <sheetView showGridLines="0" view="pageBreakPreview" topLeftCell="A4" zoomScale="70" zoomScaleNormal="100" zoomScaleSheetLayoutView="70" workbookViewId="0">
      <selection activeCell="B28" sqref="B28"/>
    </sheetView>
  </sheetViews>
  <sheetFormatPr defaultColWidth="9.140625" defaultRowHeight="12.75" x14ac:dyDescent="0.25"/>
  <cols>
    <col min="1" max="1" width="5.28515625" style="1" customWidth="1"/>
    <col min="2" max="2" width="43.42578125" style="135" customWidth="1"/>
    <col min="3" max="3" width="9" style="136" customWidth="1"/>
    <col min="4" max="4" width="11.85546875" style="137" customWidth="1"/>
    <col min="5" max="5" width="6.28515625" style="136" customWidth="1"/>
    <col min="6" max="6" width="12" style="137" customWidth="1"/>
    <col min="7" max="7" width="15.85546875" style="134" customWidth="1"/>
    <col min="8" max="9" width="23.5703125" style="138" customWidth="1"/>
    <col min="10" max="11" width="21.42578125" style="139" customWidth="1"/>
    <col min="12" max="12" width="25.85546875" style="134" customWidth="1"/>
    <col min="13" max="13" width="25.85546875" style="140" customWidth="1"/>
    <col min="14" max="14" width="20.42578125" style="134" customWidth="1"/>
    <col min="15" max="15" width="25.85546875" style="141" customWidth="1"/>
    <col min="16" max="16" width="5.28515625" style="142" customWidth="1"/>
    <col min="17" max="16384" width="9.140625" style="1"/>
  </cols>
  <sheetData>
    <row r="1" spans="1:16" s="58" customFormat="1" ht="38.25" customHeight="1" x14ac:dyDescent="0.25">
      <c r="A1" s="57"/>
      <c r="B1" s="194" t="s">
        <v>8</v>
      </c>
      <c r="C1" s="194"/>
      <c r="D1" s="194"/>
      <c r="E1" s="194"/>
      <c r="F1" s="194"/>
      <c r="G1" s="194"/>
      <c r="H1" s="194"/>
      <c r="I1" s="194"/>
      <c r="J1" s="194"/>
      <c r="K1" s="194"/>
      <c r="L1" s="194"/>
      <c r="M1" s="194"/>
      <c r="N1" s="194"/>
      <c r="O1" s="194"/>
      <c r="P1" s="11"/>
    </row>
    <row r="2" spans="1:16" s="58" customFormat="1" ht="18" x14ac:dyDescent="0.25">
      <c r="A2" s="57"/>
      <c r="B2" s="194"/>
      <c r="C2" s="194"/>
      <c r="D2" s="194"/>
      <c r="E2" s="194"/>
      <c r="F2" s="194"/>
      <c r="G2" s="194"/>
      <c r="H2" s="194"/>
      <c r="I2" s="194"/>
      <c r="J2" s="194"/>
      <c r="K2" s="194"/>
      <c r="L2" s="194"/>
      <c r="M2" s="194"/>
      <c r="N2" s="194"/>
      <c r="O2" s="194"/>
      <c r="P2" s="11"/>
    </row>
    <row r="3" spans="1:16" s="58" customFormat="1" ht="18" x14ac:dyDescent="0.25">
      <c r="A3" s="57"/>
      <c r="B3" s="199" t="s">
        <v>128</v>
      </c>
      <c r="C3" s="199"/>
      <c r="D3" s="199"/>
      <c r="E3" s="199"/>
      <c r="F3" s="199"/>
      <c r="G3" s="200"/>
      <c r="H3" s="200"/>
      <c r="I3" s="200"/>
      <c r="J3" s="200"/>
      <c r="K3" s="200"/>
      <c r="L3" s="200"/>
      <c r="M3" s="200"/>
      <c r="N3" s="200"/>
      <c r="O3" s="200"/>
      <c r="P3" s="200"/>
    </row>
    <row r="4" spans="1:16" s="58" customFormat="1" ht="18.75" x14ac:dyDescent="0.25">
      <c r="A4" s="57"/>
      <c r="B4" s="195"/>
      <c r="C4" s="195"/>
      <c r="D4" s="195"/>
      <c r="E4" s="195"/>
      <c r="F4" s="195"/>
      <c r="G4" s="196"/>
      <c r="H4" s="196"/>
      <c r="I4" s="196"/>
      <c r="J4" s="196"/>
      <c r="K4" s="196"/>
      <c r="L4" s="196"/>
      <c r="M4" s="196"/>
      <c r="N4" s="196"/>
      <c r="O4" s="196"/>
      <c r="P4" s="196"/>
    </row>
    <row r="5" spans="1:16" s="59" customFormat="1" ht="19.5" x14ac:dyDescent="0.25">
      <c r="B5" s="2"/>
      <c r="C5" s="15"/>
      <c r="D5" s="16"/>
      <c r="E5" s="15"/>
      <c r="F5" s="16"/>
      <c r="G5" s="3"/>
      <c r="H5" s="18"/>
      <c r="I5" s="18"/>
      <c r="J5" s="6"/>
      <c r="K5" s="6"/>
      <c r="L5" s="3"/>
      <c r="M5" s="8"/>
      <c r="N5" s="60"/>
      <c r="O5" s="61"/>
      <c r="P5" s="60"/>
    </row>
    <row r="6" spans="1:16" s="62" customFormat="1" ht="113.25" customHeight="1" x14ac:dyDescent="0.25">
      <c r="B6" s="12" t="s">
        <v>1</v>
      </c>
      <c r="C6" s="201" t="s">
        <v>22</v>
      </c>
      <c r="D6" s="202"/>
      <c r="E6" s="201" t="s">
        <v>21</v>
      </c>
      <c r="F6" s="202"/>
      <c r="G6" s="40" t="s">
        <v>90</v>
      </c>
      <c r="H6" s="19" t="s">
        <v>23</v>
      </c>
      <c r="I6" s="19" t="s">
        <v>24</v>
      </c>
      <c r="J6" s="13" t="s">
        <v>28</v>
      </c>
      <c r="K6" s="13" t="s">
        <v>29</v>
      </c>
      <c r="L6" s="40" t="s">
        <v>26</v>
      </c>
      <c r="M6" s="26" t="s">
        <v>25</v>
      </c>
      <c r="N6" s="14" t="s">
        <v>19</v>
      </c>
      <c r="O6" s="26" t="s">
        <v>27</v>
      </c>
    </row>
    <row r="7" spans="1:16" ht="15" x14ac:dyDescent="0.25">
      <c r="A7" s="9"/>
      <c r="B7" s="63"/>
      <c r="C7" s="64" t="s">
        <v>3</v>
      </c>
      <c r="D7" s="65" t="s">
        <v>3</v>
      </c>
      <c r="E7" s="64" t="s">
        <v>2</v>
      </c>
      <c r="F7" s="65"/>
      <c r="G7" s="66"/>
      <c r="H7" s="67"/>
      <c r="I7" s="67"/>
      <c r="J7" s="68"/>
      <c r="K7" s="68"/>
      <c r="L7" s="66"/>
      <c r="M7" s="69"/>
      <c r="N7" s="70" t="s">
        <v>4</v>
      </c>
      <c r="O7" s="71"/>
      <c r="P7" s="1"/>
    </row>
    <row r="8" spans="1:16" ht="24" customHeight="1" x14ac:dyDescent="0.25">
      <c r="B8" s="72" t="s">
        <v>6</v>
      </c>
      <c r="C8" s="73" t="s">
        <v>3</v>
      </c>
      <c r="D8" s="74" t="s">
        <v>3</v>
      </c>
      <c r="E8" s="73" t="s">
        <v>2</v>
      </c>
      <c r="F8" s="74"/>
      <c r="G8" s="75"/>
      <c r="H8" s="76"/>
      <c r="I8" s="150"/>
      <c r="J8" s="77"/>
      <c r="K8" s="77"/>
      <c r="L8" s="75"/>
      <c r="M8" s="78"/>
      <c r="N8" s="79" t="s">
        <v>4</v>
      </c>
      <c r="O8" s="80"/>
      <c r="P8" s="1"/>
    </row>
    <row r="9" spans="1:16" ht="15" x14ac:dyDescent="0.25">
      <c r="B9" s="81" t="s">
        <v>117</v>
      </c>
      <c r="C9" s="82">
        <v>22</v>
      </c>
      <c r="D9" s="83" t="s">
        <v>11</v>
      </c>
      <c r="E9" s="82">
        <v>8</v>
      </c>
      <c r="F9" s="74" t="s">
        <v>9</v>
      </c>
      <c r="G9" s="151"/>
      <c r="H9" s="25"/>
      <c r="I9" s="84">
        <f t="shared" ref="I9:I12" si="0">H9/E9</f>
        <v>0</v>
      </c>
      <c r="J9" s="197"/>
      <c r="K9" s="85"/>
      <c r="L9" s="25"/>
      <c r="M9" s="86">
        <f t="shared" ref="M9:M12" si="1">L9*E9</f>
        <v>0</v>
      </c>
      <c r="N9" s="206"/>
      <c r="O9" s="87">
        <f t="shared" ref="O9" si="2">M9+(M9*N9)</f>
        <v>0</v>
      </c>
      <c r="P9" s="1"/>
    </row>
    <row r="10" spans="1:16" ht="15" x14ac:dyDescent="0.25">
      <c r="B10" s="81" t="s">
        <v>36</v>
      </c>
      <c r="C10" s="82">
        <v>20</v>
      </c>
      <c r="D10" s="83" t="s">
        <v>11</v>
      </c>
      <c r="E10" s="82">
        <v>10</v>
      </c>
      <c r="F10" s="74" t="s">
        <v>9</v>
      </c>
      <c r="G10" s="151"/>
      <c r="H10" s="25"/>
      <c r="I10" s="84">
        <f t="shared" si="0"/>
        <v>0</v>
      </c>
      <c r="J10" s="197"/>
      <c r="K10" s="85"/>
      <c r="L10" s="25"/>
      <c r="M10" s="86">
        <f t="shared" si="1"/>
        <v>0</v>
      </c>
      <c r="N10" s="206"/>
      <c r="O10" s="87">
        <f>M10+(M10*N9)</f>
        <v>0</v>
      </c>
      <c r="P10" s="1"/>
    </row>
    <row r="11" spans="1:16" ht="15" x14ac:dyDescent="0.25">
      <c r="B11" s="81" t="s">
        <v>39</v>
      </c>
      <c r="C11" s="82">
        <v>20</v>
      </c>
      <c r="D11" s="83" t="s">
        <v>11</v>
      </c>
      <c r="E11" s="82">
        <v>10</v>
      </c>
      <c r="F11" s="74" t="s">
        <v>9</v>
      </c>
      <c r="G11" s="151"/>
      <c r="H11" s="25"/>
      <c r="I11" s="84">
        <f t="shared" si="0"/>
        <v>0</v>
      </c>
      <c r="J11" s="197"/>
      <c r="K11" s="85"/>
      <c r="L11" s="25"/>
      <c r="M11" s="86">
        <f t="shared" si="1"/>
        <v>0</v>
      </c>
      <c r="N11" s="206"/>
      <c r="O11" s="87">
        <f>M11+(M11*N9)</f>
        <v>0</v>
      </c>
      <c r="P11" s="1"/>
    </row>
    <row r="12" spans="1:16" ht="15" x14ac:dyDescent="0.25">
      <c r="B12" s="81" t="s">
        <v>116</v>
      </c>
      <c r="C12" s="82">
        <v>20</v>
      </c>
      <c r="D12" s="83" t="s">
        <v>11</v>
      </c>
      <c r="E12" s="82">
        <v>10</v>
      </c>
      <c r="F12" s="74" t="s">
        <v>9</v>
      </c>
      <c r="G12" s="151"/>
      <c r="H12" s="25"/>
      <c r="I12" s="84">
        <f t="shared" si="0"/>
        <v>0</v>
      </c>
      <c r="J12" s="197"/>
      <c r="K12" s="85"/>
      <c r="L12" s="25"/>
      <c r="M12" s="86">
        <f t="shared" si="1"/>
        <v>0</v>
      </c>
      <c r="N12" s="206"/>
      <c r="O12" s="87">
        <f>M12+(M12*N9)</f>
        <v>0</v>
      </c>
      <c r="P12" s="1"/>
    </row>
    <row r="13" spans="1:16" s="143" customFormat="1" ht="15" x14ac:dyDescent="0.25">
      <c r="B13" s="89"/>
      <c r="C13" s="90"/>
      <c r="D13" s="91"/>
      <c r="E13" s="90"/>
      <c r="F13" s="91"/>
      <c r="G13" s="92"/>
      <c r="H13" s="92"/>
      <c r="I13" s="93"/>
      <c r="J13" s="94"/>
      <c r="K13" s="94"/>
      <c r="L13" s="95"/>
      <c r="M13" s="96"/>
      <c r="N13" s="97" t="s">
        <v>127</v>
      </c>
      <c r="O13" s="98">
        <f>SUM(O9:O12)</f>
        <v>0</v>
      </c>
    </row>
    <row r="14" spans="1:16" ht="15" x14ac:dyDescent="0.25">
      <c r="A14" s="9"/>
      <c r="B14" s="99"/>
      <c r="C14" s="100" t="s">
        <v>3</v>
      </c>
      <c r="D14" s="101" t="s">
        <v>3</v>
      </c>
      <c r="E14" s="100" t="s">
        <v>2</v>
      </c>
      <c r="F14" s="101"/>
      <c r="G14" s="102"/>
      <c r="H14" s="103"/>
      <c r="I14" s="103"/>
      <c r="J14" s="104"/>
      <c r="K14" s="104"/>
      <c r="L14" s="102"/>
      <c r="M14" s="105"/>
      <c r="N14" s="106" t="s">
        <v>4</v>
      </c>
      <c r="O14" s="71"/>
      <c r="P14" s="1"/>
    </row>
    <row r="15" spans="1:16" ht="24" customHeight="1" x14ac:dyDescent="0.25">
      <c r="B15" s="72" t="s">
        <v>5</v>
      </c>
      <c r="C15" s="73" t="s">
        <v>3</v>
      </c>
      <c r="D15" s="74" t="s">
        <v>3</v>
      </c>
      <c r="E15" s="107" t="s">
        <v>2</v>
      </c>
      <c r="F15" s="108"/>
      <c r="G15" s="75"/>
      <c r="H15" s="76"/>
      <c r="I15" s="76"/>
      <c r="J15" s="77"/>
      <c r="K15" s="77"/>
      <c r="L15" s="75"/>
      <c r="M15" s="78"/>
      <c r="N15" s="109" t="s">
        <v>4</v>
      </c>
      <c r="O15" s="80"/>
      <c r="P15" s="1"/>
    </row>
    <row r="16" spans="1:16" ht="15" x14ac:dyDescent="0.25">
      <c r="B16" s="81" t="s">
        <v>118</v>
      </c>
      <c r="C16" s="110">
        <v>30</v>
      </c>
      <c r="D16" s="111" t="s">
        <v>12</v>
      </c>
      <c r="E16" s="110">
        <v>10</v>
      </c>
      <c r="F16" s="111" t="s">
        <v>9</v>
      </c>
      <c r="G16" s="25"/>
      <c r="H16" s="25"/>
      <c r="I16" s="84">
        <f t="shared" ref="I16:I21" si="3">H16/E16</f>
        <v>0</v>
      </c>
      <c r="J16" s="197"/>
      <c r="K16" s="85"/>
      <c r="L16" s="25"/>
      <c r="M16" s="86">
        <f t="shared" ref="M16:M21" si="4">L16*E16</f>
        <v>0</v>
      </c>
      <c r="N16" s="206"/>
      <c r="O16" s="87">
        <f>M16+(M16*N16)</f>
        <v>0</v>
      </c>
      <c r="P16" s="1"/>
    </row>
    <row r="17" spans="1:73" ht="15" x14ac:dyDescent="0.25">
      <c r="B17" s="81" t="s">
        <v>54</v>
      </c>
      <c r="C17" s="110">
        <v>40</v>
      </c>
      <c r="D17" s="111" t="s">
        <v>12</v>
      </c>
      <c r="E17" s="110">
        <v>6</v>
      </c>
      <c r="F17" s="111" t="s">
        <v>9</v>
      </c>
      <c r="G17" s="25"/>
      <c r="H17" s="25"/>
      <c r="I17" s="84">
        <f t="shared" si="3"/>
        <v>0</v>
      </c>
      <c r="J17" s="197"/>
      <c r="K17" s="85"/>
      <c r="L17" s="25"/>
      <c r="M17" s="86">
        <f t="shared" si="4"/>
        <v>0</v>
      </c>
      <c r="N17" s="206"/>
      <c r="O17" s="87">
        <f>M17+(M17*N16)</f>
        <v>0</v>
      </c>
      <c r="P17" s="1"/>
    </row>
    <row r="18" spans="1:73" ht="15" x14ac:dyDescent="0.25">
      <c r="B18" s="81" t="s">
        <v>119</v>
      </c>
      <c r="C18" s="110">
        <v>30</v>
      </c>
      <c r="D18" s="111" t="s">
        <v>12</v>
      </c>
      <c r="E18" s="110">
        <v>10</v>
      </c>
      <c r="F18" s="111" t="s">
        <v>9</v>
      </c>
      <c r="G18" s="25"/>
      <c r="H18" s="25"/>
      <c r="I18" s="84">
        <f t="shared" si="3"/>
        <v>0</v>
      </c>
      <c r="J18" s="197"/>
      <c r="K18" s="85"/>
      <c r="L18" s="25"/>
      <c r="M18" s="86">
        <f t="shared" si="4"/>
        <v>0</v>
      </c>
      <c r="N18" s="206"/>
      <c r="O18" s="87">
        <f>M18+(M18*N16)</f>
        <v>0</v>
      </c>
      <c r="P18" s="1"/>
    </row>
    <row r="19" spans="1:73" ht="15" x14ac:dyDescent="0.25">
      <c r="B19" s="81" t="s">
        <v>122</v>
      </c>
      <c r="C19" s="110">
        <v>30</v>
      </c>
      <c r="D19" s="111" t="s">
        <v>12</v>
      </c>
      <c r="E19" s="110">
        <v>10</v>
      </c>
      <c r="F19" s="111" t="s">
        <v>9</v>
      </c>
      <c r="G19" s="25"/>
      <c r="H19" s="25"/>
      <c r="I19" s="84">
        <f t="shared" si="3"/>
        <v>0</v>
      </c>
      <c r="J19" s="197"/>
      <c r="K19" s="85"/>
      <c r="L19" s="25"/>
      <c r="M19" s="86">
        <f t="shared" si="4"/>
        <v>0</v>
      </c>
      <c r="N19" s="206"/>
      <c r="O19" s="87">
        <f>M19+(M19*N16)</f>
        <v>0</v>
      </c>
      <c r="P19" s="1"/>
    </row>
    <row r="20" spans="1:73" ht="15" x14ac:dyDescent="0.25">
      <c r="B20" s="81" t="s">
        <v>120</v>
      </c>
      <c r="C20" s="110">
        <v>55</v>
      </c>
      <c r="D20" s="111" t="s">
        <v>12</v>
      </c>
      <c r="E20" s="110">
        <v>10</v>
      </c>
      <c r="F20" s="111" t="s">
        <v>9</v>
      </c>
      <c r="G20" s="25"/>
      <c r="H20" s="25"/>
      <c r="I20" s="84">
        <f t="shared" si="3"/>
        <v>0</v>
      </c>
      <c r="J20" s="197"/>
      <c r="K20" s="85"/>
      <c r="L20" s="25"/>
      <c r="M20" s="86">
        <f t="shared" si="4"/>
        <v>0</v>
      </c>
      <c r="N20" s="206"/>
      <c r="O20" s="87">
        <f>M20+(M20*N16)</f>
        <v>0</v>
      </c>
      <c r="P20" s="1"/>
    </row>
    <row r="21" spans="1:73" ht="15" x14ac:dyDescent="0.25">
      <c r="B21" s="81" t="s">
        <v>121</v>
      </c>
      <c r="C21" s="110">
        <v>55</v>
      </c>
      <c r="D21" s="111" t="s">
        <v>12</v>
      </c>
      <c r="E21" s="110">
        <v>10</v>
      </c>
      <c r="F21" s="111" t="s">
        <v>9</v>
      </c>
      <c r="G21" s="25"/>
      <c r="H21" s="25"/>
      <c r="I21" s="84">
        <f t="shared" si="3"/>
        <v>0</v>
      </c>
      <c r="J21" s="197"/>
      <c r="K21" s="85"/>
      <c r="L21" s="25"/>
      <c r="M21" s="86">
        <f t="shared" si="4"/>
        <v>0</v>
      </c>
      <c r="N21" s="206"/>
      <c r="O21" s="87">
        <f>M21+(M21*N16)</f>
        <v>0</v>
      </c>
      <c r="P21" s="1"/>
    </row>
    <row r="22" spans="1:73" s="88" customFormat="1" ht="15" x14ac:dyDescent="0.25">
      <c r="B22" s="89"/>
      <c r="C22" s="90"/>
      <c r="D22" s="91"/>
      <c r="E22" s="90"/>
      <c r="F22" s="91"/>
      <c r="G22" s="92"/>
      <c r="H22" s="92"/>
      <c r="I22" s="93"/>
      <c r="J22" s="94"/>
      <c r="K22" s="94"/>
      <c r="L22" s="95"/>
      <c r="M22" s="96"/>
      <c r="N22" s="97" t="s">
        <v>127</v>
      </c>
      <c r="O22" s="98">
        <f>SUM(O16:O21)</f>
        <v>0</v>
      </c>
    </row>
    <row r="23" spans="1:73" ht="15" x14ac:dyDescent="0.25">
      <c r="A23" s="9"/>
      <c r="B23" s="99"/>
      <c r="C23" s="100" t="s">
        <v>3</v>
      </c>
      <c r="D23" s="101" t="s">
        <v>3</v>
      </c>
      <c r="E23" s="100" t="s">
        <v>2</v>
      </c>
      <c r="F23" s="101"/>
      <c r="G23" s="102"/>
      <c r="H23" s="103"/>
      <c r="I23" s="103"/>
      <c r="J23" s="104"/>
      <c r="K23" s="104"/>
      <c r="L23" s="102"/>
      <c r="M23" s="105"/>
      <c r="N23" s="106" t="s">
        <v>4</v>
      </c>
      <c r="O23" s="71"/>
      <c r="P23" s="1"/>
    </row>
    <row r="24" spans="1:73" ht="24" customHeight="1" x14ac:dyDescent="0.25">
      <c r="B24" s="72" t="s">
        <v>0</v>
      </c>
      <c r="C24" s="73" t="s">
        <v>3</v>
      </c>
      <c r="D24" s="74" t="s">
        <v>3</v>
      </c>
      <c r="E24" s="73" t="s">
        <v>2</v>
      </c>
      <c r="F24" s="74"/>
      <c r="G24" s="75"/>
      <c r="H24" s="76"/>
      <c r="I24" s="76"/>
      <c r="J24" s="77"/>
      <c r="K24" s="77"/>
      <c r="L24" s="75"/>
      <c r="M24" s="78"/>
      <c r="N24" s="109" t="s">
        <v>4</v>
      </c>
      <c r="O24" s="112"/>
      <c r="P24" s="1"/>
    </row>
    <row r="25" spans="1:73" ht="15" x14ac:dyDescent="0.25">
      <c r="A25" s="9"/>
      <c r="B25" s="63"/>
      <c r="C25" s="64" t="s">
        <v>3</v>
      </c>
      <c r="D25" s="65" t="s">
        <v>3</v>
      </c>
      <c r="E25" s="64" t="s">
        <v>2</v>
      </c>
      <c r="F25" s="65"/>
      <c r="G25" s="66"/>
      <c r="H25" s="67"/>
      <c r="I25" s="67"/>
      <c r="J25" s="68"/>
      <c r="K25" s="68"/>
      <c r="L25" s="66"/>
      <c r="M25" s="69"/>
      <c r="N25" s="70" t="s">
        <v>4</v>
      </c>
      <c r="O25" s="71"/>
      <c r="P25" s="1"/>
    </row>
    <row r="26" spans="1:73" ht="15" x14ac:dyDescent="0.25">
      <c r="B26" s="210" t="s">
        <v>74</v>
      </c>
      <c r="C26" s="210"/>
      <c r="D26" s="210"/>
      <c r="E26" s="210"/>
      <c r="F26" s="210"/>
      <c r="G26" s="210"/>
      <c r="H26" s="210"/>
      <c r="I26" s="210"/>
      <c r="J26" s="210"/>
      <c r="K26" s="210"/>
      <c r="L26" s="210"/>
      <c r="M26" s="210"/>
      <c r="N26" s="210"/>
      <c r="O26" s="210"/>
      <c r="P26" s="1"/>
    </row>
    <row r="27" spans="1:73" ht="15" x14ac:dyDescent="0.25">
      <c r="B27" s="81" t="s">
        <v>73</v>
      </c>
      <c r="C27" s="110">
        <v>50</v>
      </c>
      <c r="D27" s="111" t="s">
        <v>11</v>
      </c>
      <c r="E27" s="110">
        <v>100</v>
      </c>
      <c r="F27" s="111" t="s">
        <v>9</v>
      </c>
      <c r="G27" s="85"/>
      <c r="H27" s="116"/>
      <c r="I27" s="116"/>
      <c r="J27" s="85"/>
      <c r="K27" s="197"/>
      <c r="L27" s="25"/>
      <c r="M27" s="86">
        <f t="shared" ref="M27:M28" si="5">L27*E27</f>
        <v>0</v>
      </c>
      <c r="N27" s="206"/>
      <c r="O27" s="87">
        <f t="shared" ref="O27" si="6">M27+(M27*N27)</f>
        <v>0</v>
      </c>
      <c r="P27" s="1"/>
    </row>
    <row r="28" spans="1:73" ht="15" x14ac:dyDescent="0.25">
      <c r="B28" s="152" t="s">
        <v>147</v>
      </c>
      <c r="C28" s="153" t="s">
        <v>148</v>
      </c>
      <c r="D28" s="111" t="s">
        <v>14</v>
      </c>
      <c r="E28" s="110">
        <v>100</v>
      </c>
      <c r="F28" s="111" t="s">
        <v>9</v>
      </c>
      <c r="G28" s="85"/>
      <c r="H28" s="116"/>
      <c r="I28" s="116"/>
      <c r="J28" s="85"/>
      <c r="K28" s="197"/>
      <c r="L28" s="25"/>
      <c r="M28" s="86">
        <f t="shared" si="5"/>
        <v>0</v>
      </c>
      <c r="N28" s="206"/>
      <c r="O28" s="87">
        <f>M28+(M28*N27)</f>
        <v>0</v>
      </c>
      <c r="P28" s="1"/>
    </row>
    <row r="29" spans="1:73" s="88" customFormat="1" ht="15" x14ac:dyDescent="0.25">
      <c r="B29" s="89"/>
      <c r="C29" s="90"/>
      <c r="D29" s="91"/>
      <c r="E29" s="90"/>
      <c r="F29" s="91"/>
      <c r="G29" s="92"/>
      <c r="H29" s="92"/>
      <c r="I29" s="93"/>
      <c r="J29" s="94"/>
      <c r="K29" s="94"/>
      <c r="L29" s="95"/>
      <c r="M29" s="96"/>
      <c r="N29" s="97" t="s">
        <v>127</v>
      </c>
      <c r="O29" s="98">
        <f>SUM(O27:O28)</f>
        <v>0</v>
      </c>
    </row>
    <row r="30" spans="1:73" ht="15" x14ac:dyDescent="0.25">
      <c r="A30" s="9"/>
      <c r="B30" s="99"/>
      <c r="C30" s="100" t="s">
        <v>3</v>
      </c>
      <c r="D30" s="101" t="s">
        <v>3</v>
      </c>
      <c r="E30" s="100" t="s">
        <v>2</v>
      </c>
      <c r="F30" s="101"/>
      <c r="G30" s="102"/>
      <c r="H30" s="103"/>
      <c r="I30" s="103"/>
      <c r="J30" s="104"/>
      <c r="K30" s="104"/>
      <c r="L30" s="102"/>
      <c r="M30" s="105"/>
      <c r="N30" s="106" t="s">
        <v>4</v>
      </c>
      <c r="O30" s="71"/>
      <c r="P30" s="1"/>
    </row>
    <row r="31" spans="1:73" s="5" customFormat="1" ht="19.5" x14ac:dyDescent="0.25">
      <c r="A31" s="9"/>
      <c r="B31" s="185" t="s">
        <v>129</v>
      </c>
      <c r="C31" s="186"/>
      <c r="D31" s="186"/>
      <c r="E31" s="186"/>
      <c r="F31" s="186"/>
      <c r="G31" s="20"/>
      <c r="H31" s="21"/>
      <c r="I31" s="21"/>
      <c r="J31" s="22"/>
      <c r="K31" s="22"/>
      <c r="L31" s="20"/>
      <c r="M31" s="23"/>
      <c r="N31" s="24"/>
      <c r="O31" s="119">
        <f>SUM(O13+O22+O29)</f>
        <v>0</v>
      </c>
      <c r="P31" s="9"/>
      <c r="Q31" s="9"/>
      <c r="R31" s="9"/>
      <c r="S31" s="9"/>
      <c r="T31" s="9"/>
      <c r="U31" s="9"/>
      <c r="V31" s="9"/>
      <c r="W31" s="9"/>
      <c r="X31" s="9"/>
      <c r="Y31" s="9"/>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c r="BA31" s="9"/>
      <c r="BB31" s="9"/>
      <c r="BC31" s="9"/>
      <c r="BD31" s="9"/>
      <c r="BE31" s="9"/>
      <c r="BF31" s="9"/>
      <c r="BG31" s="9"/>
      <c r="BH31" s="9"/>
      <c r="BI31" s="9"/>
      <c r="BJ31" s="9"/>
      <c r="BK31" s="9"/>
      <c r="BL31" s="9"/>
      <c r="BM31" s="9"/>
      <c r="BN31" s="9"/>
      <c r="BO31" s="9"/>
      <c r="BP31" s="9"/>
      <c r="BQ31" s="9"/>
      <c r="BR31" s="9"/>
      <c r="BS31" s="9"/>
      <c r="BT31" s="9"/>
      <c r="BU31" s="9"/>
    </row>
    <row r="32" spans="1:73" s="9" customFormat="1" x14ac:dyDescent="0.25">
      <c r="B32" s="120"/>
      <c r="C32" s="121"/>
      <c r="D32" s="122"/>
      <c r="E32" s="121"/>
      <c r="F32" s="122"/>
      <c r="G32" s="123"/>
      <c r="H32" s="124"/>
      <c r="I32" s="124"/>
      <c r="J32" s="125"/>
      <c r="K32" s="125"/>
      <c r="L32" s="123"/>
      <c r="M32" s="126"/>
      <c r="N32" s="127"/>
      <c r="O32" s="128"/>
    </row>
    <row r="33" spans="2:15" s="9" customFormat="1" x14ac:dyDescent="0.25">
      <c r="B33" s="120"/>
      <c r="C33" s="121"/>
      <c r="D33" s="122"/>
      <c r="E33" s="121"/>
      <c r="F33" s="122"/>
      <c r="G33" s="123"/>
      <c r="H33" s="124"/>
      <c r="I33" s="124"/>
      <c r="J33" s="125"/>
      <c r="K33" s="125"/>
      <c r="L33" s="123"/>
      <c r="M33" s="126"/>
      <c r="N33" s="127"/>
      <c r="O33" s="128"/>
    </row>
    <row r="34" spans="2:15" s="9" customFormat="1" ht="47.25" customHeight="1" x14ac:dyDescent="0.25">
      <c r="B34" s="72" t="s">
        <v>16</v>
      </c>
      <c r="C34" s="207" t="s">
        <v>17</v>
      </c>
      <c r="D34" s="208"/>
      <c r="E34" s="208"/>
      <c r="F34" s="209"/>
      <c r="G34" s="144"/>
      <c r="H34" s="124"/>
      <c r="I34" s="124"/>
      <c r="J34" s="124"/>
      <c r="K34" s="124"/>
      <c r="L34" s="124"/>
      <c r="M34" s="124"/>
      <c r="N34" s="124"/>
      <c r="O34" s="128"/>
    </row>
    <row r="35" spans="2:15" s="9" customFormat="1" ht="15" x14ac:dyDescent="0.25">
      <c r="B35" s="129" t="s">
        <v>6</v>
      </c>
      <c r="C35" s="203">
        <f>J9</f>
        <v>0</v>
      </c>
      <c r="D35" s="204"/>
      <c r="E35" s="204"/>
      <c r="F35" s="205"/>
      <c r="G35" s="122"/>
      <c r="H35" s="124"/>
      <c r="I35" s="124"/>
      <c r="J35" s="124"/>
      <c r="K35" s="124"/>
      <c r="L35" s="124"/>
      <c r="M35" s="124"/>
      <c r="N35" s="124"/>
      <c r="O35" s="128"/>
    </row>
    <row r="36" spans="2:15" s="9" customFormat="1" ht="15" x14ac:dyDescent="0.25">
      <c r="B36" s="129" t="s">
        <v>5</v>
      </c>
      <c r="C36" s="203">
        <f>J16</f>
        <v>0</v>
      </c>
      <c r="D36" s="204"/>
      <c r="E36" s="204"/>
      <c r="F36" s="205"/>
      <c r="G36" s="122"/>
      <c r="H36" s="124"/>
      <c r="I36" s="124"/>
      <c r="J36" s="124"/>
      <c r="K36" s="124"/>
      <c r="L36" s="124"/>
      <c r="M36" s="124"/>
      <c r="N36" s="124"/>
      <c r="O36" s="128"/>
    </row>
    <row r="37" spans="2:15" s="9" customFormat="1" ht="15" x14ac:dyDescent="0.25">
      <c r="B37" s="129" t="s">
        <v>0</v>
      </c>
      <c r="C37" s="203">
        <f>K27</f>
        <v>0</v>
      </c>
      <c r="D37" s="204"/>
      <c r="E37" s="204"/>
      <c r="F37" s="205"/>
      <c r="G37" s="122"/>
      <c r="H37" s="124"/>
      <c r="I37" s="124"/>
      <c r="J37" s="124"/>
      <c r="K37" s="124"/>
      <c r="L37" s="124"/>
      <c r="M37" s="124"/>
      <c r="N37" s="124"/>
      <c r="O37" s="128"/>
    </row>
    <row r="38" spans="2:15" s="9" customFormat="1" x14ac:dyDescent="0.25">
      <c r="B38" s="120"/>
      <c r="C38" s="121"/>
      <c r="D38" s="122"/>
      <c r="E38" s="121"/>
      <c r="F38" s="122"/>
      <c r="G38" s="123"/>
      <c r="H38" s="124"/>
      <c r="I38" s="124"/>
      <c r="J38" s="125"/>
      <c r="K38" s="125"/>
      <c r="L38" s="123"/>
      <c r="M38" s="126"/>
      <c r="N38" s="127"/>
      <c r="O38" s="128"/>
    </row>
    <row r="39" spans="2:15" s="9" customFormat="1" x14ac:dyDescent="0.25">
      <c r="B39" s="120"/>
      <c r="C39" s="121"/>
      <c r="D39" s="122"/>
      <c r="E39" s="121"/>
      <c r="F39" s="122"/>
      <c r="G39" s="123"/>
      <c r="H39" s="124"/>
      <c r="I39" s="124"/>
      <c r="J39" s="125"/>
      <c r="K39" s="125"/>
      <c r="L39" s="123"/>
      <c r="M39" s="126"/>
      <c r="N39" s="127"/>
      <c r="O39" s="128"/>
    </row>
    <row r="40" spans="2:15" s="9" customFormat="1" x14ac:dyDescent="0.25">
      <c r="B40" s="120"/>
      <c r="C40" s="121"/>
      <c r="D40" s="122"/>
      <c r="E40" s="121"/>
      <c r="F40" s="122"/>
      <c r="G40" s="123"/>
      <c r="H40" s="124"/>
      <c r="I40" s="124"/>
      <c r="J40" s="125"/>
      <c r="K40" s="125"/>
      <c r="L40" s="123"/>
      <c r="M40" s="126"/>
      <c r="N40" s="127"/>
      <c r="O40" s="128"/>
    </row>
    <row r="41" spans="2:15" s="9" customFormat="1" x14ac:dyDescent="0.25">
      <c r="B41" s="120"/>
      <c r="C41" s="121"/>
      <c r="D41" s="122"/>
      <c r="E41" s="121"/>
      <c r="F41" s="122"/>
      <c r="G41" s="123"/>
      <c r="H41" s="124"/>
      <c r="I41" s="124"/>
      <c r="J41" s="125"/>
      <c r="K41" s="125"/>
      <c r="L41" s="123"/>
      <c r="M41" s="126"/>
      <c r="N41" s="127"/>
      <c r="O41" s="128"/>
    </row>
    <row r="42" spans="2:15" s="9" customFormat="1" x14ac:dyDescent="0.25">
      <c r="B42" s="120"/>
      <c r="C42" s="121"/>
      <c r="D42" s="122"/>
      <c r="E42" s="121"/>
      <c r="F42" s="122"/>
      <c r="G42" s="123"/>
      <c r="H42" s="124"/>
      <c r="I42" s="124"/>
      <c r="J42" s="125"/>
      <c r="K42" s="125"/>
      <c r="L42" s="123"/>
      <c r="M42" s="126"/>
      <c r="N42" s="127"/>
      <c r="O42" s="128"/>
    </row>
    <row r="43" spans="2:15" s="9" customFormat="1" x14ac:dyDescent="0.25">
      <c r="C43" s="121"/>
      <c r="D43" s="122"/>
      <c r="E43" s="121"/>
      <c r="F43" s="122"/>
      <c r="H43" s="124"/>
      <c r="I43" s="124"/>
      <c r="J43" s="125"/>
      <c r="K43" s="125"/>
      <c r="L43" s="123"/>
      <c r="M43" s="126"/>
      <c r="N43" s="127"/>
      <c r="O43" s="128"/>
    </row>
    <row r="44" spans="2:15" s="9" customFormat="1" x14ac:dyDescent="0.25">
      <c r="C44" s="121"/>
      <c r="D44" s="122"/>
      <c r="E44" s="122"/>
      <c r="F44" s="122"/>
      <c r="H44" s="124"/>
      <c r="I44" s="124"/>
      <c r="J44" s="125"/>
      <c r="K44" s="125"/>
      <c r="L44" s="125"/>
      <c r="M44" s="126"/>
      <c r="N44" s="127"/>
      <c r="O44" s="128"/>
    </row>
    <row r="45" spans="2:15" s="9" customFormat="1" x14ac:dyDescent="0.25">
      <c r="C45" s="121"/>
      <c r="D45" s="122"/>
      <c r="E45" s="121"/>
      <c r="F45" s="122"/>
      <c r="H45" s="124"/>
      <c r="I45" s="124"/>
      <c r="J45" s="125"/>
      <c r="K45" s="125"/>
      <c r="L45" s="123"/>
      <c r="M45" s="126"/>
      <c r="N45" s="127"/>
      <c r="O45" s="128"/>
    </row>
    <row r="46" spans="2:15" s="9" customFormat="1" x14ac:dyDescent="0.25">
      <c r="B46" s="120"/>
      <c r="C46" s="121"/>
      <c r="D46" s="122"/>
      <c r="E46" s="121"/>
      <c r="F46" s="122"/>
      <c r="G46" s="123"/>
      <c r="H46" s="124"/>
      <c r="I46" s="124"/>
      <c r="J46" s="125"/>
      <c r="K46" s="125"/>
      <c r="L46" s="123"/>
      <c r="M46" s="126"/>
      <c r="N46" s="127"/>
      <c r="O46" s="128"/>
    </row>
    <row r="47" spans="2:15" s="9" customFormat="1" x14ac:dyDescent="0.25">
      <c r="B47" s="120"/>
      <c r="C47" s="121"/>
      <c r="D47" s="122"/>
      <c r="E47" s="121"/>
      <c r="F47" s="122"/>
      <c r="G47" s="123"/>
      <c r="H47" s="124"/>
      <c r="I47" s="124"/>
      <c r="J47" s="125"/>
      <c r="K47" s="125"/>
      <c r="L47" s="123"/>
      <c r="M47" s="126"/>
      <c r="N47" s="127"/>
      <c r="O47" s="128"/>
    </row>
    <row r="48" spans="2:15" s="9" customFormat="1" x14ac:dyDescent="0.25">
      <c r="B48" s="120"/>
      <c r="C48" s="121"/>
      <c r="D48" s="122"/>
      <c r="E48" s="121"/>
      <c r="F48" s="122"/>
      <c r="G48" s="123"/>
      <c r="H48" s="124"/>
      <c r="I48" s="124"/>
      <c r="J48" s="125"/>
      <c r="K48" s="125"/>
      <c r="L48" s="123"/>
      <c r="M48" s="126"/>
      <c r="N48" s="127"/>
      <c r="O48" s="128"/>
    </row>
    <row r="49" spans="2:15" s="9" customFormat="1" x14ac:dyDescent="0.25">
      <c r="B49" s="120"/>
      <c r="C49" s="121"/>
      <c r="D49" s="122"/>
      <c r="E49" s="121"/>
      <c r="F49" s="122"/>
      <c r="G49" s="123"/>
      <c r="H49" s="124"/>
      <c r="I49" s="124"/>
      <c r="J49" s="125"/>
      <c r="K49" s="125"/>
      <c r="L49" s="123"/>
      <c r="M49" s="126"/>
      <c r="N49" s="127"/>
      <c r="O49" s="128"/>
    </row>
    <row r="50" spans="2:15" s="9" customFormat="1" x14ac:dyDescent="0.25">
      <c r="B50" s="120"/>
      <c r="C50" s="121"/>
      <c r="D50" s="122"/>
      <c r="E50" s="121"/>
      <c r="F50" s="122"/>
      <c r="G50" s="123"/>
      <c r="H50" s="124"/>
      <c r="I50" s="124"/>
      <c r="J50" s="125"/>
      <c r="K50" s="125"/>
      <c r="L50" s="123"/>
      <c r="M50" s="126"/>
      <c r="N50" s="127"/>
      <c r="O50" s="128"/>
    </row>
    <row r="51" spans="2:15" s="9" customFormat="1" x14ac:dyDescent="0.25">
      <c r="B51" s="120"/>
      <c r="C51" s="121"/>
      <c r="D51" s="122"/>
      <c r="E51" s="121"/>
      <c r="F51" s="122"/>
      <c r="G51" s="123"/>
      <c r="H51" s="124"/>
      <c r="I51" s="124"/>
      <c r="J51" s="125"/>
      <c r="K51" s="125"/>
      <c r="L51" s="123"/>
      <c r="M51" s="126"/>
      <c r="N51" s="127"/>
      <c r="O51" s="128"/>
    </row>
    <row r="52" spans="2:15" s="9" customFormat="1" x14ac:dyDescent="0.25">
      <c r="B52" s="120"/>
      <c r="C52" s="121"/>
      <c r="D52" s="122"/>
      <c r="E52" s="121"/>
      <c r="F52" s="122"/>
      <c r="G52" s="123"/>
      <c r="H52" s="124"/>
      <c r="I52" s="124"/>
      <c r="J52" s="125"/>
      <c r="K52" s="125"/>
      <c r="L52" s="123"/>
      <c r="M52" s="126"/>
      <c r="N52" s="127"/>
      <c r="O52" s="128"/>
    </row>
    <row r="53" spans="2:15" s="9" customFormat="1" x14ac:dyDescent="0.25">
      <c r="B53" s="120"/>
      <c r="C53" s="121"/>
      <c r="D53" s="122"/>
      <c r="E53" s="121"/>
      <c r="F53" s="122"/>
      <c r="G53" s="123"/>
      <c r="H53" s="124"/>
      <c r="I53" s="124"/>
      <c r="J53" s="125"/>
      <c r="K53" s="125"/>
      <c r="L53" s="123"/>
      <c r="M53" s="126"/>
      <c r="N53" s="127"/>
      <c r="O53" s="128"/>
    </row>
    <row r="54" spans="2:15" s="9" customFormat="1" x14ac:dyDescent="0.25">
      <c r="B54" s="120"/>
      <c r="C54" s="121"/>
      <c r="D54" s="122"/>
      <c r="E54" s="121"/>
      <c r="F54" s="122"/>
      <c r="G54" s="123"/>
      <c r="H54" s="124"/>
      <c r="I54" s="124"/>
      <c r="J54" s="125"/>
      <c r="K54" s="125"/>
      <c r="L54" s="123"/>
      <c r="M54" s="126"/>
      <c r="N54" s="127"/>
      <c r="O54" s="128"/>
    </row>
    <row r="55" spans="2:15" s="9" customFormat="1" x14ac:dyDescent="0.25">
      <c r="B55" s="120"/>
      <c r="C55" s="121"/>
      <c r="D55" s="122"/>
      <c r="E55" s="121"/>
      <c r="F55" s="122"/>
      <c r="G55" s="123"/>
      <c r="H55" s="124"/>
      <c r="I55" s="124"/>
      <c r="J55" s="125"/>
      <c r="K55" s="125"/>
      <c r="L55" s="123"/>
      <c r="M55" s="126"/>
      <c r="N55" s="127"/>
      <c r="O55" s="128"/>
    </row>
    <row r="56" spans="2:15" s="9" customFormat="1" x14ac:dyDescent="0.25">
      <c r="B56" s="120"/>
      <c r="C56" s="121"/>
      <c r="D56" s="122"/>
      <c r="E56" s="121"/>
      <c r="F56" s="122"/>
      <c r="G56" s="123"/>
      <c r="H56" s="124"/>
      <c r="I56" s="124"/>
      <c r="J56" s="125"/>
      <c r="K56" s="125"/>
      <c r="L56" s="123"/>
      <c r="M56" s="126"/>
      <c r="N56" s="127"/>
      <c r="O56" s="128"/>
    </row>
    <row r="57" spans="2:15" s="9" customFormat="1" x14ac:dyDescent="0.25">
      <c r="B57" s="120"/>
      <c r="C57" s="121"/>
      <c r="D57" s="122"/>
      <c r="E57" s="121"/>
      <c r="F57" s="122"/>
      <c r="G57" s="123"/>
      <c r="H57" s="124"/>
      <c r="I57" s="124"/>
      <c r="J57" s="125"/>
      <c r="K57" s="125"/>
      <c r="L57" s="123"/>
      <c r="M57" s="126"/>
      <c r="N57" s="127"/>
      <c r="O57" s="128"/>
    </row>
    <row r="58" spans="2:15" s="9" customFormat="1" x14ac:dyDescent="0.25">
      <c r="B58" s="120"/>
      <c r="C58" s="121"/>
      <c r="D58" s="122"/>
      <c r="E58" s="121"/>
      <c r="F58" s="122"/>
      <c r="G58" s="123"/>
      <c r="H58" s="124"/>
      <c r="I58" s="124"/>
      <c r="J58" s="125"/>
      <c r="K58" s="125"/>
      <c r="L58" s="123"/>
      <c r="M58" s="126"/>
      <c r="N58" s="127"/>
      <c r="O58" s="128"/>
    </row>
    <row r="59" spans="2:15" s="9" customFormat="1" x14ac:dyDescent="0.25">
      <c r="B59" s="120"/>
      <c r="C59" s="121"/>
      <c r="D59" s="122"/>
      <c r="E59" s="121"/>
      <c r="F59" s="122"/>
      <c r="G59" s="123"/>
      <c r="H59" s="124"/>
      <c r="I59" s="124"/>
      <c r="J59" s="125"/>
      <c r="K59" s="125"/>
      <c r="L59" s="123"/>
      <c r="M59" s="126"/>
      <c r="N59" s="127"/>
      <c r="O59" s="128"/>
    </row>
    <row r="60" spans="2:15" s="9" customFormat="1" x14ac:dyDescent="0.25">
      <c r="B60" s="120"/>
      <c r="C60" s="121"/>
      <c r="D60" s="122"/>
      <c r="E60" s="121"/>
      <c r="F60" s="122"/>
      <c r="G60" s="123"/>
      <c r="H60" s="124"/>
      <c r="I60" s="124"/>
      <c r="J60" s="125"/>
      <c r="K60" s="125"/>
      <c r="L60" s="123"/>
      <c r="M60" s="126"/>
      <c r="N60" s="127"/>
      <c r="O60" s="128"/>
    </row>
    <row r="61" spans="2:15" s="9" customFormat="1" x14ac:dyDescent="0.25">
      <c r="B61" s="120"/>
      <c r="C61" s="121"/>
      <c r="D61" s="122"/>
      <c r="E61" s="121"/>
      <c r="F61" s="122"/>
      <c r="G61" s="123"/>
      <c r="H61" s="124"/>
      <c r="I61" s="124"/>
      <c r="J61" s="125"/>
      <c r="K61" s="125"/>
      <c r="L61" s="123"/>
      <c r="M61" s="126"/>
      <c r="N61" s="127"/>
      <c r="O61" s="128"/>
    </row>
    <row r="62" spans="2:15" s="9" customFormat="1" x14ac:dyDescent="0.25">
      <c r="B62" s="120"/>
      <c r="C62" s="121"/>
      <c r="D62" s="122"/>
      <c r="E62" s="121"/>
      <c r="F62" s="122"/>
      <c r="G62" s="123"/>
      <c r="H62" s="124"/>
      <c r="I62" s="124"/>
      <c r="J62" s="125"/>
      <c r="K62" s="125"/>
      <c r="L62" s="123"/>
      <c r="M62" s="126"/>
      <c r="N62" s="127"/>
      <c r="O62" s="128"/>
    </row>
    <row r="63" spans="2:15" s="9" customFormat="1" x14ac:dyDescent="0.25">
      <c r="B63" s="120"/>
      <c r="C63" s="121"/>
      <c r="D63" s="122"/>
      <c r="E63" s="121"/>
      <c r="F63" s="122"/>
      <c r="G63" s="123"/>
      <c r="H63" s="124"/>
      <c r="I63" s="124"/>
      <c r="J63" s="125"/>
      <c r="K63" s="125"/>
      <c r="L63" s="123"/>
      <c r="M63" s="126"/>
      <c r="N63" s="127"/>
      <c r="O63" s="128"/>
    </row>
    <row r="64" spans="2:15" s="9" customFormat="1" x14ac:dyDescent="0.25">
      <c r="B64" s="120"/>
      <c r="C64" s="121"/>
      <c r="D64" s="122"/>
      <c r="E64" s="121"/>
      <c r="F64" s="122"/>
      <c r="G64" s="123"/>
      <c r="H64" s="124"/>
      <c r="I64" s="124"/>
      <c r="J64" s="125"/>
      <c r="K64" s="125"/>
      <c r="L64" s="123"/>
      <c r="M64" s="126"/>
      <c r="N64" s="127"/>
      <c r="O64" s="128"/>
    </row>
    <row r="65" spans="2:16" s="9" customFormat="1" x14ac:dyDescent="0.25">
      <c r="B65" s="120"/>
      <c r="C65" s="121"/>
      <c r="D65" s="122"/>
      <c r="E65" s="121"/>
      <c r="F65" s="122"/>
      <c r="G65" s="123"/>
      <c r="H65" s="124"/>
      <c r="I65" s="124"/>
      <c r="J65" s="125"/>
      <c r="K65" s="125"/>
      <c r="L65" s="123"/>
      <c r="M65" s="126"/>
      <c r="N65" s="127"/>
      <c r="O65" s="128"/>
    </row>
    <row r="66" spans="2:16" s="9" customFormat="1" x14ac:dyDescent="0.25">
      <c r="B66" s="120"/>
      <c r="C66" s="121"/>
      <c r="D66" s="122"/>
      <c r="E66" s="121"/>
      <c r="F66" s="122"/>
      <c r="G66" s="123"/>
      <c r="H66" s="124"/>
      <c r="I66" s="124"/>
      <c r="J66" s="125"/>
      <c r="K66" s="125"/>
      <c r="L66" s="123"/>
      <c r="M66" s="126"/>
      <c r="N66" s="127"/>
      <c r="O66" s="128"/>
    </row>
    <row r="67" spans="2:16" s="9" customFormat="1" x14ac:dyDescent="0.25">
      <c r="B67" s="120"/>
      <c r="C67" s="121"/>
      <c r="D67" s="122"/>
      <c r="E67" s="121"/>
      <c r="F67" s="122"/>
      <c r="G67" s="123"/>
      <c r="H67" s="124"/>
      <c r="I67" s="124"/>
      <c r="J67" s="125"/>
      <c r="K67" s="125"/>
      <c r="L67" s="123"/>
      <c r="M67" s="126"/>
      <c r="N67" s="7"/>
      <c r="O67" s="4"/>
    </row>
    <row r="68" spans="2:16" s="9" customFormat="1" x14ac:dyDescent="0.25">
      <c r="B68" s="120"/>
      <c r="C68" s="121"/>
      <c r="D68" s="122"/>
      <c r="E68" s="121"/>
      <c r="F68" s="122"/>
      <c r="G68" s="123"/>
      <c r="H68" s="124"/>
      <c r="I68" s="124"/>
      <c r="J68" s="125"/>
      <c r="K68" s="125"/>
      <c r="L68" s="123"/>
      <c r="M68" s="126"/>
      <c r="N68" s="7"/>
      <c r="O68" s="4"/>
    </row>
    <row r="69" spans="2:16" s="9" customFormat="1" ht="22.5" x14ac:dyDescent="0.25">
      <c r="B69" s="120"/>
      <c r="C69" s="121"/>
      <c r="D69" s="122"/>
      <c r="E69" s="121"/>
      <c r="F69" s="122"/>
      <c r="G69" s="123"/>
      <c r="H69" s="124"/>
      <c r="I69" s="124"/>
      <c r="J69" s="125"/>
      <c r="K69" s="125"/>
      <c r="L69" s="123"/>
      <c r="M69" s="126"/>
      <c r="N69" s="130"/>
      <c r="O69" s="131"/>
    </row>
    <row r="70" spans="2:16" s="9" customFormat="1" x14ac:dyDescent="0.25">
      <c r="B70" s="120"/>
      <c r="C70" s="121"/>
      <c r="D70" s="122"/>
      <c r="E70" s="121"/>
      <c r="F70" s="122"/>
      <c r="G70" s="123"/>
      <c r="H70" s="124"/>
      <c r="I70" s="124"/>
      <c r="J70" s="125"/>
      <c r="K70" s="125"/>
      <c r="L70" s="123"/>
      <c r="M70" s="126"/>
      <c r="N70" s="132"/>
      <c r="O70" s="133"/>
    </row>
    <row r="71" spans="2:16" s="9" customFormat="1" x14ac:dyDescent="0.25">
      <c r="B71" s="120"/>
      <c r="C71" s="121"/>
      <c r="D71" s="122"/>
      <c r="E71" s="121"/>
      <c r="F71" s="122"/>
      <c r="G71" s="123"/>
      <c r="H71" s="124"/>
      <c r="I71" s="124"/>
      <c r="J71" s="125"/>
      <c r="K71" s="125"/>
      <c r="L71" s="123"/>
      <c r="M71" s="126"/>
      <c r="N71" s="132"/>
      <c r="O71" s="133"/>
    </row>
    <row r="72" spans="2:16" s="9" customFormat="1" x14ac:dyDescent="0.25">
      <c r="B72" s="120"/>
      <c r="C72" s="121"/>
      <c r="D72" s="122"/>
      <c r="E72" s="121"/>
      <c r="F72" s="122"/>
      <c r="G72" s="123"/>
      <c r="H72" s="124"/>
      <c r="I72" s="124"/>
      <c r="J72" s="125"/>
      <c r="K72" s="125"/>
      <c r="L72" s="123"/>
      <c r="M72" s="126"/>
      <c r="N72" s="134"/>
      <c r="O72" s="132"/>
      <c r="P72" s="133"/>
    </row>
    <row r="73" spans="2:16" s="9" customFormat="1" x14ac:dyDescent="0.25">
      <c r="B73" s="120"/>
      <c r="C73" s="121"/>
      <c r="D73" s="122"/>
      <c r="E73" s="121"/>
      <c r="F73" s="122"/>
      <c r="G73" s="123"/>
      <c r="H73" s="124"/>
      <c r="I73" s="124"/>
      <c r="J73" s="125"/>
      <c r="K73" s="125"/>
      <c r="L73" s="123"/>
      <c r="M73" s="126"/>
      <c r="N73" s="134"/>
      <c r="O73" s="132"/>
      <c r="P73" s="133"/>
    </row>
    <row r="74" spans="2:16" s="9" customFormat="1" x14ac:dyDescent="0.25">
      <c r="B74" s="120"/>
      <c r="C74" s="121"/>
      <c r="D74" s="122"/>
      <c r="E74" s="121"/>
      <c r="F74" s="122"/>
      <c r="G74" s="123"/>
      <c r="H74" s="124"/>
      <c r="I74" s="124"/>
      <c r="J74" s="125"/>
      <c r="K74" s="125"/>
      <c r="L74" s="123"/>
      <c r="M74" s="126"/>
      <c r="N74" s="134"/>
      <c r="O74" s="132"/>
      <c r="P74" s="133"/>
    </row>
    <row r="75" spans="2:16" s="9" customFormat="1" x14ac:dyDescent="0.25">
      <c r="B75" s="120"/>
      <c r="C75" s="121"/>
      <c r="D75" s="122"/>
      <c r="E75" s="121"/>
      <c r="F75" s="122"/>
      <c r="G75" s="123"/>
      <c r="H75" s="124"/>
      <c r="I75" s="124"/>
      <c r="J75" s="125"/>
      <c r="K75" s="125"/>
      <c r="L75" s="123"/>
      <c r="M75" s="126"/>
      <c r="N75" s="134"/>
      <c r="O75" s="132"/>
      <c r="P75" s="133"/>
    </row>
    <row r="76" spans="2:16" s="9" customFormat="1" x14ac:dyDescent="0.25">
      <c r="B76" s="120"/>
      <c r="C76" s="121"/>
      <c r="D76" s="122"/>
      <c r="E76" s="121"/>
      <c r="F76" s="122"/>
      <c r="G76" s="123"/>
      <c r="H76" s="124"/>
      <c r="I76" s="124"/>
      <c r="J76" s="125"/>
      <c r="K76" s="125"/>
      <c r="L76" s="123"/>
      <c r="M76" s="126"/>
      <c r="N76" s="134"/>
      <c r="O76" s="132"/>
      <c r="P76" s="133"/>
    </row>
    <row r="77" spans="2:16" s="9" customFormat="1" x14ac:dyDescent="0.25">
      <c r="B77" s="120"/>
      <c r="C77" s="121"/>
      <c r="D77" s="122"/>
      <c r="E77" s="121"/>
      <c r="F77" s="122"/>
      <c r="G77" s="123"/>
      <c r="H77" s="124"/>
      <c r="I77" s="124"/>
      <c r="J77" s="125"/>
      <c r="K77" s="125"/>
      <c r="L77" s="123"/>
      <c r="M77" s="126"/>
      <c r="N77" s="134"/>
      <c r="O77" s="132"/>
      <c r="P77" s="133"/>
    </row>
    <row r="78" spans="2:16" s="9" customFormat="1" x14ac:dyDescent="0.25">
      <c r="B78" s="120"/>
      <c r="C78" s="121"/>
      <c r="D78" s="122"/>
      <c r="E78" s="121"/>
      <c r="F78" s="122"/>
      <c r="G78" s="123"/>
      <c r="H78" s="124"/>
      <c r="I78" s="124"/>
      <c r="J78" s="125"/>
      <c r="K78" s="125"/>
      <c r="L78" s="123"/>
      <c r="M78" s="126"/>
      <c r="N78" s="134"/>
      <c r="O78" s="132"/>
      <c r="P78" s="133"/>
    </row>
    <row r="79" spans="2:16" s="9" customFormat="1" x14ac:dyDescent="0.25">
      <c r="B79" s="120"/>
      <c r="C79" s="121"/>
      <c r="D79" s="122"/>
      <c r="E79" s="121"/>
      <c r="F79" s="122"/>
      <c r="G79" s="123"/>
      <c r="H79" s="124"/>
      <c r="I79" s="124"/>
      <c r="J79" s="125"/>
      <c r="K79" s="125"/>
      <c r="L79" s="123"/>
      <c r="M79" s="126"/>
      <c r="N79" s="134"/>
      <c r="O79" s="132"/>
      <c r="P79" s="133"/>
    </row>
    <row r="80" spans="2:16" s="9" customFormat="1" x14ac:dyDescent="0.25">
      <c r="B80" s="120"/>
      <c r="C80" s="121"/>
      <c r="D80" s="122"/>
      <c r="E80" s="121"/>
      <c r="F80" s="122"/>
      <c r="G80" s="123"/>
      <c r="H80" s="124"/>
      <c r="I80" s="124"/>
      <c r="J80" s="125"/>
      <c r="K80" s="125"/>
      <c r="L80" s="123"/>
      <c r="M80" s="126"/>
      <c r="N80" s="134"/>
      <c r="O80" s="132"/>
      <c r="P80" s="133"/>
    </row>
    <row r="81" spans="2:16" s="9" customFormat="1" x14ac:dyDescent="0.25">
      <c r="B81" s="120"/>
      <c r="C81" s="121"/>
      <c r="D81" s="122"/>
      <c r="E81" s="121"/>
      <c r="F81" s="122"/>
      <c r="G81" s="123"/>
      <c r="H81" s="124"/>
      <c r="I81" s="124"/>
      <c r="J81" s="125"/>
      <c r="K81" s="125"/>
      <c r="L81" s="123"/>
      <c r="M81" s="126"/>
      <c r="N81" s="134"/>
      <c r="O81" s="132"/>
      <c r="P81" s="133"/>
    </row>
    <row r="82" spans="2:16" s="9" customFormat="1" x14ac:dyDescent="0.25">
      <c r="B82" s="120"/>
      <c r="C82" s="121"/>
      <c r="D82" s="122"/>
      <c r="E82" s="121"/>
      <c r="F82" s="122"/>
      <c r="G82" s="123"/>
      <c r="H82" s="124"/>
      <c r="I82" s="124"/>
      <c r="J82" s="125"/>
      <c r="K82" s="125"/>
      <c r="L82" s="123"/>
      <c r="M82" s="126"/>
      <c r="N82" s="134"/>
      <c r="O82" s="132"/>
      <c r="P82" s="133"/>
    </row>
    <row r="83" spans="2:16" s="9" customFormat="1" x14ac:dyDescent="0.25">
      <c r="B83" s="120"/>
      <c r="C83" s="121"/>
      <c r="D83" s="122"/>
      <c r="E83" s="121"/>
      <c r="F83" s="122"/>
      <c r="G83" s="123"/>
      <c r="H83" s="124"/>
      <c r="I83" s="124"/>
      <c r="J83" s="125"/>
      <c r="K83" s="125"/>
      <c r="L83" s="123"/>
      <c r="M83" s="126"/>
      <c r="N83" s="134"/>
      <c r="O83" s="132"/>
      <c r="P83" s="133"/>
    </row>
    <row r="84" spans="2:16" s="9" customFormat="1" x14ac:dyDescent="0.25">
      <c r="B84" s="120"/>
      <c r="C84" s="121"/>
      <c r="D84" s="122"/>
      <c r="E84" s="121"/>
      <c r="F84" s="122"/>
      <c r="G84" s="123"/>
      <c r="H84" s="124"/>
      <c r="I84" s="124"/>
      <c r="J84" s="125"/>
      <c r="K84" s="125"/>
      <c r="L84" s="123"/>
      <c r="M84" s="126"/>
      <c r="N84" s="134"/>
      <c r="O84" s="132"/>
      <c r="P84" s="133"/>
    </row>
    <row r="85" spans="2:16" s="9" customFormat="1" x14ac:dyDescent="0.25">
      <c r="B85" s="120"/>
      <c r="C85" s="121"/>
      <c r="D85" s="122"/>
      <c r="E85" s="121"/>
      <c r="F85" s="122"/>
      <c r="G85" s="123"/>
      <c r="H85" s="124"/>
      <c r="I85" s="124"/>
      <c r="J85" s="125"/>
      <c r="K85" s="125"/>
      <c r="L85" s="123"/>
      <c r="M85" s="126"/>
      <c r="N85" s="134"/>
      <c r="O85" s="132"/>
      <c r="P85" s="133"/>
    </row>
    <row r="86" spans="2:16" s="9" customFormat="1" x14ac:dyDescent="0.25">
      <c r="B86" s="120"/>
      <c r="C86" s="121"/>
      <c r="D86" s="122"/>
      <c r="E86" s="121"/>
      <c r="F86" s="122"/>
      <c r="G86" s="123"/>
      <c r="H86" s="124"/>
      <c r="I86" s="124"/>
      <c r="J86" s="125"/>
      <c r="K86" s="125"/>
      <c r="L86" s="123"/>
      <c r="M86" s="126"/>
      <c r="N86" s="134"/>
      <c r="O86" s="132"/>
      <c r="P86" s="133"/>
    </row>
    <row r="87" spans="2:16" s="9" customFormat="1" x14ac:dyDescent="0.25">
      <c r="B87" s="120"/>
      <c r="C87" s="121"/>
      <c r="D87" s="122"/>
      <c r="E87" s="121"/>
      <c r="F87" s="122"/>
      <c r="G87" s="123"/>
      <c r="H87" s="124"/>
      <c r="I87" s="124"/>
      <c r="J87" s="125"/>
      <c r="K87" s="125"/>
      <c r="L87" s="123"/>
      <c r="M87" s="126"/>
      <c r="N87" s="134"/>
      <c r="O87" s="132"/>
      <c r="P87" s="133"/>
    </row>
    <row r="88" spans="2:16" s="9" customFormat="1" x14ac:dyDescent="0.25">
      <c r="B88" s="120"/>
      <c r="C88" s="121"/>
      <c r="D88" s="122"/>
      <c r="E88" s="121"/>
      <c r="F88" s="122"/>
      <c r="G88" s="123"/>
      <c r="H88" s="124"/>
      <c r="I88" s="124"/>
      <c r="J88" s="125"/>
      <c r="K88" s="125"/>
      <c r="L88" s="123"/>
      <c r="M88" s="126"/>
      <c r="N88" s="134"/>
      <c r="O88" s="132"/>
      <c r="P88" s="133"/>
    </row>
    <row r="89" spans="2:16" s="9" customFormat="1" x14ac:dyDescent="0.25">
      <c r="B89" s="120"/>
      <c r="C89" s="121"/>
      <c r="D89" s="122"/>
      <c r="E89" s="121"/>
      <c r="F89" s="122"/>
      <c r="G89" s="123"/>
      <c r="H89" s="124"/>
      <c r="I89" s="124"/>
      <c r="J89" s="125"/>
      <c r="K89" s="125"/>
      <c r="L89" s="123"/>
      <c r="M89" s="126"/>
      <c r="N89" s="134"/>
      <c r="O89" s="132"/>
      <c r="P89" s="133"/>
    </row>
    <row r="90" spans="2:16" s="9" customFormat="1" x14ac:dyDescent="0.25">
      <c r="B90" s="120"/>
      <c r="C90" s="121"/>
      <c r="D90" s="122"/>
      <c r="E90" s="121"/>
      <c r="F90" s="122"/>
      <c r="G90" s="123"/>
      <c r="H90" s="124"/>
      <c r="I90" s="124"/>
      <c r="J90" s="125"/>
      <c r="K90" s="125"/>
      <c r="L90" s="123"/>
      <c r="M90" s="126"/>
      <c r="N90" s="134"/>
      <c r="O90" s="132"/>
      <c r="P90" s="133"/>
    </row>
    <row r="91" spans="2:16" s="9" customFormat="1" x14ac:dyDescent="0.25">
      <c r="B91" s="120"/>
      <c r="C91" s="121"/>
      <c r="D91" s="122"/>
      <c r="E91" s="121"/>
      <c r="F91" s="122"/>
      <c r="G91" s="123"/>
      <c r="H91" s="124"/>
      <c r="I91" s="124"/>
      <c r="J91" s="125"/>
      <c r="K91" s="125"/>
      <c r="L91" s="123"/>
      <c r="M91" s="126"/>
      <c r="N91" s="134"/>
      <c r="O91" s="132"/>
      <c r="P91" s="133"/>
    </row>
    <row r="92" spans="2:16" s="9" customFormat="1" x14ac:dyDescent="0.25">
      <c r="B92" s="120"/>
      <c r="C92" s="121"/>
      <c r="D92" s="122"/>
      <c r="E92" s="121"/>
      <c r="F92" s="122"/>
      <c r="G92" s="123"/>
      <c r="H92" s="124"/>
      <c r="I92" s="124"/>
      <c r="J92" s="125"/>
      <c r="K92" s="125"/>
      <c r="L92" s="123"/>
      <c r="M92" s="126"/>
      <c r="N92" s="134"/>
      <c r="O92" s="132"/>
      <c r="P92" s="133"/>
    </row>
    <row r="93" spans="2:16" s="9" customFormat="1" x14ac:dyDescent="0.25">
      <c r="B93" s="120"/>
      <c r="C93" s="121"/>
      <c r="D93" s="122"/>
      <c r="E93" s="121"/>
      <c r="F93" s="122"/>
      <c r="G93" s="123"/>
      <c r="H93" s="124"/>
      <c r="I93" s="124"/>
      <c r="J93" s="125"/>
      <c r="K93" s="125"/>
      <c r="L93" s="123"/>
      <c r="M93" s="126"/>
      <c r="N93" s="134"/>
      <c r="O93" s="132"/>
      <c r="P93" s="133"/>
    </row>
    <row r="94" spans="2:16" s="9" customFormat="1" x14ac:dyDescent="0.25">
      <c r="B94" s="120"/>
      <c r="C94" s="121"/>
      <c r="D94" s="122"/>
      <c r="E94" s="121"/>
      <c r="F94" s="122"/>
      <c r="G94" s="123"/>
      <c r="H94" s="124"/>
      <c r="I94" s="124"/>
      <c r="J94" s="125"/>
      <c r="K94" s="125"/>
      <c r="L94" s="123"/>
      <c r="M94" s="126"/>
      <c r="N94" s="134"/>
      <c r="O94" s="132"/>
      <c r="P94" s="133"/>
    </row>
    <row r="95" spans="2:16" s="9" customFormat="1" x14ac:dyDescent="0.25">
      <c r="B95" s="120"/>
      <c r="C95" s="121"/>
      <c r="D95" s="122"/>
      <c r="E95" s="121"/>
      <c r="F95" s="122"/>
      <c r="G95" s="123"/>
      <c r="H95" s="124"/>
      <c r="I95" s="124"/>
      <c r="J95" s="125"/>
      <c r="K95" s="125"/>
      <c r="L95" s="123"/>
      <c r="M95" s="126"/>
      <c r="N95" s="134"/>
      <c r="O95" s="132"/>
      <c r="P95" s="133"/>
    </row>
    <row r="96" spans="2:16" s="9" customFormat="1" x14ac:dyDescent="0.25">
      <c r="B96" s="120"/>
      <c r="C96" s="121"/>
      <c r="D96" s="122"/>
      <c r="E96" s="121"/>
      <c r="F96" s="122"/>
      <c r="G96" s="123"/>
      <c r="H96" s="124"/>
      <c r="I96" s="124"/>
      <c r="J96" s="125"/>
      <c r="K96" s="125"/>
      <c r="L96" s="123"/>
      <c r="M96" s="126"/>
      <c r="N96" s="134"/>
      <c r="O96" s="132"/>
      <c r="P96" s="133"/>
    </row>
    <row r="97" spans="2:16" s="9" customFormat="1" x14ac:dyDescent="0.25">
      <c r="B97" s="120"/>
      <c r="C97" s="121"/>
      <c r="D97" s="122"/>
      <c r="E97" s="121"/>
      <c r="F97" s="122"/>
      <c r="G97" s="123"/>
      <c r="H97" s="124"/>
      <c r="I97" s="124"/>
      <c r="J97" s="125"/>
      <c r="K97" s="125"/>
      <c r="L97" s="123"/>
      <c r="M97" s="126"/>
      <c r="N97" s="134"/>
      <c r="O97" s="132"/>
      <c r="P97" s="133"/>
    </row>
    <row r="98" spans="2:16" s="9" customFormat="1" x14ac:dyDescent="0.25">
      <c r="B98" s="120"/>
      <c r="C98" s="121"/>
      <c r="D98" s="122"/>
      <c r="E98" s="121"/>
      <c r="F98" s="122"/>
      <c r="G98" s="123"/>
      <c r="H98" s="124"/>
      <c r="I98" s="124"/>
      <c r="J98" s="125"/>
      <c r="K98" s="125"/>
      <c r="L98" s="123"/>
      <c r="M98" s="126"/>
      <c r="N98" s="134"/>
      <c r="O98" s="132"/>
      <c r="P98" s="133"/>
    </row>
    <row r="99" spans="2:16" s="9" customFormat="1" x14ac:dyDescent="0.25">
      <c r="B99" s="120"/>
      <c r="C99" s="121"/>
      <c r="D99" s="122"/>
      <c r="E99" s="121"/>
      <c r="F99" s="122"/>
      <c r="G99" s="123"/>
      <c r="H99" s="124"/>
      <c r="I99" s="124"/>
      <c r="J99" s="125"/>
      <c r="K99" s="125"/>
      <c r="L99" s="123"/>
      <c r="M99" s="126"/>
      <c r="N99" s="134"/>
      <c r="O99" s="132"/>
      <c r="P99" s="133"/>
    </row>
    <row r="100" spans="2:16" s="9" customFormat="1" x14ac:dyDescent="0.25">
      <c r="B100" s="120"/>
      <c r="C100" s="121"/>
      <c r="D100" s="122"/>
      <c r="E100" s="121"/>
      <c r="F100" s="122"/>
      <c r="G100" s="123"/>
      <c r="H100" s="124"/>
      <c r="I100" s="124"/>
      <c r="J100" s="125"/>
      <c r="K100" s="125"/>
      <c r="L100" s="123"/>
      <c r="M100" s="126"/>
      <c r="N100" s="134"/>
      <c r="O100" s="132"/>
      <c r="P100" s="133"/>
    </row>
    <row r="101" spans="2:16" s="9" customFormat="1" x14ac:dyDescent="0.25">
      <c r="B101" s="120"/>
      <c r="C101" s="121"/>
      <c r="D101" s="122"/>
      <c r="E101" s="121"/>
      <c r="F101" s="122"/>
      <c r="G101" s="123"/>
      <c r="H101" s="124"/>
      <c r="I101" s="124"/>
      <c r="J101" s="125"/>
      <c r="K101" s="125"/>
      <c r="L101" s="123"/>
      <c r="M101" s="126"/>
      <c r="N101" s="134"/>
      <c r="O101" s="132"/>
      <c r="P101" s="133"/>
    </row>
    <row r="102" spans="2:16" s="9" customFormat="1" x14ac:dyDescent="0.25">
      <c r="B102" s="120"/>
      <c r="C102" s="121"/>
      <c r="D102" s="122"/>
      <c r="E102" s="121"/>
      <c r="F102" s="122"/>
      <c r="G102" s="123"/>
      <c r="H102" s="124"/>
      <c r="I102" s="124"/>
      <c r="J102" s="125"/>
      <c r="K102" s="125"/>
      <c r="L102" s="123"/>
      <c r="M102" s="126"/>
      <c r="N102" s="134"/>
      <c r="O102" s="132"/>
      <c r="P102" s="133"/>
    </row>
    <row r="103" spans="2:16" s="9" customFormat="1" x14ac:dyDescent="0.25">
      <c r="B103" s="120"/>
      <c r="C103" s="121"/>
      <c r="D103" s="122"/>
      <c r="E103" s="121"/>
      <c r="F103" s="122"/>
      <c r="G103" s="123"/>
      <c r="H103" s="124"/>
      <c r="I103" s="124"/>
      <c r="J103" s="125"/>
      <c r="K103" s="125"/>
      <c r="L103" s="123"/>
      <c r="M103" s="126"/>
      <c r="N103" s="134"/>
      <c r="O103" s="132"/>
      <c r="P103" s="133"/>
    </row>
    <row r="104" spans="2:16" s="9" customFormat="1" x14ac:dyDescent="0.25">
      <c r="B104" s="120"/>
      <c r="C104" s="121"/>
      <c r="D104" s="122"/>
      <c r="E104" s="121"/>
      <c r="F104" s="122"/>
      <c r="G104" s="123"/>
      <c r="H104" s="124"/>
      <c r="I104" s="124"/>
      <c r="J104" s="125"/>
      <c r="K104" s="125"/>
      <c r="L104" s="123"/>
      <c r="M104" s="126"/>
      <c r="N104" s="134"/>
      <c r="O104" s="132"/>
      <c r="P104" s="133"/>
    </row>
    <row r="105" spans="2:16" s="9" customFormat="1" x14ac:dyDescent="0.25">
      <c r="B105" s="120"/>
      <c r="C105" s="121"/>
      <c r="D105" s="122"/>
      <c r="E105" s="121"/>
      <c r="F105" s="122"/>
      <c r="G105" s="123"/>
      <c r="H105" s="124"/>
      <c r="I105" s="124"/>
      <c r="J105" s="125"/>
      <c r="K105" s="125"/>
      <c r="L105" s="123"/>
      <c r="M105" s="126"/>
      <c r="N105" s="134"/>
      <c r="O105" s="132"/>
      <c r="P105" s="133"/>
    </row>
    <row r="106" spans="2:16" s="9" customFormat="1" x14ac:dyDescent="0.25">
      <c r="B106" s="120"/>
      <c r="C106" s="121"/>
      <c r="D106" s="122"/>
      <c r="E106" s="121"/>
      <c r="F106" s="122"/>
      <c r="G106" s="123"/>
      <c r="H106" s="124"/>
      <c r="I106" s="124"/>
      <c r="J106" s="125"/>
      <c r="K106" s="125"/>
      <c r="L106" s="123"/>
      <c r="M106" s="126"/>
      <c r="N106" s="134"/>
      <c r="O106" s="132"/>
      <c r="P106" s="133"/>
    </row>
    <row r="107" spans="2:16" s="9" customFormat="1" x14ac:dyDescent="0.25">
      <c r="B107" s="120"/>
      <c r="C107" s="121"/>
      <c r="D107" s="122"/>
      <c r="E107" s="121"/>
      <c r="F107" s="122"/>
      <c r="G107" s="123"/>
      <c r="H107" s="124"/>
      <c r="I107" s="124"/>
      <c r="J107" s="125"/>
      <c r="K107" s="125"/>
      <c r="L107" s="123"/>
      <c r="M107" s="126"/>
      <c r="N107" s="134"/>
      <c r="O107" s="132"/>
      <c r="P107" s="133"/>
    </row>
    <row r="108" spans="2:16" s="9" customFormat="1" x14ac:dyDescent="0.25">
      <c r="B108" s="120"/>
      <c r="C108" s="121"/>
      <c r="D108" s="122"/>
      <c r="E108" s="121"/>
      <c r="F108" s="122"/>
      <c r="G108" s="123"/>
      <c r="H108" s="124"/>
      <c r="I108" s="124"/>
      <c r="J108" s="125"/>
      <c r="K108" s="125"/>
      <c r="L108" s="123"/>
      <c r="M108" s="126"/>
      <c r="N108" s="134"/>
      <c r="O108" s="132"/>
      <c r="P108" s="133"/>
    </row>
    <row r="109" spans="2:16" s="9" customFormat="1" x14ac:dyDescent="0.25">
      <c r="B109" s="120"/>
      <c r="C109" s="121"/>
      <c r="D109" s="122"/>
      <c r="E109" s="121"/>
      <c r="F109" s="122"/>
      <c r="G109" s="123"/>
      <c r="H109" s="124"/>
      <c r="I109" s="124"/>
      <c r="J109" s="125"/>
      <c r="K109" s="125"/>
      <c r="L109" s="123"/>
      <c r="M109" s="126"/>
      <c r="N109" s="134"/>
      <c r="O109" s="132"/>
      <c r="P109" s="133"/>
    </row>
    <row r="110" spans="2:16" s="9" customFormat="1" x14ac:dyDescent="0.25">
      <c r="B110" s="120"/>
      <c r="C110" s="121"/>
      <c r="D110" s="122"/>
      <c r="E110" s="121"/>
      <c r="F110" s="122"/>
      <c r="G110" s="123"/>
      <c r="H110" s="124"/>
      <c r="I110" s="124"/>
      <c r="J110" s="125"/>
      <c r="K110" s="125"/>
      <c r="L110" s="123"/>
      <c r="M110" s="126"/>
      <c r="N110" s="134"/>
      <c r="O110" s="132"/>
      <c r="P110" s="133"/>
    </row>
    <row r="111" spans="2:16" s="9" customFormat="1" x14ac:dyDescent="0.25">
      <c r="B111" s="120"/>
      <c r="C111" s="121"/>
      <c r="D111" s="122"/>
      <c r="E111" s="121"/>
      <c r="F111" s="122"/>
      <c r="G111" s="123"/>
      <c r="H111" s="124"/>
      <c r="I111" s="124"/>
      <c r="J111" s="125"/>
      <c r="K111" s="125"/>
      <c r="L111" s="123"/>
      <c r="M111" s="126"/>
      <c r="N111" s="134"/>
      <c r="O111" s="132"/>
      <c r="P111" s="133"/>
    </row>
    <row r="112" spans="2:16" s="9" customFormat="1" x14ac:dyDescent="0.25">
      <c r="B112" s="120"/>
      <c r="C112" s="121"/>
      <c r="D112" s="122"/>
      <c r="E112" s="121"/>
      <c r="F112" s="122"/>
      <c r="G112" s="123"/>
      <c r="H112" s="124"/>
      <c r="I112" s="124"/>
      <c r="J112" s="125"/>
      <c r="K112" s="125"/>
      <c r="L112" s="123"/>
      <c r="M112" s="126"/>
      <c r="N112" s="134"/>
      <c r="O112" s="132"/>
      <c r="P112" s="133"/>
    </row>
    <row r="113" spans="2:16" s="9" customFormat="1" x14ac:dyDescent="0.25">
      <c r="B113" s="120"/>
      <c r="C113" s="121"/>
      <c r="D113" s="122"/>
      <c r="E113" s="121"/>
      <c r="F113" s="122"/>
      <c r="G113" s="123"/>
      <c r="H113" s="124"/>
      <c r="I113" s="124"/>
      <c r="J113" s="125"/>
      <c r="K113" s="125"/>
      <c r="L113" s="123"/>
      <c r="M113" s="126"/>
      <c r="N113" s="134"/>
      <c r="O113" s="132"/>
      <c r="P113" s="133"/>
    </row>
    <row r="114" spans="2:16" s="9" customFormat="1" x14ac:dyDescent="0.25">
      <c r="B114" s="120"/>
      <c r="C114" s="121"/>
      <c r="D114" s="122"/>
      <c r="E114" s="121"/>
      <c r="F114" s="122"/>
      <c r="G114" s="123"/>
      <c r="H114" s="124"/>
      <c r="I114" s="124"/>
      <c r="J114" s="125"/>
      <c r="K114" s="125"/>
      <c r="L114" s="123"/>
      <c r="M114" s="126"/>
      <c r="N114" s="134"/>
      <c r="O114" s="132"/>
      <c r="P114" s="133"/>
    </row>
    <row r="115" spans="2:16" s="9" customFormat="1" x14ac:dyDescent="0.25">
      <c r="B115" s="120"/>
      <c r="C115" s="121"/>
      <c r="D115" s="122"/>
      <c r="E115" s="121"/>
      <c r="F115" s="122"/>
      <c r="G115" s="123"/>
      <c r="H115" s="124"/>
      <c r="I115" s="124"/>
      <c r="J115" s="125"/>
      <c r="K115" s="125"/>
      <c r="L115" s="123"/>
      <c r="M115" s="126"/>
      <c r="N115" s="134"/>
      <c r="O115" s="132"/>
      <c r="P115" s="133"/>
    </row>
    <row r="116" spans="2:16" s="9" customFormat="1" x14ac:dyDescent="0.25">
      <c r="B116" s="120"/>
      <c r="C116" s="121"/>
      <c r="D116" s="122"/>
      <c r="E116" s="121"/>
      <c r="F116" s="122"/>
      <c r="G116" s="123"/>
      <c r="H116" s="124"/>
      <c r="I116" s="124"/>
      <c r="J116" s="125"/>
      <c r="K116" s="125"/>
      <c r="L116" s="123"/>
      <c r="M116" s="126"/>
      <c r="N116" s="134"/>
      <c r="O116" s="132"/>
      <c r="P116" s="133"/>
    </row>
    <row r="117" spans="2:16" s="9" customFormat="1" x14ac:dyDescent="0.25">
      <c r="B117" s="120"/>
      <c r="C117" s="121"/>
      <c r="D117" s="122"/>
      <c r="E117" s="121"/>
      <c r="F117" s="122"/>
      <c r="G117" s="123"/>
      <c r="H117" s="124"/>
      <c r="I117" s="124"/>
      <c r="J117" s="125"/>
      <c r="K117" s="125"/>
      <c r="L117" s="123"/>
      <c r="M117" s="126"/>
      <c r="N117" s="134"/>
      <c r="O117" s="132"/>
      <c r="P117" s="133"/>
    </row>
    <row r="118" spans="2:16" s="9" customFormat="1" x14ac:dyDescent="0.25">
      <c r="B118" s="120"/>
      <c r="C118" s="121"/>
      <c r="D118" s="122"/>
      <c r="E118" s="121"/>
      <c r="F118" s="122"/>
      <c r="G118" s="123"/>
      <c r="H118" s="124"/>
      <c r="I118" s="124"/>
      <c r="J118" s="125"/>
      <c r="K118" s="125"/>
      <c r="L118" s="123"/>
      <c r="M118" s="126"/>
      <c r="N118" s="134"/>
      <c r="O118" s="132"/>
      <c r="P118" s="133"/>
    </row>
    <row r="119" spans="2:16" s="9" customFormat="1" x14ac:dyDescent="0.25">
      <c r="B119" s="120"/>
      <c r="C119" s="121"/>
      <c r="D119" s="122"/>
      <c r="E119" s="121"/>
      <c r="F119" s="122"/>
      <c r="G119" s="123"/>
      <c r="H119" s="124"/>
      <c r="I119" s="124"/>
      <c r="J119" s="125"/>
      <c r="K119" s="125"/>
      <c r="L119" s="123"/>
      <c r="M119" s="126"/>
      <c r="N119" s="134"/>
      <c r="O119" s="132"/>
      <c r="P119" s="133"/>
    </row>
    <row r="120" spans="2:16" s="9" customFormat="1" x14ac:dyDescent="0.25">
      <c r="B120" s="120"/>
      <c r="C120" s="121"/>
      <c r="D120" s="122"/>
      <c r="E120" s="121"/>
      <c r="F120" s="122"/>
      <c r="G120" s="123"/>
      <c r="H120" s="124"/>
      <c r="I120" s="124"/>
      <c r="J120" s="125"/>
      <c r="K120" s="125"/>
      <c r="L120" s="123"/>
      <c r="M120" s="126"/>
      <c r="N120" s="134"/>
      <c r="O120" s="132"/>
      <c r="P120" s="133"/>
    </row>
    <row r="121" spans="2:16" s="9" customFormat="1" x14ac:dyDescent="0.25">
      <c r="B121" s="120"/>
      <c r="C121" s="121"/>
      <c r="D121" s="122"/>
      <c r="E121" s="121"/>
      <c r="F121" s="122"/>
      <c r="G121" s="123"/>
      <c r="H121" s="124"/>
      <c r="I121" s="124"/>
      <c r="J121" s="125"/>
      <c r="K121" s="125"/>
      <c r="L121" s="123"/>
      <c r="M121" s="126"/>
      <c r="N121" s="134"/>
      <c r="O121" s="132"/>
      <c r="P121" s="133"/>
    </row>
    <row r="122" spans="2:16" s="9" customFormat="1" x14ac:dyDescent="0.25">
      <c r="B122" s="120"/>
      <c r="C122" s="121"/>
      <c r="D122" s="122"/>
      <c r="E122" s="121"/>
      <c r="F122" s="122"/>
      <c r="G122" s="123"/>
      <c r="H122" s="124"/>
      <c r="I122" s="124"/>
      <c r="J122" s="125"/>
      <c r="K122" s="125"/>
      <c r="L122" s="123"/>
      <c r="M122" s="126"/>
      <c r="N122" s="134"/>
      <c r="O122" s="132"/>
      <c r="P122" s="133"/>
    </row>
    <row r="123" spans="2:16" s="9" customFormat="1" x14ac:dyDescent="0.25">
      <c r="B123" s="120"/>
      <c r="C123" s="121"/>
      <c r="D123" s="122"/>
      <c r="E123" s="121"/>
      <c r="F123" s="122"/>
      <c r="G123" s="123"/>
      <c r="H123" s="124"/>
      <c r="I123" s="124"/>
      <c r="J123" s="125"/>
      <c r="K123" s="125"/>
      <c r="L123" s="123"/>
      <c r="M123" s="126"/>
      <c r="N123" s="134"/>
      <c r="O123" s="132"/>
      <c r="P123" s="133"/>
    </row>
    <row r="124" spans="2:16" s="9" customFormat="1" x14ac:dyDescent="0.25">
      <c r="B124" s="120"/>
      <c r="C124" s="121"/>
      <c r="D124" s="122"/>
      <c r="E124" s="121"/>
      <c r="F124" s="122"/>
      <c r="G124" s="123"/>
      <c r="H124" s="124"/>
      <c r="I124" s="124"/>
      <c r="J124" s="125"/>
      <c r="K124" s="125"/>
      <c r="L124" s="123"/>
      <c r="M124" s="126"/>
      <c r="N124" s="134"/>
      <c r="O124" s="132"/>
      <c r="P124" s="133"/>
    </row>
    <row r="125" spans="2:16" s="9" customFormat="1" x14ac:dyDescent="0.25">
      <c r="B125" s="120"/>
      <c r="C125" s="121"/>
      <c r="D125" s="122"/>
      <c r="E125" s="121"/>
      <c r="F125" s="122"/>
      <c r="G125" s="123"/>
      <c r="H125" s="124"/>
      <c r="I125" s="124"/>
      <c r="J125" s="125"/>
      <c r="K125" s="125"/>
      <c r="L125" s="123"/>
      <c r="M125" s="126"/>
      <c r="N125" s="134"/>
      <c r="O125" s="132"/>
      <c r="P125" s="133"/>
    </row>
    <row r="126" spans="2:16" s="9" customFormat="1" x14ac:dyDescent="0.25">
      <c r="B126" s="120"/>
      <c r="C126" s="121"/>
      <c r="D126" s="122"/>
      <c r="E126" s="121"/>
      <c r="F126" s="122"/>
      <c r="G126" s="123"/>
      <c r="H126" s="124"/>
      <c r="I126" s="124"/>
      <c r="J126" s="125"/>
      <c r="K126" s="125"/>
      <c r="L126" s="123"/>
      <c r="M126" s="126"/>
      <c r="N126" s="134"/>
      <c r="O126" s="132"/>
      <c r="P126" s="133"/>
    </row>
    <row r="127" spans="2:16" s="9" customFormat="1" x14ac:dyDescent="0.25">
      <c r="B127" s="120"/>
      <c r="C127" s="121"/>
      <c r="D127" s="122"/>
      <c r="E127" s="121"/>
      <c r="F127" s="122"/>
      <c r="G127" s="123"/>
      <c r="H127" s="124"/>
      <c r="I127" s="124"/>
      <c r="J127" s="125"/>
      <c r="K127" s="125"/>
      <c r="L127" s="123"/>
      <c r="M127" s="126"/>
      <c r="N127" s="134"/>
      <c r="O127" s="132"/>
      <c r="P127" s="133"/>
    </row>
    <row r="128" spans="2:16" s="9" customFormat="1" x14ac:dyDescent="0.25">
      <c r="B128" s="120"/>
      <c r="C128" s="121"/>
      <c r="D128" s="122"/>
      <c r="E128" s="121"/>
      <c r="F128" s="122"/>
      <c r="G128" s="123"/>
      <c r="H128" s="124"/>
      <c r="I128" s="124"/>
      <c r="J128" s="125"/>
      <c r="K128" s="125"/>
      <c r="L128" s="123"/>
      <c r="M128" s="126"/>
      <c r="N128" s="134"/>
      <c r="O128" s="132"/>
      <c r="P128" s="133"/>
    </row>
  </sheetData>
  <mergeCells count="17">
    <mergeCell ref="J9:J12"/>
    <mergeCell ref="N9:N12"/>
    <mergeCell ref="B1:O2"/>
    <mergeCell ref="B3:P3"/>
    <mergeCell ref="B4:P4"/>
    <mergeCell ref="C6:D6"/>
    <mergeCell ref="E6:F6"/>
    <mergeCell ref="C37:F37"/>
    <mergeCell ref="J16:J21"/>
    <mergeCell ref="N16:N21"/>
    <mergeCell ref="N27:N28"/>
    <mergeCell ref="B31:F31"/>
    <mergeCell ref="C34:F34"/>
    <mergeCell ref="C35:F35"/>
    <mergeCell ref="C36:F36"/>
    <mergeCell ref="K27:K28"/>
    <mergeCell ref="B26:O26"/>
  </mergeCells>
  <pageMargins left="0.25" right="0.25" top="0.75" bottom="0.75" header="0.3" footer="0.3"/>
  <pageSetup paperSize="8" scale="69" fitToHeight="0" orientation="landscape" r:id="rId1"/>
  <headerFooter>
    <oddFooter>&amp;CBijlage 6 Prijzenblad, tabblad P-blad</oddFooter>
  </headerFooter>
  <rowBreaks count="1" manualBreakCount="1">
    <brk id="41" max="17" man="1"/>
  </rowBreaks>
  <ignoredErrors>
    <ignoredError sqref="I20:I21 I9:I12 M9:M12 M16:M21 M27:M28" unlocked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U182"/>
  <sheetViews>
    <sheetView showGridLines="0" view="pageBreakPreview" zoomScale="70" zoomScaleNormal="100" zoomScaleSheetLayoutView="70" workbookViewId="0">
      <selection activeCell="S20" sqref="S20"/>
    </sheetView>
  </sheetViews>
  <sheetFormatPr defaultColWidth="9.140625" defaultRowHeight="12.75" x14ac:dyDescent="0.25"/>
  <cols>
    <col min="1" max="1" width="5.28515625" style="1" customWidth="1"/>
    <col min="2" max="2" width="45.140625" style="135" customWidth="1"/>
    <col min="3" max="3" width="6.28515625" style="136" customWidth="1"/>
    <col min="4" max="4" width="11.85546875" style="137" customWidth="1"/>
    <col min="5" max="5" width="6.28515625" style="136" customWidth="1"/>
    <col min="6" max="6" width="12" style="137" customWidth="1"/>
    <col min="7" max="7" width="15.85546875" style="134" customWidth="1"/>
    <col min="8" max="9" width="23.5703125" style="138" customWidth="1"/>
    <col min="10" max="11" width="21.42578125" style="139" customWidth="1"/>
    <col min="12" max="12" width="25.85546875" style="134" customWidth="1"/>
    <col min="13" max="13" width="25.85546875" style="140" customWidth="1"/>
    <col min="14" max="14" width="20.42578125" style="134" customWidth="1"/>
    <col min="15" max="15" width="25.85546875" style="141" customWidth="1"/>
    <col min="16" max="16" width="5.28515625" style="142" customWidth="1"/>
    <col min="17" max="16384" width="9.140625" style="1"/>
  </cols>
  <sheetData>
    <row r="1" spans="1:16" s="58" customFormat="1" ht="38.25" customHeight="1" x14ac:dyDescent="0.25">
      <c r="A1" s="57"/>
      <c r="B1" s="194" t="s">
        <v>8</v>
      </c>
      <c r="C1" s="194"/>
      <c r="D1" s="194"/>
      <c r="E1" s="194"/>
      <c r="F1" s="194"/>
      <c r="G1" s="194"/>
      <c r="H1" s="194"/>
      <c r="I1" s="194"/>
      <c r="J1" s="194"/>
      <c r="K1" s="194"/>
      <c r="L1" s="194"/>
      <c r="M1" s="194"/>
      <c r="N1" s="194"/>
      <c r="O1" s="194"/>
      <c r="P1" s="11"/>
    </row>
    <row r="2" spans="1:16" s="58" customFormat="1" ht="18" x14ac:dyDescent="0.25">
      <c r="A2" s="57"/>
      <c r="B2" s="194"/>
      <c r="C2" s="194"/>
      <c r="D2" s="194"/>
      <c r="E2" s="194"/>
      <c r="F2" s="194"/>
      <c r="G2" s="194"/>
      <c r="H2" s="194"/>
      <c r="I2" s="194"/>
      <c r="J2" s="194"/>
      <c r="K2" s="194"/>
      <c r="L2" s="194"/>
      <c r="M2" s="194"/>
      <c r="N2" s="194"/>
      <c r="O2" s="194"/>
      <c r="P2" s="11"/>
    </row>
    <row r="3" spans="1:16" s="58" customFormat="1" ht="18" x14ac:dyDescent="0.25">
      <c r="A3" s="57"/>
      <c r="B3" s="199" t="s">
        <v>132</v>
      </c>
      <c r="C3" s="199"/>
      <c r="D3" s="199"/>
      <c r="E3" s="199"/>
      <c r="F3" s="199"/>
      <c r="G3" s="200"/>
      <c r="H3" s="200"/>
      <c r="I3" s="200"/>
      <c r="J3" s="200"/>
      <c r="K3" s="200"/>
      <c r="L3" s="200"/>
      <c r="M3" s="200"/>
      <c r="N3" s="200"/>
      <c r="O3" s="200"/>
      <c r="P3" s="200"/>
    </row>
    <row r="4" spans="1:16" s="58" customFormat="1" ht="18.75" x14ac:dyDescent="0.25">
      <c r="A4" s="57"/>
      <c r="B4" s="195"/>
      <c r="C4" s="195"/>
      <c r="D4" s="195"/>
      <c r="E4" s="195"/>
      <c r="F4" s="195"/>
      <c r="G4" s="196"/>
      <c r="H4" s="196"/>
      <c r="I4" s="196"/>
      <c r="J4" s="196"/>
      <c r="K4" s="196"/>
      <c r="L4" s="196"/>
      <c r="M4" s="196"/>
      <c r="N4" s="196"/>
      <c r="O4" s="196"/>
      <c r="P4" s="196"/>
    </row>
    <row r="5" spans="1:16" s="59" customFormat="1" ht="19.5" x14ac:dyDescent="0.25">
      <c r="B5" s="2"/>
      <c r="C5" s="15"/>
      <c r="D5" s="16"/>
      <c r="E5" s="15"/>
      <c r="F5" s="16"/>
      <c r="G5" s="3"/>
      <c r="H5" s="18"/>
      <c r="I5" s="18"/>
      <c r="J5" s="6"/>
      <c r="K5" s="6"/>
      <c r="L5" s="3"/>
      <c r="M5" s="8"/>
      <c r="N5" s="60"/>
      <c r="O5" s="61"/>
      <c r="P5" s="60"/>
    </row>
    <row r="6" spans="1:16" s="62" customFormat="1" ht="113.25" customHeight="1" x14ac:dyDescent="0.25">
      <c r="B6" s="12" t="s">
        <v>1</v>
      </c>
      <c r="C6" s="201" t="s">
        <v>22</v>
      </c>
      <c r="D6" s="202"/>
      <c r="E6" s="201" t="s">
        <v>21</v>
      </c>
      <c r="F6" s="202"/>
      <c r="G6" s="40" t="s">
        <v>90</v>
      </c>
      <c r="H6" s="19" t="s">
        <v>23</v>
      </c>
      <c r="I6" s="19" t="s">
        <v>24</v>
      </c>
      <c r="J6" s="13" t="s">
        <v>28</v>
      </c>
      <c r="K6" s="13" t="s">
        <v>29</v>
      </c>
      <c r="L6" s="40" t="s">
        <v>26</v>
      </c>
      <c r="M6" s="26" t="s">
        <v>25</v>
      </c>
      <c r="N6" s="14" t="s">
        <v>19</v>
      </c>
      <c r="O6" s="26" t="s">
        <v>27</v>
      </c>
    </row>
    <row r="7" spans="1:16" ht="15" x14ac:dyDescent="0.25">
      <c r="A7" s="9"/>
      <c r="B7" s="63"/>
      <c r="C7" s="64" t="s">
        <v>3</v>
      </c>
      <c r="D7" s="65" t="s">
        <v>3</v>
      </c>
      <c r="E7" s="64" t="s">
        <v>2</v>
      </c>
      <c r="F7" s="65"/>
      <c r="G7" s="66"/>
      <c r="H7" s="67"/>
      <c r="I7" s="67"/>
      <c r="J7" s="68"/>
      <c r="K7" s="68"/>
      <c r="L7" s="66"/>
      <c r="M7" s="69"/>
      <c r="N7" s="70" t="s">
        <v>4</v>
      </c>
      <c r="O7" s="71"/>
      <c r="P7" s="1"/>
    </row>
    <row r="8" spans="1:16" ht="24" customHeight="1" x14ac:dyDescent="0.25">
      <c r="B8" s="72" t="s">
        <v>6</v>
      </c>
      <c r="C8" s="73" t="s">
        <v>3</v>
      </c>
      <c r="D8" s="74" t="s">
        <v>3</v>
      </c>
      <c r="E8" s="73" t="s">
        <v>2</v>
      </c>
      <c r="F8" s="74"/>
      <c r="G8" s="75"/>
      <c r="H8" s="76"/>
      <c r="I8" s="76"/>
      <c r="J8" s="77"/>
      <c r="K8" s="77"/>
      <c r="L8" s="75"/>
      <c r="M8" s="78"/>
      <c r="N8" s="79" t="s">
        <v>4</v>
      </c>
      <c r="O8" s="80"/>
      <c r="P8" s="1"/>
    </row>
    <row r="9" spans="1:16" ht="15" x14ac:dyDescent="0.25">
      <c r="B9" s="81" t="s">
        <v>30</v>
      </c>
      <c r="C9" s="82">
        <v>20</v>
      </c>
      <c r="D9" s="83" t="s">
        <v>11</v>
      </c>
      <c r="E9" s="82">
        <v>10</v>
      </c>
      <c r="F9" s="74" t="s">
        <v>9</v>
      </c>
      <c r="G9" s="27"/>
      <c r="H9" s="17"/>
      <c r="I9" s="84">
        <f t="shared" ref="I9:I23" si="0">H9/E9</f>
        <v>0</v>
      </c>
      <c r="J9" s="211"/>
      <c r="K9" s="85"/>
      <c r="L9" s="25"/>
      <c r="M9" s="86">
        <f t="shared" ref="M9:M23" si="1">L9*E9</f>
        <v>0</v>
      </c>
      <c r="N9" s="179"/>
      <c r="O9" s="87">
        <f t="shared" ref="O9" si="2">M9+(M9*N9)</f>
        <v>0</v>
      </c>
      <c r="P9" s="1"/>
    </row>
    <row r="10" spans="1:16" ht="15" x14ac:dyDescent="0.25">
      <c r="B10" s="81" t="s">
        <v>117</v>
      </c>
      <c r="C10" s="82">
        <v>22</v>
      </c>
      <c r="D10" s="83" t="s">
        <v>11</v>
      </c>
      <c r="E10" s="82">
        <v>8</v>
      </c>
      <c r="F10" s="74" t="s">
        <v>9</v>
      </c>
      <c r="G10" s="27"/>
      <c r="H10" s="17"/>
      <c r="I10" s="84">
        <f t="shared" si="0"/>
        <v>0</v>
      </c>
      <c r="J10" s="212"/>
      <c r="K10" s="85"/>
      <c r="L10" s="25"/>
      <c r="M10" s="86">
        <f t="shared" si="1"/>
        <v>0</v>
      </c>
      <c r="N10" s="180"/>
      <c r="O10" s="87">
        <f>M10+(M10*N9)</f>
        <v>0</v>
      </c>
      <c r="P10" s="1"/>
    </row>
    <row r="11" spans="1:16" ht="15" x14ac:dyDescent="0.25">
      <c r="B11" s="81" t="s">
        <v>31</v>
      </c>
      <c r="C11" s="82">
        <v>20</v>
      </c>
      <c r="D11" s="83" t="s">
        <v>11</v>
      </c>
      <c r="E11" s="82">
        <v>10</v>
      </c>
      <c r="F11" s="74" t="s">
        <v>9</v>
      </c>
      <c r="G11" s="27"/>
      <c r="H11" s="17"/>
      <c r="I11" s="84">
        <f t="shared" si="0"/>
        <v>0</v>
      </c>
      <c r="J11" s="212"/>
      <c r="K11" s="85"/>
      <c r="L11" s="25"/>
      <c r="M11" s="86">
        <f t="shared" si="1"/>
        <v>0</v>
      </c>
      <c r="N11" s="180"/>
      <c r="O11" s="87">
        <f>M11+(M11*N9)</f>
        <v>0</v>
      </c>
      <c r="P11" s="1"/>
    </row>
    <row r="12" spans="1:16" ht="15" x14ac:dyDescent="0.25">
      <c r="B12" s="81" t="s">
        <v>32</v>
      </c>
      <c r="C12" s="82">
        <v>20</v>
      </c>
      <c r="D12" s="83" t="s">
        <v>11</v>
      </c>
      <c r="E12" s="82">
        <v>10</v>
      </c>
      <c r="F12" s="74" t="s">
        <v>9</v>
      </c>
      <c r="G12" s="27"/>
      <c r="H12" s="17"/>
      <c r="I12" s="84">
        <f t="shared" si="0"/>
        <v>0</v>
      </c>
      <c r="J12" s="212"/>
      <c r="K12" s="85"/>
      <c r="L12" s="25"/>
      <c r="M12" s="86">
        <f t="shared" si="1"/>
        <v>0</v>
      </c>
      <c r="N12" s="180"/>
      <c r="O12" s="87">
        <f>M12+(M12*N9)</f>
        <v>0</v>
      </c>
      <c r="P12" s="1"/>
    </row>
    <row r="13" spans="1:16" ht="15" x14ac:dyDescent="0.25">
      <c r="B13" s="81" t="s">
        <v>33</v>
      </c>
      <c r="C13" s="82">
        <v>20</v>
      </c>
      <c r="D13" s="83" t="s">
        <v>11</v>
      </c>
      <c r="E13" s="82">
        <v>10</v>
      </c>
      <c r="F13" s="74" t="s">
        <v>9</v>
      </c>
      <c r="G13" s="27"/>
      <c r="H13" s="17"/>
      <c r="I13" s="84">
        <f t="shared" si="0"/>
        <v>0</v>
      </c>
      <c r="J13" s="212"/>
      <c r="K13" s="85"/>
      <c r="L13" s="25"/>
      <c r="M13" s="86">
        <f t="shared" si="1"/>
        <v>0</v>
      </c>
      <c r="N13" s="180"/>
      <c r="O13" s="87">
        <f>M13+(M13*N9)</f>
        <v>0</v>
      </c>
      <c r="P13" s="1"/>
    </row>
    <row r="14" spans="1:16" ht="15" x14ac:dyDescent="0.25">
      <c r="B14" s="81" t="s">
        <v>34</v>
      </c>
      <c r="C14" s="82">
        <v>24</v>
      </c>
      <c r="D14" s="83" t="s">
        <v>11</v>
      </c>
      <c r="E14" s="82">
        <v>8</v>
      </c>
      <c r="F14" s="74" t="s">
        <v>9</v>
      </c>
      <c r="G14" s="27"/>
      <c r="H14" s="17"/>
      <c r="I14" s="84">
        <f t="shared" si="0"/>
        <v>0</v>
      </c>
      <c r="J14" s="212"/>
      <c r="K14" s="85"/>
      <c r="L14" s="25"/>
      <c r="M14" s="86">
        <f t="shared" si="1"/>
        <v>0</v>
      </c>
      <c r="N14" s="180"/>
      <c r="O14" s="87">
        <f>M14+(M14*N9)</f>
        <v>0</v>
      </c>
      <c r="P14" s="1"/>
    </row>
    <row r="15" spans="1:16" ht="15" x14ac:dyDescent="0.25">
      <c r="B15" s="81" t="s">
        <v>35</v>
      </c>
      <c r="C15" s="82">
        <v>20</v>
      </c>
      <c r="D15" s="83" t="s">
        <v>11</v>
      </c>
      <c r="E15" s="82">
        <v>10</v>
      </c>
      <c r="F15" s="74" t="s">
        <v>9</v>
      </c>
      <c r="G15" s="27"/>
      <c r="H15" s="17"/>
      <c r="I15" s="84">
        <f t="shared" si="0"/>
        <v>0</v>
      </c>
      <c r="J15" s="212"/>
      <c r="K15" s="85"/>
      <c r="L15" s="25"/>
      <c r="M15" s="86">
        <f t="shared" si="1"/>
        <v>0</v>
      </c>
      <c r="N15" s="180"/>
      <c r="O15" s="87">
        <f>M15+(M15*N9)</f>
        <v>0</v>
      </c>
      <c r="P15" s="1"/>
    </row>
    <row r="16" spans="1:16" ht="15" x14ac:dyDescent="0.25">
      <c r="B16" s="81" t="s">
        <v>36</v>
      </c>
      <c r="C16" s="82">
        <v>20</v>
      </c>
      <c r="D16" s="83" t="s">
        <v>11</v>
      </c>
      <c r="E16" s="82">
        <v>10</v>
      </c>
      <c r="F16" s="74" t="s">
        <v>9</v>
      </c>
      <c r="G16" s="27"/>
      <c r="H16" s="17"/>
      <c r="I16" s="84">
        <f t="shared" si="0"/>
        <v>0</v>
      </c>
      <c r="J16" s="212"/>
      <c r="K16" s="85"/>
      <c r="L16" s="25"/>
      <c r="M16" s="86">
        <f t="shared" si="1"/>
        <v>0</v>
      </c>
      <c r="N16" s="180"/>
      <c r="O16" s="87">
        <f>M16+(M16*N9)</f>
        <v>0</v>
      </c>
      <c r="P16" s="1"/>
    </row>
    <row r="17" spans="1:16" ht="15" x14ac:dyDescent="0.25">
      <c r="B17" s="81" t="s">
        <v>37</v>
      </c>
      <c r="C17" s="82">
        <v>22</v>
      </c>
      <c r="D17" s="83" t="s">
        <v>11</v>
      </c>
      <c r="E17" s="82">
        <v>8</v>
      </c>
      <c r="F17" s="74" t="s">
        <v>9</v>
      </c>
      <c r="G17" s="27"/>
      <c r="H17" s="17"/>
      <c r="I17" s="84">
        <f t="shared" si="0"/>
        <v>0</v>
      </c>
      <c r="J17" s="212"/>
      <c r="K17" s="85"/>
      <c r="L17" s="25"/>
      <c r="M17" s="86">
        <f t="shared" si="1"/>
        <v>0</v>
      </c>
      <c r="N17" s="180"/>
      <c r="O17" s="87">
        <f>M17+(M17*N9)</f>
        <v>0</v>
      </c>
      <c r="P17" s="1"/>
    </row>
    <row r="18" spans="1:16" ht="15" x14ac:dyDescent="0.25">
      <c r="B18" s="81" t="s">
        <v>38</v>
      </c>
      <c r="C18" s="82">
        <v>20</v>
      </c>
      <c r="D18" s="83" t="s">
        <v>11</v>
      </c>
      <c r="E18" s="82">
        <v>10</v>
      </c>
      <c r="F18" s="74" t="s">
        <v>9</v>
      </c>
      <c r="G18" s="27"/>
      <c r="H18" s="17"/>
      <c r="I18" s="84">
        <f t="shared" si="0"/>
        <v>0</v>
      </c>
      <c r="J18" s="212"/>
      <c r="K18" s="85"/>
      <c r="L18" s="25"/>
      <c r="M18" s="86">
        <f t="shared" si="1"/>
        <v>0</v>
      </c>
      <c r="N18" s="180"/>
      <c r="O18" s="87">
        <f>M18+(M18*N9)</f>
        <v>0</v>
      </c>
      <c r="P18" s="1"/>
    </row>
    <row r="19" spans="1:16" ht="15" x14ac:dyDescent="0.25">
      <c r="B19" s="81" t="s">
        <v>39</v>
      </c>
      <c r="C19" s="82">
        <v>20</v>
      </c>
      <c r="D19" s="83" t="s">
        <v>11</v>
      </c>
      <c r="E19" s="82">
        <v>10</v>
      </c>
      <c r="F19" s="74" t="s">
        <v>9</v>
      </c>
      <c r="G19" s="27"/>
      <c r="H19" s="17"/>
      <c r="I19" s="84">
        <f t="shared" si="0"/>
        <v>0</v>
      </c>
      <c r="J19" s="212"/>
      <c r="K19" s="85"/>
      <c r="L19" s="25"/>
      <c r="M19" s="86">
        <f t="shared" si="1"/>
        <v>0</v>
      </c>
      <c r="N19" s="180"/>
      <c r="O19" s="87">
        <f>M19+(M19*N9)</f>
        <v>0</v>
      </c>
      <c r="P19" s="1"/>
    </row>
    <row r="20" spans="1:16" ht="15" x14ac:dyDescent="0.25">
      <c r="B20" s="81" t="s">
        <v>40</v>
      </c>
      <c r="C20" s="82">
        <v>20</v>
      </c>
      <c r="D20" s="83" t="s">
        <v>11</v>
      </c>
      <c r="E20" s="82">
        <v>10</v>
      </c>
      <c r="F20" s="74" t="s">
        <v>9</v>
      </c>
      <c r="G20" s="27"/>
      <c r="H20" s="17"/>
      <c r="I20" s="84">
        <f t="shared" si="0"/>
        <v>0</v>
      </c>
      <c r="J20" s="212"/>
      <c r="K20" s="85"/>
      <c r="L20" s="25"/>
      <c r="M20" s="86">
        <f t="shared" si="1"/>
        <v>0</v>
      </c>
      <c r="N20" s="180"/>
      <c r="O20" s="87">
        <f>M20+(M20*N9)</f>
        <v>0</v>
      </c>
      <c r="P20" s="1"/>
    </row>
    <row r="21" spans="1:16" ht="15" x14ac:dyDescent="0.25">
      <c r="B21" s="81" t="s">
        <v>116</v>
      </c>
      <c r="C21" s="82">
        <v>20</v>
      </c>
      <c r="D21" s="83" t="s">
        <v>11</v>
      </c>
      <c r="E21" s="82">
        <v>10</v>
      </c>
      <c r="F21" s="74" t="s">
        <v>9</v>
      </c>
      <c r="G21" s="27"/>
      <c r="H21" s="17"/>
      <c r="I21" s="84">
        <f t="shared" si="0"/>
        <v>0</v>
      </c>
      <c r="J21" s="212"/>
      <c r="K21" s="85"/>
      <c r="L21" s="25"/>
      <c r="M21" s="86">
        <f t="shared" si="1"/>
        <v>0</v>
      </c>
      <c r="N21" s="180"/>
      <c r="O21" s="87">
        <f>M21+(M21*N9)</f>
        <v>0</v>
      </c>
      <c r="P21" s="1"/>
    </row>
    <row r="22" spans="1:16" ht="15" x14ac:dyDescent="0.25">
      <c r="B22" s="81" t="s">
        <v>41</v>
      </c>
      <c r="C22" s="82">
        <v>20</v>
      </c>
      <c r="D22" s="83" t="s">
        <v>11</v>
      </c>
      <c r="E22" s="82">
        <v>10</v>
      </c>
      <c r="F22" s="74" t="s">
        <v>9</v>
      </c>
      <c r="G22" s="27"/>
      <c r="H22" s="17"/>
      <c r="I22" s="84">
        <f t="shared" si="0"/>
        <v>0</v>
      </c>
      <c r="J22" s="212"/>
      <c r="K22" s="85"/>
      <c r="L22" s="25"/>
      <c r="M22" s="86">
        <f t="shared" si="1"/>
        <v>0</v>
      </c>
      <c r="N22" s="180"/>
      <c r="O22" s="87">
        <f>M22+(M22*N9)</f>
        <v>0</v>
      </c>
      <c r="P22" s="1"/>
    </row>
    <row r="23" spans="1:16" ht="15" x14ac:dyDescent="0.25">
      <c r="B23" s="81" t="s">
        <v>42</v>
      </c>
      <c r="C23" s="82">
        <v>20</v>
      </c>
      <c r="D23" s="83" t="s">
        <v>11</v>
      </c>
      <c r="E23" s="82">
        <v>10</v>
      </c>
      <c r="F23" s="74" t="s">
        <v>9</v>
      </c>
      <c r="G23" s="27"/>
      <c r="H23" s="17"/>
      <c r="I23" s="84">
        <f t="shared" si="0"/>
        <v>0</v>
      </c>
      <c r="J23" s="213"/>
      <c r="K23" s="85"/>
      <c r="L23" s="25"/>
      <c r="M23" s="86">
        <f t="shared" si="1"/>
        <v>0</v>
      </c>
      <c r="N23" s="181"/>
      <c r="O23" s="87">
        <f>M23+(M23*N9)</f>
        <v>0</v>
      </c>
      <c r="P23" s="1"/>
    </row>
    <row r="24" spans="1:16" s="143" customFormat="1" ht="15" x14ac:dyDescent="0.25">
      <c r="B24" s="145"/>
      <c r="C24" s="90"/>
      <c r="D24" s="91"/>
      <c r="E24" s="90"/>
      <c r="F24" s="91"/>
      <c r="G24" s="92"/>
      <c r="H24" s="92"/>
      <c r="I24" s="93"/>
      <c r="J24" s="94"/>
      <c r="K24" s="94"/>
      <c r="L24" s="95"/>
      <c r="M24" s="96"/>
      <c r="N24" s="97" t="s">
        <v>127</v>
      </c>
      <c r="O24" s="98">
        <f>SUM(O9:O23)</f>
        <v>0</v>
      </c>
    </row>
    <row r="25" spans="1:16" ht="15" x14ac:dyDescent="0.25">
      <c r="A25" s="9"/>
      <c r="B25" s="99"/>
      <c r="C25" s="100" t="s">
        <v>3</v>
      </c>
      <c r="D25" s="101" t="s">
        <v>3</v>
      </c>
      <c r="E25" s="100" t="s">
        <v>2</v>
      </c>
      <c r="F25" s="101"/>
      <c r="G25" s="102"/>
      <c r="H25" s="103"/>
      <c r="I25" s="103"/>
      <c r="J25" s="104"/>
      <c r="K25" s="104"/>
      <c r="L25" s="102"/>
      <c r="M25" s="105"/>
      <c r="N25" s="106" t="s">
        <v>4</v>
      </c>
      <c r="O25" s="71"/>
      <c r="P25" s="1"/>
    </row>
    <row r="26" spans="1:16" ht="24" customHeight="1" x14ac:dyDescent="0.25">
      <c r="B26" s="72" t="s">
        <v>5</v>
      </c>
      <c r="C26" s="73" t="s">
        <v>3</v>
      </c>
      <c r="D26" s="74" t="s">
        <v>3</v>
      </c>
      <c r="E26" s="107" t="s">
        <v>2</v>
      </c>
      <c r="F26" s="108"/>
      <c r="G26" s="75"/>
      <c r="H26" s="76"/>
      <c r="I26" s="76"/>
      <c r="J26" s="77"/>
      <c r="K26" s="77"/>
      <c r="L26" s="75"/>
      <c r="M26" s="78"/>
      <c r="N26" s="109" t="s">
        <v>4</v>
      </c>
      <c r="O26" s="80"/>
      <c r="P26" s="1"/>
    </row>
    <row r="27" spans="1:16" ht="15" x14ac:dyDescent="0.25">
      <c r="B27" s="81" t="s">
        <v>43</v>
      </c>
      <c r="C27" s="110">
        <v>40</v>
      </c>
      <c r="D27" s="111" t="s">
        <v>12</v>
      </c>
      <c r="E27" s="110">
        <v>10</v>
      </c>
      <c r="F27" s="111" t="s">
        <v>9</v>
      </c>
      <c r="G27" s="17"/>
      <c r="H27" s="17"/>
      <c r="I27" s="84">
        <f t="shared" ref="I27:I42" si="3">H27/E27</f>
        <v>0</v>
      </c>
      <c r="J27" s="197"/>
      <c r="K27" s="85"/>
      <c r="L27" s="25"/>
      <c r="M27" s="86">
        <f t="shared" ref="M27:M42" si="4">L27*E27</f>
        <v>0</v>
      </c>
      <c r="N27" s="214"/>
      <c r="O27" s="87">
        <f t="shared" ref="O27" si="5">M27+(M27*N27)</f>
        <v>0</v>
      </c>
      <c r="P27" s="1"/>
    </row>
    <row r="28" spans="1:16" ht="15" x14ac:dyDescent="0.25">
      <c r="B28" s="81" t="s">
        <v>53</v>
      </c>
      <c r="C28" s="110">
        <v>40</v>
      </c>
      <c r="D28" s="111" t="s">
        <v>12</v>
      </c>
      <c r="E28" s="110">
        <v>6</v>
      </c>
      <c r="F28" s="111" t="s">
        <v>9</v>
      </c>
      <c r="G28" s="17"/>
      <c r="H28" s="17"/>
      <c r="I28" s="84">
        <f t="shared" si="3"/>
        <v>0</v>
      </c>
      <c r="J28" s="197"/>
      <c r="K28" s="85"/>
      <c r="L28" s="25"/>
      <c r="M28" s="86">
        <f t="shared" si="4"/>
        <v>0</v>
      </c>
      <c r="N28" s="214"/>
      <c r="O28" s="87">
        <f>M28+(M28*N27)</f>
        <v>0</v>
      </c>
      <c r="P28" s="1"/>
    </row>
    <row r="29" spans="1:16" ht="15" x14ac:dyDescent="0.25">
      <c r="B29" s="81" t="s">
        <v>54</v>
      </c>
      <c r="C29" s="110">
        <v>40</v>
      </c>
      <c r="D29" s="111" t="s">
        <v>12</v>
      </c>
      <c r="E29" s="110">
        <v>6</v>
      </c>
      <c r="F29" s="111" t="s">
        <v>9</v>
      </c>
      <c r="G29" s="17"/>
      <c r="H29" s="17"/>
      <c r="I29" s="84">
        <f t="shared" si="3"/>
        <v>0</v>
      </c>
      <c r="J29" s="197"/>
      <c r="K29" s="85"/>
      <c r="L29" s="25"/>
      <c r="M29" s="86">
        <f t="shared" si="4"/>
        <v>0</v>
      </c>
      <c r="N29" s="214"/>
      <c r="O29" s="87">
        <f>M29+(M29*N27)</f>
        <v>0</v>
      </c>
      <c r="P29" s="1"/>
    </row>
    <row r="30" spans="1:16" ht="15" x14ac:dyDescent="0.25">
      <c r="B30" s="81" t="s">
        <v>44</v>
      </c>
      <c r="C30" s="110">
        <v>30</v>
      </c>
      <c r="D30" s="111" t="s">
        <v>12</v>
      </c>
      <c r="E30" s="110">
        <v>10</v>
      </c>
      <c r="F30" s="111" t="s">
        <v>9</v>
      </c>
      <c r="G30" s="17"/>
      <c r="H30" s="17"/>
      <c r="I30" s="84">
        <f t="shared" si="3"/>
        <v>0</v>
      </c>
      <c r="J30" s="197"/>
      <c r="K30" s="85"/>
      <c r="L30" s="25"/>
      <c r="M30" s="86">
        <f t="shared" si="4"/>
        <v>0</v>
      </c>
      <c r="N30" s="214"/>
      <c r="O30" s="87">
        <f>M30+(M30*N27)</f>
        <v>0</v>
      </c>
      <c r="P30" s="1"/>
    </row>
    <row r="31" spans="1:16" ht="15" x14ac:dyDescent="0.25">
      <c r="B31" s="81" t="s">
        <v>44</v>
      </c>
      <c r="C31" s="110">
        <v>60</v>
      </c>
      <c r="D31" s="111" t="s">
        <v>12</v>
      </c>
      <c r="E31" s="110">
        <v>8</v>
      </c>
      <c r="F31" s="111" t="s">
        <v>9</v>
      </c>
      <c r="G31" s="17"/>
      <c r="H31" s="17"/>
      <c r="I31" s="84">
        <f t="shared" si="3"/>
        <v>0</v>
      </c>
      <c r="J31" s="197"/>
      <c r="K31" s="85"/>
      <c r="L31" s="25"/>
      <c r="M31" s="86">
        <f t="shared" si="4"/>
        <v>0</v>
      </c>
      <c r="N31" s="214"/>
      <c r="O31" s="87">
        <f>M31+(M31*N27)</f>
        <v>0</v>
      </c>
      <c r="P31" s="1"/>
    </row>
    <row r="32" spans="1:16" ht="15" x14ac:dyDescent="0.25">
      <c r="B32" s="81" t="s">
        <v>47</v>
      </c>
      <c r="C32" s="110">
        <v>30</v>
      </c>
      <c r="D32" s="111" t="s">
        <v>12</v>
      </c>
      <c r="E32" s="110">
        <v>10</v>
      </c>
      <c r="F32" s="111" t="s">
        <v>9</v>
      </c>
      <c r="G32" s="17"/>
      <c r="H32" s="17"/>
      <c r="I32" s="84">
        <f t="shared" si="3"/>
        <v>0</v>
      </c>
      <c r="J32" s="197"/>
      <c r="K32" s="85"/>
      <c r="L32" s="25"/>
      <c r="M32" s="86">
        <f t="shared" si="4"/>
        <v>0</v>
      </c>
      <c r="N32" s="214"/>
      <c r="O32" s="87">
        <f>M32+(M32*N27)</f>
        <v>0</v>
      </c>
      <c r="P32" s="1"/>
    </row>
    <row r="33" spans="1:16" ht="15" x14ac:dyDescent="0.25">
      <c r="B33" s="81" t="s">
        <v>47</v>
      </c>
      <c r="C33" s="110">
        <v>50</v>
      </c>
      <c r="D33" s="111" t="s">
        <v>12</v>
      </c>
      <c r="E33" s="110">
        <v>10</v>
      </c>
      <c r="F33" s="111" t="s">
        <v>9</v>
      </c>
      <c r="G33" s="17"/>
      <c r="H33" s="17"/>
      <c r="I33" s="84">
        <f t="shared" ref="I33" si="6">H33/E33</f>
        <v>0</v>
      </c>
      <c r="J33" s="197"/>
      <c r="K33" s="85"/>
      <c r="L33" s="25"/>
      <c r="M33" s="86">
        <f t="shared" ref="M33" si="7">L33*E33</f>
        <v>0</v>
      </c>
      <c r="N33" s="214"/>
      <c r="O33" s="87">
        <f>M33+(M33*N27)</f>
        <v>0</v>
      </c>
      <c r="P33" s="1"/>
    </row>
    <row r="34" spans="1:16" ht="15" x14ac:dyDescent="0.25">
      <c r="B34" s="81" t="s">
        <v>47</v>
      </c>
      <c r="C34" s="110">
        <v>60</v>
      </c>
      <c r="D34" s="111" t="s">
        <v>12</v>
      </c>
      <c r="E34" s="110">
        <v>8</v>
      </c>
      <c r="F34" s="111" t="s">
        <v>9</v>
      </c>
      <c r="G34" s="17"/>
      <c r="H34" s="17"/>
      <c r="I34" s="84">
        <f t="shared" si="3"/>
        <v>0</v>
      </c>
      <c r="J34" s="197"/>
      <c r="K34" s="85"/>
      <c r="L34" s="25"/>
      <c r="M34" s="86">
        <f t="shared" si="4"/>
        <v>0</v>
      </c>
      <c r="N34" s="214"/>
      <c r="O34" s="87">
        <f>M34+(M34*N27)</f>
        <v>0</v>
      </c>
      <c r="P34" s="1"/>
    </row>
    <row r="35" spans="1:16" ht="15" x14ac:dyDescent="0.25">
      <c r="B35" s="81" t="s">
        <v>48</v>
      </c>
      <c r="C35" s="110">
        <v>40</v>
      </c>
      <c r="D35" s="111" t="s">
        <v>12</v>
      </c>
      <c r="E35" s="110">
        <v>10</v>
      </c>
      <c r="F35" s="111" t="s">
        <v>9</v>
      </c>
      <c r="G35" s="17"/>
      <c r="H35" s="17"/>
      <c r="I35" s="84">
        <f t="shared" si="3"/>
        <v>0</v>
      </c>
      <c r="J35" s="197"/>
      <c r="K35" s="85"/>
      <c r="L35" s="25"/>
      <c r="M35" s="86">
        <f t="shared" si="4"/>
        <v>0</v>
      </c>
      <c r="N35" s="214"/>
      <c r="O35" s="87">
        <f>M35+(M35*N27)</f>
        <v>0</v>
      </c>
      <c r="P35" s="1"/>
    </row>
    <row r="36" spans="1:16" ht="15" x14ac:dyDescent="0.25">
      <c r="B36" s="155" t="s">
        <v>50</v>
      </c>
      <c r="C36" s="156">
        <v>40</v>
      </c>
      <c r="D36" s="157" t="s">
        <v>12</v>
      </c>
      <c r="E36" s="110">
        <v>10</v>
      </c>
      <c r="F36" s="111" t="s">
        <v>9</v>
      </c>
      <c r="G36" s="17"/>
      <c r="H36" s="17"/>
      <c r="I36" s="84">
        <f t="shared" si="3"/>
        <v>0</v>
      </c>
      <c r="J36" s="197"/>
      <c r="K36" s="85"/>
      <c r="L36" s="25"/>
      <c r="M36" s="86">
        <f t="shared" si="4"/>
        <v>0</v>
      </c>
      <c r="N36" s="214"/>
      <c r="O36" s="87">
        <f>M36+(M36*N27)</f>
        <v>0</v>
      </c>
      <c r="P36" s="1"/>
    </row>
    <row r="37" spans="1:16" ht="15" x14ac:dyDescent="0.25">
      <c r="B37" s="152" t="s">
        <v>145</v>
      </c>
      <c r="C37" s="110">
        <v>40</v>
      </c>
      <c r="D37" s="111" t="s">
        <v>12</v>
      </c>
      <c r="E37" s="110">
        <v>10</v>
      </c>
      <c r="F37" s="111" t="s">
        <v>9</v>
      </c>
      <c r="G37" s="17"/>
      <c r="H37" s="17"/>
      <c r="I37" s="84">
        <f t="shared" si="3"/>
        <v>0</v>
      </c>
      <c r="J37" s="197"/>
      <c r="K37" s="85"/>
      <c r="L37" s="25"/>
      <c r="M37" s="86">
        <f t="shared" si="4"/>
        <v>0</v>
      </c>
      <c r="N37" s="214"/>
      <c r="O37" s="87">
        <f>M37+(M37*N27)</f>
        <v>0</v>
      </c>
      <c r="P37" s="1"/>
    </row>
    <row r="38" spans="1:16" ht="15" x14ac:dyDescent="0.25">
      <c r="B38" s="155" t="s">
        <v>50</v>
      </c>
      <c r="C38" s="156">
        <v>50</v>
      </c>
      <c r="D38" s="157" t="s">
        <v>12</v>
      </c>
      <c r="E38" s="110">
        <v>10</v>
      </c>
      <c r="F38" s="111" t="s">
        <v>9</v>
      </c>
      <c r="G38" s="17"/>
      <c r="H38" s="17"/>
      <c r="I38" s="84">
        <f t="shared" si="3"/>
        <v>0</v>
      </c>
      <c r="J38" s="197"/>
      <c r="K38" s="85"/>
      <c r="L38" s="25"/>
      <c r="M38" s="86">
        <f t="shared" si="4"/>
        <v>0</v>
      </c>
      <c r="N38" s="214"/>
      <c r="O38" s="87">
        <f>M38+(M38*N27)</f>
        <v>0</v>
      </c>
      <c r="P38" s="1"/>
    </row>
    <row r="39" spans="1:16" ht="15" x14ac:dyDescent="0.25">
      <c r="B39" s="155" t="s">
        <v>51</v>
      </c>
      <c r="C39" s="156">
        <v>50</v>
      </c>
      <c r="D39" s="157" t="s">
        <v>12</v>
      </c>
      <c r="E39" s="110">
        <v>10</v>
      </c>
      <c r="F39" s="111" t="s">
        <v>9</v>
      </c>
      <c r="G39" s="17"/>
      <c r="H39" s="17"/>
      <c r="I39" s="84">
        <f t="shared" si="3"/>
        <v>0</v>
      </c>
      <c r="J39" s="197"/>
      <c r="K39" s="85"/>
      <c r="L39" s="25"/>
      <c r="M39" s="86">
        <f t="shared" si="4"/>
        <v>0</v>
      </c>
      <c r="N39" s="214"/>
      <c r="O39" s="87">
        <f>M39+(M39*N27)</f>
        <v>0</v>
      </c>
      <c r="P39" s="1"/>
    </row>
    <row r="40" spans="1:16" ht="15" x14ac:dyDescent="0.25">
      <c r="B40" s="81" t="s">
        <v>120</v>
      </c>
      <c r="C40" s="110">
        <v>55</v>
      </c>
      <c r="D40" s="111" t="s">
        <v>12</v>
      </c>
      <c r="E40" s="110">
        <v>10</v>
      </c>
      <c r="F40" s="111" t="s">
        <v>9</v>
      </c>
      <c r="G40" s="17"/>
      <c r="H40" s="17"/>
      <c r="I40" s="84">
        <f t="shared" si="3"/>
        <v>0</v>
      </c>
      <c r="J40" s="197"/>
      <c r="K40" s="85"/>
      <c r="L40" s="25"/>
      <c r="M40" s="86">
        <f t="shared" si="4"/>
        <v>0</v>
      </c>
      <c r="N40" s="214"/>
      <c r="O40" s="87">
        <f>M40+(M40*N27)</f>
        <v>0</v>
      </c>
      <c r="P40" s="1"/>
    </row>
    <row r="41" spans="1:16" ht="15" x14ac:dyDescent="0.25">
      <c r="B41" s="81" t="s">
        <v>46</v>
      </c>
      <c r="C41" s="110">
        <v>30</v>
      </c>
      <c r="D41" s="111" t="s">
        <v>12</v>
      </c>
      <c r="E41" s="110">
        <v>10</v>
      </c>
      <c r="F41" s="111" t="s">
        <v>9</v>
      </c>
      <c r="G41" s="17"/>
      <c r="H41" s="17"/>
      <c r="I41" s="84">
        <f t="shared" si="3"/>
        <v>0</v>
      </c>
      <c r="J41" s="197"/>
      <c r="K41" s="85"/>
      <c r="L41" s="25"/>
      <c r="M41" s="86">
        <f t="shared" si="4"/>
        <v>0</v>
      </c>
      <c r="N41" s="214"/>
      <c r="O41" s="87">
        <f>M41+(M41*N27)</f>
        <v>0</v>
      </c>
      <c r="P41" s="1"/>
    </row>
    <row r="42" spans="1:16" ht="15" x14ac:dyDescent="0.25">
      <c r="B42" s="81" t="s">
        <v>46</v>
      </c>
      <c r="C42" s="110">
        <v>50</v>
      </c>
      <c r="D42" s="111" t="s">
        <v>12</v>
      </c>
      <c r="E42" s="110">
        <v>10</v>
      </c>
      <c r="F42" s="111" t="s">
        <v>9</v>
      </c>
      <c r="G42" s="17"/>
      <c r="H42" s="17"/>
      <c r="I42" s="84">
        <f t="shared" si="3"/>
        <v>0</v>
      </c>
      <c r="J42" s="197"/>
      <c r="K42" s="85"/>
      <c r="L42" s="25"/>
      <c r="M42" s="86">
        <f t="shared" si="4"/>
        <v>0</v>
      </c>
      <c r="N42" s="214"/>
      <c r="O42" s="87">
        <f>M42+(M42*N27)</f>
        <v>0</v>
      </c>
      <c r="P42" s="1"/>
    </row>
    <row r="43" spans="1:16" s="143" customFormat="1" ht="15" x14ac:dyDescent="0.25">
      <c r="B43" s="145"/>
      <c r="C43" s="90"/>
      <c r="D43" s="91"/>
      <c r="E43" s="90"/>
      <c r="F43" s="91"/>
      <c r="G43" s="92"/>
      <c r="H43" s="92"/>
      <c r="I43" s="93"/>
      <c r="J43" s="94"/>
      <c r="K43" s="94"/>
      <c r="L43" s="95"/>
      <c r="M43" s="96"/>
      <c r="N43" s="97" t="s">
        <v>127</v>
      </c>
      <c r="O43" s="98">
        <f>SUM(O27:O42)</f>
        <v>0</v>
      </c>
    </row>
    <row r="44" spans="1:16" ht="15" x14ac:dyDescent="0.25">
      <c r="A44" s="9"/>
      <c r="B44" s="99"/>
      <c r="C44" s="100" t="s">
        <v>3</v>
      </c>
      <c r="D44" s="101" t="s">
        <v>3</v>
      </c>
      <c r="E44" s="100" t="s">
        <v>2</v>
      </c>
      <c r="F44" s="101"/>
      <c r="G44" s="102"/>
      <c r="H44" s="103"/>
      <c r="I44" s="103"/>
      <c r="J44" s="104"/>
      <c r="K44" s="104"/>
      <c r="L44" s="102"/>
      <c r="M44" s="105"/>
      <c r="N44" s="106" t="s">
        <v>4</v>
      </c>
      <c r="O44" s="71"/>
      <c r="P44" s="1"/>
    </row>
    <row r="45" spans="1:16" ht="24" customHeight="1" x14ac:dyDescent="0.25">
      <c r="B45" s="72" t="s">
        <v>7</v>
      </c>
      <c r="C45" s="73" t="s">
        <v>3</v>
      </c>
      <c r="D45" s="74" t="s">
        <v>3</v>
      </c>
      <c r="E45" s="73" t="s">
        <v>2</v>
      </c>
      <c r="F45" s="74"/>
      <c r="G45" s="75"/>
      <c r="H45" s="76"/>
      <c r="I45" s="76"/>
      <c r="J45" s="77"/>
      <c r="K45" s="77"/>
      <c r="L45" s="75"/>
      <c r="M45" s="78"/>
      <c r="N45" s="109" t="s">
        <v>4</v>
      </c>
      <c r="O45" s="112"/>
      <c r="P45" s="1"/>
    </row>
    <row r="46" spans="1:16" ht="15" x14ac:dyDescent="0.25">
      <c r="B46" s="81" t="s">
        <v>60</v>
      </c>
      <c r="C46" s="110">
        <v>5</v>
      </c>
      <c r="D46" s="111" t="s">
        <v>11</v>
      </c>
      <c r="E46" s="110">
        <v>10</v>
      </c>
      <c r="F46" s="111" t="s">
        <v>10</v>
      </c>
      <c r="G46" s="17"/>
      <c r="H46" s="17"/>
      <c r="I46" s="84">
        <f t="shared" ref="I46:I49" si="8">H46/E46</f>
        <v>0</v>
      </c>
      <c r="J46" s="198"/>
      <c r="K46" s="85"/>
      <c r="L46" s="25"/>
      <c r="M46" s="86">
        <f t="shared" ref="M46:M49" si="9">L46*E46</f>
        <v>0</v>
      </c>
      <c r="N46" s="214"/>
      <c r="O46" s="87">
        <f>M46+(M46*N46)</f>
        <v>0</v>
      </c>
      <c r="P46" s="1"/>
    </row>
    <row r="47" spans="1:16" ht="15" x14ac:dyDescent="0.25">
      <c r="B47" s="81" t="s">
        <v>63</v>
      </c>
      <c r="C47" s="110">
        <v>5</v>
      </c>
      <c r="D47" s="111" t="s">
        <v>11</v>
      </c>
      <c r="E47" s="110">
        <v>20</v>
      </c>
      <c r="F47" s="111" t="s">
        <v>10</v>
      </c>
      <c r="G47" s="17"/>
      <c r="H47" s="17"/>
      <c r="I47" s="84">
        <f t="shared" si="8"/>
        <v>0</v>
      </c>
      <c r="J47" s="198"/>
      <c r="K47" s="85"/>
      <c r="L47" s="25"/>
      <c r="M47" s="86">
        <f t="shared" si="9"/>
        <v>0</v>
      </c>
      <c r="N47" s="214"/>
      <c r="O47" s="87">
        <f>M47+(M47*N46)</f>
        <v>0</v>
      </c>
      <c r="P47" s="1"/>
    </row>
    <row r="48" spans="1:16" ht="15" x14ac:dyDescent="0.25">
      <c r="B48" s="81" t="s">
        <v>61</v>
      </c>
      <c r="C48" s="110">
        <v>5</v>
      </c>
      <c r="D48" s="111" t="s">
        <v>11</v>
      </c>
      <c r="E48" s="110">
        <v>10</v>
      </c>
      <c r="F48" s="111" t="s">
        <v>10</v>
      </c>
      <c r="G48" s="17"/>
      <c r="H48" s="17"/>
      <c r="I48" s="84">
        <f t="shared" si="8"/>
        <v>0</v>
      </c>
      <c r="J48" s="198"/>
      <c r="K48" s="85"/>
      <c r="L48" s="25"/>
      <c r="M48" s="86">
        <f t="shared" si="9"/>
        <v>0</v>
      </c>
      <c r="N48" s="214"/>
      <c r="O48" s="87">
        <f>M48+(M48*N46)</f>
        <v>0</v>
      </c>
      <c r="P48" s="1"/>
    </row>
    <row r="49" spans="1:16" ht="15" x14ac:dyDescent="0.25">
      <c r="B49" s="81" t="s">
        <v>62</v>
      </c>
      <c r="C49" s="110">
        <v>10</v>
      </c>
      <c r="D49" s="111" t="s">
        <v>11</v>
      </c>
      <c r="E49" s="110">
        <v>10</v>
      </c>
      <c r="F49" s="111" t="s">
        <v>59</v>
      </c>
      <c r="G49" s="17"/>
      <c r="H49" s="17"/>
      <c r="I49" s="84">
        <f t="shared" si="8"/>
        <v>0</v>
      </c>
      <c r="J49" s="198"/>
      <c r="K49" s="85"/>
      <c r="L49" s="25"/>
      <c r="M49" s="86">
        <f t="shared" si="9"/>
        <v>0</v>
      </c>
      <c r="N49" s="214"/>
      <c r="O49" s="87">
        <f>M49+(M49*N46)</f>
        <v>0</v>
      </c>
      <c r="P49" s="1"/>
    </row>
    <row r="50" spans="1:16" s="9" customFormat="1" ht="15" x14ac:dyDescent="0.25">
      <c r="B50" s="145"/>
      <c r="C50" s="90"/>
      <c r="D50" s="91"/>
      <c r="E50" s="90"/>
      <c r="F50" s="91"/>
      <c r="G50" s="92"/>
      <c r="H50" s="92"/>
      <c r="I50" s="93"/>
      <c r="J50" s="94"/>
      <c r="K50" s="95"/>
      <c r="L50" s="95"/>
      <c r="M50" s="96"/>
      <c r="N50" s="97" t="s">
        <v>127</v>
      </c>
      <c r="O50" s="98">
        <f>SUM(O46:O49)</f>
        <v>0</v>
      </c>
    </row>
    <row r="51" spans="1:16" ht="15" x14ac:dyDescent="0.25">
      <c r="A51" s="9"/>
      <c r="B51" s="99"/>
      <c r="C51" s="100" t="s">
        <v>3</v>
      </c>
      <c r="D51" s="101" t="s">
        <v>3</v>
      </c>
      <c r="E51" s="100" t="s">
        <v>2</v>
      </c>
      <c r="F51" s="101"/>
      <c r="G51" s="102"/>
      <c r="H51" s="103"/>
      <c r="I51" s="103"/>
      <c r="J51" s="104"/>
      <c r="K51" s="104"/>
      <c r="L51" s="102"/>
      <c r="M51" s="105"/>
      <c r="N51" s="106" t="s">
        <v>4</v>
      </c>
      <c r="O51" s="71"/>
      <c r="P51" s="1"/>
    </row>
    <row r="52" spans="1:16" ht="24" customHeight="1" x14ac:dyDescent="0.25">
      <c r="B52" s="72" t="s">
        <v>0</v>
      </c>
      <c r="C52" s="73" t="s">
        <v>3</v>
      </c>
      <c r="D52" s="74" t="s">
        <v>3</v>
      </c>
      <c r="E52" s="73" t="s">
        <v>2</v>
      </c>
      <c r="F52" s="74"/>
      <c r="G52" s="75"/>
      <c r="H52" s="76"/>
      <c r="I52" s="76"/>
      <c r="J52" s="77"/>
      <c r="K52" s="77"/>
      <c r="L52" s="75"/>
      <c r="M52" s="78"/>
      <c r="N52" s="109" t="s">
        <v>4</v>
      </c>
      <c r="O52" s="112"/>
      <c r="P52" s="1"/>
    </row>
    <row r="53" spans="1:16" ht="15" x14ac:dyDescent="0.25">
      <c r="A53" s="9"/>
      <c r="B53" s="63"/>
      <c r="C53" s="64" t="s">
        <v>3</v>
      </c>
      <c r="D53" s="65" t="s">
        <v>3</v>
      </c>
      <c r="E53" s="64" t="s">
        <v>2</v>
      </c>
      <c r="F53" s="65"/>
      <c r="G53" s="66"/>
      <c r="H53" s="67"/>
      <c r="I53" s="67"/>
      <c r="J53" s="68"/>
      <c r="K53" s="68"/>
      <c r="L53" s="66"/>
      <c r="M53" s="69"/>
      <c r="N53" s="70" t="s">
        <v>4</v>
      </c>
      <c r="O53" s="71"/>
      <c r="P53" s="1"/>
    </row>
    <row r="54" spans="1:16" ht="15" x14ac:dyDescent="0.25">
      <c r="B54" s="113" t="s">
        <v>80</v>
      </c>
      <c r="C54" s="114"/>
      <c r="D54" s="114"/>
      <c r="E54" s="114"/>
      <c r="F54" s="114"/>
      <c r="G54" s="114"/>
      <c r="H54" s="114"/>
      <c r="I54" s="114"/>
      <c r="J54" s="114"/>
      <c r="K54" s="114"/>
      <c r="L54" s="114"/>
      <c r="M54" s="114"/>
      <c r="N54" s="114"/>
      <c r="O54" s="115"/>
      <c r="P54" s="1"/>
    </row>
    <row r="55" spans="1:16" ht="15" x14ac:dyDescent="0.25">
      <c r="B55" s="81" t="s">
        <v>71</v>
      </c>
      <c r="C55" s="110">
        <v>1</v>
      </c>
      <c r="D55" s="111" t="s">
        <v>11</v>
      </c>
      <c r="E55" s="110">
        <v>10</v>
      </c>
      <c r="F55" s="111" t="s">
        <v>11</v>
      </c>
      <c r="G55" s="85"/>
      <c r="H55" s="116"/>
      <c r="I55" s="116"/>
      <c r="J55" s="85"/>
      <c r="K55" s="197"/>
      <c r="L55" s="25"/>
      <c r="M55" s="117">
        <f>L55*E55</f>
        <v>0</v>
      </c>
      <c r="N55" s="179"/>
      <c r="O55" s="118">
        <f t="shared" ref="O55:O57" si="10">M55+(M55*N55)</f>
        <v>0</v>
      </c>
      <c r="P55" s="1"/>
    </row>
    <row r="56" spans="1:16" ht="15" x14ac:dyDescent="0.25">
      <c r="B56" s="81" t="s">
        <v>84</v>
      </c>
      <c r="C56" s="110">
        <v>1</v>
      </c>
      <c r="D56" s="111" t="s">
        <v>11</v>
      </c>
      <c r="E56" s="110">
        <v>50</v>
      </c>
      <c r="F56" s="111" t="s">
        <v>11</v>
      </c>
      <c r="G56" s="85"/>
      <c r="H56" s="116"/>
      <c r="I56" s="116"/>
      <c r="J56" s="85"/>
      <c r="K56" s="197"/>
      <c r="L56" s="25"/>
      <c r="M56" s="117">
        <f t="shared" ref="M56:M57" si="11">L56*E56</f>
        <v>0</v>
      </c>
      <c r="N56" s="180"/>
      <c r="O56" s="118">
        <f t="shared" si="10"/>
        <v>0</v>
      </c>
      <c r="P56" s="1"/>
    </row>
    <row r="57" spans="1:16" ht="15" x14ac:dyDescent="0.25">
      <c r="B57" s="81" t="s">
        <v>85</v>
      </c>
      <c r="C57" s="110">
        <v>8</v>
      </c>
      <c r="D57" s="111" t="s">
        <v>59</v>
      </c>
      <c r="E57" s="110">
        <v>10</v>
      </c>
      <c r="F57" s="111" t="s">
        <v>9</v>
      </c>
      <c r="G57" s="85"/>
      <c r="H57" s="116"/>
      <c r="I57" s="116"/>
      <c r="J57" s="85"/>
      <c r="K57" s="197"/>
      <c r="L57" s="25"/>
      <c r="M57" s="117">
        <f t="shared" si="11"/>
        <v>0</v>
      </c>
      <c r="N57" s="180"/>
      <c r="O57" s="118">
        <f t="shared" si="10"/>
        <v>0</v>
      </c>
      <c r="P57" s="1"/>
    </row>
    <row r="58" spans="1:16" ht="15" x14ac:dyDescent="0.25">
      <c r="B58" s="191" t="s">
        <v>77</v>
      </c>
      <c r="C58" s="192"/>
      <c r="D58" s="192"/>
      <c r="E58" s="192"/>
      <c r="F58" s="192"/>
      <c r="G58" s="192"/>
      <c r="H58" s="192"/>
      <c r="I58" s="192"/>
      <c r="J58" s="193"/>
      <c r="K58" s="197"/>
      <c r="L58" s="182"/>
      <c r="M58" s="183"/>
      <c r="N58" s="180"/>
      <c r="O58" s="115"/>
      <c r="P58" s="1"/>
    </row>
    <row r="59" spans="1:16" ht="15" x14ac:dyDescent="0.25">
      <c r="B59" s="81" t="s">
        <v>89</v>
      </c>
      <c r="C59" s="110">
        <v>100</v>
      </c>
      <c r="D59" s="111" t="s">
        <v>11</v>
      </c>
      <c r="E59" s="110">
        <v>5</v>
      </c>
      <c r="F59" s="111" t="s">
        <v>9</v>
      </c>
      <c r="G59" s="85"/>
      <c r="H59" s="116"/>
      <c r="I59" s="116"/>
      <c r="J59" s="85"/>
      <c r="K59" s="197"/>
      <c r="L59" s="25"/>
      <c r="M59" s="117">
        <f t="shared" ref="M59:M71" si="12">L59*E59</f>
        <v>0</v>
      </c>
      <c r="N59" s="180"/>
      <c r="O59" s="118">
        <f t="shared" ref="O59:O71" si="13">M59+(M59*N59)</f>
        <v>0</v>
      </c>
      <c r="P59" s="1"/>
    </row>
    <row r="60" spans="1:16" ht="15" x14ac:dyDescent="0.25">
      <c r="B60" s="81" t="s">
        <v>72</v>
      </c>
      <c r="C60" s="110">
        <v>120</v>
      </c>
      <c r="D60" s="111" t="s">
        <v>11</v>
      </c>
      <c r="E60" s="110">
        <v>20</v>
      </c>
      <c r="F60" s="111" t="s">
        <v>70</v>
      </c>
      <c r="G60" s="85"/>
      <c r="H60" s="116"/>
      <c r="I60" s="116"/>
      <c r="J60" s="85"/>
      <c r="K60" s="197"/>
      <c r="L60" s="25"/>
      <c r="M60" s="117">
        <f t="shared" si="12"/>
        <v>0</v>
      </c>
      <c r="N60" s="180"/>
      <c r="O60" s="118">
        <f t="shared" si="13"/>
        <v>0</v>
      </c>
      <c r="P60" s="1"/>
    </row>
    <row r="61" spans="1:16" ht="15" x14ac:dyDescent="0.25">
      <c r="B61" s="81" t="s">
        <v>87</v>
      </c>
      <c r="C61" s="110">
        <v>120</v>
      </c>
      <c r="D61" s="111" t="s">
        <v>11</v>
      </c>
      <c r="E61" s="110">
        <v>20</v>
      </c>
      <c r="F61" s="111" t="s">
        <v>70</v>
      </c>
      <c r="G61" s="85"/>
      <c r="H61" s="116"/>
      <c r="I61" s="116"/>
      <c r="J61" s="85"/>
      <c r="K61" s="197"/>
      <c r="L61" s="25"/>
      <c r="M61" s="117">
        <f t="shared" si="12"/>
        <v>0</v>
      </c>
      <c r="N61" s="180"/>
      <c r="O61" s="118">
        <f t="shared" si="13"/>
        <v>0</v>
      </c>
      <c r="P61" s="1"/>
    </row>
    <row r="62" spans="1:16" ht="15" x14ac:dyDescent="0.25">
      <c r="B62" s="81" t="s">
        <v>88</v>
      </c>
      <c r="C62" s="110">
        <v>120</v>
      </c>
      <c r="D62" s="111" t="s">
        <v>11</v>
      </c>
      <c r="E62" s="110">
        <v>20</v>
      </c>
      <c r="F62" s="111" t="s">
        <v>70</v>
      </c>
      <c r="G62" s="85"/>
      <c r="H62" s="116"/>
      <c r="I62" s="116"/>
      <c r="J62" s="85"/>
      <c r="K62" s="197"/>
      <c r="L62" s="25"/>
      <c r="M62" s="117">
        <f t="shared" si="12"/>
        <v>0</v>
      </c>
      <c r="N62" s="180"/>
      <c r="O62" s="118">
        <f t="shared" si="13"/>
        <v>0</v>
      </c>
      <c r="P62" s="1"/>
    </row>
    <row r="63" spans="1:16" ht="15" x14ac:dyDescent="0.25">
      <c r="B63" s="81" t="s">
        <v>69</v>
      </c>
      <c r="C63" s="110">
        <v>150</v>
      </c>
      <c r="D63" s="111" t="s">
        <v>11</v>
      </c>
      <c r="E63" s="110">
        <v>20</v>
      </c>
      <c r="F63" s="111" t="s">
        <v>70</v>
      </c>
      <c r="G63" s="85"/>
      <c r="H63" s="116"/>
      <c r="I63" s="116"/>
      <c r="J63" s="85"/>
      <c r="K63" s="197"/>
      <c r="L63" s="25"/>
      <c r="M63" s="117">
        <f t="shared" si="12"/>
        <v>0</v>
      </c>
      <c r="N63" s="180"/>
      <c r="O63" s="118">
        <f t="shared" si="13"/>
        <v>0</v>
      </c>
      <c r="P63" s="1"/>
    </row>
    <row r="64" spans="1:16" ht="15" x14ac:dyDescent="0.25">
      <c r="B64" s="81" t="s">
        <v>68</v>
      </c>
      <c r="C64" s="110">
        <v>200</v>
      </c>
      <c r="D64" s="111" t="s">
        <v>11</v>
      </c>
      <c r="E64" s="110">
        <v>5</v>
      </c>
      <c r="F64" s="111" t="s">
        <v>9</v>
      </c>
      <c r="G64" s="85"/>
      <c r="H64" s="116"/>
      <c r="I64" s="116"/>
      <c r="J64" s="85"/>
      <c r="K64" s="197"/>
      <c r="L64" s="25"/>
      <c r="M64" s="117">
        <f t="shared" si="12"/>
        <v>0</v>
      </c>
      <c r="N64" s="180"/>
      <c r="O64" s="118">
        <f t="shared" si="13"/>
        <v>0</v>
      </c>
      <c r="P64" s="1"/>
    </row>
    <row r="65" spans="2:16" ht="15" x14ac:dyDescent="0.25">
      <c r="B65" s="81" t="s">
        <v>75</v>
      </c>
      <c r="C65" s="110">
        <v>35</v>
      </c>
      <c r="D65" s="111" t="s">
        <v>11</v>
      </c>
      <c r="E65" s="110">
        <v>50</v>
      </c>
      <c r="F65" s="111" t="s">
        <v>9</v>
      </c>
      <c r="G65" s="85"/>
      <c r="H65" s="116"/>
      <c r="I65" s="116"/>
      <c r="J65" s="85"/>
      <c r="K65" s="197"/>
      <c r="L65" s="25"/>
      <c r="M65" s="117">
        <f t="shared" si="12"/>
        <v>0</v>
      </c>
      <c r="N65" s="180"/>
      <c r="O65" s="118">
        <f t="shared" si="13"/>
        <v>0</v>
      </c>
      <c r="P65" s="1"/>
    </row>
    <row r="66" spans="2:16" ht="15" x14ac:dyDescent="0.25">
      <c r="B66" s="81" t="s">
        <v>79</v>
      </c>
      <c r="C66" s="110">
        <v>200</v>
      </c>
      <c r="D66" s="111" t="s">
        <v>11</v>
      </c>
      <c r="E66" s="110">
        <v>5</v>
      </c>
      <c r="F66" s="111" t="s">
        <v>9</v>
      </c>
      <c r="G66" s="85"/>
      <c r="H66" s="116"/>
      <c r="I66" s="116"/>
      <c r="J66" s="85"/>
      <c r="K66" s="197"/>
      <c r="L66" s="25"/>
      <c r="M66" s="117">
        <f t="shared" si="12"/>
        <v>0</v>
      </c>
      <c r="N66" s="180"/>
      <c r="O66" s="118">
        <f t="shared" si="13"/>
        <v>0</v>
      </c>
      <c r="P66" s="1"/>
    </row>
    <row r="67" spans="2:16" ht="15" x14ac:dyDescent="0.25">
      <c r="B67" s="81" t="s">
        <v>81</v>
      </c>
      <c r="C67" s="110">
        <v>100</v>
      </c>
      <c r="D67" s="111" t="s">
        <v>11</v>
      </c>
      <c r="E67" s="110">
        <v>5</v>
      </c>
      <c r="F67" s="111" t="s">
        <v>9</v>
      </c>
      <c r="G67" s="85"/>
      <c r="H67" s="116"/>
      <c r="I67" s="116"/>
      <c r="J67" s="85"/>
      <c r="K67" s="197"/>
      <c r="L67" s="25"/>
      <c r="M67" s="117">
        <f t="shared" si="12"/>
        <v>0</v>
      </c>
      <c r="N67" s="180"/>
      <c r="O67" s="118">
        <f t="shared" si="13"/>
        <v>0</v>
      </c>
      <c r="P67" s="1"/>
    </row>
    <row r="68" spans="2:16" ht="15" x14ac:dyDescent="0.25">
      <c r="B68" s="81" t="s">
        <v>78</v>
      </c>
      <c r="C68" s="110">
        <v>200</v>
      </c>
      <c r="D68" s="111" t="s">
        <v>11</v>
      </c>
      <c r="E68" s="110">
        <v>5</v>
      </c>
      <c r="F68" s="111" t="s">
        <v>9</v>
      </c>
      <c r="G68" s="85"/>
      <c r="H68" s="116"/>
      <c r="I68" s="116"/>
      <c r="J68" s="85"/>
      <c r="K68" s="197"/>
      <c r="L68" s="25"/>
      <c r="M68" s="117">
        <f t="shared" si="12"/>
        <v>0</v>
      </c>
      <c r="N68" s="180"/>
      <c r="O68" s="118">
        <f t="shared" si="13"/>
        <v>0</v>
      </c>
      <c r="P68" s="1"/>
    </row>
    <row r="69" spans="2:16" ht="15" x14ac:dyDescent="0.25">
      <c r="B69" s="81" t="s">
        <v>15</v>
      </c>
      <c r="C69" s="110">
        <v>1</v>
      </c>
      <c r="D69" s="111" t="s">
        <v>11</v>
      </c>
      <c r="E69" s="110">
        <v>1</v>
      </c>
      <c r="F69" s="111" t="s">
        <v>11</v>
      </c>
      <c r="G69" s="85"/>
      <c r="H69" s="116"/>
      <c r="I69" s="116"/>
      <c r="J69" s="85"/>
      <c r="K69" s="197"/>
      <c r="L69" s="25"/>
      <c r="M69" s="117">
        <f t="shared" si="12"/>
        <v>0</v>
      </c>
      <c r="N69" s="180"/>
      <c r="O69" s="118">
        <f t="shared" si="13"/>
        <v>0</v>
      </c>
      <c r="P69" s="1"/>
    </row>
    <row r="70" spans="2:16" ht="15" x14ac:dyDescent="0.25">
      <c r="B70" s="81" t="s">
        <v>82</v>
      </c>
      <c r="C70" s="110">
        <v>1</v>
      </c>
      <c r="D70" s="111" t="s">
        <v>11</v>
      </c>
      <c r="E70" s="110">
        <v>1</v>
      </c>
      <c r="F70" s="111" t="s">
        <v>11</v>
      </c>
      <c r="G70" s="85"/>
      <c r="H70" s="116"/>
      <c r="I70" s="116"/>
      <c r="J70" s="85"/>
      <c r="K70" s="197"/>
      <c r="L70" s="25"/>
      <c r="M70" s="117">
        <f t="shared" si="12"/>
        <v>0</v>
      </c>
      <c r="N70" s="180"/>
      <c r="O70" s="118">
        <f t="shared" si="13"/>
        <v>0</v>
      </c>
      <c r="P70" s="1"/>
    </row>
    <row r="71" spans="2:16" ht="15" x14ac:dyDescent="0.25">
      <c r="B71" s="81" t="s">
        <v>126</v>
      </c>
      <c r="C71" s="110">
        <v>120</v>
      </c>
      <c r="D71" s="111" t="s">
        <v>11</v>
      </c>
      <c r="E71" s="110">
        <v>20</v>
      </c>
      <c r="F71" s="111" t="s">
        <v>9</v>
      </c>
      <c r="G71" s="85"/>
      <c r="H71" s="116"/>
      <c r="I71" s="116"/>
      <c r="J71" s="85"/>
      <c r="K71" s="197"/>
      <c r="L71" s="25"/>
      <c r="M71" s="117">
        <f t="shared" si="12"/>
        <v>0</v>
      </c>
      <c r="N71" s="180"/>
      <c r="O71" s="118">
        <f t="shared" si="13"/>
        <v>0</v>
      </c>
      <c r="P71" s="1"/>
    </row>
    <row r="72" spans="2:16" ht="15" x14ac:dyDescent="0.25">
      <c r="B72" s="191" t="s">
        <v>74</v>
      </c>
      <c r="C72" s="192"/>
      <c r="D72" s="192"/>
      <c r="E72" s="192"/>
      <c r="F72" s="192"/>
      <c r="G72" s="192"/>
      <c r="H72" s="192"/>
      <c r="I72" s="192"/>
      <c r="J72" s="193"/>
      <c r="K72" s="197"/>
      <c r="L72" s="113"/>
      <c r="M72" s="114"/>
      <c r="N72" s="180"/>
      <c r="O72" s="115"/>
      <c r="P72" s="1"/>
    </row>
    <row r="73" spans="2:16" ht="15" x14ac:dyDescent="0.25">
      <c r="B73" s="81" t="s">
        <v>73</v>
      </c>
      <c r="C73" s="110">
        <v>50</v>
      </c>
      <c r="D73" s="111" t="s">
        <v>11</v>
      </c>
      <c r="E73" s="110">
        <v>100</v>
      </c>
      <c r="F73" s="111" t="s">
        <v>9</v>
      </c>
      <c r="G73" s="85"/>
      <c r="H73" s="116"/>
      <c r="I73" s="116"/>
      <c r="J73" s="85"/>
      <c r="K73" s="197"/>
      <c r="L73" s="25"/>
      <c r="M73" s="117">
        <f t="shared" ref="M73:M81" si="14">L73*E73</f>
        <v>0</v>
      </c>
      <c r="N73" s="180"/>
      <c r="O73" s="118">
        <f t="shared" ref="O73:O81" si="15">M73+(M73*N73)</f>
        <v>0</v>
      </c>
      <c r="P73" s="1"/>
    </row>
    <row r="74" spans="2:16" ht="15" x14ac:dyDescent="0.25">
      <c r="B74" s="81" t="s">
        <v>76</v>
      </c>
      <c r="C74" s="110">
        <v>605</v>
      </c>
      <c r="D74" s="111" t="s">
        <v>14</v>
      </c>
      <c r="E74" s="110">
        <v>10</v>
      </c>
      <c r="F74" s="111" t="s">
        <v>9</v>
      </c>
      <c r="G74" s="85"/>
      <c r="H74" s="116"/>
      <c r="I74" s="116"/>
      <c r="J74" s="85"/>
      <c r="K74" s="197"/>
      <c r="L74" s="25"/>
      <c r="M74" s="117">
        <f t="shared" si="14"/>
        <v>0</v>
      </c>
      <c r="N74" s="180"/>
      <c r="O74" s="118">
        <f t="shared" si="15"/>
        <v>0</v>
      </c>
      <c r="P74" s="1"/>
    </row>
    <row r="75" spans="2:16" ht="15" x14ac:dyDescent="0.25">
      <c r="B75" s="81" t="s">
        <v>79</v>
      </c>
      <c r="C75" s="110">
        <v>200</v>
      </c>
      <c r="D75" s="111" t="s">
        <v>11</v>
      </c>
      <c r="E75" s="110">
        <v>5</v>
      </c>
      <c r="F75" s="111" t="s">
        <v>9</v>
      </c>
      <c r="G75" s="85"/>
      <c r="H75" s="116"/>
      <c r="I75" s="116"/>
      <c r="J75" s="85"/>
      <c r="K75" s="197"/>
      <c r="L75" s="25"/>
      <c r="M75" s="117">
        <f t="shared" si="14"/>
        <v>0</v>
      </c>
      <c r="N75" s="180"/>
      <c r="O75" s="118">
        <f t="shared" si="15"/>
        <v>0</v>
      </c>
      <c r="P75" s="1"/>
    </row>
    <row r="76" spans="2:16" ht="15" x14ac:dyDescent="0.25">
      <c r="B76" s="81" t="s">
        <v>65</v>
      </c>
      <c r="C76" s="110">
        <v>50</v>
      </c>
      <c r="D76" s="111" t="s">
        <v>14</v>
      </c>
      <c r="E76" s="110">
        <v>100</v>
      </c>
      <c r="F76" s="111" t="s">
        <v>9</v>
      </c>
      <c r="G76" s="85"/>
      <c r="H76" s="116"/>
      <c r="I76" s="116"/>
      <c r="J76" s="85"/>
      <c r="K76" s="197"/>
      <c r="L76" s="25"/>
      <c r="M76" s="117">
        <f t="shared" si="14"/>
        <v>0</v>
      </c>
      <c r="N76" s="180"/>
      <c r="O76" s="118">
        <f t="shared" si="15"/>
        <v>0</v>
      </c>
      <c r="P76" s="1"/>
    </row>
    <row r="77" spans="2:16" ht="15" x14ac:dyDescent="0.25">
      <c r="B77" s="81" t="s">
        <v>66</v>
      </c>
      <c r="C77" s="110">
        <v>60</v>
      </c>
      <c r="D77" s="111" t="s">
        <v>14</v>
      </c>
      <c r="E77" s="110">
        <v>100</v>
      </c>
      <c r="F77" s="111" t="s">
        <v>9</v>
      </c>
      <c r="G77" s="85"/>
      <c r="H77" s="116"/>
      <c r="I77" s="116"/>
      <c r="J77" s="85"/>
      <c r="K77" s="197"/>
      <c r="L77" s="25"/>
      <c r="M77" s="117">
        <f t="shared" si="14"/>
        <v>0</v>
      </c>
      <c r="N77" s="180"/>
      <c r="O77" s="118">
        <f t="shared" si="15"/>
        <v>0</v>
      </c>
      <c r="P77" s="1"/>
    </row>
    <row r="78" spans="2:16" ht="15" x14ac:dyDescent="0.25">
      <c r="B78" s="81" t="s">
        <v>67</v>
      </c>
      <c r="C78" s="110">
        <v>60</v>
      </c>
      <c r="D78" s="111" t="s">
        <v>14</v>
      </c>
      <c r="E78" s="110">
        <v>100</v>
      </c>
      <c r="F78" s="111" t="s">
        <v>9</v>
      </c>
      <c r="G78" s="85"/>
      <c r="H78" s="116"/>
      <c r="I78" s="116"/>
      <c r="J78" s="85"/>
      <c r="K78" s="197"/>
      <c r="L78" s="25"/>
      <c r="M78" s="117">
        <f t="shared" si="14"/>
        <v>0</v>
      </c>
      <c r="N78" s="180"/>
      <c r="O78" s="118">
        <f t="shared" si="15"/>
        <v>0</v>
      </c>
      <c r="P78" s="1"/>
    </row>
    <row r="79" spans="2:16" ht="15" x14ac:dyDescent="0.25">
      <c r="B79" s="81" t="s">
        <v>86</v>
      </c>
      <c r="C79" s="110">
        <v>300</v>
      </c>
      <c r="D79" s="111" t="s">
        <v>14</v>
      </c>
      <c r="E79" s="110">
        <v>40</v>
      </c>
      <c r="F79" s="111" t="s">
        <v>11</v>
      </c>
      <c r="G79" s="85"/>
      <c r="H79" s="116"/>
      <c r="I79" s="116"/>
      <c r="J79" s="85"/>
      <c r="K79" s="197"/>
      <c r="L79" s="25"/>
      <c r="M79" s="117">
        <f t="shared" si="14"/>
        <v>0</v>
      </c>
      <c r="N79" s="180"/>
      <c r="O79" s="118">
        <f t="shared" si="15"/>
        <v>0</v>
      </c>
      <c r="P79" s="1"/>
    </row>
    <row r="80" spans="2:16" ht="15" x14ac:dyDescent="0.25">
      <c r="B80" s="155" t="s">
        <v>123</v>
      </c>
      <c r="C80" s="156">
        <v>50</v>
      </c>
      <c r="D80" s="157" t="s">
        <v>14</v>
      </c>
      <c r="E80" s="156">
        <v>100</v>
      </c>
      <c r="F80" s="157" t="s">
        <v>9</v>
      </c>
      <c r="G80" s="85"/>
      <c r="H80" s="116"/>
      <c r="I80" s="116"/>
      <c r="J80" s="85"/>
      <c r="K80" s="197"/>
      <c r="L80" s="25"/>
      <c r="M80" s="117">
        <f t="shared" si="14"/>
        <v>0</v>
      </c>
      <c r="N80" s="180"/>
      <c r="O80" s="118">
        <f t="shared" si="15"/>
        <v>0</v>
      </c>
      <c r="P80" s="1"/>
    </row>
    <row r="81" spans="1:73" ht="15" x14ac:dyDescent="0.25">
      <c r="B81" s="155" t="s">
        <v>150</v>
      </c>
      <c r="C81" s="156">
        <v>200</v>
      </c>
      <c r="D81" s="157" t="s">
        <v>11</v>
      </c>
      <c r="E81" s="156">
        <v>5</v>
      </c>
      <c r="F81" s="157" t="s">
        <v>9</v>
      </c>
      <c r="G81" s="85"/>
      <c r="H81" s="116"/>
      <c r="I81" s="116"/>
      <c r="J81" s="85"/>
      <c r="K81" s="197"/>
      <c r="L81" s="25"/>
      <c r="M81" s="117">
        <f t="shared" si="14"/>
        <v>0</v>
      </c>
      <c r="N81" s="181"/>
      <c r="O81" s="118">
        <f t="shared" si="15"/>
        <v>0</v>
      </c>
      <c r="P81" s="1"/>
    </row>
    <row r="82" spans="1:73" s="9" customFormat="1" ht="15" x14ac:dyDescent="0.25">
      <c r="B82" s="145"/>
      <c r="C82" s="90"/>
      <c r="D82" s="91"/>
      <c r="E82" s="90"/>
      <c r="F82" s="91"/>
      <c r="G82" s="92"/>
      <c r="H82" s="92"/>
      <c r="I82" s="93"/>
      <c r="J82" s="94"/>
      <c r="K82" s="95"/>
      <c r="L82" s="95"/>
      <c r="M82" s="96"/>
      <c r="N82" s="97" t="s">
        <v>127</v>
      </c>
      <c r="O82" s="98">
        <f>SUM(O55+O56+O57+O59+O60+O61+O62+O63+O64+O65+O66+O67+O68+O69+O70+O71+O73+O74+O75+O76+O77+O78+O79+O80+O81)</f>
        <v>0</v>
      </c>
    </row>
    <row r="83" spans="1:73" ht="15" x14ac:dyDescent="0.25">
      <c r="A83" s="9"/>
      <c r="B83" s="99"/>
      <c r="C83" s="100" t="s">
        <v>3</v>
      </c>
      <c r="D83" s="101" t="s">
        <v>3</v>
      </c>
      <c r="E83" s="100" t="s">
        <v>2</v>
      </c>
      <c r="F83" s="101"/>
      <c r="G83" s="102"/>
      <c r="H83" s="103"/>
      <c r="I83" s="103"/>
      <c r="J83" s="104"/>
      <c r="K83" s="104"/>
      <c r="L83" s="102"/>
      <c r="M83" s="105"/>
      <c r="N83" s="106" t="s">
        <v>4</v>
      </c>
      <c r="O83" s="71"/>
      <c r="P83" s="1"/>
    </row>
    <row r="84" spans="1:73" s="5" customFormat="1" ht="19.5" x14ac:dyDescent="0.25">
      <c r="A84" s="9"/>
      <c r="B84" s="185" t="s">
        <v>130</v>
      </c>
      <c r="C84" s="186"/>
      <c r="D84" s="186"/>
      <c r="E84" s="186"/>
      <c r="F84" s="186"/>
      <c r="G84" s="20"/>
      <c r="H84" s="21"/>
      <c r="I84" s="21"/>
      <c r="J84" s="22"/>
      <c r="K84" s="22"/>
      <c r="L84" s="20"/>
      <c r="M84" s="23"/>
      <c r="N84" s="24"/>
      <c r="O84" s="119">
        <f>O24+O43+O50+O82</f>
        <v>0</v>
      </c>
      <c r="P84" s="9"/>
      <c r="Q84" s="9"/>
      <c r="R84" s="9"/>
      <c r="S84" s="9"/>
      <c r="T84" s="9"/>
      <c r="U84" s="9"/>
      <c r="V84" s="9"/>
      <c r="W84" s="9"/>
      <c r="X84" s="9"/>
      <c r="Y84" s="9"/>
      <c r="Z84" s="9"/>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c r="BA84" s="9"/>
      <c r="BB84" s="9"/>
      <c r="BC84" s="9"/>
      <c r="BD84" s="9"/>
      <c r="BE84" s="9"/>
      <c r="BF84" s="9"/>
      <c r="BG84" s="9"/>
      <c r="BH84" s="9"/>
      <c r="BI84" s="9"/>
      <c r="BJ84" s="9"/>
      <c r="BK84" s="9"/>
      <c r="BL84" s="9"/>
      <c r="BM84" s="9"/>
      <c r="BN84" s="9"/>
      <c r="BO84" s="9"/>
      <c r="BP84" s="9"/>
      <c r="BQ84" s="9"/>
      <c r="BR84" s="9"/>
      <c r="BS84" s="9"/>
      <c r="BT84" s="9"/>
      <c r="BU84" s="9"/>
    </row>
    <row r="85" spans="1:73" s="9" customFormat="1" x14ac:dyDescent="0.25">
      <c r="B85" s="120"/>
      <c r="C85" s="121"/>
      <c r="D85" s="122"/>
      <c r="E85" s="121"/>
      <c r="F85" s="122"/>
      <c r="G85" s="123"/>
      <c r="H85" s="124"/>
      <c r="I85" s="124"/>
      <c r="J85" s="125"/>
      <c r="K85" s="125"/>
      <c r="L85" s="123"/>
      <c r="M85" s="126"/>
      <c r="N85" s="127"/>
      <c r="O85" s="128"/>
    </row>
    <row r="86" spans="1:73" s="9" customFormat="1" x14ac:dyDescent="0.25">
      <c r="B86" s="120"/>
      <c r="C86" s="121"/>
      <c r="D86" s="122"/>
      <c r="E86" s="121"/>
      <c r="F86" s="122"/>
      <c r="G86" s="123"/>
      <c r="H86" s="124"/>
      <c r="I86" s="124"/>
      <c r="J86" s="125"/>
      <c r="K86" s="125"/>
      <c r="L86" s="123"/>
      <c r="M86" s="126"/>
      <c r="N86" s="127"/>
      <c r="O86" s="128"/>
    </row>
    <row r="87" spans="1:73" s="9" customFormat="1" ht="47.25" customHeight="1" x14ac:dyDescent="0.25">
      <c r="B87" s="72" t="s">
        <v>16</v>
      </c>
      <c r="C87" s="207" t="s">
        <v>17</v>
      </c>
      <c r="D87" s="208"/>
      <c r="E87" s="208"/>
      <c r="F87" s="209"/>
      <c r="G87" s="144"/>
      <c r="H87" s="124"/>
      <c r="I87" s="124"/>
      <c r="J87" s="124"/>
      <c r="K87" s="124"/>
      <c r="L87" s="124"/>
      <c r="M87" s="124"/>
      <c r="N87" s="127"/>
      <c r="O87" s="128"/>
    </row>
    <row r="88" spans="1:73" s="9" customFormat="1" ht="15" x14ac:dyDescent="0.25">
      <c r="B88" s="129" t="s">
        <v>6</v>
      </c>
      <c r="C88" s="203">
        <f>J9</f>
        <v>0</v>
      </c>
      <c r="D88" s="204"/>
      <c r="E88" s="204"/>
      <c r="F88" s="205"/>
      <c r="G88" s="122"/>
      <c r="H88" s="124"/>
      <c r="I88" s="124"/>
      <c r="J88" s="124"/>
      <c r="K88" s="124"/>
      <c r="L88" s="124"/>
      <c r="M88" s="124"/>
      <c r="N88" s="127"/>
      <c r="O88" s="128"/>
    </row>
    <row r="89" spans="1:73" s="9" customFormat="1" ht="15" x14ac:dyDescent="0.25">
      <c r="B89" s="129" t="s">
        <v>5</v>
      </c>
      <c r="C89" s="203">
        <f>J27</f>
        <v>0</v>
      </c>
      <c r="D89" s="204"/>
      <c r="E89" s="204"/>
      <c r="F89" s="205"/>
      <c r="G89" s="122"/>
      <c r="H89" s="124"/>
      <c r="I89" s="124"/>
      <c r="J89" s="124"/>
      <c r="K89" s="124"/>
      <c r="L89" s="124"/>
      <c r="M89" s="124"/>
      <c r="N89" s="127"/>
      <c r="O89" s="128"/>
    </row>
    <row r="90" spans="1:73" s="9" customFormat="1" ht="15" x14ac:dyDescent="0.25">
      <c r="B90" s="129" t="s">
        <v>7</v>
      </c>
      <c r="C90" s="203">
        <f>J46</f>
        <v>0</v>
      </c>
      <c r="D90" s="204"/>
      <c r="E90" s="204"/>
      <c r="F90" s="205"/>
      <c r="G90" s="122"/>
      <c r="H90" s="124"/>
      <c r="I90" s="124"/>
      <c r="J90" s="124"/>
      <c r="K90" s="124"/>
      <c r="L90" s="124"/>
      <c r="M90" s="124"/>
      <c r="N90" s="127"/>
      <c r="O90" s="128"/>
    </row>
    <row r="91" spans="1:73" s="9" customFormat="1" ht="15" x14ac:dyDescent="0.25">
      <c r="B91" s="129" t="s">
        <v>0</v>
      </c>
      <c r="C91" s="203">
        <f>K55</f>
        <v>0</v>
      </c>
      <c r="D91" s="204"/>
      <c r="E91" s="204"/>
      <c r="F91" s="205"/>
      <c r="G91" s="122"/>
      <c r="H91" s="124"/>
      <c r="I91" s="124"/>
      <c r="J91" s="125"/>
      <c r="K91" s="125"/>
      <c r="L91" s="123"/>
      <c r="M91" s="126"/>
      <c r="N91" s="127"/>
      <c r="O91" s="128"/>
    </row>
    <row r="92" spans="1:73" s="9" customFormat="1" x14ac:dyDescent="0.25">
      <c r="B92" s="120"/>
      <c r="C92" s="121"/>
      <c r="D92" s="122"/>
      <c r="E92" s="121"/>
      <c r="F92" s="122"/>
      <c r="G92" s="123"/>
      <c r="H92" s="124"/>
      <c r="I92" s="124"/>
      <c r="J92" s="125"/>
      <c r="K92" s="125"/>
      <c r="L92" s="123"/>
      <c r="M92" s="126"/>
      <c r="N92" s="127"/>
      <c r="O92" s="128"/>
    </row>
    <row r="93" spans="1:73" s="9" customFormat="1" x14ac:dyDescent="0.25">
      <c r="B93" s="120"/>
      <c r="C93" s="121"/>
      <c r="D93" s="122"/>
      <c r="E93" s="121"/>
      <c r="F93" s="122"/>
      <c r="G93" s="123"/>
      <c r="H93" s="124"/>
      <c r="I93" s="124"/>
      <c r="J93" s="125"/>
      <c r="K93" s="125"/>
      <c r="L93" s="123"/>
      <c r="M93" s="126"/>
      <c r="N93" s="127"/>
      <c r="O93" s="128"/>
    </row>
    <row r="94" spans="1:73" s="9" customFormat="1" x14ac:dyDescent="0.25">
      <c r="B94" s="120"/>
      <c r="C94" s="121"/>
      <c r="D94" s="122"/>
      <c r="E94" s="121"/>
      <c r="F94" s="122"/>
      <c r="G94" s="123"/>
      <c r="H94" s="124"/>
      <c r="I94" s="124"/>
      <c r="J94" s="125"/>
      <c r="K94" s="125"/>
      <c r="L94" s="123"/>
      <c r="M94" s="126"/>
      <c r="N94" s="127"/>
      <c r="O94" s="128"/>
    </row>
    <row r="95" spans="1:73" s="9" customFormat="1" x14ac:dyDescent="0.25">
      <c r="B95" s="120"/>
      <c r="C95" s="121"/>
      <c r="D95" s="122"/>
      <c r="E95" s="121"/>
      <c r="F95" s="122"/>
      <c r="G95" s="123"/>
      <c r="H95" s="124"/>
      <c r="I95" s="124"/>
      <c r="J95" s="125"/>
      <c r="K95" s="125"/>
      <c r="L95" s="123"/>
      <c r="M95" s="126"/>
      <c r="N95" s="127"/>
      <c r="O95" s="128"/>
    </row>
    <row r="96" spans="1:73" s="9" customFormat="1" x14ac:dyDescent="0.25">
      <c r="B96" s="120"/>
      <c r="C96" s="121"/>
      <c r="D96" s="122"/>
      <c r="E96" s="121"/>
      <c r="F96" s="122"/>
      <c r="G96" s="123"/>
      <c r="H96" s="124"/>
      <c r="I96" s="124"/>
      <c r="J96" s="125"/>
      <c r="K96" s="125"/>
      <c r="L96" s="123"/>
      <c r="M96" s="126"/>
      <c r="N96" s="127"/>
      <c r="O96" s="128"/>
    </row>
    <row r="97" spans="2:15" s="9" customFormat="1" x14ac:dyDescent="0.25">
      <c r="C97" s="121"/>
      <c r="D97" s="122"/>
      <c r="E97" s="121"/>
      <c r="F97" s="122"/>
      <c r="H97" s="124"/>
      <c r="I97" s="124"/>
      <c r="J97" s="125"/>
      <c r="K97" s="125"/>
      <c r="L97" s="123"/>
      <c r="M97" s="126"/>
      <c r="N97" s="127"/>
      <c r="O97" s="128"/>
    </row>
    <row r="98" spans="2:15" s="9" customFormat="1" x14ac:dyDescent="0.25">
      <c r="C98" s="121"/>
      <c r="D98" s="122"/>
      <c r="E98" s="122"/>
      <c r="F98" s="122"/>
      <c r="H98" s="124"/>
      <c r="I98" s="124"/>
      <c r="J98" s="125"/>
      <c r="K98" s="125"/>
      <c r="L98" s="125"/>
      <c r="M98" s="126"/>
      <c r="N98" s="127"/>
      <c r="O98" s="128"/>
    </row>
    <row r="99" spans="2:15" s="9" customFormat="1" x14ac:dyDescent="0.25">
      <c r="C99" s="121"/>
      <c r="D99" s="122"/>
      <c r="E99" s="121"/>
      <c r="F99" s="122"/>
      <c r="H99" s="124"/>
      <c r="I99" s="124"/>
      <c r="J99" s="125"/>
      <c r="K99" s="125"/>
      <c r="L99" s="123"/>
      <c r="M99" s="126"/>
      <c r="N99" s="127"/>
      <c r="O99" s="128"/>
    </row>
    <row r="100" spans="2:15" s="9" customFormat="1" x14ac:dyDescent="0.25">
      <c r="B100" s="120"/>
      <c r="C100" s="121"/>
      <c r="D100" s="122"/>
      <c r="E100" s="121"/>
      <c r="F100" s="122"/>
      <c r="G100" s="123"/>
      <c r="H100" s="124"/>
      <c r="I100" s="124"/>
      <c r="J100" s="125"/>
      <c r="K100" s="125"/>
      <c r="L100" s="123"/>
      <c r="M100" s="126"/>
      <c r="N100" s="127"/>
      <c r="O100" s="128"/>
    </row>
    <row r="101" spans="2:15" s="9" customFormat="1" x14ac:dyDescent="0.25">
      <c r="B101" s="120"/>
      <c r="C101" s="121"/>
      <c r="D101" s="122"/>
      <c r="E101" s="121"/>
      <c r="F101" s="122"/>
      <c r="G101" s="123"/>
      <c r="H101" s="124"/>
      <c r="I101" s="124"/>
      <c r="J101" s="125"/>
      <c r="K101" s="125"/>
      <c r="L101" s="123"/>
      <c r="M101" s="126"/>
      <c r="N101" s="127"/>
      <c r="O101" s="128"/>
    </row>
    <row r="102" spans="2:15" s="9" customFormat="1" x14ac:dyDescent="0.25">
      <c r="B102" s="120"/>
      <c r="C102" s="121"/>
      <c r="D102" s="122"/>
      <c r="E102" s="121"/>
      <c r="F102" s="122"/>
      <c r="G102" s="123"/>
      <c r="H102" s="124"/>
      <c r="I102" s="124"/>
      <c r="J102" s="125"/>
      <c r="K102" s="125"/>
      <c r="L102" s="123"/>
      <c r="M102" s="126"/>
      <c r="N102" s="127"/>
      <c r="O102" s="128"/>
    </row>
    <row r="103" spans="2:15" s="9" customFormat="1" x14ac:dyDescent="0.25">
      <c r="B103" s="120"/>
      <c r="C103" s="121"/>
      <c r="D103" s="122"/>
      <c r="E103" s="121"/>
      <c r="F103" s="122"/>
      <c r="G103" s="123"/>
      <c r="H103" s="124"/>
      <c r="I103" s="124"/>
      <c r="J103" s="125"/>
      <c r="K103" s="125"/>
      <c r="L103" s="123"/>
      <c r="M103" s="126"/>
      <c r="N103" s="127"/>
      <c r="O103" s="128"/>
    </row>
    <row r="104" spans="2:15" s="9" customFormat="1" x14ac:dyDescent="0.25">
      <c r="B104" s="120"/>
      <c r="C104" s="121"/>
      <c r="D104" s="122"/>
      <c r="E104" s="121"/>
      <c r="F104" s="122"/>
      <c r="G104" s="123"/>
      <c r="H104" s="124"/>
      <c r="I104" s="124"/>
      <c r="J104" s="125"/>
      <c r="K104" s="125"/>
      <c r="L104" s="123"/>
      <c r="M104" s="126"/>
      <c r="N104" s="127"/>
      <c r="O104" s="128"/>
    </row>
    <row r="105" spans="2:15" s="9" customFormat="1" x14ac:dyDescent="0.25">
      <c r="B105" s="120"/>
      <c r="C105" s="121"/>
      <c r="D105" s="122"/>
      <c r="E105" s="121"/>
      <c r="F105" s="122"/>
      <c r="G105" s="123"/>
      <c r="H105" s="124"/>
      <c r="I105" s="124"/>
      <c r="J105" s="125"/>
      <c r="K105" s="125"/>
      <c r="L105" s="123"/>
      <c r="M105" s="126"/>
      <c r="N105" s="127"/>
      <c r="O105" s="128"/>
    </row>
    <row r="106" spans="2:15" s="9" customFormat="1" x14ac:dyDescent="0.25">
      <c r="B106" s="120"/>
      <c r="C106" s="121"/>
      <c r="D106" s="122"/>
      <c r="E106" s="121"/>
      <c r="F106" s="122"/>
      <c r="G106" s="123"/>
      <c r="H106" s="124"/>
      <c r="I106" s="124"/>
      <c r="J106" s="125"/>
      <c r="K106" s="125"/>
      <c r="L106" s="123"/>
      <c r="M106" s="126"/>
      <c r="N106" s="127"/>
      <c r="O106" s="128"/>
    </row>
    <row r="107" spans="2:15" s="9" customFormat="1" x14ac:dyDescent="0.25">
      <c r="B107" s="120"/>
      <c r="C107" s="121"/>
      <c r="D107" s="122"/>
      <c r="E107" s="121"/>
      <c r="F107" s="122"/>
      <c r="G107" s="123"/>
      <c r="H107" s="124"/>
      <c r="I107" s="124"/>
      <c r="J107" s="125"/>
      <c r="K107" s="125"/>
      <c r="L107" s="123"/>
      <c r="M107" s="126"/>
      <c r="N107" s="127"/>
      <c r="O107" s="128"/>
    </row>
    <row r="108" spans="2:15" s="9" customFormat="1" x14ac:dyDescent="0.25">
      <c r="B108" s="120"/>
      <c r="C108" s="121"/>
      <c r="D108" s="122"/>
      <c r="E108" s="121"/>
      <c r="F108" s="122"/>
      <c r="G108" s="123"/>
      <c r="H108" s="124"/>
      <c r="I108" s="124"/>
      <c r="J108" s="125"/>
      <c r="K108" s="125"/>
      <c r="L108" s="123"/>
      <c r="M108" s="126"/>
      <c r="N108" s="127"/>
      <c r="O108" s="128"/>
    </row>
    <row r="109" spans="2:15" s="9" customFormat="1" x14ac:dyDescent="0.25">
      <c r="B109" s="120"/>
      <c r="C109" s="121"/>
      <c r="D109" s="122"/>
      <c r="E109" s="121"/>
      <c r="F109" s="122"/>
      <c r="G109" s="123"/>
      <c r="H109" s="124"/>
      <c r="I109" s="124"/>
      <c r="J109" s="125"/>
      <c r="K109" s="125"/>
      <c r="L109" s="123"/>
      <c r="M109" s="126"/>
      <c r="N109" s="127"/>
      <c r="O109" s="128"/>
    </row>
    <row r="110" spans="2:15" s="9" customFormat="1" x14ac:dyDescent="0.25">
      <c r="B110" s="120"/>
      <c r="C110" s="121"/>
      <c r="D110" s="122"/>
      <c r="E110" s="121"/>
      <c r="F110" s="122"/>
      <c r="G110" s="123"/>
      <c r="H110" s="124"/>
      <c r="I110" s="124"/>
      <c r="J110" s="125"/>
      <c r="K110" s="125"/>
      <c r="L110" s="123"/>
      <c r="M110" s="126"/>
      <c r="N110" s="127"/>
      <c r="O110" s="128"/>
    </row>
    <row r="111" spans="2:15" s="9" customFormat="1" x14ac:dyDescent="0.25">
      <c r="B111" s="120"/>
      <c r="C111" s="121"/>
      <c r="D111" s="122"/>
      <c r="E111" s="121"/>
      <c r="F111" s="122"/>
      <c r="G111" s="123"/>
      <c r="H111" s="124"/>
      <c r="I111" s="124"/>
      <c r="J111" s="125"/>
      <c r="K111" s="125"/>
      <c r="L111" s="123"/>
      <c r="M111" s="126"/>
      <c r="N111" s="127"/>
      <c r="O111" s="128"/>
    </row>
    <row r="112" spans="2:15" s="9" customFormat="1" x14ac:dyDescent="0.25">
      <c r="B112" s="120"/>
      <c r="C112" s="121"/>
      <c r="D112" s="122"/>
      <c r="E112" s="121"/>
      <c r="F112" s="122"/>
      <c r="G112" s="123"/>
      <c r="H112" s="124"/>
      <c r="I112" s="124"/>
      <c r="J112" s="125"/>
      <c r="K112" s="125"/>
      <c r="L112" s="123"/>
      <c r="M112" s="126"/>
      <c r="N112" s="127"/>
      <c r="O112" s="128"/>
    </row>
    <row r="113" spans="2:16" s="9" customFormat="1" x14ac:dyDescent="0.25">
      <c r="B113" s="120"/>
      <c r="C113" s="121"/>
      <c r="D113" s="122"/>
      <c r="E113" s="121"/>
      <c r="F113" s="122"/>
      <c r="G113" s="123"/>
      <c r="H113" s="124"/>
      <c r="I113" s="124"/>
      <c r="J113" s="125"/>
      <c r="K113" s="125"/>
      <c r="L113" s="123"/>
      <c r="M113" s="126"/>
      <c r="N113" s="127"/>
      <c r="O113" s="128"/>
    </row>
    <row r="114" spans="2:16" s="9" customFormat="1" x14ac:dyDescent="0.25">
      <c r="B114" s="120"/>
      <c r="C114" s="121"/>
      <c r="D114" s="122"/>
      <c r="E114" s="121"/>
      <c r="F114" s="122"/>
      <c r="G114" s="123"/>
      <c r="H114" s="124"/>
      <c r="I114" s="124"/>
      <c r="J114" s="125"/>
      <c r="K114" s="125"/>
      <c r="L114" s="123"/>
      <c r="M114" s="126"/>
      <c r="N114" s="127"/>
      <c r="O114" s="128"/>
    </row>
    <row r="115" spans="2:16" s="9" customFormat="1" x14ac:dyDescent="0.25">
      <c r="B115" s="120"/>
      <c r="C115" s="121"/>
      <c r="D115" s="122"/>
      <c r="E115" s="121"/>
      <c r="F115" s="122"/>
      <c r="G115" s="123"/>
      <c r="H115" s="124"/>
      <c r="I115" s="124"/>
      <c r="J115" s="125"/>
      <c r="K115" s="125"/>
      <c r="L115" s="123"/>
      <c r="M115" s="126"/>
      <c r="N115" s="127"/>
      <c r="O115" s="128"/>
    </row>
    <row r="116" spans="2:16" s="9" customFormat="1" x14ac:dyDescent="0.25">
      <c r="B116" s="120"/>
      <c r="C116" s="121"/>
      <c r="D116" s="122"/>
      <c r="E116" s="121"/>
      <c r="F116" s="122"/>
      <c r="G116" s="123"/>
      <c r="H116" s="124"/>
      <c r="I116" s="124"/>
      <c r="J116" s="125"/>
      <c r="K116" s="125"/>
      <c r="L116" s="123"/>
      <c r="M116" s="126"/>
      <c r="N116" s="127"/>
      <c r="O116" s="128"/>
    </row>
    <row r="117" spans="2:16" s="9" customFormat="1" x14ac:dyDescent="0.25">
      <c r="B117" s="120"/>
      <c r="C117" s="121"/>
      <c r="D117" s="122"/>
      <c r="E117" s="121"/>
      <c r="F117" s="122"/>
      <c r="G117" s="123"/>
      <c r="H117" s="124"/>
      <c r="I117" s="124"/>
      <c r="J117" s="125"/>
      <c r="K117" s="125"/>
      <c r="L117" s="123"/>
      <c r="M117" s="126"/>
      <c r="N117" s="127"/>
      <c r="O117" s="128"/>
    </row>
    <row r="118" spans="2:16" s="9" customFormat="1" x14ac:dyDescent="0.25">
      <c r="B118" s="120"/>
      <c r="C118" s="121"/>
      <c r="D118" s="122"/>
      <c r="E118" s="121"/>
      <c r="F118" s="122"/>
      <c r="G118" s="123"/>
      <c r="H118" s="124"/>
      <c r="I118" s="124"/>
      <c r="J118" s="125"/>
      <c r="K118" s="125"/>
      <c r="L118" s="123"/>
      <c r="M118" s="126"/>
      <c r="N118" s="127"/>
      <c r="O118" s="128"/>
    </row>
    <row r="119" spans="2:16" s="9" customFormat="1" x14ac:dyDescent="0.25">
      <c r="B119" s="120"/>
      <c r="C119" s="121"/>
      <c r="D119" s="122"/>
      <c r="E119" s="121"/>
      <c r="F119" s="122"/>
      <c r="G119" s="123"/>
      <c r="H119" s="124"/>
      <c r="I119" s="124"/>
      <c r="J119" s="125"/>
      <c r="K119" s="125"/>
      <c r="L119" s="123"/>
      <c r="M119" s="126"/>
      <c r="N119" s="127"/>
      <c r="O119" s="128"/>
    </row>
    <row r="120" spans="2:16" s="9" customFormat="1" x14ac:dyDescent="0.25">
      <c r="B120" s="120"/>
      <c r="C120" s="121"/>
      <c r="D120" s="122"/>
      <c r="E120" s="121"/>
      <c r="F120" s="122"/>
      <c r="G120" s="123"/>
      <c r="H120" s="124"/>
      <c r="I120" s="124"/>
      <c r="J120" s="125"/>
      <c r="K120" s="125"/>
      <c r="L120" s="123"/>
      <c r="M120" s="126"/>
      <c r="N120" s="127"/>
      <c r="O120" s="128"/>
    </row>
    <row r="121" spans="2:16" s="9" customFormat="1" x14ac:dyDescent="0.25">
      <c r="B121" s="120"/>
      <c r="C121" s="121"/>
      <c r="D121" s="122"/>
      <c r="E121" s="121"/>
      <c r="F121" s="122"/>
      <c r="G121" s="123"/>
      <c r="H121" s="124"/>
      <c r="I121" s="124"/>
      <c r="J121" s="125"/>
      <c r="K121" s="125"/>
      <c r="L121" s="123"/>
      <c r="M121" s="126"/>
      <c r="N121" s="7"/>
      <c r="O121" s="4"/>
    </row>
    <row r="122" spans="2:16" s="9" customFormat="1" x14ac:dyDescent="0.25">
      <c r="B122" s="120"/>
      <c r="C122" s="121"/>
      <c r="D122" s="122"/>
      <c r="E122" s="121"/>
      <c r="F122" s="122"/>
      <c r="G122" s="123"/>
      <c r="H122" s="124"/>
      <c r="I122" s="124"/>
      <c r="J122" s="125"/>
      <c r="K122" s="125"/>
      <c r="L122" s="123"/>
      <c r="M122" s="126"/>
      <c r="N122" s="7"/>
      <c r="O122" s="4"/>
    </row>
    <row r="123" spans="2:16" s="9" customFormat="1" ht="22.5" x14ac:dyDescent="0.25">
      <c r="B123" s="120"/>
      <c r="C123" s="121"/>
      <c r="D123" s="122"/>
      <c r="E123" s="121"/>
      <c r="F123" s="122"/>
      <c r="G123" s="123"/>
      <c r="H123" s="124"/>
      <c r="I123" s="124"/>
      <c r="J123" s="125"/>
      <c r="K123" s="125"/>
      <c r="L123" s="123"/>
      <c r="M123" s="126"/>
      <c r="N123" s="130"/>
      <c r="O123" s="131"/>
    </row>
    <row r="124" spans="2:16" s="9" customFormat="1" x14ac:dyDescent="0.25">
      <c r="B124" s="120"/>
      <c r="C124" s="121"/>
      <c r="D124" s="122"/>
      <c r="E124" s="121"/>
      <c r="F124" s="122"/>
      <c r="G124" s="123"/>
      <c r="H124" s="124"/>
      <c r="I124" s="124"/>
      <c r="J124" s="125"/>
      <c r="K124" s="125"/>
      <c r="L124" s="123"/>
      <c r="M124" s="126"/>
      <c r="N124" s="132"/>
      <c r="O124" s="133"/>
    </row>
    <row r="125" spans="2:16" s="9" customFormat="1" x14ac:dyDescent="0.25">
      <c r="B125" s="120"/>
      <c r="C125" s="121"/>
      <c r="D125" s="122"/>
      <c r="E125" s="121"/>
      <c r="F125" s="122"/>
      <c r="G125" s="123"/>
      <c r="H125" s="124"/>
      <c r="I125" s="124"/>
      <c r="J125" s="125"/>
      <c r="K125" s="125"/>
      <c r="L125" s="123"/>
      <c r="M125" s="126"/>
      <c r="N125" s="132"/>
      <c r="O125" s="133"/>
    </row>
    <row r="126" spans="2:16" s="9" customFormat="1" x14ac:dyDescent="0.25">
      <c r="B126" s="120"/>
      <c r="C126" s="121"/>
      <c r="D126" s="122"/>
      <c r="E126" s="121"/>
      <c r="F126" s="122"/>
      <c r="G126" s="123"/>
      <c r="H126" s="124"/>
      <c r="I126" s="124"/>
      <c r="J126" s="125"/>
      <c r="K126" s="125"/>
      <c r="L126" s="123"/>
      <c r="M126" s="126"/>
      <c r="N126" s="134"/>
      <c r="O126" s="132"/>
      <c r="P126" s="133"/>
    </row>
    <row r="127" spans="2:16" s="9" customFormat="1" x14ac:dyDescent="0.25">
      <c r="B127" s="120"/>
      <c r="C127" s="121"/>
      <c r="D127" s="122"/>
      <c r="E127" s="121"/>
      <c r="F127" s="122"/>
      <c r="G127" s="123"/>
      <c r="H127" s="124"/>
      <c r="I127" s="124"/>
      <c r="J127" s="125"/>
      <c r="K127" s="125"/>
      <c r="L127" s="123"/>
      <c r="M127" s="126"/>
      <c r="N127" s="134"/>
      <c r="O127" s="132"/>
      <c r="P127" s="133"/>
    </row>
    <row r="128" spans="2:16" s="9" customFormat="1" x14ac:dyDescent="0.25">
      <c r="B128" s="120"/>
      <c r="C128" s="121"/>
      <c r="D128" s="122"/>
      <c r="E128" s="121"/>
      <c r="F128" s="122"/>
      <c r="G128" s="123"/>
      <c r="H128" s="124"/>
      <c r="I128" s="124"/>
      <c r="J128" s="125"/>
      <c r="K128" s="125"/>
      <c r="L128" s="123"/>
      <c r="M128" s="126"/>
      <c r="N128" s="134"/>
      <c r="O128" s="132"/>
      <c r="P128" s="133"/>
    </row>
    <row r="129" spans="2:16" s="9" customFormat="1" x14ac:dyDescent="0.25">
      <c r="B129" s="120"/>
      <c r="C129" s="121"/>
      <c r="D129" s="122"/>
      <c r="E129" s="121"/>
      <c r="F129" s="122"/>
      <c r="G129" s="123"/>
      <c r="H129" s="124"/>
      <c r="I129" s="124"/>
      <c r="J129" s="125"/>
      <c r="K129" s="125"/>
      <c r="L129" s="123"/>
      <c r="M129" s="126"/>
      <c r="N129" s="134"/>
      <c r="O129" s="132"/>
      <c r="P129" s="133"/>
    </row>
    <row r="130" spans="2:16" s="9" customFormat="1" x14ac:dyDescent="0.25">
      <c r="B130" s="120"/>
      <c r="C130" s="121"/>
      <c r="D130" s="122"/>
      <c r="E130" s="121"/>
      <c r="F130" s="122"/>
      <c r="G130" s="123"/>
      <c r="H130" s="124"/>
      <c r="I130" s="124"/>
      <c r="J130" s="125"/>
      <c r="K130" s="125"/>
      <c r="L130" s="123"/>
      <c r="M130" s="126"/>
      <c r="N130" s="134"/>
      <c r="O130" s="132"/>
      <c r="P130" s="133"/>
    </row>
    <row r="131" spans="2:16" s="9" customFormat="1" x14ac:dyDescent="0.25">
      <c r="B131" s="120"/>
      <c r="C131" s="121"/>
      <c r="D131" s="122"/>
      <c r="E131" s="121"/>
      <c r="F131" s="122"/>
      <c r="G131" s="123"/>
      <c r="H131" s="124"/>
      <c r="I131" s="124"/>
      <c r="J131" s="125"/>
      <c r="K131" s="125"/>
      <c r="L131" s="123"/>
      <c r="M131" s="126"/>
      <c r="N131" s="134"/>
      <c r="O131" s="132"/>
      <c r="P131" s="133"/>
    </row>
    <row r="132" spans="2:16" s="9" customFormat="1" x14ac:dyDescent="0.25">
      <c r="B132" s="120"/>
      <c r="C132" s="121"/>
      <c r="D132" s="122"/>
      <c r="E132" s="121"/>
      <c r="F132" s="122"/>
      <c r="G132" s="123"/>
      <c r="H132" s="124"/>
      <c r="I132" s="124"/>
      <c r="J132" s="125"/>
      <c r="K132" s="125"/>
      <c r="L132" s="123"/>
      <c r="M132" s="126"/>
      <c r="N132" s="134"/>
      <c r="O132" s="132"/>
      <c r="P132" s="133"/>
    </row>
    <row r="133" spans="2:16" s="9" customFormat="1" x14ac:dyDescent="0.25">
      <c r="B133" s="120"/>
      <c r="C133" s="121"/>
      <c r="D133" s="122"/>
      <c r="E133" s="121"/>
      <c r="F133" s="122"/>
      <c r="G133" s="123"/>
      <c r="H133" s="124"/>
      <c r="I133" s="124"/>
      <c r="J133" s="125"/>
      <c r="K133" s="125"/>
      <c r="L133" s="123"/>
      <c r="M133" s="126"/>
      <c r="N133" s="134"/>
      <c r="O133" s="132"/>
      <c r="P133" s="133"/>
    </row>
    <row r="134" spans="2:16" s="9" customFormat="1" x14ac:dyDescent="0.25">
      <c r="B134" s="120"/>
      <c r="C134" s="121"/>
      <c r="D134" s="122"/>
      <c r="E134" s="121"/>
      <c r="F134" s="122"/>
      <c r="G134" s="123"/>
      <c r="H134" s="124"/>
      <c r="I134" s="124"/>
      <c r="J134" s="125"/>
      <c r="K134" s="125"/>
      <c r="L134" s="123"/>
      <c r="M134" s="126"/>
      <c r="N134" s="134"/>
      <c r="O134" s="132"/>
      <c r="P134" s="133"/>
    </row>
    <row r="135" spans="2:16" s="9" customFormat="1" x14ac:dyDescent="0.25">
      <c r="B135" s="120"/>
      <c r="C135" s="121"/>
      <c r="D135" s="122"/>
      <c r="E135" s="121"/>
      <c r="F135" s="122"/>
      <c r="G135" s="123"/>
      <c r="H135" s="124"/>
      <c r="I135" s="124"/>
      <c r="J135" s="125"/>
      <c r="K135" s="125"/>
      <c r="L135" s="123"/>
      <c r="M135" s="126"/>
      <c r="N135" s="134"/>
      <c r="O135" s="132"/>
      <c r="P135" s="133"/>
    </row>
    <row r="136" spans="2:16" s="9" customFormat="1" x14ac:dyDescent="0.25">
      <c r="B136" s="120"/>
      <c r="C136" s="121"/>
      <c r="D136" s="122"/>
      <c r="E136" s="121"/>
      <c r="F136" s="122"/>
      <c r="G136" s="123"/>
      <c r="H136" s="124"/>
      <c r="I136" s="124"/>
      <c r="J136" s="125"/>
      <c r="K136" s="125"/>
      <c r="L136" s="123"/>
      <c r="M136" s="126"/>
      <c r="N136" s="134"/>
      <c r="O136" s="132"/>
      <c r="P136" s="133"/>
    </row>
    <row r="137" spans="2:16" s="9" customFormat="1" x14ac:dyDescent="0.25">
      <c r="B137" s="120"/>
      <c r="C137" s="121"/>
      <c r="D137" s="122"/>
      <c r="E137" s="121"/>
      <c r="F137" s="122"/>
      <c r="G137" s="123"/>
      <c r="H137" s="124"/>
      <c r="I137" s="124"/>
      <c r="J137" s="125"/>
      <c r="K137" s="125"/>
      <c r="L137" s="123"/>
      <c r="M137" s="126"/>
      <c r="N137" s="134"/>
      <c r="O137" s="132"/>
      <c r="P137" s="133"/>
    </row>
    <row r="138" spans="2:16" s="9" customFormat="1" x14ac:dyDescent="0.25">
      <c r="B138" s="120"/>
      <c r="C138" s="121"/>
      <c r="D138" s="122"/>
      <c r="E138" s="121"/>
      <c r="F138" s="122"/>
      <c r="G138" s="123"/>
      <c r="H138" s="124"/>
      <c r="I138" s="124"/>
      <c r="J138" s="125"/>
      <c r="K138" s="125"/>
      <c r="L138" s="123"/>
      <c r="M138" s="126"/>
      <c r="N138" s="134"/>
      <c r="O138" s="132"/>
      <c r="P138" s="133"/>
    </row>
    <row r="139" spans="2:16" s="9" customFormat="1" x14ac:dyDescent="0.25">
      <c r="B139" s="120"/>
      <c r="C139" s="121"/>
      <c r="D139" s="122"/>
      <c r="E139" s="121"/>
      <c r="F139" s="122"/>
      <c r="G139" s="123"/>
      <c r="H139" s="124"/>
      <c r="I139" s="124"/>
      <c r="J139" s="125"/>
      <c r="K139" s="125"/>
      <c r="L139" s="123"/>
      <c r="M139" s="126"/>
      <c r="N139" s="134"/>
      <c r="O139" s="132"/>
      <c r="P139" s="133"/>
    </row>
    <row r="140" spans="2:16" s="9" customFormat="1" x14ac:dyDescent="0.25">
      <c r="B140" s="120"/>
      <c r="C140" s="121"/>
      <c r="D140" s="122"/>
      <c r="E140" s="121"/>
      <c r="F140" s="122"/>
      <c r="G140" s="123"/>
      <c r="H140" s="124"/>
      <c r="I140" s="124"/>
      <c r="J140" s="125"/>
      <c r="K140" s="125"/>
      <c r="L140" s="123"/>
      <c r="M140" s="126"/>
      <c r="N140" s="134"/>
      <c r="O140" s="132"/>
      <c r="P140" s="133"/>
    </row>
    <row r="141" spans="2:16" s="9" customFormat="1" x14ac:dyDescent="0.25">
      <c r="B141" s="120"/>
      <c r="C141" s="121"/>
      <c r="D141" s="122"/>
      <c r="E141" s="121"/>
      <c r="F141" s="122"/>
      <c r="G141" s="123"/>
      <c r="H141" s="124"/>
      <c r="I141" s="124"/>
      <c r="J141" s="125"/>
      <c r="K141" s="125"/>
      <c r="L141" s="123"/>
      <c r="M141" s="126"/>
      <c r="N141" s="134"/>
      <c r="O141" s="132"/>
      <c r="P141" s="133"/>
    </row>
    <row r="142" spans="2:16" s="9" customFormat="1" x14ac:dyDescent="0.25">
      <c r="B142" s="120"/>
      <c r="C142" s="121"/>
      <c r="D142" s="122"/>
      <c r="E142" s="121"/>
      <c r="F142" s="122"/>
      <c r="G142" s="123"/>
      <c r="H142" s="124"/>
      <c r="I142" s="124"/>
      <c r="J142" s="125"/>
      <c r="K142" s="125"/>
      <c r="L142" s="123"/>
      <c r="M142" s="126"/>
      <c r="N142" s="134"/>
      <c r="O142" s="132"/>
      <c r="P142" s="133"/>
    </row>
    <row r="143" spans="2:16" s="9" customFormat="1" x14ac:dyDescent="0.25">
      <c r="B143" s="120"/>
      <c r="C143" s="121"/>
      <c r="D143" s="122"/>
      <c r="E143" s="121"/>
      <c r="F143" s="122"/>
      <c r="G143" s="123"/>
      <c r="H143" s="124"/>
      <c r="I143" s="124"/>
      <c r="J143" s="125"/>
      <c r="K143" s="125"/>
      <c r="L143" s="123"/>
      <c r="M143" s="126"/>
      <c r="N143" s="134"/>
      <c r="O143" s="132"/>
      <c r="P143" s="133"/>
    </row>
    <row r="144" spans="2:16" s="9" customFormat="1" x14ac:dyDescent="0.25">
      <c r="B144" s="120"/>
      <c r="C144" s="121"/>
      <c r="D144" s="122"/>
      <c r="E144" s="121"/>
      <c r="F144" s="122"/>
      <c r="G144" s="123"/>
      <c r="H144" s="124"/>
      <c r="I144" s="124"/>
      <c r="J144" s="125"/>
      <c r="K144" s="125"/>
      <c r="L144" s="123"/>
      <c r="M144" s="126"/>
      <c r="N144" s="134"/>
      <c r="O144" s="132"/>
      <c r="P144" s="133"/>
    </row>
    <row r="145" spans="2:16" s="9" customFormat="1" x14ac:dyDescent="0.25">
      <c r="B145" s="120"/>
      <c r="C145" s="121"/>
      <c r="D145" s="122"/>
      <c r="E145" s="121"/>
      <c r="F145" s="122"/>
      <c r="G145" s="123"/>
      <c r="H145" s="124"/>
      <c r="I145" s="124"/>
      <c r="J145" s="125"/>
      <c r="K145" s="125"/>
      <c r="L145" s="123"/>
      <c r="M145" s="126"/>
      <c r="N145" s="134"/>
      <c r="O145" s="132"/>
      <c r="P145" s="133"/>
    </row>
    <row r="146" spans="2:16" s="9" customFormat="1" x14ac:dyDescent="0.25">
      <c r="B146" s="120"/>
      <c r="C146" s="121"/>
      <c r="D146" s="122"/>
      <c r="E146" s="121"/>
      <c r="F146" s="122"/>
      <c r="G146" s="123"/>
      <c r="H146" s="124"/>
      <c r="I146" s="124"/>
      <c r="J146" s="125"/>
      <c r="K146" s="125"/>
      <c r="L146" s="123"/>
      <c r="M146" s="126"/>
      <c r="N146" s="134"/>
      <c r="O146" s="132"/>
      <c r="P146" s="133"/>
    </row>
    <row r="147" spans="2:16" s="9" customFormat="1" x14ac:dyDescent="0.25">
      <c r="B147" s="120"/>
      <c r="C147" s="121"/>
      <c r="D147" s="122"/>
      <c r="E147" s="121"/>
      <c r="F147" s="122"/>
      <c r="G147" s="123"/>
      <c r="H147" s="124"/>
      <c r="I147" s="124"/>
      <c r="J147" s="125"/>
      <c r="K147" s="125"/>
      <c r="L147" s="123"/>
      <c r="M147" s="126"/>
      <c r="N147" s="134"/>
      <c r="O147" s="132"/>
      <c r="P147" s="133"/>
    </row>
    <row r="148" spans="2:16" s="9" customFormat="1" x14ac:dyDescent="0.25">
      <c r="B148" s="120"/>
      <c r="C148" s="121"/>
      <c r="D148" s="122"/>
      <c r="E148" s="121"/>
      <c r="F148" s="122"/>
      <c r="G148" s="123"/>
      <c r="H148" s="124"/>
      <c r="I148" s="124"/>
      <c r="J148" s="125"/>
      <c r="K148" s="125"/>
      <c r="L148" s="123"/>
      <c r="M148" s="126"/>
      <c r="N148" s="134"/>
      <c r="O148" s="132"/>
      <c r="P148" s="133"/>
    </row>
    <row r="149" spans="2:16" s="9" customFormat="1" x14ac:dyDescent="0.25">
      <c r="B149" s="120"/>
      <c r="C149" s="121"/>
      <c r="D149" s="122"/>
      <c r="E149" s="121"/>
      <c r="F149" s="122"/>
      <c r="G149" s="123"/>
      <c r="H149" s="124"/>
      <c r="I149" s="124"/>
      <c r="J149" s="125"/>
      <c r="K149" s="125"/>
      <c r="L149" s="123"/>
      <c r="M149" s="126"/>
      <c r="N149" s="134"/>
      <c r="O149" s="132"/>
      <c r="P149" s="133"/>
    </row>
    <row r="150" spans="2:16" s="9" customFormat="1" x14ac:dyDescent="0.25">
      <c r="B150" s="120"/>
      <c r="C150" s="121"/>
      <c r="D150" s="122"/>
      <c r="E150" s="121"/>
      <c r="F150" s="122"/>
      <c r="G150" s="123"/>
      <c r="H150" s="124"/>
      <c r="I150" s="124"/>
      <c r="J150" s="125"/>
      <c r="K150" s="125"/>
      <c r="L150" s="123"/>
      <c r="M150" s="126"/>
      <c r="N150" s="134"/>
      <c r="O150" s="132"/>
      <c r="P150" s="133"/>
    </row>
    <row r="151" spans="2:16" s="9" customFormat="1" x14ac:dyDescent="0.25">
      <c r="B151" s="120"/>
      <c r="C151" s="121"/>
      <c r="D151" s="122"/>
      <c r="E151" s="121"/>
      <c r="F151" s="122"/>
      <c r="G151" s="123"/>
      <c r="H151" s="124"/>
      <c r="I151" s="124"/>
      <c r="J151" s="125"/>
      <c r="K151" s="125"/>
      <c r="L151" s="123"/>
      <c r="M151" s="126"/>
      <c r="N151" s="134"/>
      <c r="O151" s="132"/>
      <c r="P151" s="133"/>
    </row>
    <row r="152" spans="2:16" s="9" customFormat="1" x14ac:dyDescent="0.25">
      <c r="B152" s="120"/>
      <c r="C152" s="121"/>
      <c r="D152" s="122"/>
      <c r="E152" s="121"/>
      <c r="F152" s="122"/>
      <c r="G152" s="123"/>
      <c r="H152" s="124"/>
      <c r="I152" s="124"/>
      <c r="J152" s="125"/>
      <c r="K152" s="125"/>
      <c r="L152" s="123"/>
      <c r="M152" s="126"/>
      <c r="N152" s="134"/>
      <c r="O152" s="132"/>
      <c r="P152" s="133"/>
    </row>
    <row r="153" spans="2:16" s="9" customFormat="1" x14ac:dyDescent="0.25">
      <c r="B153" s="120"/>
      <c r="C153" s="121"/>
      <c r="D153" s="122"/>
      <c r="E153" s="121"/>
      <c r="F153" s="122"/>
      <c r="G153" s="123"/>
      <c r="H153" s="124"/>
      <c r="I153" s="124"/>
      <c r="J153" s="125"/>
      <c r="K153" s="125"/>
      <c r="L153" s="123"/>
      <c r="M153" s="126"/>
      <c r="N153" s="134"/>
      <c r="O153" s="132"/>
      <c r="P153" s="133"/>
    </row>
    <row r="154" spans="2:16" s="9" customFormat="1" x14ac:dyDescent="0.25">
      <c r="B154" s="120"/>
      <c r="C154" s="121"/>
      <c r="D154" s="122"/>
      <c r="E154" s="121"/>
      <c r="F154" s="122"/>
      <c r="G154" s="123"/>
      <c r="H154" s="124"/>
      <c r="I154" s="124"/>
      <c r="J154" s="125"/>
      <c r="K154" s="125"/>
      <c r="L154" s="123"/>
      <c r="M154" s="126"/>
      <c r="N154" s="134"/>
      <c r="O154" s="132"/>
      <c r="P154" s="133"/>
    </row>
    <row r="155" spans="2:16" s="9" customFormat="1" x14ac:dyDescent="0.25">
      <c r="B155" s="120"/>
      <c r="C155" s="121"/>
      <c r="D155" s="122"/>
      <c r="E155" s="121"/>
      <c r="F155" s="122"/>
      <c r="G155" s="123"/>
      <c r="H155" s="124"/>
      <c r="I155" s="124"/>
      <c r="J155" s="125"/>
      <c r="K155" s="125"/>
      <c r="L155" s="123"/>
      <c r="M155" s="126"/>
      <c r="N155" s="134"/>
      <c r="O155" s="132"/>
      <c r="P155" s="133"/>
    </row>
    <row r="156" spans="2:16" s="9" customFormat="1" x14ac:dyDescent="0.25">
      <c r="B156" s="120"/>
      <c r="C156" s="121"/>
      <c r="D156" s="122"/>
      <c r="E156" s="121"/>
      <c r="F156" s="122"/>
      <c r="G156" s="123"/>
      <c r="H156" s="124"/>
      <c r="I156" s="124"/>
      <c r="J156" s="125"/>
      <c r="K156" s="125"/>
      <c r="L156" s="123"/>
      <c r="M156" s="126"/>
      <c r="N156" s="134"/>
      <c r="O156" s="132"/>
      <c r="P156" s="133"/>
    </row>
    <row r="157" spans="2:16" s="9" customFormat="1" x14ac:dyDescent="0.25">
      <c r="B157" s="120"/>
      <c r="C157" s="121"/>
      <c r="D157" s="122"/>
      <c r="E157" s="121"/>
      <c r="F157" s="122"/>
      <c r="G157" s="123"/>
      <c r="H157" s="124"/>
      <c r="I157" s="124"/>
      <c r="J157" s="125"/>
      <c r="K157" s="125"/>
      <c r="L157" s="123"/>
      <c r="M157" s="126"/>
      <c r="N157" s="134"/>
      <c r="O157" s="132"/>
      <c r="P157" s="133"/>
    </row>
    <row r="158" spans="2:16" s="9" customFormat="1" x14ac:dyDescent="0.25">
      <c r="B158" s="120"/>
      <c r="C158" s="121"/>
      <c r="D158" s="122"/>
      <c r="E158" s="121"/>
      <c r="F158" s="122"/>
      <c r="G158" s="123"/>
      <c r="H158" s="124"/>
      <c r="I158" s="124"/>
      <c r="J158" s="125"/>
      <c r="K158" s="125"/>
      <c r="L158" s="123"/>
      <c r="M158" s="126"/>
      <c r="N158" s="134"/>
      <c r="O158" s="132"/>
      <c r="P158" s="133"/>
    </row>
    <row r="159" spans="2:16" s="9" customFormat="1" x14ac:dyDescent="0.25">
      <c r="B159" s="120"/>
      <c r="C159" s="121"/>
      <c r="D159" s="122"/>
      <c r="E159" s="121"/>
      <c r="F159" s="122"/>
      <c r="G159" s="123"/>
      <c r="H159" s="124"/>
      <c r="I159" s="124"/>
      <c r="J159" s="125"/>
      <c r="K159" s="125"/>
      <c r="L159" s="123"/>
      <c r="M159" s="126"/>
      <c r="N159" s="134"/>
      <c r="O159" s="132"/>
      <c r="P159" s="133"/>
    </row>
    <row r="160" spans="2:16" s="9" customFormat="1" x14ac:dyDescent="0.25">
      <c r="B160" s="120"/>
      <c r="C160" s="121"/>
      <c r="D160" s="122"/>
      <c r="E160" s="121"/>
      <c r="F160" s="122"/>
      <c r="G160" s="123"/>
      <c r="H160" s="124"/>
      <c r="I160" s="124"/>
      <c r="J160" s="125"/>
      <c r="K160" s="125"/>
      <c r="L160" s="123"/>
      <c r="M160" s="126"/>
      <c r="N160" s="134"/>
      <c r="O160" s="132"/>
      <c r="P160" s="133"/>
    </row>
    <row r="161" spans="2:16" s="9" customFormat="1" x14ac:dyDescent="0.25">
      <c r="B161" s="120"/>
      <c r="C161" s="121"/>
      <c r="D161" s="122"/>
      <c r="E161" s="121"/>
      <c r="F161" s="122"/>
      <c r="G161" s="123"/>
      <c r="H161" s="124"/>
      <c r="I161" s="124"/>
      <c r="J161" s="125"/>
      <c r="K161" s="125"/>
      <c r="L161" s="123"/>
      <c r="M161" s="126"/>
      <c r="N161" s="134"/>
      <c r="O161" s="132"/>
      <c r="P161" s="133"/>
    </row>
    <row r="162" spans="2:16" s="9" customFormat="1" x14ac:dyDescent="0.25">
      <c r="B162" s="120"/>
      <c r="C162" s="121"/>
      <c r="D162" s="122"/>
      <c r="E162" s="121"/>
      <c r="F162" s="122"/>
      <c r="G162" s="123"/>
      <c r="H162" s="124"/>
      <c r="I162" s="124"/>
      <c r="J162" s="125"/>
      <c r="K162" s="125"/>
      <c r="L162" s="123"/>
      <c r="M162" s="126"/>
      <c r="N162" s="134"/>
      <c r="O162" s="132"/>
      <c r="P162" s="133"/>
    </row>
    <row r="163" spans="2:16" s="9" customFormat="1" x14ac:dyDescent="0.25">
      <c r="B163" s="120"/>
      <c r="C163" s="121"/>
      <c r="D163" s="122"/>
      <c r="E163" s="121"/>
      <c r="F163" s="122"/>
      <c r="G163" s="123"/>
      <c r="H163" s="124"/>
      <c r="I163" s="124"/>
      <c r="J163" s="125"/>
      <c r="K163" s="125"/>
      <c r="L163" s="123"/>
      <c r="M163" s="126"/>
      <c r="N163" s="134"/>
      <c r="O163" s="132"/>
      <c r="P163" s="133"/>
    </row>
    <row r="164" spans="2:16" s="9" customFormat="1" x14ac:dyDescent="0.25">
      <c r="B164" s="120"/>
      <c r="C164" s="121"/>
      <c r="D164" s="122"/>
      <c r="E164" s="121"/>
      <c r="F164" s="122"/>
      <c r="G164" s="123"/>
      <c r="H164" s="124"/>
      <c r="I164" s="124"/>
      <c r="J164" s="125"/>
      <c r="K164" s="125"/>
      <c r="L164" s="123"/>
      <c r="M164" s="126"/>
      <c r="N164" s="134"/>
      <c r="O164" s="132"/>
      <c r="P164" s="133"/>
    </row>
    <row r="165" spans="2:16" s="9" customFormat="1" x14ac:dyDescent="0.25">
      <c r="B165" s="120"/>
      <c r="C165" s="121"/>
      <c r="D165" s="122"/>
      <c r="E165" s="121"/>
      <c r="F165" s="122"/>
      <c r="G165" s="123"/>
      <c r="H165" s="124"/>
      <c r="I165" s="124"/>
      <c r="J165" s="125"/>
      <c r="K165" s="125"/>
      <c r="L165" s="123"/>
      <c r="M165" s="126"/>
      <c r="N165" s="134"/>
      <c r="O165" s="132"/>
      <c r="P165" s="133"/>
    </row>
    <row r="166" spans="2:16" s="9" customFormat="1" x14ac:dyDescent="0.25">
      <c r="B166" s="120"/>
      <c r="C166" s="121"/>
      <c r="D166" s="122"/>
      <c r="E166" s="121"/>
      <c r="F166" s="122"/>
      <c r="G166" s="123"/>
      <c r="H166" s="124"/>
      <c r="I166" s="124"/>
      <c r="J166" s="125"/>
      <c r="K166" s="125"/>
      <c r="L166" s="123"/>
      <c r="M166" s="126"/>
      <c r="N166" s="134"/>
      <c r="O166" s="132"/>
      <c r="P166" s="133"/>
    </row>
    <row r="167" spans="2:16" s="9" customFormat="1" x14ac:dyDescent="0.25">
      <c r="B167" s="120"/>
      <c r="C167" s="121"/>
      <c r="D167" s="122"/>
      <c r="E167" s="121"/>
      <c r="F167" s="122"/>
      <c r="G167" s="123"/>
      <c r="H167" s="124"/>
      <c r="I167" s="124"/>
      <c r="J167" s="125"/>
      <c r="K167" s="125"/>
      <c r="L167" s="123"/>
      <c r="M167" s="126"/>
      <c r="N167" s="134"/>
      <c r="O167" s="132"/>
      <c r="P167" s="133"/>
    </row>
    <row r="168" spans="2:16" s="9" customFormat="1" x14ac:dyDescent="0.25">
      <c r="B168" s="120"/>
      <c r="C168" s="121"/>
      <c r="D168" s="122"/>
      <c r="E168" s="121"/>
      <c r="F168" s="122"/>
      <c r="G168" s="123"/>
      <c r="H168" s="124"/>
      <c r="I168" s="124"/>
      <c r="J168" s="125"/>
      <c r="K168" s="125"/>
      <c r="L168" s="123"/>
      <c r="M168" s="126"/>
      <c r="N168" s="134"/>
      <c r="O168" s="132"/>
      <c r="P168" s="133"/>
    </row>
    <row r="169" spans="2:16" s="9" customFormat="1" x14ac:dyDescent="0.25">
      <c r="B169" s="120"/>
      <c r="C169" s="121"/>
      <c r="D169" s="122"/>
      <c r="E169" s="121"/>
      <c r="F169" s="122"/>
      <c r="G169" s="123"/>
      <c r="H169" s="124"/>
      <c r="I169" s="124"/>
      <c r="J169" s="125"/>
      <c r="K169" s="125"/>
      <c r="L169" s="123"/>
      <c r="M169" s="126"/>
      <c r="N169" s="134"/>
      <c r="O169" s="132"/>
      <c r="P169" s="133"/>
    </row>
    <row r="170" spans="2:16" s="9" customFormat="1" x14ac:dyDescent="0.25">
      <c r="B170" s="120"/>
      <c r="C170" s="121"/>
      <c r="D170" s="122"/>
      <c r="E170" s="121"/>
      <c r="F170" s="122"/>
      <c r="G170" s="123"/>
      <c r="H170" s="124"/>
      <c r="I170" s="124"/>
      <c r="J170" s="125"/>
      <c r="K170" s="125"/>
      <c r="L170" s="123"/>
      <c r="M170" s="126"/>
      <c r="N170" s="134"/>
      <c r="O170" s="132"/>
      <c r="P170" s="133"/>
    </row>
    <row r="171" spans="2:16" s="9" customFormat="1" x14ac:dyDescent="0.25">
      <c r="B171" s="120"/>
      <c r="C171" s="121"/>
      <c r="D171" s="122"/>
      <c r="E171" s="121"/>
      <c r="F171" s="122"/>
      <c r="G171" s="123"/>
      <c r="H171" s="124"/>
      <c r="I171" s="124"/>
      <c r="J171" s="125"/>
      <c r="K171" s="125"/>
      <c r="L171" s="123"/>
      <c r="M171" s="126"/>
      <c r="N171" s="134"/>
      <c r="O171" s="132"/>
      <c r="P171" s="133"/>
    </row>
    <row r="172" spans="2:16" s="9" customFormat="1" x14ac:dyDescent="0.25">
      <c r="B172" s="120"/>
      <c r="C172" s="121"/>
      <c r="D172" s="122"/>
      <c r="E172" s="121"/>
      <c r="F172" s="122"/>
      <c r="G172" s="123"/>
      <c r="H172" s="124"/>
      <c r="I172" s="124"/>
      <c r="J172" s="125"/>
      <c r="K172" s="125"/>
      <c r="L172" s="123"/>
      <c r="M172" s="126"/>
      <c r="N172" s="134"/>
      <c r="O172" s="132"/>
      <c r="P172" s="133"/>
    </row>
    <row r="173" spans="2:16" s="9" customFormat="1" x14ac:dyDescent="0.25">
      <c r="B173" s="120"/>
      <c r="C173" s="121"/>
      <c r="D173" s="122"/>
      <c r="E173" s="121"/>
      <c r="F173" s="122"/>
      <c r="G173" s="123"/>
      <c r="H173" s="124"/>
      <c r="I173" s="124"/>
      <c r="J173" s="125"/>
      <c r="K173" s="125"/>
      <c r="L173" s="123"/>
      <c r="M173" s="126"/>
      <c r="N173" s="134"/>
      <c r="O173" s="132"/>
      <c r="P173" s="133"/>
    </row>
    <row r="174" spans="2:16" s="9" customFormat="1" x14ac:dyDescent="0.25">
      <c r="B174" s="120"/>
      <c r="C174" s="121"/>
      <c r="D174" s="122"/>
      <c r="E174" s="121"/>
      <c r="F174" s="122"/>
      <c r="G174" s="123"/>
      <c r="H174" s="124"/>
      <c r="I174" s="124"/>
      <c r="J174" s="125"/>
      <c r="K174" s="125"/>
      <c r="L174" s="123"/>
      <c r="M174" s="126"/>
      <c r="N174" s="134"/>
      <c r="O174" s="132"/>
      <c r="P174" s="133"/>
    </row>
    <row r="175" spans="2:16" s="9" customFormat="1" x14ac:dyDescent="0.25">
      <c r="B175" s="120"/>
      <c r="C175" s="121"/>
      <c r="D175" s="122"/>
      <c r="E175" s="121"/>
      <c r="F175" s="122"/>
      <c r="G175" s="123"/>
      <c r="H175" s="124"/>
      <c r="I175" s="124"/>
      <c r="J175" s="125"/>
      <c r="K175" s="125"/>
      <c r="L175" s="123"/>
      <c r="M175" s="126"/>
      <c r="N175" s="134"/>
      <c r="O175" s="132"/>
      <c r="P175" s="133"/>
    </row>
    <row r="176" spans="2:16" s="9" customFormat="1" x14ac:dyDescent="0.25">
      <c r="B176" s="120"/>
      <c r="C176" s="121"/>
      <c r="D176" s="122"/>
      <c r="E176" s="121"/>
      <c r="F176" s="122"/>
      <c r="G176" s="123"/>
      <c r="H176" s="124"/>
      <c r="I176" s="124"/>
      <c r="J176" s="125"/>
      <c r="K176" s="125"/>
      <c r="L176" s="123"/>
      <c r="M176" s="126"/>
      <c r="N176" s="134"/>
      <c r="O176" s="132"/>
      <c r="P176" s="133"/>
    </row>
    <row r="177" spans="2:16" s="9" customFormat="1" x14ac:dyDescent="0.25">
      <c r="B177" s="120"/>
      <c r="C177" s="121"/>
      <c r="D177" s="122"/>
      <c r="E177" s="121"/>
      <c r="F177" s="122"/>
      <c r="G177" s="123"/>
      <c r="H177" s="124"/>
      <c r="I177" s="124"/>
      <c r="J177" s="125"/>
      <c r="K177" s="125"/>
      <c r="L177" s="123"/>
      <c r="M177" s="126"/>
      <c r="N177" s="134"/>
      <c r="O177" s="132"/>
      <c r="P177" s="133"/>
    </row>
    <row r="178" spans="2:16" s="9" customFormat="1" x14ac:dyDescent="0.25">
      <c r="B178" s="120"/>
      <c r="C178" s="121"/>
      <c r="D178" s="122"/>
      <c r="E178" s="121"/>
      <c r="F178" s="122"/>
      <c r="G178" s="123"/>
      <c r="H178" s="124"/>
      <c r="I178" s="124"/>
      <c r="J178" s="125"/>
      <c r="K178" s="125"/>
      <c r="L178" s="123"/>
      <c r="M178" s="126"/>
      <c r="N178" s="134"/>
      <c r="O178" s="132"/>
      <c r="P178" s="133"/>
    </row>
    <row r="179" spans="2:16" s="9" customFormat="1" x14ac:dyDescent="0.25">
      <c r="B179" s="120"/>
      <c r="C179" s="121"/>
      <c r="D179" s="122"/>
      <c r="E179" s="121"/>
      <c r="F179" s="122"/>
      <c r="G179" s="123"/>
      <c r="H179" s="124"/>
      <c r="I179" s="124"/>
      <c r="J179" s="125"/>
      <c r="K179" s="125"/>
      <c r="L179" s="123"/>
      <c r="M179" s="126"/>
      <c r="N179" s="134"/>
      <c r="O179" s="132"/>
      <c r="P179" s="133"/>
    </row>
    <row r="180" spans="2:16" s="9" customFormat="1" x14ac:dyDescent="0.25">
      <c r="B180" s="120"/>
      <c r="C180" s="121"/>
      <c r="D180" s="122"/>
      <c r="E180" s="121"/>
      <c r="F180" s="122"/>
      <c r="G180" s="123"/>
      <c r="H180" s="124"/>
      <c r="I180" s="124"/>
      <c r="J180" s="125"/>
      <c r="K180" s="125"/>
      <c r="L180" s="123"/>
      <c r="M180" s="126"/>
      <c r="N180" s="134"/>
      <c r="O180" s="132"/>
      <c r="P180" s="133"/>
    </row>
    <row r="181" spans="2:16" s="9" customFormat="1" x14ac:dyDescent="0.25">
      <c r="B181" s="120"/>
      <c r="C181" s="121"/>
      <c r="D181" s="122"/>
      <c r="E181" s="121"/>
      <c r="F181" s="122"/>
      <c r="G181" s="123"/>
      <c r="H181" s="124"/>
      <c r="I181" s="124"/>
      <c r="J181" s="125"/>
      <c r="K181" s="125"/>
      <c r="L181" s="123"/>
      <c r="M181" s="126"/>
      <c r="N181" s="134"/>
      <c r="O181" s="132"/>
      <c r="P181" s="133"/>
    </row>
    <row r="182" spans="2:16" s="9" customFormat="1" x14ac:dyDescent="0.25">
      <c r="B182" s="120"/>
      <c r="C182" s="121"/>
      <c r="D182" s="122"/>
      <c r="E182" s="121"/>
      <c r="F182" s="122"/>
      <c r="G182" s="123"/>
      <c r="H182" s="124"/>
      <c r="I182" s="124"/>
      <c r="J182" s="125"/>
      <c r="K182" s="125"/>
      <c r="L182" s="123"/>
      <c r="M182" s="126"/>
      <c r="N182" s="134"/>
      <c r="O182" s="132"/>
      <c r="P182" s="133"/>
    </row>
  </sheetData>
  <mergeCells count="22">
    <mergeCell ref="J46:J49"/>
    <mergeCell ref="J27:J42"/>
    <mergeCell ref="C6:D6"/>
    <mergeCell ref="B1:O2"/>
    <mergeCell ref="B3:P3"/>
    <mergeCell ref="B4:P4"/>
    <mergeCell ref="E6:F6"/>
    <mergeCell ref="J9:J23"/>
    <mergeCell ref="N9:N23"/>
    <mergeCell ref="N27:N42"/>
    <mergeCell ref="N46:N49"/>
    <mergeCell ref="C87:F87"/>
    <mergeCell ref="C88:F88"/>
    <mergeCell ref="C89:F89"/>
    <mergeCell ref="C90:F90"/>
    <mergeCell ref="C91:F91"/>
    <mergeCell ref="B58:J58"/>
    <mergeCell ref="B72:J72"/>
    <mergeCell ref="N55:N81"/>
    <mergeCell ref="L58:M58"/>
    <mergeCell ref="B84:F84"/>
    <mergeCell ref="K55:K81"/>
  </mergeCells>
  <pageMargins left="0.25" right="0.25" top="0.75" bottom="0.75" header="0.3" footer="0.3"/>
  <pageSetup paperSize="8" scale="69" fitToHeight="0" orientation="landscape" r:id="rId1"/>
  <headerFooter>
    <oddFooter>&amp;CBijlage 6 Prijzenblad, tabblad P-blad</oddFooter>
  </headerFooter>
  <rowBreaks count="2" manualBreakCount="2">
    <brk id="51" max="15" man="1"/>
    <brk id="95" max="17" man="1"/>
  </rowBreaks>
  <ignoredErrors>
    <ignoredError sqref="I9:I23 M9:M23 M73:M81 M59:M70 M55 M46:M49 M36:M40 I36:I40 I46:I49 I27 M27 I28:I35 M28:M35 M41:M42 I41:I42 M56 M57 M71" unlocked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U161"/>
  <sheetViews>
    <sheetView showGridLines="0" view="pageBreakPreview" topLeftCell="A4" zoomScale="70" zoomScaleNormal="100" zoomScaleSheetLayoutView="70" workbookViewId="0">
      <selection activeCell="B21" sqref="B21"/>
    </sheetView>
  </sheetViews>
  <sheetFormatPr defaultColWidth="9.140625" defaultRowHeight="12.75" x14ac:dyDescent="0.25"/>
  <cols>
    <col min="1" max="1" width="5.28515625" style="1" customWidth="1"/>
    <col min="2" max="2" width="45.140625" style="135" customWidth="1"/>
    <col min="3" max="3" width="6.28515625" style="136" customWidth="1"/>
    <col min="4" max="4" width="11.85546875" style="137" customWidth="1"/>
    <col min="5" max="5" width="6.28515625" style="136" customWidth="1"/>
    <col min="6" max="6" width="12" style="137" customWidth="1"/>
    <col min="7" max="7" width="15.85546875" style="134" customWidth="1"/>
    <col min="8" max="9" width="23.5703125" style="138" customWidth="1"/>
    <col min="10" max="11" width="21.42578125" style="139" customWidth="1"/>
    <col min="12" max="12" width="25.85546875" style="134" customWidth="1"/>
    <col min="13" max="13" width="25.85546875" style="140" customWidth="1"/>
    <col min="14" max="14" width="20.42578125" style="134" customWidth="1"/>
    <col min="15" max="15" width="25.85546875" style="141" customWidth="1"/>
    <col min="16" max="16" width="5.28515625" style="142" customWidth="1"/>
    <col min="17" max="16384" width="9.140625" style="1"/>
  </cols>
  <sheetData>
    <row r="1" spans="1:16" s="58" customFormat="1" ht="38.25" customHeight="1" x14ac:dyDescent="0.25">
      <c r="A1" s="57"/>
      <c r="B1" s="194" t="s">
        <v>8</v>
      </c>
      <c r="C1" s="194"/>
      <c r="D1" s="194"/>
      <c r="E1" s="194"/>
      <c r="F1" s="194"/>
      <c r="G1" s="194"/>
      <c r="H1" s="194"/>
      <c r="I1" s="194"/>
      <c r="J1" s="194"/>
      <c r="K1" s="194"/>
      <c r="L1" s="194"/>
      <c r="M1" s="194"/>
      <c r="N1" s="194"/>
      <c r="O1" s="194"/>
      <c r="P1" s="11"/>
    </row>
    <row r="2" spans="1:16" s="58" customFormat="1" ht="18" x14ac:dyDescent="0.25">
      <c r="A2" s="57"/>
      <c r="B2" s="194"/>
      <c r="C2" s="194"/>
      <c r="D2" s="194"/>
      <c r="E2" s="194"/>
      <c r="F2" s="194"/>
      <c r="G2" s="194"/>
      <c r="H2" s="194"/>
      <c r="I2" s="194"/>
      <c r="J2" s="194"/>
      <c r="K2" s="194"/>
      <c r="L2" s="194"/>
      <c r="M2" s="194"/>
      <c r="N2" s="194"/>
      <c r="O2" s="194"/>
      <c r="P2" s="11"/>
    </row>
    <row r="3" spans="1:16" s="58" customFormat="1" ht="18" x14ac:dyDescent="0.25">
      <c r="A3" s="57"/>
      <c r="B3" s="199" t="s">
        <v>133</v>
      </c>
      <c r="C3" s="199"/>
      <c r="D3" s="199"/>
      <c r="E3" s="199"/>
      <c r="F3" s="199"/>
      <c r="G3" s="200"/>
      <c r="H3" s="200"/>
      <c r="I3" s="200"/>
      <c r="J3" s="200"/>
      <c r="K3" s="200"/>
      <c r="L3" s="200"/>
      <c r="M3" s="200"/>
      <c r="N3" s="200"/>
      <c r="O3" s="200"/>
      <c r="P3" s="200"/>
    </row>
    <row r="4" spans="1:16" s="58" customFormat="1" ht="18.75" x14ac:dyDescent="0.25">
      <c r="A4" s="57"/>
      <c r="B4" s="195"/>
      <c r="C4" s="195"/>
      <c r="D4" s="195"/>
      <c r="E4" s="195"/>
      <c r="F4" s="195"/>
      <c r="G4" s="196"/>
      <c r="H4" s="196"/>
      <c r="I4" s="196"/>
      <c r="J4" s="196"/>
      <c r="K4" s="196"/>
      <c r="L4" s="196"/>
      <c r="M4" s="196"/>
      <c r="N4" s="196"/>
      <c r="O4" s="196"/>
      <c r="P4" s="196"/>
    </row>
    <row r="5" spans="1:16" s="59" customFormat="1" ht="19.5" x14ac:dyDescent="0.25">
      <c r="B5" s="2"/>
      <c r="C5" s="15"/>
      <c r="D5" s="16"/>
      <c r="E5" s="15"/>
      <c r="F5" s="16"/>
      <c r="G5" s="3"/>
      <c r="H5" s="18"/>
      <c r="I5" s="18"/>
      <c r="J5" s="6"/>
      <c r="K5" s="6"/>
      <c r="L5" s="3"/>
      <c r="M5" s="8"/>
      <c r="N5" s="60"/>
      <c r="O5" s="61"/>
      <c r="P5" s="60"/>
    </row>
    <row r="6" spans="1:16" s="62" customFormat="1" ht="113.25" customHeight="1" x14ac:dyDescent="0.25">
      <c r="B6" s="12" t="s">
        <v>1</v>
      </c>
      <c r="C6" s="201" t="s">
        <v>22</v>
      </c>
      <c r="D6" s="202"/>
      <c r="E6" s="201" t="s">
        <v>21</v>
      </c>
      <c r="F6" s="202"/>
      <c r="G6" s="40" t="s">
        <v>90</v>
      </c>
      <c r="H6" s="19" t="s">
        <v>23</v>
      </c>
      <c r="I6" s="19" t="s">
        <v>24</v>
      </c>
      <c r="J6" s="13" t="s">
        <v>28</v>
      </c>
      <c r="K6" s="13" t="s">
        <v>29</v>
      </c>
      <c r="L6" s="40" t="s">
        <v>26</v>
      </c>
      <c r="M6" s="26" t="s">
        <v>25</v>
      </c>
      <c r="N6" s="14" t="s">
        <v>19</v>
      </c>
      <c r="O6" s="26" t="s">
        <v>27</v>
      </c>
    </row>
    <row r="7" spans="1:16" ht="15" x14ac:dyDescent="0.25">
      <c r="A7" s="9"/>
      <c r="B7" s="63"/>
      <c r="C7" s="64" t="s">
        <v>3</v>
      </c>
      <c r="D7" s="65" t="s">
        <v>3</v>
      </c>
      <c r="E7" s="64" t="s">
        <v>2</v>
      </c>
      <c r="F7" s="65"/>
      <c r="G7" s="66"/>
      <c r="H7" s="67"/>
      <c r="I7" s="67"/>
      <c r="J7" s="68"/>
      <c r="K7" s="68"/>
      <c r="L7" s="66"/>
      <c r="M7" s="69"/>
      <c r="N7" s="70" t="s">
        <v>4</v>
      </c>
      <c r="O7" s="71"/>
      <c r="P7" s="1"/>
    </row>
    <row r="8" spans="1:16" ht="24" customHeight="1" x14ac:dyDescent="0.25">
      <c r="B8" s="72" t="s">
        <v>6</v>
      </c>
      <c r="C8" s="73" t="s">
        <v>3</v>
      </c>
      <c r="D8" s="74" t="s">
        <v>3</v>
      </c>
      <c r="E8" s="73" t="s">
        <v>2</v>
      </c>
      <c r="F8" s="74"/>
      <c r="G8" s="75"/>
      <c r="H8" s="76"/>
      <c r="I8" s="76"/>
      <c r="J8" s="77"/>
      <c r="K8" s="77"/>
      <c r="L8" s="75"/>
      <c r="M8" s="78"/>
      <c r="N8" s="79" t="s">
        <v>4</v>
      </c>
      <c r="O8" s="80"/>
      <c r="P8" s="1"/>
    </row>
    <row r="9" spans="1:16" ht="15" x14ac:dyDescent="0.25">
      <c r="B9" s="81" t="s">
        <v>30</v>
      </c>
      <c r="C9" s="82">
        <v>20</v>
      </c>
      <c r="D9" s="83" t="s">
        <v>11</v>
      </c>
      <c r="E9" s="82">
        <v>10</v>
      </c>
      <c r="F9" s="74" t="s">
        <v>9</v>
      </c>
      <c r="G9" s="27"/>
      <c r="H9" s="17"/>
      <c r="I9" s="84">
        <f t="shared" ref="I9:I12" si="0">H9/E9</f>
        <v>0</v>
      </c>
      <c r="J9" s="198"/>
      <c r="K9" s="85"/>
      <c r="L9" s="25"/>
      <c r="M9" s="86">
        <f t="shared" ref="M9:M12" si="1">L9*E9</f>
        <v>0</v>
      </c>
      <c r="N9" s="214"/>
      <c r="O9" s="87">
        <f t="shared" ref="O9" si="2">M9+(M9*N9)</f>
        <v>0</v>
      </c>
      <c r="P9" s="1"/>
    </row>
    <row r="10" spans="1:16" ht="15" x14ac:dyDescent="0.25">
      <c r="B10" s="81" t="s">
        <v>32</v>
      </c>
      <c r="C10" s="82">
        <v>20</v>
      </c>
      <c r="D10" s="83" t="s">
        <v>11</v>
      </c>
      <c r="E10" s="82">
        <v>10</v>
      </c>
      <c r="F10" s="74" t="s">
        <v>9</v>
      </c>
      <c r="G10" s="27"/>
      <c r="H10" s="17"/>
      <c r="I10" s="84">
        <f t="shared" si="0"/>
        <v>0</v>
      </c>
      <c r="J10" s="198"/>
      <c r="K10" s="85"/>
      <c r="L10" s="25"/>
      <c r="M10" s="86">
        <f t="shared" si="1"/>
        <v>0</v>
      </c>
      <c r="N10" s="214"/>
      <c r="O10" s="87">
        <f>M10+(M10*N9)</f>
        <v>0</v>
      </c>
      <c r="P10" s="1"/>
    </row>
    <row r="11" spans="1:16" ht="15" x14ac:dyDescent="0.25">
      <c r="B11" s="81" t="s">
        <v>39</v>
      </c>
      <c r="C11" s="82">
        <v>20</v>
      </c>
      <c r="D11" s="83" t="s">
        <v>11</v>
      </c>
      <c r="E11" s="82">
        <v>10</v>
      </c>
      <c r="F11" s="74" t="s">
        <v>9</v>
      </c>
      <c r="G11" s="27"/>
      <c r="H11" s="17"/>
      <c r="I11" s="84">
        <f t="shared" si="0"/>
        <v>0</v>
      </c>
      <c r="J11" s="198"/>
      <c r="K11" s="85"/>
      <c r="L11" s="25"/>
      <c r="M11" s="86">
        <f t="shared" si="1"/>
        <v>0</v>
      </c>
      <c r="N11" s="214"/>
      <c r="O11" s="87">
        <f>M11+(M11*N9)</f>
        <v>0</v>
      </c>
      <c r="P11" s="1"/>
    </row>
    <row r="12" spans="1:16" ht="15" x14ac:dyDescent="0.25">
      <c r="B12" s="81" t="s">
        <v>116</v>
      </c>
      <c r="C12" s="82">
        <v>20</v>
      </c>
      <c r="D12" s="83" t="s">
        <v>11</v>
      </c>
      <c r="E12" s="82">
        <v>10</v>
      </c>
      <c r="F12" s="74" t="s">
        <v>9</v>
      </c>
      <c r="G12" s="27"/>
      <c r="H12" s="17"/>
      <c r="I12" s="84">
        <f t="shared" si="0"/>
        <v>0</v>
      </c>
      <c r="J12" s="198"/>
      <c r="K12" s="85"/>
      <c r="L12" s="25"/>
      <c r="M12" s="86">
        <f t="shared" si="1"/>
        <v>0</v>
      </c>
      <c r="N12" s="214"/>
      <c r="O12" s="87">
        <f>M12+(M12*N9)</f>
        <v>0</v>
      </c>
      <c r="P12" s="1"/>
    </row>
    <row r="13" spans="1:16" s="9" customFormat="1" ht="15" x14ac:dyDescent="0.25">
      <c r="B13" s="145"/>
      <c r="C13" s="90"/>
      <c r="D13" s="91"/>
      <c r="E13" s="90"/>
      <c r="F13" s="91"/>
      <c r="G13" s="92"/>
      <c r="H13" s="92"/>
      <c r="I13" s="93"/>
      <c r="J13" s="94"/>
      <c r="K13" s="95"/>
      <c r="L13" s="95"/>
      <c r="M13" s="96"/>
      <c r="N13" s="97" t="s">
        <v>127</v>
      </c>
      <c r="O13" s="98">
        <f>SUM(O9:O12)</f>
        <v>0</v>
      </c>
    </row>
    <row r="14" spans="1:16" ht="15" x14ac:dyDescent="0.25">
      <c r="A14" s="9"/>
      <c r="B14" s="99"/>
      <c r="C14" s="100" t="s">
        <v>3</v>
      </c>
      <c r="D14" s="101" t="s">
        <v>3</v>
      </c>
      <c r="E14" s="100" t="s">
        <v>2</v>
      </c>
      <c r="F14" s="101"/>
      <c r="G14" s="102"/>
      <c r="H14" s="103"/>
      <c r="I14" s="103"/>
      <c r="J14" s="104"/>
      <c r="K14" s="104"/>
      <c r="L14" s="102"/>
      <c r="M14" s="105"/>
      <c r="N14" s="106" t="s">
        <v>4</v>
      </c>
      <c r="O14" s="71"/>
      <c r="P14" s="1"/>
    </row>
    <row r="15" spans="1:16" ht="24" customHeight="1" x14ac:dyDescent="0.25">
      <c r="B15" s="72" t="s">
        <v>5</v>
      </c>
      <c r="C15" s="73" t="s">
        <v>3</v>
      </c>
      <c r="D15" s="74" t="s">
        <v>3</v>
      </c>
      <c r="E15" s="107" t="s">
        <v>2</v>
      </c>
      <c r="F15" s="108"/>
      <c r="G15" s="75"/>
      <c r="H15" s="76"/>
      <c r="I15" s="76"/>
      <c r="J15" s="77"/>
      <c r="K15" s="77"/>
      <c r="L15" s="75"/>
      <c r="M15" s="78"/>
      <c r="N15" s="109" t="s">
        <v>4</v>
      </c>
      <c r="O15" s="80"/>
      <c r="P15" s="1"/>
    </row>
    <row r="16" spans="1:16" ht="15" x14ac:dyDescent="0.25">
      <c r="B16" s="81" t="s">
        <v>54</v>
      </c>
      <c r="C16" s="110">
        <v>40</v>
      </c>
      <c r="D16" s="111" t="s">
        <v>12</v>
      </c>
      <c r="E16" s="110">
        <v>6</v>
      </c>
      <c r="F16" s="111" t="s">
        <v>9</v>
      </c>
      <c r="G16" s="17"/>
      <c r="H16" s="17"/>
      <c r="I16" s="84">
        <f t="shared" ref="I16:I33" si="3">H16/E16</f>
        <v>0</v>
      </c>
      <c r="J16" s="197"/>
      <c r="K16" s="85"/>
      <c r="L16" s="25"/>
      <c r="M16" s="86">
        <f t="shared" ref="M16:M33" si="4">L16*E16</f>
        <v>0</v>
      </c>
      <c r="N16" s="214"/>
      <c r="O16" s="87">
        <f t="shared" ref="O16" si="5">M16+(M16*N16)</f>
        <v>0</v>
      </c>
      <c r="P16" s="1"/>
    </row>
    <row r="17" spans="2:16" ht="15" x14ac:dyDescent="0.25">
      <c r="B17" s="81" t="s">
        <v>44</v>
      </c>
      <c r="C17" s="110">
        <v>30</v>
      </c>
      <c r="D17" s="111" t="s">
        <v>12</v>
      </c>
      <c r="E17" s="110">
        <v>10</v>
      </c>
      <c r="F17" s="111" t="s">
        <v>9</v>
      </c>
      <c r="G17" s="17"/>
      <c r="H17" s="17"/>
      <c r="I17" s="84">
        <f t="shared" si="3"/>
        <v>0</v>
      </c>
      <c r="J17" s="197"/>
      <c r="K17" s="85"/>
      <c r="L17" s="25"/>
      <c r="M17" s="86">
        <f t="shared" si="4"/>
        <v>0</v>
      </c>
      <c r="N17" s="214"/>
      <c r="O17" s="87">
        <f>M17+(M17*N16)</f>
        <v>0</v>
      </c>
      <c r="P17" s="1"/>
    </row>
    <row r="18" spans="2:16" ht="15" x14ac:dyDescent="0.25">
      <c r="B18" s="81" t="s">
        <v>47</v>
      </c>
      <c r="C18" s="110">
        <v>30</v>
      </c>
      <c r="D18" s="111" t="s">
        <v>12</v>
      </c>
      <c r="E18" s="110">
        <v>10</v>
      </c>
      <c r="F18" s="111" t="s">
        <v>9</v>
      </c>
      <c r="G18" s="17"/>
      <c r="H18" s="17"/>
      <c r="I18" s="84">
        <f t="shared" si="3"/>
        <v>0</v>
      </c>
      <c r="J18" s="197"/>
      <c r="K18" s="85"/>
      <c r="L18" s="25"/>
      <c r="M18" s="86">
        <f t="shared" si="4"/>
        <v>0</v>
      </c>
      <c r="N18" s="214"/>
      <c r="O18" s="87">
        <f>M18+(M18*N16)</f>
        <v>0</v>
      </c>
      <c r="P18" s="1"/>
    </row>
    <row r="19" spans="2:16" ht="15" x14ac:dyDescent="0.25">
      <c r="B19" s="81" t="s">
        <v>47</v>
      </c>
      <c r="C19" s="110">
        <v>50</v>
      </c>
      <c r="D19" s="111" t="s">
        <v>12</v>
      </c>
      <c r="E19" s="110">
        <v>10</v>
      </c>
      <c r="F19" s="111" t="s">
        <v>9</v>
      </c>
      <c r="G19" s="17"/>
      <c r="H19" s="17"/>
      <c r="I19" s="84">
        <f t="shared" si="3"/>
        <v>0</v>
      </c>
      <c r="J19" s="197"/>
      <c r="K19" s="85"/>
      <c r="L19" s="25"/>
      <c r="M19" s="86">
        <f t="shared" si="4"/>
        <v>0</v>
      </c>
      <c r="N19" s="214"/>
      <c r="O19" s="87">
        <f>M19+(M19*N16)</f>
        <v>0</v>
      </c>
      <c r="P19" s="1"/>
    </row>
    <row r="20" spans="2:16" ht="15" x14ac:dyDescent="0.25">
      <c r="B20" s="81" t="s">
        <v>48</v>
      </c>
      <c r="C20" s="110">
        <v>40</v>
      </c>
      <c r="D20" s="111" t="s">
        <v>12</v>
      </c>
      <c r="E20" s="110">
        <v>10</v>
      </c>
      <c r="F20" s="111" t="s">
        <v>9</v>
      </c>
      <c r="G20" s="17"/>
      <c r="H20" s="17"/>
      <c r="I20" s="84">
        <f t="shared" si="3"/>
        <v>0</v>
      </c>
      <c r="J20" s="197"/>
      <c r="K20" s="85"/>
      <c r="L20" s="25"/>
      <c r="M20" s="86">
        <f t="shared" si="4"/>
        <v>0</v>
      </c>
      <c r="N20" s="214"/>
      <c r="O20" s="87">
        <f>M20+(M20*N16)</f>
        <v>0</v>
      </c>
      <c r="P20" s="1"/>
    </row>
    <row r="21" spans="2:16" ht="15" x14ac:dyDescent="0.25">
      <c r="B21" s="81" t="s">
        <v>49</v>
      </c>
      <c r="C21" s="110">
        <v>40</v>
      </c>
      <c r="D21" s="111" t="s">
        <v>12</v>
      </c>
      <c r="E21" s="110">
        <v>10</v>
      </c>
      <c r="F21" s="111" t="s">
        <v>9</v>
      </c>
      <c r="G21" s="17"/>
      <c r="H21" s="17"/>
      <c r="I21" s="84">
        <f t="shared" si="3"/>
        <v>0</v>
      </c>
      <c r="J21" s="197"/>
      <c r="K21" s="85"/>
      <c r="L21" s="25"/>
      <c r="M21" s="86">
        <f t="shared" si="4"/>
        <v>0</v>
      </c>
      <c r="N21" s="214"/>
      <c r="O21" s="87">
        <f>M21+(M21*N16)</f>
        <v>0</v>
      </c>
      <c r="P21" s="1"/>
    </row>
    <row r="22" spans="2:16" ht="15" x14ac:dyDescent="0.25">
      <c r="B22" s="81" t="s">
        <v>55</v>
      </c>
      <c r="C22" s="110">
        <v>56</v>
      </c>
      <c r="D22" s="111" t="s">
        <v>12</v>
      </c>
      <c r="E22" s="110">
        <v>4</v>
      </c>
      <c r="F22" s="111" t="s">
        <v>56</v>
      </c>
      <c r="G22" s="17"/>
      <c r="H22" s="17"/>
      <c r="I22" s="84">
        <f t="shared" si="3"/>
        <v>0</v>
      </c>
      <c r="J22" s="197"/>
      <c r="K22" s="85"/>
      <c r="L22" s="25"/>
      <c r="M22" s="86">
        <f t="shared" si="4"/>
        <v>0</v>
      </c>
      <c r="N22" s="214"/>
      <c r="O22" s="87">
        <f>M22+(M22*N16)</f>
        <v>0</v>
      </c>
      <c r="P22" s="1"/>
    </row>
    <row r="23" spans="2:16" ht="15" x14ac:dyDescent="0.25">
      <c r="B23" s="81" t="s">
        <v>57</v>
      </c>
      <c r="C23" s="110">
        <v>35</v>
      </c>
      <c r="D23" s="111" t="s">
        <v>12</v>
      </c>
      <c r="E23" s="110">
        <v>5</v>
      </c>
      <c r="F23" s="111" t="s">
        <v>56</v>
      </c>
      <c r="G23" s="17"/>
      <c r="H23" s="17"/>
      <c r="I23" s="84">
        <f t="shared" si="3"/>
        <v>0</v>
      </c>
      <c r="J23" s="197"/>
      <c r="K23" s="85"/>
      <c r="L23" s="25"/>
      <c r="M23" s="86">
        <f t="shared" si="4"/>
        <v>0</v>
      </c>
      <c r="N23" s="214"/>
      <c r="O23" s="87">
        <f>M23+(M23*N16)</f>
        <v>0</v>
      </c>
      <c r="P23" s="1"/>
    </row>
    <row r="24" spans="2:16" ht="15" x14ac:dyDescent="0.25">
      <c r="B24" s="81" t="s">
        <v>119</v>
      </c>
      <c r="C24" s="110">
        <v>50</v>
      </c>
      <c r="D24" s="111" t="s">
        <v>12</v>
      </c>
      <c r="E24" s="110">
        <v>10</v>
      </c>
      <c r="F24" s="111" t="s">
        <v>9</v>
      </c>
      <c r="G24" s="17"/>
      <c r="H24" s="17"/>
      <c r="I24" s="84">
        <f t="shared" si="3"/>
        <v>0</v>
      </c>
      <c r="J24" s="197"/>
      <c r="K24" s="85"/>
      <c r="L24" s="25"/>
      <c r="M24" s="86">
        <f t="shared" si="4"/>
        <v>0</v>
      </c>
      <c r="N24" s="214"/>
      <c r="O24" s="87">
        <f>M24+(M24*N16)</f>
        <v>0</v>
      </c>
      <c r="P24" s="1"/>
    </row>
    <row r="25" spans="2:16" ht="15" x14ac:dyDescent="0.25">
      <c r="B25" s="81" t="s">
        <v>122</v>
      </c>
      <c r="C25" s="110">
        <v>30</v>
      </c>
      <c r="D25" s="111" t="s">
        <v>12</v>
      </c>
      <c r="E25" s="110">
        <v>10</v>
      </c>
      <c r="F25" s="111" t="s">
        <v>9</v>
      </c>
      <c r="G25" s="17"/>
      <c r="H25" s="17"/>
      <c r="I25" s="84">
        <f t="shared" si="3"/>
        <v>0</v>
      </c>
      <c r="J25" s="197"/>
      <c r="K25" s="85"/>
      <c r="L25" s="25"/>
      <c r="M25" s="86">
        <f t="shared" si="4"/>
        <v>0</v>
      </c>
      <c r="N25" s="214"/>
      <c r="O25" s="87">
        <f>M25+(M25*N16)</f>
        <v>0</v>
      </c>
      <c r="P25" s="1"/>
    </row>
    <row r="26" spans="2:16" ht="15" x14ac:dyDescent="0.25">
      <c r="B26" s="81" t="s">
        <v>122</v>
      </c>
      <c r="C26" s="110">
        <v>50</v>
      </c>
      <c r="D26" s="111" t="s">
        <v>12</v>
      </c>
      <c r="E26" s="110">
        <v>10</v>
      </c>
      <c r="F26" s="111" t="s">
        <v>9</v>
      </c>
      <c r="G26" s="17"/>
      <c r="H26" s="17"/>
      <c r="I26" s="84">
        <f t="shared" ref="I26" si="6">H26/E26</f>
        <v>0</v>
      </c>
      <c r="J26" s="197"/>
      <c r="K26" s="85"/>
      <c r="L26" s="25"/>
      <c r="M26" s="86">
        <f t="shared" ref="M26" si="7">L26*E26</f>
        <v>0</v>
      </c>
      <c r="N26" s="214"/>
      <c r="O26" s="87">
        <f>M26+(M26*N16)</f>
        <v>0</v>
      </c>
      <c r="P26" s="1"/>
    </row>
    <row r="27" spans="2:16" ht="15" x14ac:dyDescent="0.25">
      <c r="B27" s="155" t="s">
        <v>50</v>
      </c>
      <c r="C27" s="156">
        <v>40</v>
      </c>
      <c r="D27" s="157" t="s">
        <v>12</v>
      </c>
      <c r="E27" s="156">
        <v>10</v>
      </c>
      <c r="F27" s="157" t="s">
        <v>9</v>
      </c>
      <c r="G27" s="17"/>
      <c r="H27" s="17"/>
      <c r="I27" s="84">
        <f t="shared" si="3"/>
        <v>0</v>
      </c>
      <c r="J27" s="197"/>
      <c r="K27" s="85"/>
      <c r="L27" s="25"/>
      <c r="M27" s="86">
        <f t="shared" si="4"/>
        <v>0</v>
      </c>
      <c r="N27" s="214"/>
      <c r="O27" s="87">
        <f>M27+(M27*N16)</f>
        <v>0</v>
      </c>
      <c r="P27" s="1"/>
    </row>
    <row r="28" spans="2:16" ht="15" x14ac:dyDescent="0.25">
      <c r="B28" s="155" t="s">
        <v>51</v>
      </c>
      <c r="C28" s="156">
        <v>40</v>
      </c>
      <c r="D28" s="157" t="s">
        <v>12</v>
      </c>
      <c r="E28" s="156">
        <v>10</v>
      </c>
      <c r="F28" s="157" t="s">
        <v>9</v>
      </c>
      <c r="G28" s="17"/>
      <c r="H28" s="17"/>
      <c r="I28" s="84">
        <f t="shared" si="3"/>
        <v>0</v>
      </c>
      <c r="J28" s="197"/>
      <c r="K28" s="85"/>
      <c r="L28" s="25"/>
      <c r="M28" s="86">
        <f t="shared" si="4"/>
        <v>0</v>
      </c>
      <c r="N28" s="214"/>
      <c r="O28" s="87">
        <f>M28+(M28*N16)</f>
        <v>0</v>
      </c>
      <c r="P28" s="1"/>
    </row>
    <row r="29" spans="2:16" ht="15" x14ac:dyDescent="0.25">
      <c r="B29" s="155" t="s">
        <v>50</v>
      </c>
      <c r="C29" s="156">
        <v>50</v>
      </c>
      <c r="D29" s="157" t="s">
        <v>12</v>
      </c>
      <c r="E29" s="156">
        <v>10</v>
      </c>
      <c r="F29" s="157" t="s">
        <v>9</v>
      </c>
      <c r="G29" s="17"/>
      <c r="H29" s="17"/>
      <c r="I29" s="84">
        <f t="shared" si="3"/>
        <v>0</v>
      </c>
      <c r="J29" s="197"/>
      <c r="K29" s="85"/>
      <c r="L29" s="25"/>
      <c r="M29" s="86">
        <f t="shared" si="4"/>
        <v>0</v>
      </c>
      <c r="N29" s="214"/>
      <c r="O29" s="87">
        <f>M29+(M29*N16)</f>
        <v>0</v>
      </c>
      <c r="P29" s="1"/>
    </row>
    <row r="30" spans="2:16" ht="15" x14ac:dyDescent="0.25">
      <c r="B30" s="155" t="s">
        <v>51</v>
      </c>
      <c r="C30" s="156">
        <v>50</v>
      </c>
      <c r="D30" s="157" t="s">
        <v>12</v>
      </c>
      <c r="E30" s="156">
        <v>10</v>
      </c>
      <c r="F30" s="157" t="s">
        <v>9</v>
      </c>
      <c r="G30" s="17"/>
      <c r="H30" s="17"/>
      <c r="I30" s="84">
        <f t="shared" si="3"/>
        <v>0</v>
      </c>
      <c r="J30" s="197"/>
      <c r="K30" s="85"/>
      <c r="L30" s="25"/>
      <c r="M30" s="86">
        <f t="shared" si="4"/>
        <v>0</v>
      </c>
      <c r="N30" s="214"/>
      <c r="O30" s="87">
        <f>M30+(M30*N16)</f>
        <v>0</v>
      </c>
      <c r="P30" s="1"/>
    </row>
    <row r="31" spans="2:16" ht="15" x14ac:dyDescent="0.25">
      <c r="B31" s="81" t="s">
        <v>46</v>
      </c>
      <c r="C31" s="110">
        <v>30</v>
      </c>
      <c r="D31" s="111" t="s">
        <v>12</v>
      </c>
      <c r="E31" s="110">
        <v>10</v>
      </c>
      <c r="F31" s="111" t="s">
        <v>9</v>
      </c>
      <c r="G31" s="17"/>
      <c r="H31" s="17"/>
      <c r="I31" s="84">
        <f t="shared" si="3"/>
        <v>0</v>
      </c>
      <c r="J31" s="197"/>
      <c r="K31" s="85"/>
      <c r="L31" s="25"/>
      <c r="M31" s="86">
        <f t="shared" si="4"/>
        <v>0</v>
      </c>
      <c r="N31" s="214"/>
      <c r="O31" s="87">
        <f>M31+(M31*N16)</f>
        <v>0</v>
      </c>
      <c r="P31" s="1"/>
    </row>
    <row r="32" spans="2:16" ht="15" x14ac:dyDescent="0.25">
      <c r="B32" s="81" t="s">
        <v>46</v>
      </c>
      <c r="C32" s="110">
        <v>50</v>
      </c>
      <c r="D32" s="111" t="s">
        <v>12</v>
      </c>
      <c r="E32" s="110">
        <v>10</v>
      </c>
      <c r="F32" s="111" t="s">
        <v>9</v>
      </c>
      <c r="G32" s="17"/>
      <c r="H32" s="17"/>
      <c r="I32" s="84">
        <f t="shared" si="3"/>
        <v>0</v>
      </c>
      <c r="J32" s="197"/>
      <c r="K32" s="85"/>
      <c r="L32" s="25"/>
      <c r="M32" s="86">
        <f t="shared" si="4"/>
        <v>0</v>
      </c>
      <c r="N32" s="214"/>
      <c r="O32" s="87">
        <f>M32+(M32*N16)</f>
        <v>0</v>
      </c>
      <c r="P32" s="1"/>
    </row>
    <row r="33" spans="1:16" ht="15" x14ac:dyDescent="0.25">
      <c r="B33" s="81" t="s">
        <v>52</v>
      </c>
      <c r="C33" s="110">
        <v>43</v>
      </c>
      <c r="D33" s="111" t="s">
        <v>12</v>
      </c>
      <c r="E33" s="110">
        <v>4</v>
      </c>
      <c r="F33" s="111" t="s">
        <v>9</v>
      </c>
      <c r="G33" s="25"/>
      <c r="H33" s="17"/>
      <c r="I33" s="84">
        <f t="shared" si="3"/>
        <v>0</v>
      </c>
      <c r="J33" s="197"/>
      <c r="K33" s="85"/>
      <c r="L33" s="25"/>
      <c r="M33" s="86">
        <f t="shared" si="4"/>
        <v>0</v>
      </c>
      <c r="N33" s="214"/>
      <c r="O33" s="87">
        <f>M33+(M33*N16)</f>
        <v>0</v>
      </c>
      <c r="P33" s="1"/>
    </row>
    <row r="34" spans="1:16" s="9" customFormat="1" ht="15" x14ac:dyDescent="0.25">
      <c r="B34" s="145"/>
      <c r="C34" s="90"/>
      <c r="D34" s="91"/>
      <c r="E34" s="90"/>
      <c r="F34" s="91"/>
      <c r="G34" s="92"/>
      <c r="H34" s="92"/>
      <c r="I34" s="93"/>
      <c r="J34" s="94"/>
      <c r="K34" s="95"/>
      <c r="L34" s="95"/>
      <c r="M34" s="96"/>
      <c r="N34" s="97" t="s">
        <v>127</v>
      </c>
      <c r="O34" s="98">
        <f>SUM(O16:O33)</f>
        <v>0</v>
      </c>
    </row>
    <row r="35" spans="1:16" ht="15" x14ac:dyDescent="0.25">
      <c r="A35" s="9"/>
      <c r="B35" s="99"/>
      <c r="C35" s="100" t="s">
        <v>3</v>
      </c>
      <c r="D35" s="101" t="s">
        <v>3</v>
      </c>
      <c r="E35" s="100" t="s">
        <v>2</v>
      </c>
      <c r="F35" s="101"/>
      <c r="G35" s="102"/>
      <c r="H35" s="103"/>
      <c r="I35" s="103"/>
      <c r="J35" s="104"/>
      <c r="K35" s="104"/>
      <c r="L35" s="102"/>
      <c r="M35" s="105"/>
      <c r="N35" s="106" t="s">
        <v>4</v>
      </c>
      <c r="O35" s="71"/>
      <c r="P35" s="1"/>
    </row>
    <row r="36" spans="1:16" ht="24" customHeight="1" x14ac:dyDescent="0.25">
      <c r="B36" s="72" t="s">
        <v>7</v>
      </c>
      <c r="C36" s="73" t="s">
        <v>3</v>
      </c>
      <c r="D36" s="74" t="s">
        <v>3</v>
      </c>
      <c r="E36" s="73" t="s">
        <v>2</v>
      </c>
      <c r="F36" s="74"/>
      <c r="G36" s="75"/>
      <c r="H36" s="76"/>
      <c r="I36" s="76"/>
      <c r="J36" s="77"/>
      <c r="K36" s="77"/>
      <c r="L36" s="75"/>
      <c r="M36" s="78"/>
      <c r="N36" s="109" t="s">
        <v>4</v>
      </c>
      <c r="O36" s="112"/>
      <c r="P36" s="1"/>
    </row>
    <row r="37" spans="1:16" ht="15" x14ac:dyDescent="0.25">
      <c r="B37" s="81" t="s">
        <v>58</v>
      </c>
      <c r="C37" s="110">
        <v>17</v>
      </c>
      <c r="D37" s="111" t="s">
        <v>11</v>
      </c>
      <c r="E37" s="110">
        <v>10</v>
      </c>
      <c r="F37" s="111" t="s">
        <v>59</v>
      </c>
      <c r="G37" s="25"/>
      <c r="H37" s="25"/>
      <c r="I37" s="84">
        <f t="shared" ref="I37:I41" si="8">H37/E37</f>
        <v>0</v>
      </c>
      <c r="J37" s="198"/>
      <c r="K37" s="85"/>
      <c r="L37" s="25"/>
      <c r="M37" s="86">
        <f t="shared" ref="M37:M41" si="9">L37*E37</f>
        <v>0</v>
      </c>
      <c r="N37" s="214"/>
      <c r="O37" s="87">
        <f t="shared" ref="O37" si="10">M37+(M37*N37)</f>
        <v>0</v>
      </c>
      <c r="P37" s="1"/>
    </row>
    <row r="38" spans="1:16" ht="15" x14ac:dyDescent="0.25">
      <c r="B38" s="81" t="s">
        <v>125</v>
      </c>
      <c r="C38" s="146">
        <v>20</v>
      </c>
      <c r="D38" s="147" t="s">
        <v>11</v>
      </c>
      <c r="E38" s="146">
        <v>10</v>
      </c>
      <c r="F38" s="147" t="s">
        <v>59</v>
      </c>
      <c r="G38" s="25"/>
      <c r="H38" s="25"/>
      <c r="I38" s="84">
        <f t="shared" si="8"/>
        <v>0</v>
      </c>
      <c r="J38" s="198"/>
      <c r="K38" s="85"/>
      <c r="L38" s="25"/>
      <c r="M38" s="86">
        <f t="shared" si="9"/>
        <v>0</v>
      </c>
      <c r="N38" s="214"/>
      <c r="O38" s="87">
        <f>M38+(M38*N37)</f>
        <v>0</v>
      </c>
      <c r="P38" s="1"/>
    </row>
    <row r="39" spans="1:16" ht="15" x14ac:dyDescent="0.25">
      <c r="B39" s="81" t="s">
        <v>124</v>
      </c>
      <c r="C39" s="146">
        <v>10</v>
      </c>
      <c r="D39" s="147" t="s">
        <v>11</v>
      </c>
      <c r="E39" s="146">
        <v>5</v>
      </c>
      <c r="F39" s="147" t="s">
        <v>59</v>
      </c>
      <c r="G39" s="25"/>
      <c r="H39" s="25"/>
      <c r="I39" s="84">
        <f t="shared" si="8"/>
        <v>0</v>
      </c>
      <c r="J39" s="198"/>
      <c r="K39" s="85"/>
      <c r="L39" s="25"/>
      <c r="M39" s="86">
        <f t="shared" si="9"/>
        <v>0</v>
      </c>
      <c r="N39" s="214"/>
      <c r="O39" s="87">
        <f>M39+(M39*N37)</f>
        <v>0</v>
      </c>
      <c r="P39" s="1"/>
    </row>
    <row r="40" spans="1:16" ht="15" x14ac:dyDescent="0.25">
      <c r="B40" s="81" t="s">
        <v>61</v>
      </c>
      <c r="C40" s="110">
        <v>5</v>
      </c>
      <c r="D40" s="111" t="s">
        <v>11</v>
      </c>
      <c r="E40" s="110">
        <v>10</v>
      </c>
      <c r="F40" s="111" t="s">
        <v>10</v>
      </c>
      <c r="G40" s="25"/>
      <c r="H40" s="25"/>
      <c r="I40" s="84">
        <f t="shared" si="8"/>
        <v>0</v>
      </c>
      <c r="J40" s="198"/>
      <c r="K40" s="85"/>
      <c r="L40" s="25"/>
      <c r="M40" s="86">
        <f t="shared" si="9"/>
        <v>0</v>
      </c>
      <c r="N40" s="214"/>
      <c r="O40" s="87">
        <f>M40+(M40*N37)</f>
        <v>0</v>
      </c>
      <c r="P40" s="1"/>
    </row>
    <row r="41" spans="1:16" ht="15" x14ac:dyDescent="0.25">
      <c r="B41" s="81" t="s">
        <v>64</v>
      </c>
      <c r="C41" s="110">
        <v>20</v>
      </c>
      <c r="D41" s="111" t="s">
        <v>11</v>
      </c>
      <c r="E41" s="110">
        <v>10</v>
      </c>
      <c r="F41" s="111" t="s">
        <v>59</v>
      </c>
      <c r="G41" s="25"/>
      <c r="H41" s="17"/>
      <c r="I41" s="84">
        <f t="shared" si="8"/>
        <v>0</v>
      </c>
      <c r="J41" s="198"/>
      <c r="K41" s="85"/>
      <c r="L41" s="25"/>
      <c r="M41" s="86">
        <f t="shared" si="9"/>
        <v>0</v>
      </c>
      <c r="N41" s="214"/>
      <c r="O41" s="87">
        <f>M41+(M41*N37)</f>
        <v>0</v>
      </c>
      <c r="P41" s="1"/>
    </row>
    <row r="42" spans="1:16" s="9" customFormat="1" ht="15" x14ac:dyDescent="0.25">
      <c r="B42" s="145"/>
      <c r="C42" s="90"/>
      <c r="D42" s="91"/>
      <c r="E42" s="90"/>
      <c r="F42" s="91"/>
      <c r="G42" s="92"/>
      <c r="H42" s="92"/>
      <c r="I42" s="93"/>
      <c r="J42" s="94"/>
      <c r="K42" s="95"/>
      <c r="L42" s="95"/>
      <c r="M42" s="96"/>
      <c r="N42" s="97" t="s">
        <v>127</v>
      </c>
      <c r="O42" s="98">
        <f>SUM(O37:O41)</f>
        <v>0</v>
      </c>
    </row>
    <row r="43" spans="1:16" ht="15" x14ac:dyDescent="0.25">
      <c r="A43" s="9"/>
      <c r="B43" s="99"/>
      <c r="C43" s="100" t="s">
        <v>3</v>
      </c>
      <c r="D43" s="101" t="s">
        <v>3</v>
      </c>
      <c r="E43" s="100" t="s">
        <v>2</v>
      </c>
      <c r="F43" s="101"/>
      <c r="G43" s="102"/>
      <c r="H43" s="103"/>
      <c r="I43" s="103"/>
      <c r="J43" s="104"/>
      <c r="K43" s="104"/>
      <c r="L43" s="102"/>
      <c r="M43" s="105"/>
      <c r="N43" s="106" t="s">
        <v>4</v>
      </c>
      <c r="O43" s="71"/>
      <c r="P43" s="1"/>
    </row>
    <row r="44" spans="1:16" ht="24" customHeight="1" x14ac:dyDescent="0.25">
      <c r="B44" s="72" t="s">
        <v>0</v>
      </c>
      <c r="C44" s="73" t="s">
        <v>3</v>
      </c>
      <c r="D44" s="74" t="s">
        <v>3</v>
      </c>
      <c r="E44" s="73" t="s">
        <v>2</v>
      </c>
      <c r="F44" s="74"/>
      <c r="G44" s="75"/>
      <c r="H44" s="76"/>
      <c r="I44" s="76"/>
      <c r="J44" s="77"/>
      <c r="K44" s="77"/>
      <c r="L44" s="75"/>
      <c r="M44" s="78"/>
      <c r="N44" s="109" t="s">
        <v>4</v>
      </c>
      <c r="O44" s="112"/>
      <c r="P44" s="1"/>
    </row>
    <row r="45" spans="1:16" ht="15" x14ac:dyDescent="0.25">
      <c r="A45" s="9"/>
      <c r="B45" s="63"/>
      <c r="C45" s="64" t="s">
        <v>3</v>
      </c>
      <c r="D45" s="65" t="s">
        <v>3</v>
      </c>
      <c r="E45" s="64" t="s">
        <v>2</v>
      </c>
      <c r="F45" s="65"/>
      <c r="G45" s="66"/>
      <c r="H45" s="67"/>
      <c r="I45" s="67"/>
      <c r="J45" s="68"/>
      <c r="K45" s="68"/>
      <c r="L45" s="66"/>
      <c r="M45" s="69"/>
      <c r="N45" s="70" t="s">
        <v>4</v>
      </c>
      <c r="O45" s="71"/>
      <c r="P45" s="1"/>
    </row>
    <row r="46" spans="1:16" ht="15" x14ac:dyDescent="0.25">
      <c r="B46" s="113" t="s">
        <v>80</v>
      </c>
      <c r="C46" s="114"/>
      <c r="D46" s="114"/>
      <c r="E46" s="114"/>
      <c r="F46" s="114"/>
      <c r="G46" s="114"/>
      <c r="H46" s="114"/>
      <c r="I46" s="114"/>
      <c r="J46" s="114"/>
      <c r="K46" s="114"/>
      <c r="L46" s="114"/>
      <c r="M46" s="114"/>
      <c r="N46" s="114"/>
      <c r="O46" s="115"/>
      <c r="P46" s="1"/>
    </row>
    <row r="47" spans="1:16" ht="15" x14ac:dyDescent="0.25">
      <c r="B47" s="81" t="s">
        <v>71</v>
      </c>
      <c r="C47" s="110">
        <v>1</v>
      </c>
      <c r="D47" s="111" t="s">
        <v>11</v>
      </c>
      <c r="E47" s="110">
        <v>10</v>
      </c>
      <c r="F47" s="111" t="s">
        <v>11</v>
      </c>
      <c r="G47" s="148"/>
      <c r="H47" s="116"/>
      <c r="I47" s="116"/>
      <c r="J47" s="85"/>
      <c r="K47" s="197"/>
      <c r="L47" s="25"/>
      <c r="M47" s="117">
        <f>L47*E47</f>
        <v>0</v>
      </c>
      <c r="N47" s="179"/>
      <c r="O47" s="118">
        <f>M47+(M47*N47)</f>
        <v>0</v>
      </c>
      <c r="P47" s="1"/>
    </row>
    <row r="48" spans="1:16" ht="15" x14ac:dyDescent="0.25">
      <c r="B48" s="81" t="s">
        <v>114</v>
      </c>
      <c r="C48" s="110">
        <v>1</v>
      </c>
      <c r="D48" s="111" t="s">
        <v>11</v>
      </c>
      <c r="E48" s="110">
        <v>50</v>
      </c>
      <c r="F48" s="111" t="s">
        <v>11</v>
      </c>
      <c r="G48" s="85"/>
      <c r="H48" s="116"/>
      <c r="I48" s="116"/>
      <c r="J48" s="85"/>
      <c r="K48" s="197"/>
      <c r="L48" s="25"/>
      <c r="M48" s="117">
        <f t="shared" ref="M48:M49" si="11">L48*E48</f>
        <v>0</v>
      </c>
      <c r="N48" s="180"/>
      <c r="O48" s="118">
        <f>M48+(M48*N47)</f>
        <v>0</v>
      </c>
      <c r="P48" s="1"/>
    </row>
    <row r="49" spans="1:73" ht="15" x14ac:dyDescent="0.25">
      <c r="B49" s="81" t="s">
        <v>83</v>
      </c>
      <c r="C49" s="110">
        <v>1</v>
      </c>
      <c r="D49" s="111" t="s">
        <v>11</v>
      </c>
      <c r="E49" s="110">
        <v>50</v>
      </c>
      <c r="F49" s="111" t="s">
        <v>11</v>
      </c>
      <c r="G49" s="85"/>
      <c r="H49" s="116"/>
      <c r="I49" s="116"/>
      <c r="J49" s="85"/>
      <c r="K49" s="197"/>
      <c r="L49" s="25"/>
      <c r="M49" s="117">
        <f t="shared" si="11"/>
        <v>0</v>
      </c>
      <c r="N49" s="180"/>
      <c r="O49" s="118">
        <f>M49+(M49*N47)</f>
        <v>0</v>
      </c>
      <c r="P49" s="1"/>
    </row>
    <row r="50" spans="1:73" ht="15" x14ac:dyDescent="0.25">
      <c r="B50" s="191" t="s">
        <v>77</v>
      </c>
      <c r="C50" s="192"/>
      <c r="D50" s="192"/>
      <c r="E50" s="192"/>
      <c r="F50" s="192"/>
      <c r="G50" s="192"/>
      <c r="H50" s="192"/>
      <c r="I50" s="192"/>
      <c r="J50" s="193"/>
      <c r="K50" s="197"/>
      <c r="L50" s="182"/>
      <c r="M50" s="183"/>
      <c r="N50" s="180"/>
      <c r="O50" s="115"/>
      <c r="P50" s="1"/>
    </row>
    <row r="51" spans="1:73" ht="15" x14ac:dyDescent="0.25">
      <c r="B51" s="81" t="s">
        <v>72</v>
      </c>
      <c r="C51" s="110">
        <v>120</v>
      </c>
      <c r="D51" s="111" t="s">
        <v>11</v>
      </c>
      <c r="E51" s="110">
        <v>20</v>
      </c>
      <c r="F51" s="111" t="s">
        <v>70</v>
      </c>
      <c r="G51" s="85"/>
      <c r="H51" s="116"/>
      <c r="I51" s="116"/>
      <c r="J51" s="85"/>
      <c r="K51" s="197"/>
      <c r="L51" s="25"/>
      <c r="M51" s="117">
        <f t="shared" ref="M51:M55" si="12">L51*E51</f>
        <v>0</v>
      </c>
      <c r="N51" s="180"/>
      <c r="O51" s="118">
        <f>M51+(M51*N47)</f>
        <v>0</v>
      </c>
      <c r="P51" s="1"/>
    </row>
    <row r="52" spans="1:73" ht="15" x14ac:dyDescent="0.25">
      <c r="B52" s="81" t="s">
        <v>68</v>
      </c>
      <c r="C52" s="110">
        <v>200</v>
      </c>
      <c r="D52" s="111" t="s">
        <v>11</v>
      </c>
      <c r="E52" s="110">
        <v>5</v>
      </c>
      <c r="F52" s="111" t="s">
        <v>9</v>
      </c>
      <c r="G52" s="85"/>
      <c r="H52" s="116"/>
      <c r="I52" s="116"/>
      <c r="J52" s="85"/>
      <c r="K52" s="197"/>
      <c r="L52" s="25"/>
      <c r="M52" s="117">
        <f t="shared" si="12"/>
        <v>0</v>
      </c>
      <c r="N52" s="180"/>
      <c r="O52" s="118">
        <f>M52+(M52*N47)</f>
        <v>0</v>
      </c>
      <c r="P52" s="1"/>
    </row>
    <row r="53" spans="1:73" ht="15" x14ac:dyDescent="0.25">
      <c r="B53" s="81" t="s">
        <v>75</v>
      </c>
      <c r="C53" s="110">
        <v>35</v>
      </c>
      <c r="D53" s="111" t="s">
        <v>11</v>
      </c>
      <c r="E53" s="110">
        <v>50</v>
      </c>
      <c r="F53" s="111" t="s">
        <v>9</v>
      </c>
      <c r="G53" s="85"/>
      <c r="H53" s="116"/>
      <c r="I53" s="116"/>
      <c r="J53" s="85"/>
      <c r="K53" s="197"/>
      <c r="L53" s="25"/>
      <c r="M53" s="117">
        <f t="shared" si="12"/>
        <v>0</v>
      </c>
      <c r="N53" s="180"/>
      <c r="O53" s="118">
        <f>M53+(M53*N47)</f>
        <v>0</v>
      </c>
      <c r="P53" s="1"/>
    </row>
    <row r="54" spans="1:73" ht="15" x14ac:dyDescent="0.25">
      <c r="B54" s="81" t="s">
        <v>15</v>
      </c>
      <c r="C54" s="110">
        <v>1</v>
      </c>
      <c r="D54" s="111" t="s">
        <v>11</v>
      </c>
      <c r="E54" s="110">
        <v>1</v>
      </c>
      <c r="F54" s="111" t="s">
        <v>11</v>
      </c>
      <c r="G54" s="85"/>
      <c r="H54" s="116"/>
      <c r="I54" s="116"/>
      <c r="J54" s="85"/>
      <c r="K54" s="197"/>
      <c r="L54" s="25"/>
      <c r="M54" s="117">
        <f t="shared" si="12"/>
        <v>0</v>
      </c>
      <c r="N54" s="180"/>
      <c r="O54" s="118">
        <f>M54+(M54*N47)</f>
        <v>0</v>
      </c>
      <c r="P54" s="1"/>
    </row>
    <row r="55" spans="1:73" ht="15" x14ac:dyDescent="0.25">
      <c r="B55" s="81" t="s">
        <v>126</v>
      </c>
      <c r="C55" s="110">
        <v>120</v>
      </c>
      <c r="D55" s="111" t="s">
        <v>11</v>
      </c>
      <c r="E55" s="110">
        <v>20</v>
      </c>
      <c r="F55" s="111" t="s">
        <v>9</v>
      </c>
      <c r="G55" s="148"/>
      <c r="H55" s="116"/>
      <c r="I55" s="116"/>
      <c r="J55" s="85"/>
      <c r="K55" s="197"/>
      <c r="L55" s="25"/>
      <c r="M55" s="117">
        <f t="shared" si="12"/>
        <v>0</v>
      </c>
      <c r="N55" s="180"/>
      <c r="O55" s="118">
        <f>M55+(M55*N47)</f>
        <v>0</v>
      </c>
      <c r="P55" s="1"/>
    </row>
    <row r="56" spans="1:73" ht="15" x14ac:dyDescent="0.25">
      <c r="B56" s="191" t="s">
        <v>74</v>
      </c>
      <c r="C56" s="192"/>
      <c r="D56" s="192"/>
      <c r="E56" s="192"/>
      <c r="F56" s="192"/>
      <c r="G56" s="192"/>
      <c r="H56" s="192"/>
      <c r="I56" s="192"/>
      <c r="J56" s="193"/>
      <c r="K56" s="197"/>
      <c r="L56" s="182"/>
      <c r="M56" s="183"/>
      <c r="N56" s="180"/>
      <c r="O56" s="115"/>
      <c r="P56" s="1"/>
    </row>
    <row r="57" spans="1:73" ht="15" x14ac:dyDescent="0.25">
      <c r="B57" s="81" t="s">
        <v>73</v>
      </c>
      <c r="C57" s="110">
        <v>50</v>
      </c>
      <c r="D57" s="111" t="s">
        <v>11</v>
      </c>
      <c r="E57" s="110">
        <v>100</v>
      </c>
      <c r="F57" s="111" t="s">
        <v>9</v>
      </c>
      <c r="G57" s="85"/>
      <c r="H57" s="116"/>
      <c r="I57" s="116"/>
      <c r="J57" s="85"/>
      <c r="K57" s="197"/>
      <c r="L57" s="25"/>
      <c r="M57" s="117">
        <f t="shared" ref="M57:M60" si="13">L57*E57</f>
        <v>0</v>
      </c>
      <c r="N57" s="180"/>
      <c r="O57" s="118">
        <f>M57+(M57*N47)</f>
        <v>0</v>
      </c>
      <c r="P57" s="1"/>
    </row>
    <row r="58" spans="1:73" ht="15" x14ac:dyDescent="0.25">
      <c r="B58" s="81" t="s">
        <v>149</v>
      </c>
      <c r="C58" s="110">
        <v>50</v>
      </c>
      <c r="D58" s="111" t="s">
        <v>14</v>
      </c>
      <c r="E58" s="110">
        <v>100</v>
      </c>
      <c r="F58" s="111" t="s">
        <v>9</v>
      </c>
      <c r="G58" s="85"/>
      <c r="H58" s="116"/>
      <c r="I58" s="116"/>
      <c r="J58" s="85"/>
      <c r="K58" s="197"/>
      <c r="L58" s="25"/>
      <c r="M58" s="117">
        <f t="shared" si="13"/>
        <v>0</v>
      </c>
      <c r="N58" s="180"/>
      <c r="O58" s="118">
        <f>M58+(M58*N47)</f>
        <v>0</v>
      </c>
      <c r="P58" s="1"/>
    </row>
    <row r="59" spans="1:73" ht="15" x14ac:dyDescent="0.25">
      <c r="B59" s="81" t="s">
        <v>66</v>
      </c>
      <c r="C59" s="110">
        <v>60</v>
      </c>
      <c r="D59" s="111" t="s">
        <v>14</v>
      </c>
      <c r="E59" s="110">
        <v>100</v>
      </c>
      <c r="F59" s="111" t="s">
        <v>9</v>
      </c>
      <c r="G59" s="85"/>
      <c r="H59" s="116"/>
      <c r="I59" s="116"/>
      <c r="J59" s="85"/>
      <c r="K59" s="197"/>
      <c r="L59" s="25"/>
      <c r="M59" s="117">
        <f t="shared" si="13"/>
        <v>0</v>
      </c>
      <c r="N59" s="180"/>
      <c r="O59" s="118">
        <f>M59+(M59*N47)</f>
        <v>0</v>
      </c>
      <c r="P59" s="1"/>
    </row>
    <row r="60" spans="1:73" ht="15" x14ac:dyDescent="0.25">
      <c r="B60" s="81" t="s">
        <v>67</v>
      </c>
      <c r="C60" s="110">
        <v>60</v>
      </c>
      <c r="D60" s="111" t="s">
        <v>14</v>
      </c>
      <c r="E60" s="110">
        <v>100</v>
      </c>
      <c r="F60" s="111" t="s">
        <v>9</v>
      </c>
      <c r="G60" s="85"/>
      <c r="H60" s="116"/>
      <c r="I60" s="116"/>
      <c r="J60" s="85"/>
      <c r="K60" s="197"/>
      <c r="L60" s="25"/>
      <c r="M60" s="117">
        <f t="shared" si="13"/>
        <v>0</v>
      </c>
      <c r="N60" s="181"/>
      <c r="O60" s="118">
        <f>M60+(M60*N47)</f>
        <v>0</v>
      </c>
      <c r="P60" s="1"/>
    </row>
    <row r="61" spans="1:73" s="9" customFormat="1" ht="15" x14ac:dyDescent="0.25">
      <c r="B61" s="145"/>
      <c r="C61" s="90"/>
      <c r="D61" s="91"/>
      <c r="E61" s="90"/>
      <c r="F61" s="91"/>
      <c r="G61" s="92"/>
      <c r="H61" s="92"/>
      <c r="I61" s="93"/>
      <c r="J61" s="94"/>
      <c r="K61" s="95"/>
      <c r="L61" s="95"/>
      <c r="M61" s="96"/>
      <c r="N61" s="97" t="s">
        <v>127</v>
      </c>
      <c r="O61" s="98">
        <f>SUM(O47+O48+O49+O51+O52+O53+O54+O55+O57+O58+O59+O60)</f>
        <v>0</v>
      </c>
    </row>
    <row r="62" spans="1:73" ht="15" x14ac:dyDescent="0.25">
      <c r="A62" s="9"/>
      <c r="B62" s="99"/>
      <c r="C62" s="100" t="s">
        <v>3</v>
      </c>
      <c r="D62" s="101" t="s">
        <v>3</v>
      </c>
      <c r="E62" s="100" t="s">
        <v>2</v>
      </c>
      <c r="F62" s="101"/>
      <c r="G62" s="102"/>
      <c r="H62" s="103"/>
      <c r="I62" s="103"/>
      <c r="J62" s="104"/>
      <c r="K62" s="104"/>
      <c r="L62" s="102"/>
      <c r="M62" s="105"/>
      <c r="N62" s="106" t="s">
        <v>4</v>
      </c>
      <c r="O62" s="71"/>
      <c r="P62" s="1"/>
    </row>
    <row r="63" spans="1:73" s="5" customFormat="1" ht="19.5" x14ac:dyDescent="0.25">
      <c r="A63" s="9"/>
      <c r="B63" s="185" t="s">
        <v>131</v>
      </c>
      <c r="C63" s="186"/>
      <c r="D63" s="186"/>
      <c r="E63" s="186"/>
      <c r="F63" s="186"/>
      <c r="G63" s="20"/>
      <c r="H63" s="21"/>
      <c r="I63" s="21"/>
      <c r="J63" s="22"/>
      <c r="K63" s="22"/>
      <c r="L63" s="20"/>
      <c r="M63" s="23"/>
      <c r="N63" s="24"/>
      <c r="O63" s="119">
        <f>O13+O34+O42+O61</f>
        <v>0</v>
      </c>
      <c r="P63" s="9"/>
      <c r="Q63" s="9"/>
      <c r="R63" s="9"/>
      <c r="S63" s="9"/>
      <c r="T63" s="9"/>
      <c r="U63" s="9"/>
      <c r="V63" s="9"/>
      <c r="W63" s="9"/>
      <c r="X63" s="9"/>
      <c r="Y63" s="9"/>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c r="BA63" s="9"/>
      <c r="BB63" s="9"/>
      <c r="BC63" s="9"/>
      <c r="BD63" s="9"/>
      <c r="BE63" s="9"/>
      <c r="BF63" s="9"/>
      <c r="BG63" s="9"/>
      <c r="BH63" s="9"/>
      <c r="BI63" s="9"/>
      <c r="BJ63" s="9"/>
      <c r="BK63" s="9"/>
      <c r="BL63" s="9"/>
      <c r="BM63" s="9"/>
      <c r="BN63" s="9"/>
      <c r="BO63" s="9"/>
      <c r="BP63" s="9"/>
      <c r="BQ63" s="9"/>
      <c r="BR63" s="9"/>
      <c r="BS63" s="9"/>
      <c r="BT63" s="9"/>
      <c r="BU63" s="9"/>
    </row>
    <row r="64" spans="1:73" s="9" customFormat="1" x14ac:dyDescent="0.25">
      <c r="B64" s="120"/>
      <c r="C64" s="121"/>
      <c r="D64" s="122"/>
      <c r="E64" s="121"/>
      <c r="F64" s="122"/>
      <c r="G64" s="123"/>
      <c r="H64" s="124"/>
      <c r="I64" s="124"/>
      <c r="J64" s="125"/>
      <c r="K64" s="125"/>
      <c r="L64" s="123"/>
      <c r="M64" s="126"/>
      <c r="N64" s="127"/>
      <c r="O64" s="128"/>
    </row>
    <row r="65" spans="2:15" s="9" customFormat="1" x14ac:dyDescent="0.25">
      <c r="B65" s="120"/>
      <c r="C65" s="121"/>
      <c r="D65" s="122"/>
      <c r="E65" s="121"/>
      <c r="F65" s="122"/>
      <c r="G65" s="123"/>
      <c r="H65" s="124"/>
      <c r="I65" s="124"/>
      <c r="J65" s="125"/>
      <c r="K65" s="125"/>
      <c r="L65" s="123"/>
      <c r="M65" s="126"/>
      <c r="N65" s="127"/>
      <c r="O65" s="128"/>
    </row>
    <row r="66" spans="2:15" s="9" customFormat="1" ht="47.25" customHeight="1" x14ac:dyDescent="0.25">
      <c r="B66" s="72" t="s">
        <v>16</v>
      </c>
      <c r="C66" s="207" t="s">
        <v>17</v>
      </c>
      <c r="D66" s="208"/>
      <c r="E66" s="208"/>
      <c r="F66" s="209"/>
      <c r="G66" s="127"/>
      <c r="H66" s="127"/>
      <c r="I66" s="127"/>
      <c r="J66" s="127"/>
      <c r="K66" s="127"/>
      <c r="L66" s="127"/>
      <c r="M66" s="127"/>
      <c r="N66" s="127"/>
      <c r="O66" s="128"/>
    </row>
    <row r="67" spans="2:15" s="9" customFormat="1" ht="15" x14ac:dyDescent="0.25">
      <c r="B67" s="129" t="s">
        <v>6</v>
      </c>
      <c r="C67" s="203">
        <f>J9</f>
        <v>0</v>
      </c>
      <c r="D67" s="204"/>
      <c r="E67" s="204"/>
      <c r="F67" s="205"/>
      <c r="G67" s="127"/>
      <c r="H67" s="127"/>
      <c r="I67" s="127"/>
      <c r="J67" s="127"/>
      <c r="K67" s="127"/>
      <c r="L67" s="127"/>
      <c r="M67" s="127"/>
      <c r="N67" s="127"/>
      <c r="O67" s="128"/>
    </row>
    <row r="68" spans="2:15" s="9" customFormat="1" ht="15" x14ac:dyDescent="0.25">
      <c r="B68" s="129" t="s">
        <v>5</v>
      </c>
      <c r="C68" s="203">
        <f>J16</f>
        <v>0</v>
      </c>
      <c r="D68" s="204"/>
      <c r="E68" s="204"/>
      <c r="F68" s="205"/>
      <c r="G68" s="127"/>
      <c r="H68" s="127"/>
      <c r="I68" s="127"/>
      <c r="J68" s="127"/>
      <c r="K68" s="127"/>
      <c r="L68" s="127"/>
      <c r="M68" s="127"/>
      <c r="N68" s="127"/>
      <c r="O68" s="128"/>
    </row>
    <row r="69" spans="2:15" s="9" customFormat="1" ht="15" x14ac:dyDescent="0.25">
      <c r="B69" s="129" t="s">
        <v>7</v>
      </c>
      <c r="C69" s="203">
        <f>J37</f>
        <v>0</v>
      </c>
      <c r="D69" s="204"/>
      <c r="E69" s="204"/>
      <c r="F69" s="205"/>
      <c r="G69" s="127"/>
      <c r="H69" s="127"/>
      <c r="I69" s="127"/>
      <c r="J69" s="127"/>
      <c r="K69" s="127"/>
      <c r="L69" s="127"/>
      <c r="M69" s="127"/>
      <c r="N69" s="127"/>
      <c r="O69" s="128"/>
    </row>
    <row r="70" spans="2:15" s="9" customFormat="1" ht="15" x14ac:dyDescent="0.25">
      <c r="B70" s="129" t="s">
        <v>0</v>
      </c>
      <c r="C70" s="203">
        <f>K47</f>
        <v>0</v>
      </c>
      <c r="D70" s="204"/>
      <c r="E70" s="204"/>
      <c r="F70" s="205"/>
      <c r="G70" s="122"/>
      <c r="H70" s="124"/>
      <c r="I70" s="124"/>
      <c r="J70" s="125"/>
      <c r="K70" s="125"/>
      <c r="L70" s="123"/>
      <c r="M70" s="126"/>
      <c r="N70" s="127"/>
      <c r="O70" s="128"/>
    </row>
    <row r="71" spans="2:15" s="9" customFormat="1" x14ac:dyDescent="0.25">
      <c r="B71" s="120"/>
      <c r="C71" s="121"/>
      <c r="D71" s="122"/>
      <c r="E71" s="121"/>
      <c r="F71" s="122"/>
      <c r="G71" s="123"/>
      <c r="H71" s="124"/>
      <c r="I71" s="124"/>
      <c r="J71" s="125"/>
      <c r="K71" s="125"/>
      <c r="L71" s="123"/>
      <c r="M71" s="126"/>
      <c r="N71" s="127"/>
      <c r="O71" s="128"/>
    </row>
    <row r="72" spans="2:15" s="9" customFormat="1" x14ac:dyDescent="0.25">
      <c r="B72" s="120"/>
      <c r="C72" s="121"/>
      <c r="D72" s="122"/>
      <c r="E72" s="121"/>
      <c r="F72" s="122"/>
      <c r="G72" s="123"/>
      <c r="H72" s="124"/>
      <c r="I72" s="124"/>
      <c r="J72" s="125"/>
      <c r="K72" s="125"/>
      <c r="L72" s="123"/>
      <c r="M72" s="126"/>
      <c r="N72" s="127"/>
      <c r="O72" s="128"/>
    </row>
    <row r="73" spans="2:15" s="9" customFormat="1" x14ac:dyDescent="0.25">
      <c r="B73" s="120"/>
      <c r="C73" s="121"/>
      <c r="D73" s="122"/>
      <c r="E73" s="121"/>
      <c r="F73" s="122"/>
      <c r="G73" s="123"/>
      <c r="H73" s="124"/>
      <c r="I73" s="124"/>
      <c r="J73" s="125"/>
      <c r="K73" s="125"/>
      <c r="L73" s="123"/>
      <c r="M73" s="126"/>
      <c r="N73" s="127"/>
      <c r="O73" s="128"/>
    </row>
    <row r="74" spans="2:15" s="9" customFormat="1" x14ac:dyDescent="0.25">
      <c r="B74" s="120"/>
      <c r="C74" s="121"/>
      <c r="D74" s="122"/>
      <c r="E74" s="121"/>
      <c r="F74" s="122"/>
      <c r="G74" s="123"/>
      <c r="H74" s="124"/>
      <c r="I74" s="124"/>
      <c r="J74" s="125"/>
      <c r="K74" s="125"/>
      <c r="L74" s="123"/>
      <c r="M74" s="126"/>
      <c r="N74" s="127"/>
      <c r="O74" s="128"/>
    </row>
    <row r="75" spans="2:15" s="9" customFormat="1" x14ac:dyDescent="0.25">
      <c r="B75" s="120"/>
      <c r="C75" s="121"/>
      <c r="D75" s="122"/>
      <c r="E75" s="121"/>
      <c r="F75" s="122"/>
      <c r="G75" s="123"/>
      <c r="H75" s="124"/>
      <c r="I75" s="124"/>
      <c r="J75" s="125"/>
      <c r="K75" s="125"/>
      <c r="L75" s="123"/>
      <c r="M75" s="126"/>
      <c r="N75" s="127"/>
      <c r="O75" s="128"/>
    </row>
    <row r="76" spans="2:15" s="9" customFormat="1" x14ac:dyDescent="0.25">
      <c r="C76" s="121"/>
      <c r="D76" s="122"/>
      <c r="E76" s="121"/>
      <c r="F76" s="122"/>
      <c r="H76" s="124"/>
      <c r="I76" s="124"/>
      <c r="J76" s="125"/>
      <c r="K76" s="125"/>
      <c r="L76" s="123"/>
      <c r="M76" s="126"/>
      <c r="N76" s="127"/>
      <c r="O76" s="128"/>
    </row>
    <row r="77" spans="2:15" s="9" customFormat="1" x14ac:dyDescent="0.25">
      <c r="C77" s="121"/>
      <c r="D77" s="122"/>
      <c r="E77" s="122"/>
      <c r="F77" s="122"/>
      <c r="H77" s="124"/>
      <c r="I77" s="124"/>
      <c r="J77" s="125"/>
      <c r="K77" s="125"/>
      <c r="L77" s="125"/>
      <c r="M77" s="126"/>
      <c r="N77" s="127"/>
      <c r="O77" s="128"/>
    </row>
    <row r="78" spans="2:15" s="9" customFormat="1" x14ac:dyDescent="0.25">
      <c r="C78" s="121"/>
      <c r="D78" s="122"/>
      <c r="E78" s="121"/>
      <c r="F78" s="122"/>
      <c r="H78" s="124"/>
      <c r="I78" s="124"/>
      <c r="J78" s="125"/>
      <c r="K78" s="125"/>
      <c r="L78" s="123"/>
      <c r="M78" s="126"/>
      <c r="N78" s="127"/>
      <c r="O78" s="128"/>
    </row>
    <row r="79" spans="2:15" s="9" customFormat="1" x14ac:dyDescent="0.25">
      <c r="B79" s="120"/>
      <c r="C79" s="121"/>
      <c r="D79" s="122"/>
      <c r="E79" s="121"/>
      <c r="F79" s="122"/>
      <c r="G79" s="123"/>
      <c r="H79" s="124"/>
      <c r="I79" s="124"/>
      <c r="J79" s="125"/>
      <c r="K79" s="125"/>
      <c r="L79" s="123"/>
      <c r="M79" s="126"/>
      <c r="N79" s="127"/>
      <c r="O79" s="128"/>
    </row>
    <row r="80" spans="2:15" s="9" customFormat="1" x14ac:dyDescent="0.25">
      <c r="B80" s="120"/>
      <c r="C80" s="121"/>
      <c r="D80" s="122"/>
      <c r="E80" s="121"/>
      <c r="F80" s="122"/>
      <c r="G80" s="123"/>
      <c r="H80" s="124"/>
      <c r="I80" s="124"/>
      <c r="J80" s="125"/>
      <c r="K80" s="125"/>
      <c r="L80" s="123"/>
      <c r="M80" s="126"/>
      <c r="N80" s="127"/>
      <c r="O80" s="128"/>
    </row>
    <row r="81" spans="2:15" s="9" customFormat="1" x14ac:dyDescent="0.25">
      <c r="B81" s="120"/>
      <c r="C81" s="121"/>
      <c r="D81" s="122"/>
      <c r="E81" s="121"/>
      <c r="F81" s="122"/>
      <c r="G81" s="123"/>
      <c r="H81" s="124"/>
      <c r="I81" s="124"/>
      <c r="J81" s="125"/>
      <c r="K81" s="125"/>
      <c r="L81" s="123"/>
      <c r="M81" s="126"/>
      <c r="N81" s="127"/>
      <c r="O81" s="128"/>
    </row>
    <row r="82" spans="2:15" s="9" customFormat="1" x14ac:dyDescent="0.25">
      <c r="B82" s="120"/>
      <c r="C82" s="121"/>
      <c r="D82" s="122"/>
      <c r="E82" s="121"/>
      <c r="F82" s="122"/>
      <c r="G82" s="123"/>
      <c r="H82" s="124"/>
      <c r="I82" s="124"/>
      <c r="J82" s="125"/>
      <c r="K82" s="125"/>
      <c r="L82" s="123"/>
      <c r="M82" s="126"/>
      <c r="N82" s="127"/>
      <c r="O82" s="128"/>
    </row>
    <row r="83" spans="2:15" s="9" customFormat="1" x14ac:dyDescent="0.25">
      <c r="B83" s="120"/>
      <c r="C83" s="121"/>
      <c r="D83" s="122"/>
      <c r="E83" s="121"/>
      <c r="F83" s="122"/>
      <c r="G83" s="123"/>
      <c r="H83" s="124"/>
      <c r="I83" s="124"/>
      <c r="J83" s="125"/>
      <c r="K83" s="125"/>
      <c r="L83" s="123"/>
      <c r="M83" s="126"/>
      <c r="N83" s="127"/>
      <c r="O83" s="128"/>
    </row>
    <row r="84" spans="2:15" s="9" customFormat="1" x14ac:dyDescent="0.25">
      <c r="B84" s="120"/>
      <c r="C84" s="121"/>
      <c r="D84" s="122"/>
      <c r="E84" s="121"/>
      <c r="F84" s="122"/>
      <c r="G84" s="123"/>
      <c r="H84" s="124"/>
      <c r="I84" s="124"/>
      <c r="J84" s="125"/>
      <c r="K84" s="125"/>
      <c r="L84" s="123"/>
      <c r="M84" s="126"/>
      <c r="N84" s="127"/>
      <c r="O84" s="128"/>
    </row>
    <row r="85" spans="2:15" s="9" customFormat="1" x14ac:dyDescent="0.25">
      <c r="B85" s="120"/>
      <c r="C85" s="121"/>
      <c r="D85" s="122"/>
      <c r="E85" s="121"/>
      <c r="F85" s="122"/>
      <c r="G85" s="123"/>
      <c r="H85" s="124"/>
      <c r="I85" s="124"/>
      <c r="J85" s="125"/>
      <c r="K85" s="125"/>
      <c r="L85" s="123"/>
      <c r="M85" s="126"/>
      <c r="N85" s="127"/>
      <c r="O85" s="128"/>
    </row>
    <row r="86" spans="2:15" s="9" customFormat="1" x14ac:dyDescent="0.25">
      <c r="B86" s="120"/>
      <c r="C86" s="121"/>
      <c r="D86" s="122"/>
      <c r="E86" s="121"/>
      <c r="F86" s="122"/>
      <c r="G86" s="123"/>
      <c r="H86" s="124"/>
      <c r="I86" s="124"/>
      <c r="J86" s="125"/>
      <c r="K86" s="125"/>
      <c r="L86" s="123"/>
      <c r="M86" s="126"/>
      <c r="N86" s="127"/>
      <c r="O86" s="128"/>
    </row>
    <row r="87" spans="2:15" s="9" customFormat="1" x14ac:dyDescent="0.25">
      <c r="B87" s="120"/>
      <c r="C87" s="121"/>
      <c r="D87" s="122"/>
      <c r="E87" s="121"/>
      <c r="F87" s="122"/>
      <c r="G87" s="123"/>
      <c r="H87" s="124"/>
      <c r="I87" s="124"/>
      <c r="J87" s="125"/>
      <c r="K87" s="125"/>
      <c r="L87" s="123"/>
      <c r="M87" s="126"/>
      <c r="N87" s="127"/>
      <c r="O87" s="128"/>
    </row>
    <row r="88" spans="2:15" s="9" customFormat="1" x14ac:dyDescent="0.25">
      <c r="B88" s="120"/>
      <c r="C88" s="121"/>
      <c r="D88" s="122"/>
      <c r="E88" s="121"/>
      <c r="F88" s="122"/>
      <c r="G88" s="123"/>
      <c r="H88" s="124"/>
      <c r="I88" s="124"/>
      <c r="J88" s="125"/>
      <c r="K88" s="125"/>
      <c r="L88" s="123"/>
      <c r="M88" s="126"/>
      <c r="N88" s="127"/>
      <c r="O88" s="128"/>
    </row>
    <row r="89" spans="2:15" s="9" customFormat="1" x14ac:dyDescent="0.25">
      <c r="B89" s="120"/>
      <c r="C89" s="121"/>
      <c r="D89" s="122"/>
      <c r="E89" s="121"/>
      <c r="F89" s="122"/>
      <c r="G89" s="123"/>
      <c r="H89" s="124"/>
      <c r="I89" s="124"/>
      <c r="J89" s="125"/>
      <c r="K89" s="125"/>
      <c r="L89" s="123"/>
      <c r="M89" s="126"/>
      <c r="N89" s="127"/>
      <c r="O89" s="128"/>
    </row>
    <row r="90" spans="2:15" s="9" customFormat="1" x14ac:dyDescent="0.25">
      <c r="B90" s="120"/>
      <c r="C90" s="121"/>
      <c r="D90" s="122"/>
      <c r="E90" s="121"/>
      <c r="F90" s="122"/>
      <c r="G90" s="123"/>
      <c r="H90" s="124"/>
      <c r="I90" s="124"/>
      <c r="J90" s="125"/>
      <c r="K90" s="125"/>
      <c r="L90" s="123"/>
      <c r="M90" s="126"/>
      <c r="N90" s="127"/>
      <c r="O90" s="128"/>
    </row>
    <row r="91" spans="2:15" s="9" customFormat="1" x14ac:dyDescent="0.25">
      <c r="B91" s="120"/>
      <c r="C91" s="121"/>
      <c r="D91" s="122"/>
      <c r="E91" s="121"/>
      <c r="F91" s="122"/>
      <c r="G91" s="123"/>
      <c r="H91" s="124"/>
      <c r="I91" s="124"/>
      <c r="J91" s="125"/>
      <c r="K91" s="125"/>
      <c r="L91" s="123"/>
      <c r="M91" s="126"/>
      <c r="N91" s="127"/>
      <c r="O91" s="128"/>
    </row>
    <row r="92" spans="2:15" s="9" customFormat="1" x14ac:dyDescent="0.25">
      <c r="B92" s="120"/>
      <c r="C92" s="121"/>
      <c r="D92" s="122"/>
      <c r="E92" s="121"/>
      <c r="F92" s="122"/>
      <c r="G92" s="123"/>
      <c r="H92" s="124"/>
      <c r="I92" s="124"/>
      <c r="J92" s="125"/>
      <c r="K92" s="125"/>
      <c r="L92" s="123"/>
      <c r="M92" s="126"/>
      <c r="N92" s="127"/>
      <c r="O92" s="128"/>
    </row>
    <row r="93" spans="2:15" s="9" customFormat="1" x14ac:dyDescent="0.25">
      <c r="B93" s="120"/>
      <c r="C93" s="121"/>
      <c r="D93" s="122"/>
      <c r="E93" s="121"/>
      <c r="F93" s="122"/>
      <c r="G93" s="123"/>
      <c r="H93" s="124"/>
      <c r="I93" s="124"/>
      <c r="J93" s="125"/>
      <c r="K93" s="125"/>
      <c r="L93" s="123"/>
      <c r="M93" s="126"/>
      <c r="N93" s="127"/>
      <c r="O93" s="128"/>
    </row>
    <row r="94" spans="2:15" s="9" customFormat="1" x14ac:dyDescent="0.25">
      <c r="B94" s="120"/>
      <c r="C94" s="121"/>
      <c r="D94" s="122"/>
      <c r="E94" s="121"/>
      <c r="F94" s="122"/>
      <c r="G94" s="123"/>
      <c r="H94" s="124"/>
      <c r="I94" s="124"/>
      <c r="J94" s="125"/>
      <c r="K94" s="125"/>
      <c r="L94" s="123"/>
      <c r="M94" s="126"/>
      <c r="N94" s="127"/>
      <c r="O94" s="128"/>
    </row>
    <row r="95" spans="2:15" s="9" customFormat="1" x14ac:dyDescent="0.25">
      <c r="B95" s="120"/>
      <c r="C95" s="121"/>
      <c r="D95" s="122"/>
      <c r="E95" s="121"/>
      <c r="F95" s="122"/>
      <c r="G95" s="123"/>
      <c r="H95" s="124"/>
      <c r="I95" s="124"/>
      <c r="J95" s="125"/>
      <c r="K95" s="125"/>
      <c r="L95" s="123"/>
      <c r="M95" s="126"/>
      <c r="N95" s="127"/>
      <c r="O95" s="128"/>
    </row>
    <row r="96" spans="2:15" s="9" customFormat="1" x14ac:dyDescent="0.25">
      <c r="B96" s="120"/>
      <c r="C96" s="121"/>
      <c r="D96" s="122"/>
      <c r="E96" s="121"/>
      <c r="F96" s="122"/>
      <c r="G96" s="123"/>
      <c r="H96" s="124"/>
      <c r="I96" s="124"/>
      <c r="J96" s="125"/>
      <c r="K96" s="125"/>
      <c r="L96" s="123"/>
      <c r="M96" s="126"/>
      <c r="N96" s="127"/>
      <c r="O96" s="128"/>
    </row>
    <row r="97" spans="2:16" s="9" customFormat="1" x14ac:dyDescent="0.25">
      <c r="B97" s="120"/>
      <c r="C97" s="121"/>
      <c r="D97" s="122"/>
      <c r="E97" s="121"/>
      <c r="F97" s="122"/>
      <c r="G97" s="123"/>
      <c r="H97" s="124"/>
      <c r="I97" s="124"/>
      <c r="J97" s="125"/>
      <c r="K97" s="125"/>
      <c r="L97" s="123"/>
      <c r="M97" s="126"/>
      <c r="N97" s="127"/>
      <c r="O97" s="128"/>
    </row>
    <row r="98" spans="2:16" s="9" customFormat="1" x14ac:dyDescent="0.25">
      <c r="B98" s="120"/>
      <c r="C98" s="121"/>
      <c r="D98" s="122"/>
      <c r="E98" s="121"/>
      <c r="F98" s="122"/>
      <c r="G98" s="123"/>
      <c r="H98" s="124"/>
      <c r="I98" s="124"/>
      <c r="J98" s="125"/>
      <c r="K98" s="125"/>
      <c r="L98" s="123"/>
      <c r="M98" s="126"/>
      <c r="N98" s="127"/>
      <c r="O98" s="128"/>
    </row>
    <row r="99" spans="2:16" s="9" customFormat="1" x14ac:dyDescent="0.25">
      <c r="B99" s="120"/>
      <c r="C99" s="121"/>
      <c r="D99" s="122"/>
      <c r="E99" s="121"/>
      <c r="F99" s="122"/>
      <c r="G99" s="123"/>
      <c r="H99" s="124"/>
      <c r="I99" s="124"/>
      <c r="J99" s="125"/>
      <c r="K99" s="125"/>
      <c r="L99" s="123"/>
      <c r="M99" s="126"/>
      <c r="N99" s="127"/>
      <c r="O99" s="128"/>
    </row>
    <row r="100" spans="2:16" s="9" customFormat="1" x14ac:dyDescent="0.25">
      <c r="B100" s="120"/>
      <c r="C100" s="121"/>
      <c r="D100" s="122"/>
      <c r="E100" s="121"/>
      <c r="F100" s="122"/>
      <c r="G100" s="123"/>
      <c r="H100" s="124"/>
      <c r="I100" s="124"/>
      <c r="J100" s="125"/>
      <c r="K100" s="125"/>
      <c r="L100" s="123"/>
      <c r="M100" s="126"/>
      <c r="N100" s="7"/>
      <c r="O100" s="4"/>
    </row>
    <row r="101" spans="2:16" s="9" customFormat="1" x14ac:dyDescent="0.25">
      <c r="B101" s="120"/>
      <c r="C101" s="121"/>
      <c r="D101" s="122"/>
      <c r="E101" s="121"/>
      <c r="F101" s="122"/>
      <c r="G101" s="123"/>
      <c r="H101" s="124"/>
      <c r="I101" s="124"/>
      <c r="J101" s="125"/>
      <c r="K101" s="125"/>
      <c r="L101" s="123"/>
      <c r="M101" s="126"/>
      <c r="N101" s="7"/>
      <c r="O101" s="4"/>
    </row>
    <row r="102" spans="2:16" s="9" customFormat="1" ht="22.5" x14ac:dyDescent="0.25">
      <c r="B102" s="120"/>
      <c r="C102" s="121"/>
      <c r="D102" s="122"/>
      <c r="E102" s="121"/>
      <c r="F102" s="122"/>
      <c r="G102" s="123"/>
      <c r="H102" s="124"/>
      <c r="I102" s="124"/>
      <c r="J102" s="125"/>
      <c r="K102" s="125"/>
      <c r="L102" s="123"/>
      <c r="M102" s="126"/>
      <c r="N102" s="130"/>
      <c r="O102" s="131"/>
    </row>
    <row r="103" spans="2:16" s="9" customFormat="1" x14ac:dyDescent="0.25">
      <c r="B103" s="120"/>
      <c r="C103" s="121"/>
      <c r="D103" s="122"/>
      <c r="E103" s="121"/>
      <c r="F103" s="122"/>
      <c r="G103" s="123"/>
      <c r="H103" s="124"/>
      <c r="I103" s="124"/>
      <c r="J103" s="125"/>
      <c r="K103" s="125"/>
      <c r="L103" s="123"/>
      <c r="M103" s="126"/>
      <c r="N103" s="132"/>
      <c r="O103" s="133"/>
    </row>
    <row r="104" spans="2:16" s="9" customFormat="1" x14ac:dyDescent="0.25">
      <c r="B104" s="120"/>
      <c r="C104" s="121"/>
      <c r="D104" s="122"/>
      <c r="E104" s="121"/>
      <c r="F104" s="122"/>
      <c r="G104" s="123"/>
      <c r="H104" s="124"/>
      <c r="I104" s="124"/>
      <c r="J104" s="125"/>
      <c r="K104" s="125"/>
      <c r="L104" s="123"/>
      <c r="M104" s="126"/>
      <c r="N104" s="132"/>
      <c r="O104" s="133"/>
    </row>
    <row r="105" spans="2:16" s="9" customFormat="1" x14ac:dyDescent="0.25">
      <c r="B105" s="120"/>
      <c r="C105" s="121"/>
      <c r="D105" s="122"/>
      <c r="E105" s="121"/>
      <c r="F105" s="122"/>
      <c r="G105" s="123"/>
      <c r="H105" s="124"/>
      <c r="I105" s="124"/>
      <c r="J105" s="125"/>
      <c r="K105" s="125"/>
      <c r="L105" s="123"/>
      <c r="M105" s="126"/>
      <c r="N105" s="134"/>
      <c r="O105" s="132"/>
      <c r="P105" s="133"/>
    </row>
    <row r="106" spans="2:16" s="9" customFormat="1" x14ac:dyDescent="0.25">
      <c r="B106" s="120"/>
      <c r="C106" s="121"/>
      <c r="D106" s="122"/>
      <c r="E106" s="121"/>
      <c r="F106" s="122"/>
      <c r="G106" s="123"/>
      <c r="H106" s="124"/>
      <c r="I106" s="124"/>
      <c r="J106" s="125"/>
      <c r="K106" s="125"/>
      <c r="L106" s="123"/>
      <c r="M106" s="126"/>
      <c r="N106" s="134"/>
      <c r="O106" s="132"/>
      <c r="P106" s="133"/>
    </row>
    <row r="107" spans="2:16" s="9" customFormat="1" x14ac:dyDescent="0.25">
      <c r="B107" s="120"/>
      <c r="C107" s="121"/>
      <c r="D107" s="122"/>
      <c r="E107" s="121"/>
      <c r="F107" s="122"/>
      <c r="G107" s="123"/>
      <c r="H107" s="124"/>
      <c r="I107" s="124"/>
      <c r="J107" s="125"/>
      <c r="K107" s="125"/>
      <c r="L107" s="123"/>
      <c r="M107" s="126"/>
      <c r="N107" s="134"/>
      <c r="O107" s="132"/>
      <c r="P107" s="133"/>
    </row>
    <row r="108" spans="2:16" s="9" customFormat="1" x14ac:dyDescent="0.25">
      <c r="B108" s="120"/>
      <c r="C108" s="121"/>
      <c r="D108" s="122"/>
      <c r="E108" s="121"/>
      <c r="F108" s="122"/>
      <c r="G108" s="123"/>
      <c r="H108" s="124"/>
      <c r="I108" s="124"/>
      <c r="J108" s="125"/>
      <c r="K108" s="125"/>
      <c r="L108" s="123"/>
      <c r="M108" s="126"/>
      <c r="N108" s="134"/>
      <c r="O108" s="132"/>
      <c r="P108" s="133"/>
    </row>
    <row r="109" spans="2:16" s="9" customFormat="1" x14ac:dyDescent="0.25">
      <c r="B109" s="120"/>
      <c r="C109" s="121"/>
      <c r="D109" s="122"/>
      <c r="E109" s="121"/>
      <c r="F109" s="122"/>
      <c r="G109" s="123"/>
      <c r="H109" s="124"/>
      <c r="I109" s="124"/>
      <c r="J109" s="125"/>
      <c r="K109" s="125"/>
      <c r="L109" s="123"/>
      <c r="M109" s="126"/>
      <c r="N109" s="134"/>
      <c r="O109" s="132"/>
      <c r="P109" s="133"/>
    </row>
    <row r="110" spans="2:16" s="9" customFormat="1" x14ac:dyDescent="0.25">
      <c r="B110" s="120"/>
      <c r="C110" s="121"/>
      <c r="D110" s="122"/>
      <c r="E110" s="121"/>
      <c r="F110" s="122"/>
      <c r="G110" s="123"/>
      <c r="H110" s="124"/>
      <c r="I110" s="124"/>
      <c r="J110" s="125"/>
      <c r="K110" s="125"/>
      <c r="L110" s="123"/>
      <c r="M110" s="126"/>
      <c r="N110" s="134"/>
      <c r="O110" s="132"/>
      <c r="P110" s="133"/>
    </row>
    <row r="111" spans="2:16" s="9" customFormat="1" x14ac:dyDescent="0.25">
      <c r="B111" s="120"/>
      <c r="C111" s="121"/>
      <c r="D111" s="122"/>
      <c r="E111" s="121"/>
      <c r="F111" s="122"/>
      <c r="G111" s="123"/>
      <c r="H111" s="124"/>
      <c r="I111" s="124"/>
      <c r="J111" s="125"/>
      <c r="K111" s="125"/>
      <c r="L111" s="123"/>
      <c r="M111" s="126"/>
      <c r="N111" s="134"/>
      <c r="O111" s="132"/>
      <c r="P111" s="133"/>
    </row>
    <row r="112" spans="2:16" s="9" customFormat="1" x14ac:dyDescent="0.25">
      <c r="B112" s="120"/>
      <c r="C112" s="121"/>
      <c r="D112" s="122"/>
      <c r="E112" s="121"/>
      <c r="F112" s="122"/>
      <c r="G112" s="123"/>
      <c r="H112" s="124"/>
      <c r="I112" s="124"/>
      <c r="J112" s="125"/>
      <c r="K112" s="125"/>
      <c r="L112" s="123"/>
      <c r="M112" s="126"/>
      <c r="N112" s="134"/>
      <c r="O112" s="132"/>
      <c r="P112" s="133"/>
    </row>
    <row r="113" spans="2:16" s="9" customFormat="1" x14ac:dyDescent="0.25">
      <c r="B113" s="120"/>
      <c r="C113" s="121"/>
      <c r="D113" s="122"/>
      <c r="E113" s="121"/>
      <c r="F113" s="122"/>
      <c r="G113" s="123"/>
      <c r="H113" s="124"/>
      <c r="I113" s="124"/>
      <c r="J113" s="125"/>
      <c r="K113" s="125"/>
      <c r="L113" s="123"/>
      <c r="M113" s="126"/>
      <c r="N113" s="134"/>
      <c r="O113" s="132"/>
      <c r="P113" s="133"/>
    </row>
    <row r="114" spans="2:16" s="9" customFormat="1" x14ac:dyDescent="0.25">
      <c r="B114" s="120"/>
      <c r="C114" s="121"/>
      <c r="D114" s="122"/>
      <c r="E114" s="121"/>
      <c r="F114" s="122"/>
      <c r="G114" s="123"/>
      <c r="H114" s="124"/>
      <c r="I114" s="124"/>
      <c r="J114" s="125"/>
      <c r="K114" s="125"/>
      <c r="L114" s="123"/>
      <c r="M114" s="126"/>
      <c r="N114" s="134"/>
      <c r="O114" s="132"/>
      <c r="P114" s="133"/>
    </row>
    <row r="115" spans="2:16" s="9" customFormat="1" x14ac:dyDescent="0.25">
      <c r="B115" s="120"/>
      <c r="C115" s="121"/>
      <c r="D115" s="122"/>
      <c r="E115" s="121"/>
      <c r="F115" s="122"/>
      <c r="G115" s="123"/>
      <c r="H115" s="124"/>
      <c r="I115" s="124"/>
      <c r="J115" s="125"/>
      <c r="K115" s="125"/>
      <c r="L115" s="123"/>
      <c r="M115" s="126"/>
      <c r="N115" s="134"/>
      <c r="O115" s="132"/>
      <c r="P115" s="133"/>
    </row>
    <row r="116" spans="2:16" s="9" customFormat="1" x14ac:dyDescent="0.25">
      <c r="B116" s="120"/>
      <c r="C116" s="121"/>
      <c r="D116" s="122"/>
      <c r="E116" s="121"/>
      <c r="F116" s="122"/>
      <c r="G116" s="123"/>
      <c r="H116" s="124"/>
      <c r="I116" s="124"/>
      <c r="J116" s="125"/>
      <c r="K116" s="125"/>
      <c r="L116" s="123"/>
      <c r="M116" s="126"/>
      <c r="N116" s="134"/>
      <c r="O116" s="132"/>
      <c r="P116" s="133"/>
    </row>
    <row r="117" spans="2:16" s="9" customFormat="1" x14ac:dyDescent="0.25">
      <c r="B117" s="120"/>
      <c r="C117" s="121"/>
      <c r="D117" s="122"/>
      <c r="E117" s="121"/>
      <c r="F117" s="122"/>
      <c r="G117" s="123"/>
      <c r="H117" s="124"/>
      <c r="I117" s="124"/>
      <c r="J117" s="125"/>
      <c r="K117" s="125"/>
      <c r="L117" s="123"/>
      <c r="M117" s="126"/>
      <c r="N117" s="134"/>
      <c r="O117" s="132"/>
      <c r="P117" s="133"/>
    </row>
    <row r="118" spans="2:16" s="9" customFormat="1" x14ac:dyDescent="0.25">
      <c r="B118" s="120"/>
      <c r="C118" s="121"/>
      <c r="D118" s="122"/>
      <c r="E118" s="121"/>
      <c r="F118" s="122"/>
      <c r="G118" s="123"/>
      <c r="H118" s="124"/>
      <c r="I118" s="124"/>
      <c r="J118" s="125"/>
      <c r="K118" s="125"/>
      <c r="L118" s="123"/>
      <c r="M118" s="126"/>
      <c r="N118" s="134"/>
      <c r="O118" s="132"/>
      <c r="P118" s="133"/>
    </row>
    <row r="119" spans="2:16" s="9" customFormat="1" x14ac:dyDescent="0.25">
      <c r="B119" s="120"/>
      <c r="C119" s="121"/>
      <c r="D119" s="122"/>
      <c r="E119" s="121"/>
      <c r="F119" s="122"/>
      <c r="G119" s="123"/>
      <c r="H119" s="124"/>
      <c r="I119" s="124"/>
      <c r="J119" s="125"/>
      <c r="K119" s="125"/>
      <c r="L119" s="123"/>
      <c r="M119" s="126"/>
      <c r="N119" s="134"/>
      <c r="O119" s="132"/>
      <c r="P119" s="133"/>
    </row>
    <row r="120" spans="2:16" s="9" customFormat="1" x14ac:dyDescent="0.25">
      <c r="B120" s="120"/>
      <c r="C120" s="121"/>
      <c r="D120" s="122"/>
      <c r="E120" s="121"/>
      <c r="F120" s="122"/>
      <c r="G120" s="123"/>
      <c r="H120" s="124"/>
      <c r="I120" s="124"/>
      <c r="J120" s="125"/>
      <c r="K120" s="125"/>
      <c r="L120" s="123"/>
      <c r="M120" s="126"/>
      <c r="N120" s="134"/>
      <c r="O120" s="132"/>
      <c r="P120" s="133"/>
    </row>
    <row r="121" spans="2:16" s="9" customFormat="1" x14ac:dyDescent="0.25">
      <c r="B121" s="120"/>
      <c r="C121" s="121"/>
      <c r="D121" s="122"/>
      <c r="E121" s="121"/>
      <c r="F121" s="122"/>
      <c r="G121" s="123"/>
      <c r="H121" s="124"/>
      <c r="I121" s="124"/>
      <c r="J121" s="125"/>
      <c r="K121" s="125"/>
      <c r="L121" s="123"/>
      <c r="M121" s="126"/>
      <c r="N121" s="134"/>
      <c r="O121" s="132"/>
      <c r="P121" s="133"/>
    </row>
    <row r="122" spans="2:16" s="9" customFormat="1" x14ac:dyDescent="0.25">
      <c r="B122" s="120"/>
      <c r="C122" s="121"/>
      <c r="D122" s="122"/>
      <c r="E122" s="121"/>
      <c r="F122" s="122"/>
      <c r="G122" s="123"/>
      <c r="H122" s="124"/>
      <c r="I122" s="124"/>
      <c r="J122" s="125"/>
      <c r="K122" s="125"/>
      <c r="L122" s="123"/>
      <c r="M122" s="126"/>
      <c r="N122" s="134"/>
      <c r="O122" s="132"/>
      <c r="P122" s="133"/>
    </row>
    <row r="123" spans="2:16" s="9" customFormat="1" x14ac:dyDescent="0.25">
      <c r="B123" s="120"/>
      <c r="C123" s="121"/>
      <c r="D123" s="122"/>
      <c r="E123" s="121"/>
      <c r="F123" s="122"/>
      <c r="G123" s="123"/>
      <c r="H123" s="124"/>
      <c r="I123" s="124"/>
      <c r="J123" s="125"/>
      <c r="K123" s="125"/>
      <c r="L123" s="123"/>
      <c r="M123" s="126"/>
      <c r="N123" s="134"/>
      <c r="O123" s="132"/>
      <c r="P123" s="133"/>
    </row>
    <row r="124" spans="2:16" s="9" customFormat="1" x14ac:dyDescent="0.25">
      <c r="B124" s="120"/>
      <c r="C124" s="121"/>
      <c r="D124" s="122"/>
      <c r="E124" s="121"/>
      <c r="F124" s="122"/>
      <c r="G124" s="123"/>
      <c r="H124" s="124"/>
      <c r="I124" s="124"/>
      <c r="J124" s="125"/>
      <c r="K124" s="125"/>
      <c r="L124" s="123"/>
      <c r="M124" s="126"/>
      <c r="N124" s="134"/>
      <c r="O124" s="132"/>
      <c r="P124" s="133"/>
    </row>
    <row r="125" spans="2:16" s="9" customFormat="1" x14ac:dyDescent="0.25">
      <c r="B125" s="120"/>
      <c r="C125" s="121"/>
      <c r="D125" s="122"/>
      <c r="E125" s="121"/>
      <c r="F125" s="122"/>
      <c r="G125" s="123"/>
      <c r="H125" s="124"/>
      <c r="I125" s="124"/>
      <c r="J125" s="125"/>
      <c r="K125" s="125"/>
      <c r="L125" s="123"/>
      <c r="M125" s="126"/>
      <c r="N125" s="134"/>
      <c r="O125" s="132"/>
      <c r="P125" s="133"/>
    </row>
    <row r="126" spans="2:16" s="9" customFormat="1" x14ac:dyDescent="0.25">
      <c r="B126" s="120"/>
      <c r="C126" s="121"/>
      <c r="D126" s="122"/>
      <c r="E126" s="121"/>
      <c r="F126" s="122"/>
      <c r="G126" s="123"/>
      <c r="H126" s="124"/>
      <c r="I126" s="124"/>
      <c r="J126" s="125"/>
      <c r="K126" s="125"/>
      <c r="L126" s="123"/>
      <c r="M126" s="126"/>
      <c r="N126" s="134"/>
      <c r="O126" s="132"/>
      <c r="P126" s="133"/>
    </row>
    <row r="127" spans="2:16" s="9" customFormat="1" x14ac:dyDescent="0.25">
      <c r="B127" s="120"/>
      <c r="C127" s="121"/>
      <c r="D127" s="122"/>
      <c r="E127" s="121"/>
      <c r="F127" s="122"/>
      <c r="G127" s="123"/>
      <c r="H127" s="124"/>
      <c r="I127" s="124"/>
      <c r="J127" s="125"/>
      <c r="K127" s="125"/>
      <c r="L127" s="123"/>
      <c r="M127" s="126"/>
      <c r="N127" s="134"/>
      <c r="O127" s="132"/>
      <c r="P127" s="133"/>
    </row>
    <row r="128" spans="2:16" s="9" customFormat="1" x14ac:dyDescent="0.25">
      <c r="B128" s="120"/>
      <c r="C128" s="121"/>
      <c r="D128" s="122"/>
      <c r="E128" s="121"/>
      <c r="F128" s="122"/>
      <c r="G128" s="123"/>
      <c r="H128" s="124"/>
      <c r="I128" s="124"/>
      <c r="J128" s="125"/>
      <c r="K128" s="125"/>
      <c r="L128" s="123"/>
      <c r="M128" s="126"/>
      <c r="N128" s="134"/>
      <c r="O128" s="132"/>
      <c r="P128" s="133"/>
    </row>
    <row r="129" spans="2:16" s="9" customFormat="1" x14ac:dyDescent="0.25">
      <c r="B129" s="120"/>
      <c r="C129" s="121"/>
      <c r="D129" s="122"/>
      <c r="E129" s="121"/>
      <c r="F129" s="122"/>
      <c r="G129" s="123"/>
      <c r="H129" s="124"/>
      <c r="I129" s="124"/>
      <c r="J129" s="125"/>
      <c r="K129" s="125"/>
      <c r="L129" s="123"/>
      <c r="M129" s="126"/>
      <c r="N129" s="134"/>
      <c r="O129" s="132"/>
      <c r="P129" s="133"/>
    </row>
    <row r="130" spans="2:16" s="9" customFormat="1" x14ac:dyDescent="0.25">
      <c r="B130" s="120"/>
      <c r="C130" s="121"/>
      <c r="D130" s="122"/>
      <c r="E130" s="121"/>
      <c r="F130" s="122"/>
      <c r="G130" s="123"/>
      <c r="H130" s="124"/>
      <c r="I130" s="124"/>
      <c r="J130" s="125"/>
      <c r="K130" s="125"/>
      <c r="L130" s="123"/>
      <c r="M130" s="126"/>
      <c r="N130" s="134"/>
      <c r="O130" s="132"/>
      <c r="P130" s="133"/>
    </row>
    <row r="131" spans="2:16" s="9" customFormat="1" x14ac:dyDescent="0.25">
      <c r="B131" s="120"/>
      <c r="C131" s="121"/>
      <c r="D131" s="122"/>
      <c r="E131" s="121"/>
      <c r="F131" s="122"/>
      <c r="G131" s="123"/>
      <c r="H131" s="124"/>
      <c r="I131" s="124"/>
      <c r="J131" s="125"/>
      <c r="K131" s="125"/>
      <c r="L131" s="123"/>
      <c r="M131" s="126"/>
      <c r="N131" s="134"/>
      <c r="O131" s="132"/>
      <c r="P131" s="133"/>
    </row>
    <row r="132" spans="2:16" s="9" customFormat="1" x14ac:dyDescent="0.25">
      <c r="B132" s="120"/>
      <c r="C132" s="121"/>
      <c r="D132" s="122"/>
      <c r="E132" s="121"/>
      <c r="F132" s="122"/>
      <c r="G132" s="123"/>
      <c r="H132" s="124"/>
      <c r="I132" s="124"/>
      <c r="J132" s="125"/>
      <c r="K132" s="125"/>
      <c r="L132" s="123"/>
      <c r="M132" s="126"/>
      <c r="N132" s="134"/>
      <c r="O132" s="132"/>
      <c r="P132" s="133"/>
    </row>
    <row r="133" spans="2:16" s="9" customFormat="1" x14ac:dyDescent="0.25">
      <c r="B133" s="120"/>
      <c r="C133" s="121"/>
      <c r="D133" s="122"/>
      <c r="E133" s="121"/>
      <c r="F133" s="122"/>
      <c r="G133" s="123"/>
      <c r="H133" s="124"/>
      <c r="I133" s="124"/>
      <c r="J133" s="125"/>
      <c r="K133" s="125"/>
      <c r="L133" s="123"/>
      <c r="M133" s="126"/>
      <c r="N133" s="134"/>
      <c r="O133" s="132"/>
      <c r="P133" s="133"/>
    </row>
    <row r="134" spans="2:16" s="9" customFormat="1" x14ac:dyDescent="0.25">
      <c r="B134" s="120"/>
      <c r="C134" s="121"/>
      <c r="D134" s="122"/>
      <c r="E134" s="121"/>
      <c r="F134" s="122"/>
      <c r="G134" s="123"/>
      <c r="H134" s="124"/>
      <c r="I134" s="124"/>
      <c r="J134" s="125"/>
      <c r="K134" s="125"/>
      <c r="L134" s="123"/>
      <c r="M134" s="126"/>
      <c r="N134" s="134"/>
      <c r="O134" s="132"/>
      <c r="P134" s="133"/>
    </row>
    <row r="135" spans="2:16" s="9" customFormat="1" x14ac:dyDescent="0.25">
      <c r="B135" s="120"/>
      <c r="C135" s="121"/>
      <c r="D135" s="122"/>
      <c r="E135" s="121"/>
      <c r="F135" s="122"/>
      <c r="G135" s="123"/>
      <c r="H135" s="124"/>
      <c r="I135" s="124"/>
      <c r="J135" s="125"/>
      <c r="K135" s="125"/>
      <c r="L135" s="123"/>
      <c r="M135" s="126"/>
      <c r="N135" s="134"/>
      <c r="O135" s="132"/>
      <c r="P135" s="133"/>
    </row>
    <row r="136" spans="2:16" s="9" customFormat="1" x14ac:dyDescent="0.25">
      <c r="B136" s="120"/>
      <c r="C136" s="121"/>
      <c r="D136" s="122"/>
      <c r="E136" s="121"/>
      <c r="F136" s="122"/>
      <c r="G136" s="123"/>
      <c r="H136" s="124"/>
      <c r="I136" s="124"/>
      <c r="J136" s="125"/>
      <c r="K136" s="125"/>
      <c r="L136" s="123"/>
      <c r="M136" s="126"/>
      <c r="N136" s="134"/>
      <c r="O136" s="132"/>
      <c r="P136" s="133"/>
    </row>
    <row r="137" spans="2:16" s="9" customFormat="1" x14ac:dyDescent="0.25">
      <c r="B137" s="120"/>
      <c r="C137" s="121"/>
      <c r="D137" s="122"/>
      <c r="E137" s="121"/>
      <c r="F137" s="122"/>
      <c r="G137" s="123"/>
      <c r="H137" s="124"/>
      <c r="I137" s="124"/>
      <c r="J137" s="125"/>
      <c r="K137" s="125"/>
      <c r="L137" s="123"/>
      <c r="M137" s="126"/>
      <c r="N137" s="134"/>
      <c r="O137" s="132"/>
      <c r="P137" s="133"/>
    </row>
    <row r="138" spans="2:16" s="9" customFormat="1" x14ac:dyDescent="0.25">
      <c r="B138" s="120"/>
      <c r="C138" s="121"/>
      <c r="D138" s="122"/>
      <c r="E138" s="121"/>
      <c r="F138" s="122"/>
      <c r="G138" s="123"/>
      <c r="H138" s="124"/>
      <c r="I138" s="124"/>
      <c r="J138" s="125"/>
      <c r="K138" s="125"/>
      <c r="L138" s="123"/>
      <c r="M138" s="126"/>
      <c r="N138" s="134"/>
      <c r="O138" s="132"/>
      <c r="P138" s="133"/>
    </row>
    <row r="139" spans="2:16" s="9" customFormat="1" x14ac:dyDescent="0.25">
      <c r="B139" s="120"/>
      <c r="C139" s="121"/>
      <c r="D139" s="122"/>
      <c r="E139" s="121"/>
      <c r="F139" s="122"/>
      <c r="G139" s="123"/>
      <c r="H139" s="124"/>
      <c r="I139" s="124"/>
      <c r="J139" s="125"/>
      <c r="K139" s="125"/>
      <c r="L139" s="123"/>
      <c r="M139" s="126"/>
      <c r="N139" s="134"/>
      <c r="O139" s="132"/>
      <c r="P139" s="133"/>
    </row>
    <row r="140" spans="2:16" s="9" customFormat="1" x14ac:dyDescent="0.25">
      <c r="B140" s="120"/>
      <c r="C140" s="121"/>
      <c r="D140" s="122"/>
      <c r="E140" s="121"/>
      <c r="F140" s="122"/>
      <c r="G140" s="123"/>
      <c r="H140" s="124"/>
      <c r="I140" s="124"/>
      <c r="J140" s="125"/>
      <c r="K140" s="125"/>
      <c r="L140" s="123"/>
      <c r="M140" s="126"/>
      <c r="N140" s="134"/>
      <c r="O140" s="132"/>
      <c r="P140" s="133"/>
    </row>
    <row r="141" spans="2:16" s="9" customFormat="1" x14ac:dyDescent="0.25">
      <c r="B141" s="120"/>
      <c r="C141" s="121"/>
      <c r="D141" s="122"/>
      <c r="E141" s="121"/>
      <c r="F141" s="122"/>
      <c r="G141" s="123"/>
      <c r="H141" s="124"/>
      <c r="I141" s="124"/>
      <c r="J141" s="125"/>
      <c r="K141" s="125"/>
      <c r="L141" s="123"/>
      <c r="M141" s="126"/>
      <c r="N141" s="134"/>
      <c r="O141" s="132"/>
      <c r="P141" s="133"/>
    </row>
    <row r="142" spans="2:16" s="9" customFormat="1" x14ac:dyDescent="0.25">
      <c r="B142" s="120"/>
      <c r="C142" s="121"/>
      <c r="D142" s="122"/>
      <c r="E142" s="121"/>
      <c r="F142" s="122"/>
      <c r="G142" s="123"/>
      <c r="H142" s="124"/>
      <c r="I142" s="124"/>
      <c r="J142" s="125"/>
      <c r="K142" s="125"/>
      <c r="L142" s="123"/>
      <c r="M142" s="126"/>
      <c r="N142" s="134"/>
      <c r="O142" s="132"/>
      <c r="P142" s="133"/>
    </row>
    <row r="143" spans="2:16" s="9" customFormat="1" x14ac:dyDescent="0.25">
      <c r="B143" s="120"/>
      <c r="C143" s="121"/>
      <c r="D143" s="122"/>
      <c r="E143" s="121"/>
      <c r="F143" s="122"/>
      <c r="G143" s="123"/>
      <c r="H143" s="124"/>
      <c r="I143" s="124"/>
      <c r="J143" s="125"/>
      <c r="K143" s="125"/>
      <c r="L143" s="123"/>
      <c r="M143" s="126"/>
      <c r="N143" s="134"/>
      <c r="O143" s="132"/>
      <c r="P143" s="133"/>
    </row>
    <row r="144" spans="2:16" s="9" customFormat="1" x14ac:dyDescent="0.25">
      <c r="B144" s="120"/>
      <c r="C144" s="121"/>
      <c r="D144" s="122"/>
      <c r="E144" s="121"/>
      <c r="F144" s="122"/>
      <c r="G144" s="123"/>
      <c r="H144" s="124"/>
      <c r="I144" s="124"/>
      <c r="J144" s="125"/>
      <c r="K144" s="125"/>
      <c r="L144" s="123"/>
      <c r="M144" s="126"/>
      <c r="N144" s="134"/>
      <c r="O144" s="132"/>
      <c r="P144" s="133"/>
    </row>
    <row r="145" spans="2:16" s="9" customFormat="1" x14ac:dyDescent="0.25">
      <c r="B145" s="120"/>
      <c r="C145" s="121"/>
      <c r="D145" s="122"/>
      <c r="E145" s="121"/>
      <c r="F145" s="122"/>
      <c r="G145" s="123"/>
      <c r="H145" s="124"/>
      <c r="I145" s="124"/>
      <c r="J145" s="125"/>
      <c r="K145" s="125"/>
      <c r="L145" s="123"/>
      <c r="M145" s="126"/>
      <c r="N145" s="134"/>
      <c r="O145" s="132"/>
      <c r="P145" s="133"/>
    </row>
    <row r="146" spans="2:16" s="9" customFormat="1" x14ac:dyDescent="0.25">
      <c r="B146" s="120"/>
      <c r="C146" s="121"/>
      <c r="D146" s="122"/>
      <c r="E146" s="121"/>
      <c r="F146" s="122"/>
      <c r="G146" s="123"/>
      <c r="H146" s="124"/>
      <c r="I146" s="124"/>
      <c r="J146" s="125"/>
      <c r="K146" s="125"/>
      <c r="L146" s="123"/>
      <c r="M146" s="126"/>
      <c r="N146" s="134"/>
      <c r="O146" s="132"/>
      <c r="P146" s="133"/>
    </row>
    <row r="147" spans="2:16" s="9" customFormat="1" x14ac:dyDescent="0.25">
      <c r="B147" s="120"/>
      <c r="C147" s="121"/>
      <c r="D147" s="122"/>
      <c r="E147" s="121"/>
      <c r="F147" s="122"/>
      <c r="G147" s="123"/>
      <c r="H147" s="124"/>
      <c r="I147" s="124"/>
      <c r="J147" s="125"/>
      <c r="K147" s="125"/>
      <c r="L147" s="123"/>
      <c r="M147" s="126"/>
      <c r="N147" s="134"/>
      <c r="O147" s="132"/>
      <c r="P147" s="133"/>
    </row>
    <row r="148" spans="2:16" s="9" customFormat="1" x14ac:dyDescent="0.25">
      <c r="B148" s="120"/>
      <c r="C148" s="121"/>
      <c r="D148" s="122"/>
      <c r="E148" s="121"/>
      <c r="F148" s="122"/>
      <c r="G148" s="123"/>
      <c r="H148" s="124"/>
      <c r="I148" s="124"/>
      <c r="J148" s="125"/>
      <c r="K148" s="125"/>
      <c r="L148" s="123"/>
      <c r="M148" s="126"/>
      <c r="N148" s="134"/>
      <c r="O148" s="132"/>
      <c r="P148" s="133"/>
    </row>
    <row r="149" spans="2:16" s="9" customFormat="1" x14ac:dyDescent="0.25">
      <c r="B149" s="120"/>
      <c r="C149" s="121"/>
      <c r="D149" s="122"/>
      <c r="E149" s="121"/>
      <c r="F149" s="122"/>
      <c r="G149" s="123"/>
      <c r="H149" s="124"/>
      <c r="I149" s="124"/>
      <c r="J149" s="125"/>
      <c r="K149" s="125"/>
      <c r="L149" s="123"/>
      <c r="M149" s="126"/>
      <c r="N149" s="134"/>
      <c r="O149" s="132"/>
      <c r="P149" s="133"/>
    </row>
    <row r="150" spans="2:16" s="9" customFormat="1" x14ac:dyDescent="0.25">
      <c r="B150" s="120"/>
      <c r="C150" s="121"/>
      <c r="D150" s="122"/>
      <c r="E150" s="121"/>
      <c r="F150" s="122"/>
      <c r="G150" s="123"/>
      <c r="H150" s="124"/>
      <c r="I150" s="124"/>
      <c r="J150" s="125"/>
      <c r="K150" s="125"/>
      <c r="L150" s="123"/>
      <c r="M150" s="126"/>
      <c r="N150" s="134"/>
      <c r="O150" s="132"/>
      <c r="P150" s="133"/>
    </row>
    <row r="151" spans="2:16" s="9" customFormat="1" x14ac:dyDescent="0.25">
      <c r="B151" s="120"/>
      <c r="C151" s="121"/>
      <c r="D151" s="122"/>
      <c r="E151" s="121"/>
      <c r="F151" s="122"/>
      <c r="G151" s="123"/>
      <c r="H151" s="124"/>
      <c r="I151" s="124"/>
      <c r="J151" s="125"/>
      <c r="K151" s="125"/>
      <c r="L151" s="123"/>
      <c r="M151" s="126"/>
      <c r="N151" s="134"/>
      <c r="O151" s="132"/>
      <c r="P151" s="133"/>
    </row>
    <row r="152" spans="2:16" s="9" customFormat="1" x14ac:dyDescent="0.25">
      <c r="B152" s="120"/>
      <c r="C152" s="121"/>
      <c r="D152" s="122"/>
      <c r="E152" s="121"/>
      <c r="F152" s="122"/>
      <c r="G152" s="123"/>
      <c r="H152" s="124"/>
      <c r="I152" s="124"/>
      <c r="J152" s="125"/>
      <c r="K152" s="125"/>
      <c r="L152" s="123"/>
      <c r="M152" s="126"/>
      <c r="N152" s="134"/>
      <c r="O152" s="132"/>
      <c r="P152" s="133"/>
    </row>
    <row r="153" spans="2:16" s="9" customFormat="1" x14ac:dyDescent="0.25">
      <c r="B153" s="120"/>
      <c r="C153" s="121"/>
      <c r="D153" s="122"/>
      <c r="E153" s="121"/>
      <c r="F153" s="122"/>
      <c r="G153" s="123"/>
      <c r="H153" s="124"/>
      <c r="I153" s="124"/>
      <c r="J153" s="125"/>
      <c r="K153" s="125"/>
      <c r="L153" s="123"/>
      <c r="M153" s="126"/>
      <c r="N153" s="134"/>
      <c r="O153" s="132"/>
      <c r="P153" s="133"/>
    </row>
    <row r="154" spans="2:16" s="9" customFormat="1" x14ac:dyDescent="0.25">
      <c r="B154" s="120"/>
      <c r="C154" s="121"/>
      <c r="D154" s="122"/>
      <c r="E154" s="121"/>
      <c r="F154" s="122"/>
      <c r="G154" s="123"/>
      <c r="H154" s="124"/>
      <c r="I154" s="124"/>
      <c r="J154" s="125"/>
      <c r="K154" s="125"/>
      <c r="L154" s="123"/>
      <c r="M154" s="126"/>
      <c r="N154" s="134"/>
      <c r="O154" s="132"/>
      <c r="P154" s="133"/>
    </row>
    <row r="155" spans="2:16" s="9" customFormat="1" x14ac:dyDescent="0.25">
      <c r="B155" s="120"/>
      <c r="C155" s="121"/>
      <c r="D155" s="122"/>
      <c r="E155" s="121"/>
      <c r="F155" s="122"/>
      <c r="G155" s="123"/>
      <c r="H155" s="124"/>
      <c r="I155" s="124"/>
      <c r="J155" s="125"/>
      <c r="K155" s="125"/>
      <c r="L155" s="123"/>
      <c r="M155" s="126"/>
      <c r="N155" s="134"/>
      <c r="O155" s="132"/>
      <c r="P155" s="133"/>
    </row>
    <row r="156" spans="2:16" s="9" customFormat="1" x14ac:dyDescent="0.25">
      <c r="B156" s="120"/>
      <c r="C156" s="121"/>
      <c r="D156" s="122"/>
      <c r="E156" s="121"/>
      <c r="F156" s="122"/>
      <c r="G156" s="123"/>
      <c r="H156" s="124"/>
      <c r="I156" s="124"/>
      <c r="J156" s="125"/>
      <c r="K156" s="125"/>
      <c r="L156" s="123"/>
      <c r="M156" s="126"/>
      <c r="N156" s="134"/>
      <c r="O156" s="132"/>
      <c r="P156" s="133"/>
    </row>
    <row r="157" spans="2:16" s="9" customFormat="1" x14ac:dyDescent="0.25">
      <c r="B157" s="120"/>
      <c r="C157" s="121"/>
      <c r="D157" s="122"/>
      <c r="E157" s="121"/>
      <c r="F157" s="122"/>
      <c r="G157" s="123"/>
      <c r="H157" s="124"/>
      <c r="I157" s="124"/>
      <c r="J157" s="125"/>
      <c r="K157" s="125"/>
      <c r="L157" s="123"/>
      <c r="M157" s="126"/>
      <c r="N157" s="134"/>
      <c r="O157" s="132"/>
      <c r="P157" s="133"/>
    </row>
    <row r="158" spans="2:16" s="9" customFormat="1" x14ac:dyDescent="0.25">
      <c r="B158" s="120"/>
      <c r="C158" s="121"/>
      <c r="D158" s="122"/>
      <c r="E158" s="121"/>
      <c r="F158" s="122"/>
      <c r="G158" s="123"/>
      <c r="H158" s="124"/>
      <c r="I158" s="124"/>
      <c r="J158" s="125"/>
      <c r="K158" s="125"/>
      <c r="L158" s="123"/>
      <c r="M158" s="126"/>
      <c r="N158" s="134"/>
      <c r="O158" s="132"/>
      <c r="P158" s="133"/>
    </row>
    <row r="159" spans="2:16" s="9" customFormat="1" x14ac:dyDescent="0.25">
      <c r="B159" s="120"/>
      <c r="C159" s="121"/>
      <c r="D159" s="122"/>
      <c r="E159" s="121"/>
      <c r="F159" s="122"/>
      <c r="G159" s="123"/>
      <c r="H159" s="124"/>
      <c r="I159" s="124"/>
      <c r="J159" s="125"/>
      <c r="K159" s="125"/>
      <c r="L159" s="123"/>
      <c r="M159" s="126"/>
      <c r="N159" s="134"/>
      <c r="O159" s="132"/>
      <c r="P159" s="133"/>
    </row>
    <row r="160" spans="2:16" s="9" customFormat="1" x14ac:dyDescent="0.25">
      <c r="B160" s="120"/>
      <c r="C160" s="121"/>
      <c r="D160" s="122"/>
      <c r="E160" s="121"/>
      <c r="F160" s="122"/>
      <c r="G160" s="123"/>
      <c r="H160" s="124"/>
      <c r="I160" s="124"/>
      <c r="J160" s="125"/>
      <c r="K160" s="125"/>
      <c r="L160" s="123"/>
      <c r="M160" s="126"/>
      <c r="N160" s="134"/>
      <c r="O160" s="132"/>
      <c r="P160" s="133"/>
    </row>
    <row r="161" spans="2:16" s="9" customFormat="1" x14ac:dyDescent="0.25">
      <c r="B161" s="120"/>
      <c r="C161" s="121"/>
      <c r="D161" s="122"/>
      <c r="E161" s="121"/>
      <c r="F161" s="122"/>
      <c r="G161" s="123"/>
      <c r="H161" s="124"/>
      <c r="I161" s="124"/>
      <c r="J161" s="125"/>
      <c r="K161" s="125"/>
      <c r="L161" s="123"/>
      <c r="M161" s="126"/>
      <c r="N161" s="134"/>
      <c r="O161" s="132"/>
      <c r="P161" s="133"/>
    </row>
  </sheetData>
  <mergeCells count="23">
    <mergeCell ref="J9:J12"/>
    <mergeCell ref="N9:N12"/>
    <mergeCell ref="B1:O2"/>
    <mergeCell ref="B3:P3"/>
    <mergeCell ref="B4:P4"/>
    <mergeCell ref="C6:D6"/>
    <mergeCell ref="E6:F6"/>
    <mergeCell ref="N47:N60"/>
    <mergeCell ref="L50:M50"/>
    <mergeCell ref="L56:M56"/>
    <mergeCell ref="C70:F70"/>
    <mergeCell ref="J16:J33"/>
    <mergeCell ref="N16:N33"/>
    <mergeCell ref="J37:J41"/>
    <mergeCell ref="N37:N41"/>
    <mergeCell ref="K47:K60"/>
    <mergeCell ref="B63:F63"/>
    <mergeCell ref="C66:F66"/>
    <mergeCell ref="C67:F67"/>
    <mergeCell ref="C68:F68"/>
    <mergeCell ref="C69:F69"/>
    <mergeCell ref="B50:J50"/>
    <mergeCell ref="B56:J56"/>
  </mergeCells>
  <pageMargins left="0.25" right="0.25" top="0.75" bottom="0.75" header="0.3" footer="0.3"/>
  <pageSetup paperSize="8" scale="69" fitToHeight="0" orientation="landscape" r:id="rId1"/>
  <headerFooter>
    <oddFooter>&amp;CBijlage 6 Prijzenblad, tabblad P-blad</oddFooter>
  </headerFooter>
  <rowBreaks count="2" manualBreakCount="2">
    <brk id="43" max="15" man="1"/>
    <brk id="74" max="17" man="1"/>
  </rowBreaks>
  <ignoredErrors>
    <ignoredError sqref="I9:I12 I16:I33 I37:I41 M9:M12 M16:M33 M37:M41 M47:M49 M51:M55 M57:M60" unlocked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3"/>
  <sheetViews>
    <sheetView view="pageBreakPreview" zoomScale="85" zoomScaleNormal="100" zoomScaleSheetLayoutView="85" workbookViewId="0">
      <selection sqref="A1:XFD1048576"/>
    </sheetView>
  </sheetViews>
  <sheetFormatPr defaultRowHeight="15" x14ac:dyDescent="0.25"/>
  <cols>
    <col min="2" max="2" width="51.5703125" customWidth="1"/>
    <col min="4" max="4" width="17.140625" customWidth="1"/>
    <col min="6" max="6" width="17.140625" customWidth="1"/>
    <col min="8" max="8" width="17.140625" customWidth="1"/>
  </cols>
  <sheetData>
    <row r="1" spans="1:10" x14ac:dyDescent="0.25">
      <c r="A1" s="215"/>
      <c r="B1" s="215"/>
      <c r="C1" s="215"/>
      <c r="D1" s="215"/>
      <c r="E1" s="215"/>
      <c r="F1" s="215"/>
      <c r="G1" s="215"/>
      <c r="H1" s="215"/>
      <c r="I1" s="215"/>
      <c r="J1" s="215"/>
    </row>
    <row r="2" spans="1:10" ht="18" x14ac:dyDescent="0.25">
      <c r="A2" s="220" t="s">
        <v>8</v>
      </c>
      <c r="B2" s="220"/>
      <c r="C2" s="220"/>
      <c r="D2" s="220"/>
      <c r="E2" s="220"/>
      <c r="F2" s="220"/>
      <c r="G2" s="220"/>
      <c r="H2" s="220"/>
      <c r="I2" s="220"/>
      <c r="J2" s="220"/>
    </row>
    <row r="3" spans="1:10" x14ac:dyDescent="0.25">
      <c r="A3" s="221" t="s">
        <v>139</v>
      </c>
      <c r="B3" s="221"/>
      <c r="C3" s="221"/>
      <c r="D3" s="221"/>
      <c r="E3" s="221"/>
      <c r="F3" s="221"/>
      <c r="G3" s="221"/>
      <c r="H3" s="221"/>
      <c r="I3" s="221"/>
      <c r="J3" s="221"/>
    </row>
    <row r="4" spans="1:10" x14ac:dyDescent="0.25">
      <c r="A4" s="33"/>
      <c r="B4" s="33"/>
      <c r="C4" s="33"/>
      <c r="D4" s="33"/>
      <c r="E4" s="33"/>
      <c r="F4" s="33"/>
      <c r="G4" s="33"/>
      <c r="H4" s="33"/>
      <c r="I4" s="33"/>
      <c r="J4" s="33"/>
    </row>
    <row r="7" spans="1:10" ht="49.5" customHeight="1" x14ac:dyDescent="0.25">
      <c r="B7" s="32" t="s">
        <v>92</v>
      </c>
      <c r="C7" s="190" t="s">
        <v>95</v>
      </c>
      <c r="D7" s="190"/>
      <c r="E7" s="190" t="s">
        <v>96</v>
      </c>
      <c r="F7" s="190"/>
      <c r="G7" s="190" t="s">
        <v>97</v>
      </c>
      <c r="H7" s="190"/>
    </row>
    <row r="8" spans="1:10" x14ac:dyDescent="0.25">
      <c r="B8" s="10" t="s">
        <v>93</v>
      </c>
      <c r="C8" s="217">
        <f>'Tab 1 In-Made'!O40</f>
        <v>0</v>
      </c>
      <c r="D8" s="217"/>
      <c r="E8" s="216">
        <v>0.65</v>
      </c>
      <c r="F8" s="216"/>
      <c r="G8" s="217">
        <f>C8/100*65</f>
        <v>0</v>
      </c>
      <c r="H8" s="217"/>
    </row>
    <row r="9" spans="1:10" x14ac:dyDescent="0.25">
      <c r="B9" s="10" t="s">
        <v>94</v>
      </c>
      <c r="C9" s="217">
        <f>'Tab 2 RJJI'!O31+'Tab 3 OVK'!O84+'Tab 4 Veldzicht'!O63</f>
        <v>0</v>
      </c>
      <c r="D9" s="217"/>
      <c r="E9" s="216">
        <v>0.35</v>
      </c>
      <c r="F9" s="216"/>
      <c r="G9" s="217">
        <f>C9/100*35</f>
        <v>0</v>
      </c>
      <c r="H9" s="217"/>
    </row>
    <row r="10" spans="1:10" s="31" customFormat="1" x14ac:dyDescent="0.25">
      <c r="B10" s="29"/>
      <c r="C10" s="30"/>
      <c r="D10" s="30"/>
      <c r="E10" s="30"/>
      <c r="F10" s="30"/>
      <c r="G10" s="30"/>
      <c r="H10" s="30"/>
    </row>
    <row r="11" spans="1:10" ht="30" customHeight="1" x14ac:dyDescent="0.25">
      <c r="B11" s="222" t="s">
        <v>134</v>
      </c>
      <c r="C11" s="223"/>
      <c r="D11" s="223"/>
      <c r="E11" s="37"/>
      <c r="F11" s="37"/>
      <c r="G11" s="218">
        <f>SUM(G8:H9)</f>
        <v>0</v>
      </c>
      <c r="H11" s="219"/>
      <c r="I11" s="39" t="s">
        <v>140</v>
      </c>
    </row>
    <row r="13" spans="1:10" ht="15.75" x14ac:dyDescent="0.25">
      <c r="B13" s="38" t="s">
        <v>141</v>
      </c>
    </row>
  </sheetData>
  <mergeCells count="14">
    <mergeCell ref="G11:H11"/>
    <mergeCell ref="C7:D7"/>
    <mergeCell ref="C8:D8"/>
    <mergeCell ref="C9:D9"/>
    <mergeCell ref="A2:J2"/>
    <mergeCell ref="A3:J3"/>
    <mergeCell ref="B11:D11"/>
    <mergeCell ref="A1:J1"/>
    <mergeCell ref="E9:F9"/>
    <mergeCell ref="E8:F8"/>
    <mergeCell ref="E7:F7"/>
    <mergeCell ref="G7:H7"/>
    <mergeCell ref="G8:H8"/>
    <mergeCell ref="G9:H9"/>
  </mergeCells>
  <pageMargins left="0.7" right="0.7" top="0.75" bottom="0.75" header="0.3" footer="0.3"/>
  <pageSetup paperSize="9" scale="57"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1C97FA6FAB00547ADD1FE8CA6B46498" ma:contentTypeVersion="2" ma:contentTypeDescription="Create a new document." ma:contentTypeScope="" ma:versionID="592f2dfb2cbb8badd33aecd01c5e6128">
  <xsd:schema xmlns:xsd="http://www.w3.org/2001/XMLSchema" xmlns:xs="http://www.w3.org/2001/XMLSchema" xmlns:p="http://schemas.microsoft.com/office/2006/metadata/properties" xmlns:ns2="42d9ed76-edb1-46fb-9f01-9023f29d460f" targetNamespace="http://schemas.microsoft.com/office/2006/metadata/properties" ma:root="true" ma:fieldsID="b2230e452d62e07875e7d12781ab6b97" ns2:_="">
    <xsd:import namespace="42d9ed76-edb1-46fb-9f01-9023f29d460f"/>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2d9ed76-edb1-46fb-9f01-9023f29d460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62B573F-C2D0-44D5-9AC7-7F629BA5F96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2d9ed76-edb1-46fb-9f01-9023f29d460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931557A-BB94-4A33-A0D0-BE252F299AB4}">
  <ds:schemaRefs>
    <ds:schemaRef ds:uri="http://purl.org/dc/dcmitype/"/>
    <ds:schemaRef ds:uri="http://schemas.microsoft.com/office/infopath/2007/PartnerControls"/>
    <ds:schemaRef ds:uri="http://schemas.microsoft.com/office/2006/documentManagement/types"/>
    <ds:schemaRef ds:uri="http://purl.org/dc/elements/1.1/"/>
    <ds:schemaRef ds:uri="http://schemas.microsoft.com/office/2006/metadata/properties"/>
    <ds:schemaRef ds:uri="42d9ed76-edb1-46fb-9f01-9023f29d460f"/>
    <ds:schemaRef ds:uri="http://purl.org/dc/terms/"/>
    <ds:schemaRef ds:uri="http://schemas.openxmlformats.org/package/2006/metadata/core-properties"/>
    <ds:schemaRef ds:uri="http://www.w3.org/XML/1998/namespace"/>
  </ds:schemaRefs>
</ds:datastoreItem>
</file>

<file path=customXml/itemProps3.xml><?xml version="1.0" encoding="utf-8"?>
<ds:datastoreItem xmlns:ds="http://schemas.openxmlformats.org/officeDocument/2006/customXml" ds:itemID="{B4C475C8-BCE8-44AB-98DB-90E300DEC86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6</vt:i4>
      </vt:variant>
      <vt:variant>
        <vt:lpstr>Benoemde bereiken</vt:lpstr>
      </vt:variant>
      <vt:variant>
        <vt:i4>10</vt:i4>
      </vt:variant>
    </vt:vector>
  </HeadingPairs>
  <TitlesOfParts>
    <vt:vector size="16" baseType="lpstr">
      <vt:lpstr>Toelichting</vt:lpstr>
      <vt:lpstr>Tab 1 In-Made</vt:lpstr>
      <vt:lpstr>Tab 2 RJJI</vt:lpstr>
      <vt:lpstr>Tab 3 OVK</vt:lpstr>
      <vt:lpstr>Tab 4 Veldzicht</vt:lpstr>
      <vt:lpstr>Tab 5 Totaal</vt:lpstr>
      <vt:lpstr>'Tab 1 In-Made'!Afdrukbereik</vt:lpstr>
      <vt:lpstr>'Tab 2 RJJI'!Afdrukbereik</vt:lpstr>
      <vt:lpstr>'Tab 3 OVK'!Afdrukbereik</vt:lpstr>
      <vt:lpstr>'Tab 4 Veldzicht'!Afdrukbereik</vt:lpstr>
      <vt:lpstr>'Tab 5 Totaal'!Afdrukbereik</vt:lpstr>
      <vt:lpstr>Toelichting!Afdrukbereik</vt:lpstr>
      <vt:lpstr>'Tab 1 In-Made'!Afdruktitels</vt:lpstr>
      <vt:lpstr>'Tab 2 RJJI'!Afdruktitels</vt:lpstr>
      <vt:lpstr>'Tab 3 OVK'!Afdruktitels</vt:lpstr>
      <vt:lpstr>'Tab 4 Veldzicht'!Afdruktitels</vt:lpstr>
    </vt:vector>
  </TitlesOfParts>
  <Company>Ministerie van Veiligheid en Justitie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Vliet, van, Mahena</dc:creator>
  <cp:lastModifiedBy>Eijk, Petra van</cp:lastModifiedBy>
  <cp:lastPrinted>2024-01-05T07:51:16Z</cp:lastPrinted>
  <dcterms:created xsi:type="dcterms:W3CDTF">2016-09-02T10:51:31Z</dcterms:created>
  <dcterms:modified xsi:type="dcterms:W3CDTF">2024-02-01T16:19:38Z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0x01010091C97FA6FAB00547ADD1FE8CA6B46498</vt:lpwstr>
  </property>
</Properties>
</file>