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Projecten\EA Voedingsmiddelen 2023\00 EA Tabaks- en rookwaren\Definitieve Aanbestedingsdocumenten\"/>
    </mc:Choice>
  </mc:AlternateContent>
  <bookViews>
    <workbookView xWindow="-105" yWindow="-105" windowWidth="19305" windowHeight="5805" activeTab="4"/>
  </bookViews>
  <sheets>
    <sheet name="Toelichting" sheetId="7" r:id="rId1"/>
    <sheet name="Tab 1 In-Made" sheetId="2" r:id="rId2"/>
    <sheet name="Tab 2 RJJI" sheetId="8" r:id="rId3"/>
    <sheet name="Tab 3 OVK" sheetId="5" r:id="rId4"/>
    <sheet name="Tab 4 Veldzicht" sheetId="9" r:id="rId5"/>
    <sheet name="Tab 5 Totaal" sheetId="6" r:id="rId6"/>
  </sheets>
  <definedNames>
    <definedName name="_xlnm._FilterDatabase" localSheetId="1" hidden="1">'Tab 1 In-Made'!$B$8:$M$39</definedName>
    <definedName name="_xlnm._FilterDatabase" localSheetId="2" hidden="1">'Tab 2 RJJI'!$B$8:$M$30</definedName>
    <definedName name="_xlnm._FilterDatabase" localSheetId="3" hidden="1">'Tab 3 OVK'!$B$8:$M$83</definedName>
    <definedName name="_xlnm._FilterDatabase" localSheetId="4" hidden="1">'Tab 4 Veldzicht'!$B$8:$M$62</definedName>
    <definedName name="_xlnm.Print_Area" localSheetId="1">'Tab 1 In-Made'!$A$1:$P$49</definedName>
    <definedName name="_xlnm.Print_Area" localSheetId="2">'Tab 2 RJJI'!$A$1:$P$39</definedName>
    <definedName name="_xlnm.Print_Area" localSheetId="3">'Tab 3 OVK'!$A$1:$P$93</definedName>
    <definedName name="_xlnm.Print_Area" localSheetId="4">'Tab 4 Veldzicht'!$A$1:$P$72</definedName>
    <definedName name="_xlnm.Print_Area" localSheetId="5">'Tab 5 Totaal'!$A$1:$J$15</definedName>
    <definedName name="_xlnm.Print_Area" localSheetId="0">Toelichting!$A$1:$J$29</definedName>
    <definedName name="_xlnm.Print_Titles" localSheetId="1">'Tab 1 In-Made'!$6:$6</definedName>
    <definedName name="_xlnm.Print_Titles" localSheetId="2">'Tab 2 RJJI'!$6:$6</definedName>
    <definedName name="_xlnm.Print_Titles" localSheetId="3">'Tab 3 OVK'!$6:$6</definedName>
    <definedName name="_xlnm.Print_Titles" localSheetId="4">'Tab 4 Veldzicht'!$6:$6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2" i="2" l="1"/>
  <c r="C47" i="2"/>
  <c r="M34" i="2"/>
  <c r="O34" i="2" s="1"/>
  <c r="M33" i="2"/>
  <c r="O33" i="2" s="1"/>
  <c r="M32" i="2"/>
  <c r="M30" i="2"/>
  <c r="O30" i="2" s="1"/>
  <c r="C70" i="9"/>
  <c r="C69" i="9"/>
  <c r="C68" i="9"/>
  <c r="C67" i="9"/>
  <c r="M38" i="9"/>
  <c r="O38" i="9" s="1"/>
  <c r="I39" i="9"/>
  <c r="I38" i="9"/>
  <c r="M26" i="9"/>
  <c r="O26" i="9" s="1"/>
  <c r="I26" i="9"/>
  <c r="M39" i="9"/>
  <c r="O39" i="9" s="1"/>
  <c r="C91" i="5"/>
  <c r="C90" i="5"/>
  <c r="C37" i="8"/>
  <c r="C36" i="8"/>
  <c r="C35" i="8"/>
  <c r="M60" i="9" l="1"/>
  <c r="O60" i="9" s="1"/>
  <c r="M59" i="9"/>
  <c r="O59" i="9" s="1"/>
  <c r="M58" i="9"/>
  <c r="O58" i="9" s="1"/>
  <c r="M57" i="9"/>
  <c r="O57" i="9" s="1"/>
  <c r="M55" i="9"/>
  <c r="O55" i="9" s="1"/>
  <c r="M54" i="9"/>
  <c r="O54" i="9" s="1"/>
  <c r="M53" i="9"/>
  <c r="O53" i="9" s="1"/>
  <c r="M52" i="9"/>
  <c r="O52" i="9" s="1"/>
  <c r="M51" i="9"/>
  <c r="O51" i="9" s="1"/>
  <c r="M49" i="9"/>
  <c r="O49" i="9" s="1"/>
  <c r="M48" i="9"/>
  <c r="O48" i="9" s="1"/>
  <c r="M47" i="9"/>
  <c r="O47" i="9" s="1"/>
  <c r="M41" i="9"/>
  <c r="O41" i="9" s="1"/>
  <c r="I41" i="9"/>
  <c r="M40" i="9"/>
  <c r="O40" i="9" s="1"/>
  <c r="I40" i="9"/>
  <c r="M37" i="9"/>
  <c r="O37" i="9" s="1"/>
  <c r="I37" i="9"/>
  <c r="M33" i="9"/>
  <c r="O33" i="9" s="1"/>
  <c r="I33" i="9"/>
  <c r="M32" i="9"/>
  <c r="O32" i="9" s="1"/>
  <c r="I32" i="9"/>
  <c r="M31" i="9"/>
  <c r="O31" i="9" s="1"/>
  <c r="I31" i="9"/>
  <c r="M30" i="9"/>
  <c r="O30" i="9" s="1"/>
  <c r="I30" i="9"/>
  <c r="M29" i="9"/>
  <c r="O29" i="9" s="1"/>
  <c r="I29" i="9"/>
  <c r="M28" i="9"/>
  <c r="O28" i="9" s="1"/>
  <c r="I28" i="9"/>
  <c r="M27" i="9"/>
  <c r="O27" i="9" s="1"/>
  <c r="I27" i="9"/>
  <c r="M25" i="9"/>
  <c r="O25" i="9" s="1"/>
  <c r="I25" i="9"/>
  <c r="M24" i="9"/>
  <c r="O24" i="9" s="1"/>
  <c r="I24" i="9"/>
  <c r="M23" i="9"/>
  <c r="O23" i="9" s="1"/>
  <c r="I23" i="9"/>
  <c r="M22" i="9"/>
  <c r="O22" i="9" s="1"/>
  <c r="I22" i="9"/>
  <c r="M21" i="9"/>
  <c r="O21" i="9" s="1"/>
  <c r="I21" i="9"/>
  <c r="M20" i="9"/>
  <c r="O20" i="9" s="1"/>
  <c r="I20" i="9"/>
  <c r="M19" i="9"/>
  <c r="O19" i="9" s="1"/>
  <c r="I19" i="9"/>
  <c r="M18" i="9"/>
  <c r="O18" i="9" s="1"/>
  <c r="I18" i="9"/>
  <c r="M17" i="9"/>
  <c r="O17" i="9" s="1"/>
  <c r="I17" i="9"/>
  <c r="M16" i="9"/>
  <c r="O16" i="9" s="1"/>
  <c r="I16" i="9"/>
  <c r="M12" i="9"/>
  <c r="O12" i="9" s="1"/>
  <c r="I12" i="9"/>
  <c r="M11" i="9"/>
  <c r="O11" i="9" s="1"/>
  <c r="I11" i="9"/>
  <c r="M10" i="9"/>
  <c r="O10" i="9" s="1"/>
  <c r="I10" i="9"/>
  <c r="M9" i="9"/>
  <c r="O9" i="9" s="1"/>
  <c r="I9" i="9"/>
  <c r="M28" i="8"/>
  <c r="O28" i="8" s="1"/>
  <c r="M27" i="8"/>
  <c r="O27" i="8" s="1"/>
  <c r="O29" i="8" s="1"/>
  <c r="M21" i="8"/>
  <c r="O21" i="8" s="1"/>
  <c r="I21" i="8"/>
  <c r="M20" i="8"/>
  <c r="O20" i="8" s="1"/>
  <c r="I20" i="8"/>
  <c r="M19" i="8"/>
  <c r="O19" i="8" s="1"/>
  <c r="I19" i="8"/>
  <c r="M18" i="8"/>
  <c r="O18" i="8" s="1"/>
  <c r="I18" i="8"/>
  <c r="M17" i="8"/>
  <c r="O17" i="8" s="1"/>
  <c r="I17" i="8"/>
  <c r="M16" i="8"/>
  <c r="O16" i="8" s="1"/>
  <c r="I16" i="8"/>
  <c r="M12" i="8"/>
  <c r="O12" i="8" s="1"/>
  <c r="I12" i="8"/>
  <c r="M11" i="8"/>
  <c r="O11" i="8" s="1"/>
  <c r="I11" i="8"/>
  <c r="M10" i="8"/>
  <c r="O10" i="8" s="1"/>
  <c r="I10" i="8"/>
  <c r="M9" i="8"/>
  <c r="O9" i="8" s="1"/>
  <c r="I9" i="8"/>
  <c r="O61" i="9" l="1"/>
  <c r="O42" i="9"/>
  <c r="O34" i="9"/>
  <c r="O13" i="9"/>
  <c r="O22" i="8"/>
  <c r="O13" i="8"/>
  <c r="C46" i="2"/>
  <c r="M23" i="2"/>
  <c r="O23" i="2" s="1"/>
  <c r="I23" i="2"/>
  <c r="M37" i="2"/>
  <c r="O37" i="2" s="1"/>
  <c r="I17" i="2"/>
  <c r="O63" i="9" l="1"/>
  <c r="O31" i="8"/>
  <c r="M17" i="2"/>
  <c r="O17" i="2" s="1"/>
  <c r="M73" i="5" l="1"/>
  <c r="O73" i="5" s="1"/>
  <c r="C45" i="2"/>
  <c r="C44" i="2"/>
  <c r="M36" i="2"/>
  <c r="M24" i="2"/>
  <c r="M19" i="2"/>
  <c r="O19" i="2" s="1"/>
  <c r="M18" i="2"/>
  <c r="O18" i="2" s="1"/>
  <c r="M16" i="2"/>
  <c r="O16" i="2" s="1"/>
  <c r="M15" i="2"/>
  <c r="O15" i="2" s="1"/>
  <c r="M14" i="2"/>
  <c r="O14" i="2" s="1"/>
  <c r="M13" i="2"/>
  <c r="O13" i="2" s="1"/>
  <c r="M9" i="2"/>
  <c r="O9" i="2" s="1"/>
  <c r="O10" i="2" s="1"/>
  <c r="I24" i="2"/>
  <c r="I19" i="2"/>
  <c r="I18" i="2"/>
  <c r="I16" i="2"/>
  <c r="I15" i="2"/>
  <c r="I14" i="2"/>
  <c r="I13" i="2"/>
  <c r="I9" i="2"/>
  <c r="C89" i="5"/>
  <c r="C88" i="5"/>
  <c r="M75" i="5"/>
  <c r="O75" i="5" s="1"/>
  <c r="M57" i="5"/>
  <c r="O57" i="5" s="1"/>
  <c r="M56" i="5"/>
  <c r="O56" i="5" s="1"/>
  <c r="M47" i="5"/>
  <c r="O47" i="5" s="1"/>
  <c r="M59" i="5"/>
  <c r="O59" i="5" s="1"/>
  <c r="M71" i="5"/>
  <c r="O71" i="5" s="1"/>
  <c r="M62" i="5"/>
  <c r="O62" i="5" s="1"/>
  <c r="M61" i="5"/>
  <c r="O61" i="5" s="1"/>
  <c r="M79" i="5"/>
  <c r="O79" i="5" s="1"/>
  <c r="M69" i="5"/>
  <c r="O69" i="5" s="1"/>
  <c r="M67" i="5"/>
  <c r="O67" i="5" s="1"/>
  <c r="M70" i="5"/>
  <c r="O70" i="5" s="1"/>
  <c r="M65" i="5"/>
  <c r="O65" i="5" s="1"/>
  <c r="M64" i="5"/>
  <c r="O64" i="5" s="1"/>
  <c r="M60" i="5"/>
  <c r="O60" i="5" s="1"/>
  <c r="M68" i="5"/>
  <c r="O68" i="5" s="1"/>
  <c r="M66" i="5"/>
  <c r="O66" i="5" s="1"/>
  <c r="M63" i="5"/>
  <c r="O63" i="5" s="1"/>
  <c r="M55" i="5"/>
  <c r="O55" i="5" s="1"/>
  <c r="M81" i="5"/>
  <c r="O81" i="5" s="1"/>
  <c r="M80" i="5"/>
  <c r="O80" i="5" s="1"/>
  <c r="M78" i="5"/>
  <c r="O78" i="5" s="1"/>
  <c r="M77" i="5"/>
  <c r="O77" i="5" s="1"/>
  <c r="M76" i="5"/>
  <c r="O76" i="5" s="1"/>
  <c r="M74" i="5"/>
  <c r="O74" i="5" s="1"/>
  <c r="I47" i="5"/>
  <c r="M49" i="5"/>
  <c r="O49" i="5" s="1"/>
  <c r="I49" i="5"/>
  <c r="M48" i="5"/>
  <c r="O48" i="5" s="1"/>
  <c r="I48" i="5"/>
  <c r="M46" i="5"/>
  <c r="O46" i="5" s="1"/>
  <c r="I46" i="5"/>
  <c r="M33" i="5"/>
  <c r="O33" i="5" s="1"/>
  <c r="I33" i="5"/>
  <c r="O36" i="2" l="1"/>
  <c r="O38" i="2" s="1"/>
  <c r="O24" i="2"/>
  <c r="O25" i="2" s="1"/>
  <c r="O82" i="5"/>
  <c r="O50" i="5"/>
  <c r="O20" i="2"/>
  <c r="M28" i="5"/>
  <c r="O28" i="5" s="1"/>
  <c r="I28" i="5"/>
  <c r="M29" i="5"/>
  <c r="O29" i="5" s="1"/>
  <c r="I29" i="5"/>
  <c r="M41" i="5"/>
  <c r="O41" i="5" s="1"/>
  <c r="I41" i="5"/>
  <c r="M39" i="5"/>
  <c r="O39" i="5" s="1"/>
  <c r="I39" i="5"/>
  <c r="M38" i="5"/>
  <c r="O38" i="5" s="1"/>
  <c r="I38" i="5"/>
  <c r="M37" i="5"/>
  <c r="O37" i="5" s="1"/>
  <c r="I37" i="5"/>
  <c r="M36" i="5"/>
  <c r="O36" i="5" s="1"/>
  <c r="I36" i="5"/>
  <c r="M40" i="5"/>
  <c r="O40" i="5" s="1"/>
  <c r="I40" i="5"/>
  <c r="M42" i="5"/>
  <c r="O42" i="5" s="1"/>
  <c r="I42" i="5"/>
  <c r="M35" i="5"/>
  <c r="O35" i="5" s="1"/>
  <c r="I35" i="5"/>
  <c r="O40" i="2" l="1"/>
  <c r="C8" i="6" s="1"/>
  <c r="M31" i="5"/>
  <c r="O31" i="5" s="1"/>
  <c r="I31" i="5"/>
  <c r="M30" i="5"/>
  <c r="O30" i="5" s="1"/>
  <c r="I30" i="5"/>
  <c r="M34" i="5"/>
  <c r="O34" i="5" s="1"/>
  <c r="I34" i="5"/>
  <c r="M32" i="5"/>
  <c r="O32" i="5" s="1"/>
  <c r="I32" i="5"/>
  <c r="M22" i="5" l="1"/>
  <c r="O22" i="5" s="1"/>
  <c r="I22" i="5"/>
  <c r="M21" i="5"/>
  <c r="O21" i="5" s="1"/>
  <c r="I21" i="5"/>
  <c r="M18" i="5"/>
  <c r="O18" i="5" s="1"/>
  <c r="I18" i="5"/>
  <c r="M17" i="5"/>
  <c r="O17" i="5" s="1"/>
  <c r="I17" i="5"/>
  <c r="M16" i="5"/>
  <c r="O16" i="5" s="1"/>
  <c r="I16" i="5"/>
  <c r="M15" i="5"/>
  <c r="O15" i="5" s="1"/>
  <c r="I15" i="5"/>
  <c r="M14" i="5"/>
  <c r="O14" i="5" s="1"/>
  <c r="I14" i="5"/>
  <c r="M12" i="5"/>
  <c r="O12" i="5" s="1"/>
  <c r="I12" i="5"/>
  <c r="M13" i="5"/>
  <c r="O13" i="5" s="1"/>
  <c r="I13" i="5"/>
  <c r="M10" i="5"/>
  <c r="O10" i="5" s="1"/>
  <c r="I10" i="5"/>
  <c r="M9" i="5"/>
  <c r="O9" i="5" s="1"/>
  <c r="I9" i="5"/>
  <c r="M11" i="5"/>
  <c r="O11" i="5" s="1"/>
  <c r="I11" i="5"/>
  <c r="M20" i="5"/>
  <c r="O20" i="5" s="1"/>
  <c r="I20" i="5"/>
  <c r="M23" i="5"/>
  <c r="O23" i="5" s="1"/>
  <c r="I23" i="5"/>
  <c r="M27" i="5"/>
  <c r="O27" i="5" s="1"/>
  <c r="O43" i="5" s="1"/>
  <c r="I27" i="5"/>
  <c r="M19" i="5"/>
  <c r="O19" i="5" s="1"/>
  <c r="I19" i="5"/>
  <c r="O24" i="5" l="1"/>
  <c r="O84" i="5" s="1"/>
  <c r="C9" i="6" l="1"/>
  <c r="G9" i="6" s="1"/>
  <c r="G8" i="6"/>
  <c r="G11" i="6" l="1"/>
</calcChain>
</file>

<file path=xl/sharedStrings.xml><?xml version="1.0" encoding="utf-8"?>
<sst xmlns="http://schemas.openxmlformats.org/spreadsheetml/2006/main" count="682" uniqueCount="146">
  <si>
    <t>Rookbenodigdheden</t>
  </si>
  <si>
    <t>OMSCHRIJVING</t>
  </si>
  <si>
    <t xml:space="preserve">   </t>
  </si>
  <si>
    <t xml:space="preserve"> </t>
  </si>
  <si>
    <t/>
  </si>
  <si>
    <t>Shag</t>
  </si>
  <si>
    <t>Sigaretten</t>
  </si>
  <si>
    <t>Sigaren</t>
  </si>
  <si>
    <t>Formulier D Assortiment en prijs 'tabaks- en rookwaren' t.b.v. Dienst Justitiële Inrichtingen</t>
  </si>
  <si>
    <t>pakjes</t>
  </si>
  <si>
    <t>blikjes</t>
  </si>
  <si>
    <t>stuks</t>
  </si>
  <si>
    <t>gram</t>
  </si>
  <si>
    <t>bussen</t>
  </si>
  <si>
    <t>vel</t>
  </si>
  <si>
    <t>Mascotte hulzenstopper classic</t>
  </si>
  <si>
    <t>Productcategorie</t>
  </si>
  <si>
    <t>Standaard aangeboden kortingspercentage</t>
  </si>
  <si>
    <t>Tabblad 1 In-Made winkels</t>
  </si>
  <si>
    <t>Van toepassing zijnde btw-percentage</t>
  </si>
  <si>
    <t>Banderol-prijs</t>
  </si>
  <si>
    <t>Handels-eenheid</t>
  </si>
  <si>
    <t>Hoeveelheid per handels-eenheid</t>
  </si>
  <si>
    <t>Accijnsvrije waarde per handelseenheid (kosten Leverancier en marge)</t>
  </si>
  <si>
    <t>Accijnsvrije waarde per stuk (kosten Leverancier en marge)</t>
  </si>
  <si>
    <t>Factuurprijs per handelseenheid (inkoopprijs DJI) inclusief accijns en korting, exclusief btw</t>
  </si>
  <si>
    <t>Factuurprijs per stuk (inkoopprijs DJI) inclusief accijns en korting, exclusief btw</t>
  </si>
  <si>
    <t>Totaalprijs incl. btw (factuurprijs per handelseenheid + btw)</t>
  </si>
  <si>
    <t>Aangeboden kortings-percentage over de accijnsvrije waarde</t>
  </si>
  <si>
    <t>Aangeboden kortings-percentage</t>
  </si>
  <si>
    <t>Camel yellow box</t>
  </si>
  <si>
    <t>Davidoff classic box</t>
  </si>
  <si>
    <t>Gauloises blondes blue box</t>
  </si>
  <si>
    <t>Gauloises red box</t>
  </si>
  <si>
    <t>JPS rood box</t>
  </si>
  <si>
    <t>Kent surround box</t>
  </si>
  <si>
    <t>L&amp;M red label box</t>
  </si>
  <si>
    <t>Lucky strike red box</t>
  </si>
  <si>
    <t>Lucky strike brown blue box</t>
  </si>
  <si>
    <t>Marlboro rood filter box</t>
  </si>
  <si>
    <t>Marlboro rood crafted box</t>
  </si>
  <si>
    <t>Pall Mall red box</t>
  </si>
  <si>
    <t>Pall Mall blue box</t>
  </si>
  <si>
    <t>Brandaris zwaar</t>
  </si>
  <si>
    <t>JPS vol</t>
  </si>
  <si>
    <t>Van Nelle stevig</t>
  </si>
  <si>
    <t>Van Nelle zwaar</t>
  </si>
  <si>
    <t>JPS zwaar</t>
  </si>
  <si>
    <t>Look out Holland black</t>
  </si>
  <si>
    <t>Look out Holland blue</t>
  </si>
  <si>
    <t>Ruba black</t>
  </si>
  <si>
    <t>Ruba blue</t>
  </si>
  <si>
    <t xml:space="preserve">West red cigarette </t>
  </si>
  <si>
    <t>Javaanse jongens de luxe</t>
  </si>
  <si>
    <t xml:space="preserve">Javaanse jongens tembaco  </t>
  </si>
  <si>
    <t>Lucky strike red</t>
  </si>
  <si>
    <t>blikken</t>
  </si>
  <si>
    <t>Marlboro rood</t>
  </si>
  <si>
    <t>Break original filter cigar</t>
  </si>
  <si>
    <t>doosjes</t>
  </si>
  <si>
    <t>Mehari's filter red oriënt</t>
  </si>
  <si>
    <t>Panter filter red</t>
  </si>
  <si>
    <t>Panter pocket red swirl filter</t>
  </si>
  <si>
    <t>Neos mini red filter</t>
  </si>
  <si>
    <t>Ritmeester moods regular</t>
  </si>
  <si>
    <t>Rizal vloei</t>
  </si>
  <si>
    <t>Rizla vloei blauw</t>
  </si>
  <si>
    <t>Rizla vloei oranje</t>
  </si>
  <si>
    <t>Rizla filterhulzen oranje</t>
  </si>
  <si>
    <t>Mascotte extra slim filters</t>
  </si>
  <si>
    <t>zakjes</t>
  </si>
  <si>
    <t>Big aansteker maxi J26</t>
  </si>
  <si>
    <t>Mascotte slim filters</t>
  </si>
  <si>
    <t>Mascotte vloei original</t>
  </si>
  <si>
    <t>Vloei</t>
  </si>
  <si>
    <t>Mascotte element tips</t>
  </si>
  <si>
    <t>Mascotte vloei original 10 + 1</t>
  </si>
  <si>
    <t>Filters, hulzen, tips, etc.</t>
  </si>
  <si>
    <t>Mascotte hulzen menthol</t>
  </si>
  <si>
    <t>Rub filterhulzen</t>
  </si>
  <si>
    <t>Mascotte hulzen classic</t>
  </si>
  <si>
    <t>Aanstekers en lucifers</t>
  </si>
  <si>
    <t>Mascotte hulzen fresh click</t>
  </si>
  <si>
    <t>Mascotte hulzenstopper de luxe</t>
  </si>
  <si>
    <t>Unilight aansteker transparant</t>
  </si>
  <si>
    <t>Unilight aansteker wit</t>
  </si>
  <si>
    <t>Zwaluw lucifers traditioneel (klein)</t>
  </si>
  <si>
    <t>Rizla vloei oranje 5-pack</t>
  </si>
  <si>
    <t>Mascotte slim filters menthol</t>
  </si>
  <si>
    <t>Mascotte original slim paper filters</t>
  </si>
  <si>
    <t>Click filterhulzen</t>
  </si>
  <si>
    <t>Banderol-
prijs</t>
  </si>
  <si>
    <t>Totaalprijs In-Made</t>
  </si>
  <si>
    <t>Totalen</t>
  </si>
  <si>
    <t>Totaalprijs t.b.v. In-Made</t>
  </si>
  <si>
    <t>Totaalprijs t.b.v. FPC en Jeugd</t>
  </si>
  <si>
    <t>De door u aangeboden prijs</t>
  </si>
  <si>
    <t>Wegingspercentage in het geheel</t>
  </si>
  <si>
    <t>Som</t>
  </si>
  <si>
    <t>Invulinstructie</t>
  </si>
  <si>
    <t>Algemene toelichting</t>
  </si>
  <si>
    <t>Wij vragen u het ingevulde formulier D Assortiment en prijs in zowel Excel als PDF te overleggen.</t>
  </si>
  <si>
    <t>U dient enkel alle gele cellen in te vullen.</t>
  </si>
  <si>
    <t>De door u afgegeven prijzen of percentages kunt u afronden tot 2 decimalen achter de komma.</t>
  </si>
  <si>
    <t xml:space="preserve">De door u afgegeven prijzen zijn all-in prijzen, dus inclusief alle bijbehorende kosten als vervoerskosten, etc. </t>
  </si>
  <si>
    <t>Uw prijs is vast, buiten de in het Programma van Eisen opgenomen indexatie-/aanpassingsmogelijkheid na.</t>
  </si>
  <si>
    <t>Uw prijs is gebaseerd op alle voorwaarden zoals opgenomen in het Beschrijvend document, het Programma van Eisen en alle overige bijlagen.</t>
  </si>
  <si>
    <t>Voorwaarden prijs</t>
  </si>
  <si>
    <t>Voorwaarden kortingspercentage</t>
  </si>
  <si>
    <t xml:space="preserve">Het door u afgegeven kortingspercentage is van toepassing op alle te bestellen producten vanuit het vastgestelde assortiment en op producten zoals deze aan het assortiment worden toegevoegd. </t>
  </si>
  <si>
    <t xml:space="preserve">Uw Inschrijving is niet manipulatief en/of irreëel. Hiervan is sprake wanneer de beoordelingssystematiek zo wordt gemanipuleerd dat het daarmee beoogde doel, zoals bijvoorbeeld het innemen van een realistische positie, wordt verstoord. De volgende situaties worden in ieder geval meegenomen bij de bepaling door DJI of een Inschrijving
 al dan niet als manipulatief of irreëel kan worden gezien:
- één of meer aangeboden tarieven niet marktconform en/of niet realistisch zijn;
- de tarieven niet een in de branche gebruikelijke opbouw/samenhang hebben;
- sprake is van negatieve of nultarieven. </t>
  </si>
  <si>
    <t>Toelichting</t>
  </si>
  <si>
    <t>Ritme moods regular</t>
  </si>
  <si>
    <t>Javaanse jongens tembaco</t>
  </si>
  <si>
    <t>Al capone original pocket filter</t>
  </si>
  <si>
    <t>Cricket elctronic effen</t>
  </si>
  <si>
    <t>Mascotte original paper filter tubes</t>
  </si>
  <si>
    <t>Marlboro gold (light) filter box</t>
  </si>
  <si>
    <t>Camel filter yellow box</t>
  </si>
  <si>
    <t>Drum half zwaar</t>
  </si>
  <si>
    <t>Pall Mall half zwaar</t>
  </si>
  <si>
    <t>Texas half zwaar</t>
  </si>
  <si>
    <t>Texas zwaar</t>
  </si>
  <si>
    <t>Pall Mall zwaar</t>
  </si>
  <si>
    <t>Ruba vloei rood</t>
  </si>
  <si>
    <t>Lapaz</t>
  </si>
  <si>
    <t>Mehari's</t>
  </si>
  <si>
    <t>Rizla filtertips ultra slim</t>
  </si>
  <si>
    <t>Subtotaal</t>
  </si>
  <si>
    <t>Tabblad 2 RJJI</t>
  </si>
  <si>
    <t>Totaalprijs Jeugd</t>
  </si>
  <si>
    <t>Totaalprijs FPC Oostvaarderskliniek</t>
  </si>
  <si>
    <t>Totaalprijs FPC Veldzicht</t>
  </si>
  <si>
    <t>Tabblad 3 FPC Oostvaaderskliniek</t>
  </si>
  <si>
    <t>Tabblad 4 FPC Veldzicht</t>
  </si>
  <si>
    <t>Totaalprijs t.b.v. DJI waarop u wordt beoordeeld</t>
  </si>
  <si>
    <t xml:space="preserve">In tabblad 5 is de totaalprijs verwerkt en de prijs waarop u wordt beoordeeld. </t>
  </si>
  <si>
    <t>De afgegeven prijs voor de FPC Locatie Veldzicht en voor de FPC Locatie Oostvaarderskliniek dient gelijk te zijn.</t>
  </si>
  <si>
    <t>Het door u afgegeven kortingspercentage per categorie is gelijk voor alle Locaties (en dus gelijk per tabblad).</t>
  </si>
  <si>
    <t>De door u afgegeven prijzen zijn nooit hoger dan de van toepassing zijnde banderolprijzen.</t>
  </si>
  <si>
    <t>Tabblad 5 Totaal</t>
  </si>
  <si>
    <t>De door u afgegeven prijzen zijn conform de op het moment van inschrijving geldende banderolprijzen.</t>
  </si>
  <si>
    <t>*</t>
  </si>
  <si>
    <t>* vul dit bedrag / getal in in TenderNed</t>
  </si>
  <si>
    <t>In deze bijlage is het assortiment tabaks- en rookwaren opgenomen ten behoeve van DJI (TN446286). 
In tabblad 1 t/m 4 treft u het assortiment aan voor de diverse Locaties.</t>
  </si>
  <si>
    <t>Versie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</si>
</sst>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44" formatCode="_ &quot;€&quot;\ * #,##0.00_ ;_ &quot;€&quot;\ * \-#,##0.00_ ;_ &quot;€&quot;\ * &quot;-&quot;??_ ;_ @_ "/>
    <numFmt numFmtId="43" formatCode="_ * #,##0.00_ ;_ * \-#,##0.00_ ;_ * &quot;-&quot;??_ ;_ @_ "/>
    <numFmt numFmtId="164" formatCode="&quot;€&quot;\ #,##0.00"/>
  </numFmts>
  <fonts count="37" x14ac:knownFonts="1">
    <font>
      <sz val="11"/>
      <color theme="1"/>
      <name val="Calibri"/>
      <family val="2"/>
      <scheme val="minor"/>
    </font>
    <font>
      <sz val="11"/>
      <color theme="1"/>
      <name val="Calibri"/>
      <family val="2"/>
      <scheme val="minor"/>
    </font>
    <font>
      <sz val="10"/>
      <name val="Verdana"/>
      <family val="2"/>
    </font>
    <font>
      <sz val="10"/>
      <color theme="1"/>
      <name val="Verdana"/>
      <family val="2"/>
    </font>
    <font>
      <sz val="10"/>
      <name val="Arial"/>
      <family val="2"/>
    </font>
    <font>
      <sz val="10"/>
      <name val="Arial"/>
      <family val="2"/>
    </font>
    <font>
      <b/>
      <sz val="8"/>
      <name val="MS Sans Serif"/>
      <family val="2"/>
    </font>
    <font>
      <sz val="10"/>
      <color rgb="FF000000"/>
      <name val="Arial"/>
      <family val="2"/>
    </font>
    <font>
      <sz val="10"/>
      <color rgb="FF000000"/>
      <name val="Arial"/>
      <family val="2"/>
    </font>
    <font>
      <sz val="11"/>
      <color indexed="8"/>
      <name val="Calibri"/>
      <family val="2"/>
      <scheme val="minor"/>
    </font>
    <font>
      <b/>
      <u/>
      <sz val="16"/>
      <color indexed="9"/>
      <name val="Verdana"/>
      <family val="2"/>
    </font>
    <font>
      <b/>
      <sz val="18"/>
      <color theme="1"/>
      <name val="Verdana"/>
      <family val="2"/>
    </font>
    <font>
      <b/>
      <sz val="10"/>
      <color theme="1"/>
      <name val="Verdana"/>
      <family val="2"/>
    </font>
    <font>
      <b/>
      <sz val="12"/>
      <color theme="1"/>
      <name val="Verdana"/>
      <family val="2"/>
    </font>
    <font>
      <b/>
      <sz val="12"/>
      <name val="Verdana"/>
      <family val="2"/>
    </font>
    <font>
      <b/>
      <u/>
      <sz val="10"/>
      <color indexed="9"/>
      <name val="Verdana"/>
      <family val="2"/>
    </font>
    <font>
      <b/>
      <sz val="16"/>
      <name val="Verdana"/>
      <family val="2"/>
    </font>
    <font>
      <sz val="12"/>
      <color theme="1"/>
      <name val="Verdana"/>
      <family val="2"/>
    </font>
    <font>
      <b/>
      <sz val="12"/>
      <color indexed="8"/>
      <name val="Verdana"/>
      <family val="2"/>
    </font>
    <font>
      <sz val="12"/>
      <name val="Verdana"/>
      <family val="2"/>
    </font>
    <font>
      <b/>
      <sz val="14"/>
      <color indexed="8"/>
      <name val="Verdana"/>
      <family val="2"/>
    </font>
    <font>
      <b/>
      <i/>
      <u/>
      <sz val="12"/>
      <color rgb="FF009FEE"/>
      <name val="Verdana"/>
      <family val="2"/>
    </font>
    <font>
      <sz val="11"/>
      <color rgb="FF009FEE"/>
      <name val="Calibri"/>
      <family val="2"/>
      <scheme val="minor"/>
    </font>
    <font>
      <sz val="10"/>
      <color rgb="FFFF0000"/>
      <name val="Verdana"/>
      <family val="2"/>
    </font>
    <font>
      <b/>
      <sz val="18"/>
      <color theme="0"/>
      <name val="Verdana"/>
      <family val="2"/>
    </font>
    <font>
      <b/>
      <sz val="14"/>
      <color theme="0"/>
      <name val="Calibri"/>
      <family val="2"/>
    </font>
    <font>
      <sz val="14"/>
      <color theme="0"/>
      <name val="Calibri"/>
      <family val="2"/>
      <scheme val="minor"/>
    </font>
    <font>
      <sz val="11"/>
      <color theme="0"/>
      <name val="Calibri"/>
      <family val="2"/>
      <scheme val="minor"/>
    </font>
    <font>
      <sz val="12"/>
      <color rgb="FFFF0000"/>
      <name val="Verdana"/>
      <family val="2"/>
    </font>
    <font>
      <b/>
      <sz val="12"/>
      <color rgb="FF009FEE"/>
      <name val="Verdana"/>
      <family val="2"/>
    </font>
    <font>
      <b/>
      <sz val="14"/>
      <color theme="0"/>
      <name val="Verdana"/>
      <family val="2"/>
    </font>
    <font>
      <sz val="14"/>
      <color theme="0"/>
      <name val="Verdana"/>
      <family val="2"/>
    </font>
    <font>
      <b/>
      <sz val="10"/>
      <color theme="0"/>
      <name val="Verdana"/>
      <family val="2"/>
    </font>
    <font>
      <i/>
      <sz val="12"/>
      <color rgb="FF009FEE"/>
      <name val="Verdana"/>
      <family val="2"/>
    </font>
    <font>
      <i/>
      <sz val="12"/>
      <color theme="1"/>
      <name val="Calibri"/>
      <family val="2"/>
      <scheme val="minor"/>
    </font>
    <font>
      <sz val="12"/>
      <color theme="1"/>
      <name val="Calibri"/>
      <family val="2"/>
      <scheme val="minor"/>
    </font>
    <font>
      <i/>
      <sz val="8"/>
      <color theme="0"/>
      <name val="Verdana"/>
      <family val="2"/>
    </font>
  </fonts>
  <fills count="8">
    <fill>
      <patternFill patternType="none"/>
    </fill>
    <fill>
      <patternFill patternType="gray125"/>
    </fill>
    <fill>
      <patternFill patternType="lightUp">
        <bgColor theme="0" tint="-0.24994659260841701"/>
      </patternFill>
    </fill>
    <fill>
      <patternFill patternType="solid">
        <fgColor theme="0"/>
        <bgColor indexed="64"/>
      </patternFill>
    </fill>
    <fill>
      <patternFill patternType="solid">
        <fgColor rgb="FFFFFFCC"/>
        <bgColor indexed="64"/>
      </patternFill>
    </fill>
    <fill>
      <patternFill patternType="solid">
        <fgColor rgb="FF009FEE"/>
        <bgColor indexed="64"/>
      </patternFill>
    </fill>
    <fill>
      <patternFill patternType="solid">
        <fgColor theme="0" tint="-0.14999847407452621"/>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4">
    <xf numFmtId="0" fontId="0" fillId="0" borderId="0"/>
    <xf numFmtId="0" fontId="1" fillId="0" borderId="0"/>
    <xf numFmtId="0" fontId="1" fillId="0" borderId="0"/>
    <xf numFmtId="0" fontId="4" fillId="0" borderId="0"/>
    <xf numFmtId="9" fontId="5" fillId="0" borderId="0" applyFont="0" applyFill="0" applyBorder="0" applyAlignment="0" applyProtection="0"/>
    <xf numFmtId="43" fontId="5" fillId="0" borderId="0" applyFont="0" applyFill="0" applyBorder="0" applyAlignment="0" applyProtection="0"/>
    <xf numFmtId="0" fontId="6" fillId="0" borderId="0"/>
    <xf numFmtId="0" fontId="7" fillId="0" borderId="0"/>
    <xf numFmtId="0" fontId="8" fillId="0" borderId="0"/>
    <xf numFmtId="44" fontId="1" fillId="0" borderId="0" applyFont="0" applyFill="0" applyBorder="0" applyAlignment="0" applyProtection="0"/>
    <xf numFmtId="0" fontId="9" fillId="0" borderId="0"/>
    <xf numFmtId="9" fontId="4" fillId="0" borderId="0" applyFont="0" applyFill="0" applyBorder="0" applyAlignment="0" applyProtection="0"/>
    <xf numFmtId="43" fontId="4" fillId="0" borderId="0" applyFont="0" applyFill="0" applyBorder="0" applyAlignment="0" applyProtection="0"/>
    <xf numFmtId="0" fontId="7" fillId="0" borderId="0"/>
  </cellStyleXfs>
  <cellXfs count="216">
    <xf numFmtId="0" fontId="0" fillId="0" borderId="0" xfId="0"/>
    <xf numFmtId="0" fontId="3" fillId="0" borderId="0" xfId="0" applyFont="1" applyAlignment="1" applyProtection="1">
      <alignment horizontal="justify" vertical="top"/>
    </xf>
    <xf numFmtId="0" fontId="10" fillId="3" borderId="0" xfId="3" applyFont="1" applyFill="1" applyBorder="1" applyAlignment="1" applyProtection="1">
      <alignment vertical="top"/>
    </xf>
    <xf numFmtId="164" fontId="10" fillId="3" borderId="0" xfId="3" applyNumberFormat="1" applyFont="1" applyFill="1" applyBorder="1" applyAlignment="1" applyProtection="1">
      <alignment horizontal="center" vertical="center"/>
    </xf>
    <xf numFmtId="164" fontId="12" fillId="0" borderId="0" xfId="9" applyNumberFormat="1" applyFont="1" applyBorder="1" applyAlignment="1" applyProtection="1">
      <alignment horizontal="center" vertical="center"/>
    </xf>
    <xf numFmtId="0" fontId="3" fillId="0" borderId="1" xfId="0" applyFont="1" applyBorder="1" applyAlignment="1" applyProtection="1">
      <alignment horizontal="justify" vertical="top"/>
    </xf>
    <xf numFmtId="0" fontId="15" fillId="3" borderId="0" xfId="3" applyFont="1" applyFill="1" applyBorder="1" applyAlignment="1" applyProtection="1">
      <alignment horizontal="center" vertical="center"/>
    </xf>
    <xf numFmtId="9" fontId="12" fillId="0" borderId="0" xfId="9" applyNumberFormat="1" applyFont="1" applyBorder="1" applyAlignment="1" applyProtection="1">
      <alignment horizontal="center" vertical="center"/>
    </xf>
    <xf numFmtId="3" fontId="10" fillId="3" borderId="0" xfId="3" applyNumberFormat="1" applyFont="1" applyFill="1" applyBorder="1" applyAlignment="1" applyProtection="1">
      <alignment horizontal="center" vertical="center"/>
    </xf>
    <xf numFmtId="0" fontId="3" fillId="0" borderId="0" xfId="0" applyFont="1" applyBorder="1" applyAlignment="1" applyProtection="1">
      <alignment horizontal="justify" vertical="top"/>
    </xf>
    <xf numFmtId="0" fontId="19" fillId="3" borderId="1" xfId="0" applyFont="1" applyFill="1" applyBorder="1" applyAlignment="1">
      <alignment horizontal="justify" vertical="top" wrapText="1"/>
    </xf>
    <xf numFmtId="7" fontId="20" fillId="5" borderId="0" xfId="3" applyNumberFormat="1" applyFont="1" applyFill="1" applyBorder="1" applyAlignment="1" applyProtection="1">
      <alignment horizontal="center" vertical="center" wrapText="1"/>
    </xf>
    <xf numFmtId="7" fontId="18" fillId="6" borderId="2" xfId="3" applyNumberFormat="1" applyFont="1" applyFill="1" applyBorder="1" applyAlignment="1" applyProtection="1">
      <alignment horizontal="center" vertical="center" wrapText="1"/>
    </xf>
    <xf numFmtId="44" fontId="18" fillId="6" borderId="1" xfId="3" applyNumberFormat="1" applyFont="1" applyFill="1" applyBorder="1" applyAlignment="1" applyProtection="1">
      <alignment horizontal="center" vertical="center" wrapText="1"/>
    </xf>
    <xf numFmtId="9" fontId="18" fillId="6" borderId="1" xfId="3" applyNumberFormat="1" applyFont="1" applyFill="1" applyBorder="1" applyAlignment="1" applyProtection="1">
      <alignment horizontal="center" vertical="center" wrapText="1"/>
    </xf>
    <xf numFmtId="3" fontId="10" fillId="3" borderId="0" xfId="3" applyNumberFormat="1" applyFont="1" applyFill="1" applyBorder="1" applyAlignment="1" applyProtection="1">
      <alignment horizontal="right" vertical="center"/>
    </xf>
    <xf numFmtId="3" fontId="10" fillId="3" borderId="0" xfId="3" applyNumberFormat="1" applyFont="1" applyFill="1" applyBorder="1" applyAlignment="1" applyProtection="1">
      <alignment horizontal="left" vertical="center"/>
    </xf>
    <xf numFmtId="164" fontId="17" fillId="4" borderId="1" xfId="0" applyNumberFormat="1" applyFont="1" applyFill="1" applyBorder="1" applyAlignment="1" applyProtection="1">
      <alignment horizontal="center" vertical="center"/>
      <protection locked="0"/>
    </xf>
    <xf numFmtId="4" fontId="10" fillId="3" borderId="0" xfId="3" applyNumberFormat="1" applyFont="1" applyFill="1" applyBorder="1" applyAlignment="1" applyProtection="1">
      <alignment horizontal="center" vertical="center"/>
    </xf>
    <xf numFmtId="4" fontId="18" fillId="6" borderId="1" xfId="3" applyNumberFormat="1" applyFont="1" applyFill="1" applyBorder="1" applyAlignment="1" applyProtection="1">
      <alignment horizontal="center" vertical="center" wrapText="1"/>
    </xf>
    <xf numFmtId="164" fontId="3" fillId="7" borderId="3" xfId="0" applyNumberFormat="1" applyFont="1" applyFill="1" applyBorder="1" applyAlignment="1" applyProtection="1">
      <alignment horizontal="center" vertical="center"/>
    </xf>
    <xf numFmtId="4" fontId="3" fillId="7" borderId="3" xfId="0" applyNumberFormat="1"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3" fontId="3" fillId="7" borderId="3" xfId="0" applyNumberFormat="1" applyFont="1" applyFill="1" applyBorder="1" applyAlignment="1" applyProtection="1">
      <alignment horizontal="center" vertical="center"/>
    </xf>
    <xf numFmtId="9" fontId="3" fillId="7" borderId="3" xfId="0" applyNumberFormat="1" applyFont="1" applyFill="1" applyBorder="1" applyAlignment="1" applyProtection="1">
      <alignment horizontal="justify" vertical="top"/>
    </xf>
    <xf numFmtId="4" fontId="17" fillId="3" borderId="3" xfId="0" applyNumberFormat="1" applyFont="1" applyFill="1" applyBorder="1" applyAlignment="1" applyProtection="1">
      <alignment horizontal="center" vertical="center"/>
      <protection locked="0"/>
    </xf>
    <xf numFmtId="164" fontId="19" fillId="4" borderId="1" xfId="0" applyNumberFormat="1" applyFont="1" applyFill="1" applyBorder="1" applyAlignment="1" applyProtection="1">
      <alignment horizontal="center" vertical="center"/>
      <protection locked="0"/>
    </xf>
    <xf numFmtId="164" fontId="14" fillId="6" borderId="1" xfId="3" applyNumberFormat="1" applyFont="1" applyFill="1" applyBorder="1" applyAlignment="1" applyProtection="1">
      <alignment horizontal="center" vertical="center" wrapText="1"/>
    </xf>
    <xf numFmtId="164" fontId="17" fillId="4" borderId="2" xfId="0" applyNumberFormat="1" applyFont="1" applyFill="1" applyBorder="1" applyAlignment="1" applyProtection="1">
      <alignment horizontal="center" vertical="center"/>
      <protection locked="0"/>
    </xf>
    <xf numFmtId="164" fontId="17" fillId="4" borderId="4" xfId="0" applyNumberFormat="1" applyFont="1" applyFill="1" applyBorder="1" applyAlignment="1" applyProtection="1">
      <alignment horizontal="center" vertical="center"/>
      <protection locked="0"/>
    </xf>
    <xf numFmtId="0" fontId="19" fillId="3" borderId="0" xfId="0" applyFont="1" applyFill="1" applyBorder="1" applyAlignment="1">
      <alignment horizontal="justify" vertical="top" wrapText="1"/>
    </xf>
    <xf numFmtId="164" fontId="3" fillId="3" borderId="0" xfId="0" applyNumberFormat="1" applyFont="1" applyFill="1" applyBorder="1" applyAlignment="1">
      <alignment horizontal="center" vertical="center"/>
    </xf>
    <xf numFmtId="0" fontId="0" fillId="0" borderId="0" xfId="0" applyBorder="1"/>
    <xf numFmtId="0" fontId="21" fillId="3" borderId="1" xfId="0" applyFont="1" applyFill="1" applyBorder="1" applyAlignment="1">
      <alignment horizontal="left" vertical="center"/>
    </xf>
    <xf numFmtId="0" fontId="27" fillId="5" borderId="0" xfId="0" applyFont="1" applyFill="1"/>
    <xf numFmtId="0" fontId="21" fillId="3" borderId="10" xfId="0" applyFont="1" applyFill="1" applyBorder="1" applyAlignment="1">
      <alignment horizontal="left" vertical="center"/>
    </xf>
    <xf numFmtId="0" fontId="0" fillId="3" borderId="0" xfId="0" applyFill="1" applyBorder="1"/>
    <xf numFmtId="0" fontId="23" fillId="3" borderId="0" xfId="0" applyFont="1" applyFill="1" applyBorder="1" applyAlignment="1">
      <alignment horizontal="justify" vertical="top"/>
    </xf>
    <xf numFmtId="0" fontId="0" fillId="7" borderId="3" xfId="0" applyFill="1" applyBorder="1"/>
    <xf numFmtId="0" fontId="34" fillId="0" borderId="0" xfId="0" applyFont="1"/>
    <xf numFmtId="0" fontId="35" fillId="0" borderId="0" xfId="0" applyFont="1" applyAlignment="1">
      <alignment vertical="top"/>
    </xf>
    <xf numFmtId="164" fontId="18" fillId="6" borderId="1" xfId="3" applyNumberFormat="1" applyFont="1" applyFill="1" applyBorder="1" applyAlignment="1" applyProtection="1">
      <alignment horizontal="center" vertical="center" wrapText="1"/>
    </xf>
    <xf numFmtId="10" fontId="17" fillId="4" borderId="1" xfId="0" applyNumberFormat="1" applyFont="1" applyFill="1" applyBorder="1" applyAlignment="1" applyProtection="1">
      <alignment horizontal="center" vertical="center"/>
      <protection locked="0"/>
    </xf>
    <xf numFmtId="0" fontId="30" fillId="5" borderId="11" xfId="0" applyFont="1" applyFill="1" applyBorder="1" applyAlignment="1">
      <alignment horizontal="center"/>
    </xf>
    <xf numFmtId="0" fontId="30" fillId="5" borderId="0" xfId="0" applyFont="1" applyFill="1" applyBorder="1" applyAlignment="1">
      <alignment horizontal="center"/>
    </xf>
    <xf numFmtId="0" fontId="36" fillId="5" borderId="0" xfId="0" applyFont="1" applyFill="1" applyBorder="1" applyAlignment="1">
      <alignment horizontal="center"/>
    </xf>
    <xf numFmtId="0" fontId="30" fillId="5" borderId="12" xfId="0" applyFont="1" applyFill="1" applyBorder="1" applyAlignment="1">
      <alignment horizontal="center"/>
    </xf>
    <xf numFmtId="0" fontId="27" fillId="5" borderId="11" xfId="0" applyFont="1" applyFill="1" applyBorder="1"/>
    <xf numFmtId="0" fontId="27" fillId="5" borderId="0" xfId="0" applyFont="1" applyFill="1" applyBorder="1"/>
    <xf numFmtId="0" fontId="27" fillId="5" borderId="12" xfId="0" applyFont="1" applyFill="1" applyBorder="1"/>
    <xf numFmtId="0" fontId="0" fillId="3" borderId="11" xfId="0" applyFill="1" applyBorder="1"/>
    <xf numFmtId="0" fontId="0" fillId="3" borderId="12" xfId="0" applyFill="1" applyBorder="1"/>
    <xf numFmtId="0" fontId="3" fillId="3" borderId="11" xfId="0" applyFont="1" applyFill="1" applyBorder="1"/>
    <xf numFmtId="0" fontId="3" fillId="3" borderId="0" xfId="0" applyFont="1" applyFill="1" applyBorder="1"/>
    <xf numFmtId="0" fontId="3" fillId="3" borderId="12" xfId="0" applyFont="1" applyFill="1" applyBorder="1"/>
    <xf numFmtId="0" fontId="0" fillId="3" borderId="13" xfId="0" applyFill="1" applyBorder="1"/>
    <xf numFmtId="0" fontId="0" fillId="3" borderId="14" xfId="0" applyFill="1" applyBorder="1"/>
    <xf numFmtId="0" fontId="0" fillId="3" borderId="15" xfId="0" applyFill="1" applyBorder="1"/>
    <xf numFmtId="0" fontId="3" fillId="3" borderId="11" xfId="0" applyFont="1" applyFill="1" applyBorder="1" applyAlignment="1">
      <alignment horizontal="left" wrapText="1"/>
    </xf>
    <xf numFmtId="0" fontId="3" fillId="3" borderId="0" xfId="0" applyFont="1" applyFill="1" applyBorder="1" applyAlignment="1">
      <alignment horizontal="left" wrapText="1"/>
    </xf>
    <xf numFmtId="0" fontId="3" fillId="3" borderId="12" xfId="0" applyFont="1" applyFill="1" applyBorder="1" applyAlignment="1">
      <alignment horizontal="left" wrapText="1"/>
    </xf>
    <xf numFmtId="0" fontId="0" fillId="3" borderId="11" xfId="0" applyFill="1" applyBorder="1" applyAlignment="1">
      <alignment horizontal="left" vertical="top" wrapText="1"/>
    </xf>
    <xf numFmtId="0" fontId="0" fillId="3" borderId="0" xfId="0" applyFill="1" applyBorder="1" applyAlignment="1">
      <alignment horizontal="left" vertical="top" wrapText="1"/>
    </xf>
    <xf numFmtId="0" fontId="0" fillId="3" borderId="12" xfId="0" applyFill="1" applyBorder="1" applyAlignment="1">
      <alignment horizontal="left" vertical="top" wrapText="1"/>
    </xf>
    <xf numFmtId="0" fontId="0" fillId="3" borderId="11" xfId="0" applyFill="1" applyBorder="1" applyAlignment="1">
      <alignment horizontal="left" wrapText="1"/>
    </xf>
    <xf numFmtId="0" fontId="0" fillId="3" borderId="0" xfId="0" applyFill="1" applyBorder="1" applyAlignment="1">
      <alignment horizontal="left" wrapText="1"/>
    </xf>
    <xf numFmtId="0" fontId="0" fillId="3" borderId="12" xfId="0" applyFill="1" applyBorder="1" applyAlignment="1">
      <alignment horizontal="left" wrapText="1"/>
    </xf>
    <xf numFmtId="0" fontId="27" fillId="5" borderId="6" xfId="0" applyFont="1" applyFill="1" applyBorder="1" applyAlignment="1">
      <alignment horizontal="center"/>
    </xf>
    <xf numFmtId="0" fontId="27" fillId="5" borderId="8" xfId="0" applyFont="1" applyFill="1" applyBorder="1" applyAlignment="1">
      <alignment horizontal="center"/>
    </xf>
    <xf numFmtId="0" fontId="27" fillId="5" borderId="9" xfId="0" applyFont="1" applyFill="1" applyBorder="1" applyAlignment="1">
      <alignment horizontal="center"/>
    </xf>
    <xf numFmtId="0" fontId="30" fillId="5" borderId="11" xfId="0" applyFont="1" applyFill="1" applyBorder="1" applyAlignment="1">
      <alignment horizontal="center"/>
    </xf>
    <xf numFmtId="0" fontId="30" fillId="5" borderId="0" xfId="0" applyFont="1" applyFill="1" applyBorder="1" applyAlignment="1">
      <alignment horizontal="center"/>
    </xf>
    <xf numFmtId="0" fontId="30" fillId="5" borderId="12" xfId="0" applyFont="1" applyFill="1" applyBorder="1" applyAlignment="1">
      <alignment horizontal="center"/>
    </xf>
    <xf numFmtId="0" fontId="32" fillId="5" borderId="11" xfId="0" applyFont="1" applyFill="1" applyBorder="1" applyAlignment="1">
      <alignment horizontal="center"/>
    </xf>
    <xf numFmtId="0" fontId="32" fillId="5" borderId="0" xfId="0" applyFont="1" applyFill="1" applyBorder="1" applyAlignment="1">
      <alignment horizontal="center"/>
    </xf>
    <xf numFmtId="0" fontId="32" fillId="5" borderId="12" xfId="0" applyFont="1" applyFill="1" applyBorder="1" applyAlignment="1">
      <alignment horizontal="center"/>
    </xf>
    <xf numFmtId="0" fontId="0" fillId="3" borderId="11" xfId="0" applyFill="1" applyBorder="1" applyAlignment="1">
      <alignment horizontal="left"/>
    </xf>
    <xf numFmtId="0" fontId="0" fillId="3" borderId="0" xfId="0" applyFill="1" applyBorder="1" applyAlignment="1">
      <alignment horizontal="left"/>
    </xf>
    <xf numFmtId="0" fontId="0" fillId="3" borderId="12" xfId="0" applyFill="1" applyBorder="1" applyAlignment="1">
      <alignment horizontal="left"/>
    </xf>
    <xf numFmtId="7" fontId="24" fillId="5" borderId="0" xfId="3" applyNumberFormat="1" applyFont="1" applyFill="1" applyBorder="1" applyAlignment="1" applyProtection="1">
      <alignment horizontal="center" vertical="center" wrapText="1"/>
    </xf>
    <xf numFmtId="0" fontId="25" fillId="5" borderId="0" xfId="3" applyFont="1" applyFill="1" applyBorder="1" applyAlignment="1" applyProtection="1">
      <alignment horizontal="center" vertical="center"/>
    </xf>
    <xf numFmtId="10" fontId="19" fillId="4" borderId="1" xfId="0" applyNumberFormat="1" applyFont="1" applyFill="1" applyBorder="1" applyAlignment="1" applyProtection="1">
      <alignment horizontal="center" vertical="center"/>
      <protection locked="0"/>
    </xf>
    <xf numFmtId="10" fontId="17" fillId="4" borderId="1" xfId="0" applyNumberFormat="1" applyFont="1" applyFill="1" applyBorder="1" applyAlignment="1" applyProtection="1">
      <alignment horizontal="center" vertical="center"/>
      <protection locked="0"/>
    </xf>
    <xf numFmtId="0" fontId="30" fillId="5" borderId="0" xfId="3" applyFont="1" applyFill="1" applyBorder="1" applyAlignment="1" applyProtection="1">
      <alignment horizontal="center" vertical="center"/>
    </xf>
    <xf numFmtId="3" fontId="18" fillId="6" borderId="6" xfId="3" applyNumberFormat="1" applyFont="1" applyFill="1" applyBorder="1" applyAlignment="1" applyProtection="1">
      <alignment horizontal="center" vertical="center" wrapText="1"/>
    </xf>
    <xf numFmtId="3" fontId="18" fillId="6" borderId="9" xfId="3" applyNumberFormat="1" applyFont="1" applyFill="1" applyBorder="1" applyAlignment="1" applyProtection="1">
      <alignment horizontal="center" vertical="center" wrapText="1"/>
    </xf>
    <xf numFmtId="10" fontId="3" fillId="3" borderId="1" xfId="0" applyNumberFormat="1" applyFont="1" applyFill="1" applyBorder="1" applyAlignment="1">
      <alignment horizontal="center" vertical="center"/>
    </xf>
    <xf numFmtId="0" fontId="16" fillId="7" borderId="2" xfId="0" applyFont="1" applyFill="1" applyBorder="1" applyAlignment="1" applyProtection="1">
      <alignment horizontal="left" vertical="center"/>
    </xf>
    <xf numFmtId="0" fontId="16" fillId="7" borderId="3" xfId="0" applyFont="1" applyFill="1" applyBorder="1" applyAlignment="1" applyProtection="1">
      <alignment horizontal="left" vertical="center"/>
    </xf>
    <xf numFmtId="164" fontId="18" fillId="6" borderId="1" xfId="3" applyNumberFormat="1" applyFont="1" applyFill="1" applyBorder="1" applyAlignment="1" applyProtection="1">
      <alignment horizontal="center" vertical="center" wrapText="1"/>
    </xf>
    <xf numFmtId="164" fontId="18" fillId="6" borderId="2" xfId="3" applyNumberFormat="1" applyFont="1" applyFill="1" applyBorder="1" applyAlignment="1" applyProtection="1">
      <alignment horizontal="center" vertical="center" wrapText="1"/>
    </xf>
    <xf numFmtId="164" fontId="18" fillId="6" borderId="3" xfId="3" applyNumberFormat="1" applyFont="1" applyFill="1" applyBorder="1" applyAlignment="1" applyProtection="1">
      <alignment horizontal="center" vertical="center" wrapText="1"/>
    </xf>
    <xf numFmtId="164" fontId="18" fillId="6" borderId="4" xfId="3" applyNumberFormat="1" applyFont="1" applyFill="1" applyBorder="1" applyAlignment="1" applyProtection="1">
      <alignment horizontal="center" vertical="center" wrapText="1"/>
    </xf>
    <xf numFmtId="164" fontId="12" fillId="7" borderId="3" xfId="0" applyNumberFormat="1" applyFont="1" applyFill="1" applyBorder="1" applyAlignment="1">
      <alignment horizontal="center" vertical="center"/>
    </xf>
    <xf numFmtId="10" fontId="12" fillId="7" borderId="4"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0" fontId="30" fillId="5" borderId="0" xfId="0" applyFont="1" applyFill="1" applyAlignment="1">
      <alignment horizontal="center"/>
    </xf>
    <xf numFmtId="0" fontId="32" fillId="5" borderId="0" xfId="0" applyFont="1" applyFill="1" applyAlignment="1">
      <alignment horizontal="center"/>
    </xf>
    <xf numFmtId="0" fontId="14" fillId="7" borderId="2" xfId="0" applyFont="1" applyFill="1" applyBorder="1" applyAlignment="1">
      <alignment horizontal="left" vertical="center" wrapText="1"/>
    </xf>
    <xf numFmtId="0" fontId="14" fillId="7" borderId="3" xfId="0" applyFont="1" applyFill="1" applyBorder="1" applyAlignment="1">
      <alignment horizontal="left" vertical="center" wrapText="1"/>
    </xf>
    <xf numFmtId="0" fontId="27" fillId="5" borderId="0" xfId="0" applyFont="1" applyFill="1" applyAlignment="1">
      <alignment horizontal="center"/>
    </xf>
    <xf numFmtId="0" fontId="22" fillId="5" borderId="0" xfId="0" applyFont="1" applyFill="1" applyProtection="1"/>
    <xf numFmtId="0" fontId="0" fillId="0" borderId="0" xfId="0" applyProtection="1"/>
    <xf numFmtId="0" fontId="31" fillId="5" borderId="0" xfId="0" applyFont="1" applyFill="1" applyBorder="1" applyAlignment="1" applyProtection="1">
      <alignment horizontal="center" vertical="center"/>
    </xf>
    <xf numFmtId="0" fontId="26" fillId="5" borderId="0" xfId="0" applyFont="1" applyFill="1" applyBorder="1" applyAlignment="1" applyProtection="1">
      <alignment horizontal="center" vertical="center"/>
    </xf>
    <xf numFmtId="0" fontId="0" fillId="3" borderId="0" xfId="0" applyFill="1" applyProtection="1"/>
    <xf numFmtId="164" fontId="0" fillId="3" borderId="0" xfId="0" applyNumberFormat="1" applyFill="1" applyAlignment="1" applyProtection="1">
      <alignment horizontal="center" vertical="center"/>
    </xf>
    <xf numFmtId="9" fontId="0" fillId="3" borderId="0" xfId="0" applyNumberFormat="1" applyFill="1" applyAlignment="1" applyProtection="1">
      <alignment horizontal="center" vertical="center"/>
    </xf>
    <xf numFmtId="0" fontId="3" fillId="0" borderId="0" xfId="0" applyFont="1" applyAlignment="1" applyProtection="1">
      <alignment horizontal="center" vertical="top"/>
    </xf>
    <xf numFmtId="0" fontId="19" fillId="3" borderId="8" xfId="0" applyFont="1" applyFill="1" applyBorder="1" applyAlignment="1" applyProtection="1">
      <alignment horizontal="justify" vertical="top"/>
    </xf>
    <xf numFmtId="3" fontId="17" fillId="0" borderId="8" xfId="0" applyNumberFormat="1" applyFont="1" applyBorder="1" applyAlignment="1" applyProtection="1">
      <alignment horizontal="right" vertical="center"/>
    </xf>
    <xf numFmtId="3" fontId="17" fillId="0" borderId="8" xfId="0" applyNumberFormat="1" applyFont="1" applyBorder="1" applyAlignment="1" applyProtection="1">
      <alignment horizontal="left" vertical="center"/>
    </xf>
    <xf numFmtId="164" fontId="17" fillId="0" borderId="8" xfId="0" applyNumberFormat="1" applyFont="1" applyBorder="1" applyAlignment="1" applyProtection="1">
      <alignment horizontal="center" vertical="center"/>
    </xf>
    <xf numFmtId="4" fontId="17" fillId="0" borderId="8" xfId="0" applyNumberFormat="1" applyFont="1" applyBorder="1" applyAlignment="1" applyProtection="1">
      <alignment horizontal="center" vertical="center"/>
    </xf>
    <xf numFmtId="0" fontId="17" fillId="0" borderId="8" xfId="0" applyFont="1" applyBorder="1" applyAlignment="1" applyProtection="1">
      <alignment horizontal="center" vertical="center"/>
    </xf>
    <xf numFmtId="3" fontId="17" fillId="0" borderId="8" xfId="0" applyNumberFormat="1" applyFont="1" applyBorder="1" applyAlignment="1" applyProtection="1">
      <alignment horizontal="center" vertical="center"/>
    </xf>
    <xf numFmtId="9" fontId="13" fillId="0" borderId="8" xfId="0" applyNumberFormat="1" applyFont="1" applyBorder="1" applyAlignment="1" applyProtection="1">
      <alignment horizontal="center" vertical="center"/>
    </xf>
    <xf numFmtId="164" fontId="13" fillId="0" borderId="0" xfId="0" applyNumberFormat="1" applyFont="1" applyBorder="1" applyAlignment="1" applyProtection="1">
      <alignment horizontal="center" vertical="center"/>
    </xf>
    <xf numFmtId="0" fontId="21" fillId="3" borderId="2" xfId="0" applyFont="1" applyFill="1" applyBorder="1" applyAlignment="1" applyProtection="1">
      <alignment horizontal="left" vertical="center"/>
    </xf>
    <xf numFmtId="3" fontId="17" fillId="3" borderId="3" xfId="0" applyNumberFormat="1" applyFont="1" applyFill="1" applyBorder="1" applyAlignment="1" applyProtection="1">
      <alignment horizontal="right" vertical="center"/>
    </xf>
    <xf numFmtId="3" fontId="17" fillId="3" borderId="3" xfId="0" applyNumberFormat="1" applyFont="1" applyFill="1" applyBorder="1" applyAlignment="1" applyProtection="1">
      <alignment horizontal="left" vertical="center"/>
    </xf>
    <xf numFmtId="164" fontId="17" fillId="3" borderId="3" xfId="0" applyNumberFormat="1" applyFont="1" applyFill="1" applyBorder="1" applyAlignment="1" applyProtection="1">
      <alignment horizontal="center" vertical="center"/>
    </xf>
    <xf numFmtId="4" fontId="17" fillId="3" borderId="3" xfId="0" applyNumberFormat="1" applyFont="1" applyFill="1" applyBorder="1" applyAlignment="1" applyProtection="1">
      <alignment horizontal="center" vertical="center"/>
    </xf>
    <xf numFmtId="0" fontId="17" fillId="0" borderId="3" xfId="0" applyFont="1" applyBorder="1" applyAlignment="1" applyProtection="1">
      <alignment horizontal="center" vertical="center"/>
    </xf>
    <xf numFmtId="3" fontId="17" fillId="3" borderId="3" xfId="0" applyNumberFormat="1" applyFont="1" applyFill="1" applyBorder="1" applyAlignment="1" applyProtection="1">
      <alignment horizontal="center" vertical="center"/>
    </xf>
    <xf numFmtId="9" fontId="13" fillId="0" borderId="3" xfId="0" applyNumberFormat="1" applyFont="1" applyBorder="1" applyAlignment="1" applyProtection="1">
      <alignment horizontal="center" vertical="center"/>
    </xf>
    <xf numFmtId="164" fontId="13" fillId="0" borderId="4" xfId="0" applyNumberFormat="1" applyFont="1" applyBorder="1" applyAlignment="1" applyProtection="1">
      <alignment horizontal="center" vertical="center"/>
    </xf>
    <xf numFmtId="0" fontId="19" fillId="3" borderId="1" xfId="0" applyFont="1" applyFill="1" applyBorder="1" applyAlignment="1" applyProtection="1">
      <alignment horizontal="justify" vertical="top" wrapText="1"/>
    </xf>
    <xf numFmtId="3" fontId="17" fillId="3" borderId="2" xfId="0" applyNumberFormat="1" applyFont="1" applyFill="1" applyBorder="1" applyAlignment="1" applyProtection="1">
      <alignment horizontal="right" vertical="center"/>
    </xf>
    <xf numFmtId="3" fontId="17" fillId="3" borderId="4" xfId="0" applyNumberFormat="1" applyFont="1" applyFill="1" applyBorder="1" applyAlignment="1" applyProtection="1">
      <alignment horizontal="left" vertical="center"/>
    </xf>
    <xf numFmtId="4" fontId="17" fillId="3" borderId="1" xfId="0" applyNumberFormat="1" applyFont="1" applyFill="1" applyBorder="1" applyAlignment="1" applyProtection="1">
      <alignment horizontal="center" vertical="center"/>
    </xf>
    <xf numFmtId="0" fontId="17" fillId="2" borderId="1" xfId="0" applyFont="1" applyFill="1" applyBorder="1" applyAlignment="1" applyProtection="1">
      <alignment horizontal="center" vertical="center"/>
    </xf>
    <xf numFmtId="3" fontId="17" fillId="3" borderId="1" xfId="0" applyNumberFormat="1" applyFont="1" applyFill="1" applyBorder="1" applyAlignment="1" applyProtection="1">
      <alignment horizontal="center" vertical="center"/>
    </xf>
    <xf numFmtId="164" fontId="19" fillId="0" borderId="1" xfId="9" applyNumberFormat="1" applyFont="1" applyBorder="1" applyAlignment="1" applyProtection="1">
      <alignment horizontal="center" vertical="center"/>
    </xf>
    <xf numFmtId="0" fontId="3" fillId="3" borderId="0" xfId="0" applyFont="1" applyFill="1" applyBorder="1" applyAlignment="1" applyProtection="1">
      <alignment horizontal="justify" vertical="top"/>
    </xf>
    <xf numFmtId="0" fontId="33" fillId="3" borderId="0" xfId="0" applyFont="1" applyFill="1" applyBorder="1" applyAlignment="1" applyProtection="1">
      <alignment horizontal="justify" vertical="top" wrapText="1"/>
    </xf>
    <xf numFmtId="3" fontId="17" fillId="3" borderId="0" xfId="0" applyNumberFormat="1" applyFont="1" applyFill="1" applyBorder="1" applyAlignment="1" applyProtection="1">
      <alignment horizontal="right" vertical="center"/>
    </xf>
    <xf numFmtId="3" fontId="17" fillId="3" borderId="0" xfId="0" applyNumberFormat="1" applyFont="1" applyFill="1" applyBorder="1" applyAlignment="1" applyProtection="1">
      <alignment horizontal="left" vertical="center"/>
    </xf>
    <xf numFmtId="164" fontId="17" fillId="3" borderId="0" xfId="0" applyNumberFormat="1" applyFont="1" applyFill="1" applyBorder="1" applyAlignment="1" applyProtection="1">
      <alignment horizontal="center" vertical="center"/>
    </xf>
    <xf numFmtId="4" fontId="17" fillId="3" borderId="0" xfId="0" applyNumberFormat="1" applyFont="1" applyFill="1" applyBorder="1" applyAlignment="1" applyProtection="1">
      <alignment horizontal="center" vertical="center"/>
    </xf>
    <xf numFmtId="10" fontId="17" fillId="3" borderId="0" xfId="0" applyNumberFormat="1" applyFont="1" applyFill="1" applyBorder="1" applyAlignment="1" applyProtection="1">
      <alignment horizontal="center" vertical="center"/>
    </xf>
    <xf numFmtId="164" fontId="19" fillId="3" borderId="0" xfId="0" applyNumberFormat="1" applyFont="1" applyFill="1" applyBorder="1" applyAlignment="1" applyProtection="1">
      <alignment horizontal="center" vertical="center"/>
    </xf>
    <xf numFmtId="3" fontId="17" fillId="3" borderId="0" xfId="0" applyNumberFormat="1" applyFont="1" applyFill="1" applyBorder="1" applyAlignment="1" applyProtection="1">
      <alignment horizontal="center" vertical="center"/>
    </xf>
    <xf numFmtId="0" fontId="33" fillId="3" borderId="0" xfId="0" applyFont="1" applyFill="1" applyBorder="1" applyAlignment="1" applyProtection="1">
      <alignment horizontal="center" vertical="top" wrapText="1"/>
    </xf>
    <xf numFmtId="164" fontId="33" fillId="3" borderId="0" xfId="9" applyNumberFormat="1" applyFont="1" applyFill="1" applyBorder="1" applyAlignment="1" applyProtection="1">
      <alignment horizontal="center" vertical="center"/>
    </xf>
    <xf numFmtId="0" fontId="19" fillId="3" borderId="0" xfId="0" applyFont="1" applyFill="1" applyBorder="1" applyAlignment="1" applyProtection="1">
      <alignment horizontal="justify" vertical="top"/>
    </xf>
    <xf numFmtId="3" fontId="17" fillId="0" borderId="0" xfId="0" applyNumberFormat="1" applyFont="1" applyBorder="1" applyAlignment="1" applyProtection="1">
      <alignment horizontal="right" vertical="center"/>
    </xf>
    <xf numFmtId="3" fontId="17" fillId="0" borderId="0" xfId="0" applyNumberFormat="1" applyFont="1" applyBorder="1" applyAlignment="1" applyProtection="1">
      <alignment horizontal="left" vertical="center"/>
    </xf>
    <xf numFmtId="164" fontId="17" fillId="0" borderId="0" xfId="0" applyNumberFormat="1" applyFont="1" applyBorder="1" applyAlignment="1" applyProtection="1">
      <alignment horizontal="center" vertical="center"/>
    </xf>
    <xf numFmtId="4" fontId="17" fillId="0" borderId="0" xfId="0" applyNumberFormat="1" applyFont="1" applyBorder="1" applyAlignment="1" applyProtection="1">
      <alignment horizontal="center" vertical="center"/>
    </xf>
    <xf numFmtId="0" fontId="17" fillId="0" borderId="0" xfId="0" applyFont="1" applyBorder="1" applyAlignment="1" applyProtection="1">
      <alignment horizontal="center" vertical="center"/>
    </xf>
    <xf numFmtId="3" fontId="17" fillId="0" borderId="0" xfId="0" applyNumberFormat="1" applyFont="1" applyBorder="1" applyAlignment="1" applyProtection="1">
      <alignment horizontal="center" vertical="center"/>
    </xf>
    <xf numFmtId="9" fontId="13" fillId="0" borderId="0" xfId="0" applyNumberFormat="1" applyFont="1" applyBorder="1" applyAlignment="1" applyProtection="1">
      <alignment horizontal="center" vertical="center"/>
    </xf>
    <xf numFmtId="3" fontId="17" fillId="3" borderId="8" xfId="0" applyNumberFormat="1" applyFont="1" applyFill="1" applyBorder="1" applyAlignment="1" applyProtection="1">
      <alignment horizontal="right" vertical="center"/>
    </xf>
    <xf numFmtId="3" fontId="17" fillId="3" borderId="8" xfId="0" applyNumberFormat="1" applyFont="1" applyFill="1" applyBorder="1" applyAlignment="1" applyProtection="1">
      <alignment horizontal="left" vertical="center"/>
    </xf>
    <xf numFmtId="9" fontId="17" fillId="0" borderId="3" xfId="0" applyNumberFormat="1" applyFont="1" applyBorder="1" applyAlignment="1" applyProtection="1">
      <alignment horizontal="center" vertical="center"/>
    </xf>
    <xf numFmtId="3" fontId="17" fillId="3" borderId="1" xfId="0" applyNumberFormat="1" applyFont="1" applyFill="1" applyBorder="1" applyAlignment="1" applyProtection="1">
      <alignment horizontal="right" vertical="center"/>
    </xf>
    <xf numFmtId="3" fontId="17" fillId="3" borderId="1" xfId="0" applyNumberFormat="1" applyFont="1" applyFill="1" applyBorder="1" applyAlignment="1" applyProtection="1">
      <alignment horizontal="left" vertical="center"/>
    </xf>
    <xf numFmtId="164" fontId="14" fillId="0" borderId="4" xfId="0" applyNumberFormat="1" applyFont="1" applyBorder="1" applyAlignment="1" applyProtection="1">
      <alignment horizontal="center" vertical="center"/>
    </xf>
    <xf numFmtId="0" fontId="29" fillId="3" borderId="2" xfId="0" applyFont="1" applyFill="1" applyBorder="1" applyAlignment="1" applyProtection="1">
      <alignment vertical="top" wrapText="1"/>
    </xf>
    <xf numFmtId="0" fontId="29" fillId="3" borderId="3" xfId="0" applyFont="1" applyFill="1" applyBorder="1" applyAlignment="1" applyProtection="1">
      <alignment vertical="top" wrapText="1"/>
    </xf>
    <xf numFmtId="0" fontId="29" fillId="3" borderId="4" xfId="0" applyFont="1" applyFill="1" applyBorder="1" applyAlignment="1" applyProtection="1">
      <alignment vertical="top" wrapText="1"/>
    </xf>
    <xf numFmtId="4" fontId="17" fillId="2" borderId="1" xfId="0" applyNumberFormat="1" applyFont="1" applyFill="1" applyBorder="1" applyAlignment="1" applyProtection="1">
      <alignment horizontal="center" vertical="center"/>
    </xf>
    <xf numFmtId="3" fontId="17" fillId="3" borderId="2" xfId="0" applyNumberFormat="1" applyFont="1" applyFill="1" applyBorder="1" applyAlignment="1" applyProtection="1">
      <alignment horizontal="center" vertical="center"/>
    </xf>
    <xf numFmtId="164" fontId="19" fillId="0" borderId="4" xfId="9" applyNumberFormat="1" applyFont="1" applyBorder="1" applyAlignment="1" applyProtection="1">
      <alignment horizontal="center" vertical="center"/>
    </xf>
    <xf numFmtId="0" fontId="29" fillId="3" borderId="2" xfId="0" applyFont="1" applyFill="1" applyBorder="1" applyAlignment="1" applyProtection="1">
      <alignment horizontal="left" vertical="top" wrapText="1"/>
    </xf>
    <xf numFmtId="0" fontId="29" fillId="3" borderId="3" xfId="0" applyFont="1" applyFill="1" applyBorder="1" applyAlignment="1" applyProtection="1">
      <alignment horizontal="left" vertical="top" wrapText="1"/>
    </xf>
    <xf numFmtId="0" fontId="29" fillId="3" borderId="4" xfId="0" applyFont="1" applyFill="1" applyBorder="1" applyAlignment="1" applyProtection="1">
      <alignment horizontal="left" vertical="top" wrapText="1"/>
    </xf>
    <xf numFmtId="0" fontId="29" fillId="3" borderId="2" xfId="0" applyFont="1" applyFill="1" applyBorder="1" applyAlignment="1" applyProtection="1">
      <alignment horizontal="center" vertical="top" wrapText="1"/>
    </xf>
    <xf numFmtId="0" fontId="29" fillId="3" borderId="3" xfId="0" applyFont="1" applyFill="1" applyBorder="1" applyAlignment="1" applyProtection="1">
      <alignment horizontal="center" vertical="top" wrapText="1"/>
    </xf>
    <xf numFmtId="164" fontId="16" fillId="7" borderId="4" xfId="9" applyNumberFormat="1" applyFont="1" applyFill="1" applyBorder="1" applyAlignment="1" applyProtection="1">
      <alignment horizontal="center" vertical="center"/>
    </xf>
    <xf numFmtId="0" fontId="2" fillId="0" borderId="0" xfId="0" applyFont="1" applyBorder="1" applyAlignment="1" applyProtection="1">
      <alignment horizontal="justify" vertical="top"/>
    </xf>
    <xf numFmtId="3" fontId="3" fillId="0" borderId="0" xfId="0" applyNumberFormat="1" applyFont="1" applyBorder="1" applyAlignment="1" applyProtection="1">
      <alignment horizontal="right" vertical="center"/>
    </xf>
    <xf numFmtId="3" fontId="3" fillId="0" borderId="0" xfId="0" applyNumberFormat="1" applyFont="1" applyBorder="1" applyAlignment="1" applyProtection="1">
      <alignment horizontal="left" vertical="center"/>
    </xf>
    <xf numFmtId="164" fontId="3" fillId="0" borderId="0" xfId="0" applyNumberFormat="1" applyFont="1" applyBorder="1" applyAlignment="1" applyProtection="1">
      <alignment horizontal="center" vertical="center"/>
    </xf>
    <xf numFmtId="4" fontId="3" fillId="0" borderId="0" xfId="0" applyNumberFormat="1" applyFont="1" applyBorder="1" applyAlignment="1" applyProtection="1">
      <alignment horizontal="center" vertical="center"/>
    </xf>
    <xf numFmtId="0" fontId="3" fillId="0" borderId="0" xfId="0" applyFont="1" applyBorder="1" applyAlignment="1" applyProtection="1">
      <alignment horizontal="center" vertical="center"/>
    </xf>
    <xf numFmtId="3" fontId="3" fillId="0" borderId="0" xfId="0" applyNumberFormat="1" applyFont="1" applyBorder="1" applyAlignment="1" applyProtection="1">
      <alignment horizontal="center" vertical="center"/>
    </xf>
    <xf numFmtId="9" fontId="12" fillId="3" borderId="0" xfId="9" applyNumberFormat="1" applyFont="1" applyFill="1" applyBorder="1" applyAlignment="1" applyProtection="1">
      <alignment horizontal="center" vertical="center"/>
    </xf>
    <xf numFmtId="164" fontId="12" fillId="3" borderId="0" xfId="9" applyNumberFormat="1" applyFont="1" applyFill="1" applyBorder="1" applyAlignment="1" applyProtection="1">
      <alignment horizontal="center" vertical="center"/>
    </xf>
    <xf numFmtId="0" fontId="19" fillId="3" borderId="7" xfId="0" applyFont="1" applyFill="1" applyBorder="1" applyAlignment="1" applyProtection="1">
      <alignment horizontal="justify" vertical="top" wrapText="1"/>
    </xf>
    <xf numFmtId="10" fontId="3" fillId="3" borderId="1" xfId="0" applyNumberFormat="1" applyFont="1" applyFill="1" applyBorder="1" applyAlignment="1" applyProtection="1">
      <alignment horizontal="center" vertical="center"/>
    </xf>
    <xf numFmtId="9" fontId="11" fillId="0" borderId="0" xfId="9" applyNumberFormat="1" applyFont="1" applyBorder="1" applyAlignment="1" applyProtection="1">
      <alignment horizontal="center" vertical="center"/>
    </xf>
    <xf numFmtId="164" fontId="11" fillId="0" borderId="0" xfId="9" applyNumberFormat="1" applyFont="1" applyBorder="1" applyAlignment="1" applyProtection="1">
      <alignment horizontal="center" vertical="center"/>
    </xf>
    <xf numFmtId="9" fontId="3" fillId="0" borderId="0" xfId="0" applyNumberFormat="1" applyFont="1" applyBorder="1" applyAlignment="1" applyProtection="1">
      <alignment horizontal="justify" vertical="top"/>
    </xf>
    <xf numFmtId="164" fontId="3" fillId="0" borderId="0" xfId="0" applyNumberFormat="1" applyFont="1" applyBorder="1" applyAlignment="1" applyProtection="1">
      <alignment horizontal="justify" vertical="top"/>
    </xf>
    <xf numFmtId="164" fontId="3" fillId="0" borderId="0" xfId="0" applyNumberFormat="1" applyFont="1" applyAlignment="1" applyProtection="1">
      <alignment horizontal="center" vertical="center"/>
    </xf>
    <xf numFmtId="0" fontId="2" fillId="0" borderId="0" xfId="0" applyFont="1" applyAlignment="1" applyProtection="1">
      <alignment horizontal="justify" vertical="top"/>
    </xf>
    <xf numFmtId="3" fontId="3" fillId="0" borderId="0" xfId="0" applyNumberFormat="1" applyFont="1" applyAlignment="1" applyProtection="1">
      <alignment horizontal="right" vertical="center"/>
    </xf>
    <xf numFmtId="3" fontId="3" fillId="0" borderId="0" xfId="0" applyNumberFormat="1" applyFont="1" applyAlignment="1" applyProtection="1">
      <alignment horizontal="left" vertical="center"/>
    </xf>
    <xf numFmtId="4" fontId="3" fillId="0" borderId="0" xfId="0" applyNumberFormat="1" applyFont="1" applyAlignment="1" applyProtection="1">
      <alignment horizontal="center" vertical="center"/>
    </xf>
    <xf numFmtId="0" fontId="3" fillId="0" borderId="0" xfId="0" applyFont="1" applyAlignment="1" applyProtection="1">
      <alignment horizontal="center" vertical="center"/>
    </xf>
    <xf numFmtId="3" fontId="3" fillId="0" borderId="0" xfId="0" applyNumberFormat="1" applyFont="1" applyAlignment="1" applyProtection="1">
      <alignment horizontal="center" vertical="center"/>
    </xf>
    <xf numFmtId="9" fontId="3" fillId="0" borderId="0" xfId="0" applyNumberFormat="1" applyFont="1" applyAlignment="1" applyProtection="1">
      <alignment horizontal="justify" vertical="top"/>
    </xf>
    <xf numFmtId="164" fontId="3" fillId="0" borderId="0" xfId="0" applyNumberFormat="1" applyFont="1" applyAlignment="1" applyProtection="1">
      <alignment horizontal="justify" vertical="top"/>
    </xf>
    <xf numFmtId="0" fontId="3" fillId="3" borderId="0" xfId="0" applyFont="1" applyFill="1" applyAlignment="1" applyProtection="1">
      <alignment horizontal="justify" vertical="top"/>
    </xf>
    <xf numFmtId="0" fontId="29" fillId="3" borderId="1" xfId="0" applyFont="1" applyFill="1" applyBorder="1" applyAlignment="1" applyProtection="1">
      <alignment horizontal="left" vertical="top" wrapText="1"/>
    </xf>
    <xf numFmtId="10" fontId="3" fillId="0" borderId="0" xfId="0" applyNumberFormat="1" applyFont="1" applyBorder="1" applyAlignment="1" applyProtection="1">
      <alignment horizontal="center" vertical="center"/>
    </xf>
    <xf numFmtId="10" fontId="3" fillId="3" borderId="2" xfId="0" applyNumberFormat="1" applyFont="1" applyFill="1" applyBorder="1" applyAlignment="1" applyProtection="1">
      <alignment horizontal="center" vertical="center"/>
    </xf>
    <xf numFmtId="10" fontId="3" fillId="3" borderId="3" xfId="0" applyNumberFormat="1" applyFont="1" applyFill="1" applyBorder="1" applyAlignment="1" applyProtection="1">
      <alignment horizontal="center" vertical="center"/>
    </xf>
    <xf numFmtId="10" fontId="3" fillId="3" borderId="4" xfId="0" applyNumberFormat="1" applyFont="1" applyFill="1" applyBorder="1" applyAlignment="1" applyProtection="1">
      <alignment horizontal="center" vertical="center"/>
    </xf>
    <xf numFmtId="0" fontId="19" fillId="3" borderId="0" xfId="0" applyFont="1" applyFill="1" applyBorder="1" applyAlignment="1" applyProtection="1">
      <alignment horizontal="justify" vertical="top" wrapText="1"/>
    </xf>
    <xf numFmtId="3" fontId="19" fillId="3" borderId="1" xfId="0" applyNumberFormat="1" applyFont="1" applyFill="1" applyBorder="1" applyAlignment="1" applyProtection="1">
      <alignment horizontal="right" vertical="center"/>
    </xf>
    <xf numFmtId="3" fontId="19" fillId="3" borderId="1" xfId="0" applyNumberFormat="1" applyFont="1" applyFill="1" applyBorder="1" applyAlignment="1" applyProtection="1">
      <alignment horizontal="left" vertical="center"/>
    </xf>
    <xf numFmtId="0" fontId="28" fillId="2" borderId="1" xfId="0" applyFont="1" applyFill="1" applyBorder="1" applyAlignment="1" applyProtection="1">
      <alignment horizontal="center" vertical="center"/>
    </xf>
    <xf numFmtId="9" fontId="17" fillId="4" borderId="1" xfId="9" applyNumberFormat="1" applyFont="1" applyFill="1" applyBorder="1" applyAlignment="1" applyProtection="1">
      <alignment horizontal="center" vertical="center"/>
      <protection locked="0"/>
    </xf>
    <xf numFmtId="9" fontId="17" fillId="4" borderId="5" xfId="9" applyNumberFormat="1" applyFont="1" applyFill="1" applyBorder="1" applyAlignment="1" applyProtection="1">
      <alignment horizontal="center" vertical="center"/>
      <protection locked="0"/>
    </xf>
    <xf numFmtId="9" fontId="17" fillId="4" borderId="10" xfId="9" applyNumberFormat="1" applyFont="1" applyFill="1" applyBorder="1" applyAlignment="1" applyProtection="1">
      <alignment horizontal="center" vertical="center"/>
      <protection locked="0"/>
    </xf>
    <xf numFmtId="9" fontId="17" fillId="4" borderId="7" xfId="9" applyNumberFormat="1" applyFont="1" applyFill="1" applyBorder="1" applyAlignment="1" applyProtection="1">
      <alignment horizontal="center" vertical="center"/>
      <protection locked="0"/>
    </xf>
    <xf numFmtId="10" fontId="19" fillId="4" borderId="5" xfId="0" applyNumberFormat="1" applyFont="1" applyFill="1" applyBorder="1" applyAlignment="1" applyProtection="1">
      <alignment horizontal="center" vertical="center" wrapText="1"/>
      <protection locked="0"/>
    </xf>
    <xf numFmtId="10" fontId="19" fillId="4" borderId="10" xfId="0" applyNumberFormat="1" applyFont="1" applyFill="1" applyBorder="1" applyAlignment="1" applyProtection="1">
      <alignment horizontal="center" vertical="center" wrapText="1"/>
      <protection locked="0"/>
    </xf>
    <xf numFmtId="10" fontId="19" fillId="4" borderId="7" xfId="0" applyNumberFormat="1" applyFont="1" applyFill="1" applyBorder="1" applyAlignment="1" applyProtection="1">
      <alignment horizontal="center" vertical="center" wrapText="1"/>
      <protection locked="0"/>
    </xf>
    <xf numFmtId="9" fontId="17" fillId="4" borderId="1" xfId="9" applyNumberFormat="1" applyFont="1" applyFill="1" applyBorder="1" applyAlignment="1" applyProtection="1">
      <alignment horizontal="center" vertical="center"/>
      <protection locked="0"/>
    </xf>
    <xf numFmtId="10" fontId="17" fillId="4" borderId="5" xfId="0" applyNumberFormat="1" applyFont="1" applyFill="1" applyBorder="1" applyAlignment="1" applyProtection="1">
      <alignment horizontal="center" vertical="center"/>
      <protection locked="0"/>
    </xf>
    <xf numFmtId="10" fontId="17" fillId="4" borderId="10" xfId="0" applyNumberFormat="1" applyFont="1" applyFill="1" applyBorder="1" applyAlignment="1" applyProtection="1">
      <alignment horizontal="center" vertical="center"/>
      <protection locked="0"/>
    </xf>
    <xf numFmtId="10" fontId="17" fillId="4" borderId="7" xfId="0" applyNumberFormat="1" applyFont="1" applyFill="1" applyBorder="1" applyAlignment="1" applyProtection="1">
      <alignment horizontal="center" vertical="center"/>
      <protection locked="0"/>
    </xf>
  </cellXfs>
  <cellStyles count="14">
    <cellStyle name="Komma 2" xfId="5"/>
    <cellStyle name="Komma 2 2" xfId="12"/>
    <cellStyle name="Procent 2" xfId="4"/>
    <cellStyle name="Procent 2 2" xfId="11"/>
    <cellStyle name="Standaard" xfId="0" builtinId="0"/>
    <cellStyle name="Standaard 2" xfId="3"/>
    <cellStyle name="Standaard 2 2" xfId="10"/>
    <cellStyle name="Standaard 3" xfId="1"/>
    <cellStyle name="Standaard 4" xfId="2"/>
    <cellStyle name="Standaard 5" xfId="6"/>
    <cellStyle name="Standaard 6" xfId="7"/>
    <cellStyle name="Standaard 7" xfId="8"/>
    <cellStyle name="Standaard 7 2" xfId="13"/>
    <cellStyle name="Valuta" xfId="9" builtinId="4"/>
  </cellStyles>
  <dxfs count="0"/>
  <tableStyles count="0" defaultTableStyle="TableStyleMedium2" defaultPivotStyle="PivotStyleLight16"/>
  <colors>
    <mruColors>
      <color rgb="FFFFFFCC"/>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view="pageBreakPreview" zoomScaleNormal="100" zoomScaleSheetLayoutView="100" workbookViewId="0">
      <selection sqref="A1:XFD1048576"/>
    </sheetView>
  </sheetViews>
  <sheetFormatPr defaultRowHeight="15" x14ac:dyDescent="0.25"/>
  <cols>
    <col min="2" max="2" width="51.5703125" customWidth="1"/>
    <col min="4" max="4" width="17.140625" customWidth="1"/>
    <col min="6" max="6" width="17.140625" customWidth="1"/>
    <col min="8" max="8" width="17.140625" customWidth="1"/>
  </cols>
  <sheetData>
    <row r="1" spans="1:10" x14ac:dyDescent="0.25">
      <c r="A1" s="67"/>
      <c r="B1" s="68"/>
      <c r="C1" s="68"/>
      <c r="D1" s="68"/>
      <c r="E1" s="68"/>
      <c r="F1" s="68"/>
      <c r="G1" s="68"/>
      <c r="H1" s="68"/>
      <c r="I1" s="68"/>
      <c r="J1" s="69"/>
    </row>
    <row r="2" spans="1:10" ht="18" x14ac:dyDescent="0.25">
      <c r="A2" s="70" t="s">
        <v>8</v>
      </c>
      <c r="B2" s="71"/>
      <c r="C2" s="71"/>
      <c r="D2" s="71"/>
      <c r="E2" s="71"/>
      <c r="F2" s="71"/>
      <c r="G2" s="71"/>
      <c r="H2" s="71"/>
      <c r="I2" s="71"/>
      <c r="J2" s="72"/>
    </row>
    <row r="3" spans="1:10" ht="18" x14ac:dyDescent="0.25">
      <c r="A3" s="43"/>
      <c r="B3" s="44"/>
      <c r="C3" s="44"/>
      <c r="D3" s="45" t="s">
        <v>145</v>
      </c>
      <c r="E3" s="44"/>
      <c r="F3" s="44"/>
      <c r="G3" s="44"/>
      <c r="H3" s="44"/>
      <c r="I3" s="44"/>
      <c r="J3" s="46"/>
    </row>
    <row r="4" spans="1:10" ht="18" x14ac:dyDescent="0.25">
      <c r="A4" s="43"/>
      <c r="B4" s="44"/>
      <c r="C4" s="44"/>
      <c r="D4" s="45"/>
      <c r="E4" s="44"/>
      <c r="F4" s="44"/>
      <c r="G4" s="44"/>
      <c r="H4" s="44"/>
      <c r="I4" s="44"/>
      <c r="J4" s="46"/>
    </row>
    <row r="5" spans="1:10" x14ac:dyDescent="0.25">
      <c r="A5" s="73" t="s">
        <v>111</v>
      </c>
      <c r="B5" s="74"/>
      <c r="C5" s="74"/>
      <c r="D5" s="74"/>
      <c r="E5" s="74"/>
      <c r="F5" s="74"/>
      <c r="G5" s="74"/>
      <c r="H5" s="74"/>
      <c r="I5" s="74"/>
      <c r="J5" s="75"/>
    </row>
    <row r="6" spans="1:10" x14ac:dyDescent="0.25">
      <c r="A6" s="47"/>
      <c r="B6" s="48"/>
      <c r="C6" s="48"/>
      <c r="D6" s="48"/>
      <c r="E6" s="48"/>
      <c r="F6" s="48"/>
      <c r="G6" s="48"/>
      <c r="H6" s="48"/>
      <c r="I6" s="48"/>
      <c r="J6" s="49"/>
    </row>
    <row r="7" spans="1:10" x14ac:dyDescent="0.25">
      <c r="A7" s="50"/>
      <c r="B7" s="36"/>
      <c r="C7" s="36"/>
      <c r="D7" s="36"/>
      <c r="E7" s="36"/>
      <c r="F7" s="36"/>
      <c r="G7" s="36"/>
      <c r="H7" s="36"/>
      <c r="I7" s="36"/>
      <c r="J7" s="51"/>
    </row>
    <row r="8" spans="1:10" x14ac:dyDescent="0.25">
      <c r="A8" s="35" t="s">
        <v>100</v>
      </c>
      <c r="B8" s="36"/>
      <c r="C8" s="36"/>
      <c r="D8" s="36"/>
      <c r="E8" s="36"/>
      <c r="F8" s="36"/>
      <c r="G8" s="36"/>
      <c r="H8" s="36"/>
      <c r="I8" s="36"/>
      <c r="J8" s="51"/>
    </row>
    <row r="9" spans="1:10" ht="26.25" customHeight="1" x14ac:dyDescent="0.25">
      <c r="A9" s="58" t="s">
        <v>144</v>
      </c>
      <c r="B9" s="59"/>
      <c r="C9" s="59"/>
      <c r="D9" s="59"/>
      <c r="E9" s="59"/>
      <c r="F9" s="59"/>
      <c r="G9" s="59"/>
      <c r="H9" s="59"/>
      <c r="I9" s="59"/>
      <c r="J9" s="60"/>
    </row>
    <row r="10" spans="1:10" x14ac:dyDescent="0.25">
      <c r="A10" s="58" t="s">
        <v>136</v>
      </c>
      <c r="B10" s="59"/>
      <c r="C10" s="59"/>
      <c r="D10" s="59"/>
      <c r="E10" s="59"/>
      <c r="F10" s="59"/>
      <c r="G10" s="59"/>
      <c r="H10" s="59"/>
      <c r="I10" s="59"/>
      <c r="J10" s="60"/>
    </row>
    <row r="11" spans="1:10" x14ac:dyDescent="0.25">
      <c r="A11" s="52" t="s">
        <v>101</v>
      </c>
      <c r="B11" s="53"/>
      <c r="C11" s="53"/>
      <c r="D11" s="53"/>
      <c r="E11" s="53"/>
      <c r="F11" s="53"/>
      <c r="G11" s="53"/>
      <c r="H11" s="53"/>
      <c r="I11" s="53"/>
      <c r="J11" s="54"/>
    </row>
    <row r="12" spans="1:10" x14ac:dyDescent="0.25">
      <c r="A12" s="52"/>
      <c r="B12" s="53"/>
      <c r="C12" s="53"/>
      <c r="D12" s="53"/>
      <c r="E12" s="53"/>
      <c r="F12" s="53"/>
      <c r="G12" s="53"/>
      <c r="H12" s="53"/>
      <c r="I12" s="53"/>
      <c r="J12" s="54"/>
    </row>
    <row r="13" spans="1:10" x14ac:dyDescent="0.25">
      <c r="A13" s="35" t="s">
        <v>99</v>
      </c>
      <c r="B13" s="36"/>
      <c r="C13" s="36"/>
      <c r="D13" s="36"/>
      <c r="E13" s="36"/>
      <c r="F13" s="36"/>
      <c r="G13" s="36"/>
      <c r="H13" s="36"/>
      <c r="I13" s="36"/>
      <c r="J13" s="51"/>
    </row>
    <row r="14" spans="1:10" x14ac:dyDescent="0.25">
      <c r="A14" s="50" t="s">
        <v>102</v>
      </c>
      <c r="B14" s="36"/>
      <c r="C14" s="36"/>
      <c r="D14" s="36"/>
      <c r="E14" s="36"/>
      <c r="F14" s="36"/>
      <c r="G14" s="36"/>
      <c r="H14" s="36"/>
      <c r="I14" s="36"/>
      <c r="J14" s="51"/>
    </row>
    <row r="15" spans="1:10" x14ac:dyDescent="0.25">
      <c r="A15" s="50" t="s">
        <v>103</v>
      </c>
      <c r="B15" s="36"/>
      <c r="C15" s="36"/>
      <c r="D15" s="36"/>
      <c r="E15" s="36"/>
      <c r="F15" s="36"/>
      <c r="G15" s="36"/>
      <c r="H15" s="36"/>
      <c r="I15" s="36"/>
      <c r="J15" s="51"/>
    </row>
    <row r="16" spans="1:10" x14ac:dyDescent="0.25">
      <c r="A16" s="50"/>
      <c r="B16" s="36"/>
      <c r="C16" s="36"/>
      <c r="D16" s="36"/>
      <c r="E16" s="36"/>
      <c r="F16" s="36"/>
      <c r="G16" s="36"/>
      <c r="H16" s="36"/>
      <c r="I16" s="36"/>
      <c r="J16" s="51"/>
    </row>
    <row r="17" spans="1:10" x14ac:dyDescent="0.25">
      <c r="A17" s="35" t="s">
        <v>107</v>
      </c>
      <c r="B17" s="36"/>
      <c r="C17" s="36"/>
      <c r="D17" s="36"/>
      <c r="E17" s="36"/>
      <c r="F17" s="36"/>
      <c r="G17" s="36"/>
      <c r="H17" s="36"/>
      <c r="I17" s="36"/>
      <c r="J17" s="51"/>
    </row>
    <row r="18" spans="1:10" x14ac:dyDescent="0.25">
      <c r="A18" s="50" t="s">
        <v>104</v>
      </c>
      <c r="B18" s="36"/>
      <c r="C18" s="36"/>
      <c r="D18" s="36"/>
      <c r="E18" s="36"/>
      <c r="F18" s="36"/>
      <c r="G18" s="36"/>
      <c r="H18" s="36"/>
      <c r="I18" s="36"/>
      <c r="J18" s="51"/>
    </row>
    <row r="19" spans="1:10" x14ac:dyDescent="0.25">
      <c r="A19" s="50" t="s">
        <v>139</v>
      </c>
      <c r="B19" s="36"/>
      <c r="C19" s="36"/>
      <c r="D19" s="36"/>
      <c r="E19" s="36"/>
      <c r="F19" s="36"/>
      <c r="G19" s="36"/>
      <c r="H19" s="36"/>
      <c r="I19" s="36"/>
      <c r="J19" s="51"/>
    </row>
    <row r="20" spans="1:10" x14ac:dyDescent="0.25">
      <c r="A20" s="50" t="s">
        <v>141</v>
      </c>
      <c r="B20" s="36"/>
      <c r="C20" s="36"/>
      <c r="D20" s="36"/>
      <c r="E20" s="36"/>
      <c r="F20" s="36"/>
      <c r="G20" s="36"/>
      <c r="H20" s="36"/>
      <c r="I20" s="36"/>
      <c r="J20" s="51"/>
    </row>
    <row r="21" spans="1:10" x14ac:dyDescent="0.25">
      <c r="A21" s="50" t="s">
        <v>105</v>
      </c>
      <c r="B21" s="37"/>
      <c r="C21" s="36"/>
      <c r="D21" s="36"/>
      <c r="E21" s="36"/>
      <c r="F21" s="36"/>
      <c r="G21" s="36"/>
      <c r="H21" s="36"/>
      <c r="I21" s="36"/>
      <c r="J21" s="51"/>
    </row>
    <row r="22" spans="1:10" x14ac:dyDescent="0.25">
      <c r="A22" s="50" t="s">
        <v>106</v>
      </c>
      <c r="B22" s="37"/>
      <c r="C22" s="36"/>
      <c r="D22" s="36"/>
      <c r="E22" s="36"/>
      <c r="F22" s="36"/>
      <c r="G22" s="36"/>
      <c r="H22" s="36"/>
      <c r="I22" s="36"/>
      <c r="J22" s="51"/>
    </row>
    <row r="23" spans="1:10" x14ac:dyDescent="0.25">
      <c r="A23" s="76" t="s">
        <v>137</v>
      </c>
      <c r="B23" s="77"/>
      <c r="C23" s="77"/>
      <c r="D23" s="77"/>
      <c r="E23" s="77"/>
      <c r="F23" s="77"/>
      <c r="G23" s="77"/>
      <c r="H23" s="77"/>
      <c r="I23" s="77"/>
      <c r="J23" s="78"/>
    </row>
    <row r="24" spans="1:10" ht="90" customHeight="1" x14ac:dyDescent="0.25">
      <c r="A24" s="61" t="s">
        <v>110</v>
      </c>
      <c r="B24" s="62"/>
      <c r="C24" s="62"/>
      <c r="D24" s="62"/>
      <c r="E24" s="62"/>
      <c r="F24" s="62"/>
      <c r="G24" s="62"/>
      <c r="H24" s="62"/>
      <c r="I24" s="62"/>
      <c r="J24" s="63"/>
    </row>
    <row r="25" spans="1:10" x14ac:dyDescent="0.25">
      <c r="A25" s="50"/>
      <c r="B25" s="36"/>
      <c r="C25" s="36"/>
      <c r="D25" s="36"/>
      <c r="E25" s="36"/>
      <c r="F25" s="36"/>
      <c r="G25" s="36"/>
      <c r="H25" s="36"/>
      <c r="I25" s="36"/>
      <c r="J25" s="51"/>
    </row>
    <row r="26" spans="1:10" x14ac:dyDescent="0.25">
      <c r="A26" s="35" t="s">
        <v>108</v>
      </c>
      <c r="B26" s="36"/>
      <c r="C26" s="36"/>
      <c r="D26" s="36"/>
      <c r="E26" s="36"/>
      <c r="F26" s="36"/>
      <c r="G26" s="36"/>
      <c r="H26" s="36"/>
      <c r="I26" s="36"/>
      <c r="J26" s="51"/>
    </row>
    <row r="27" spans="1:10" x14ac:dyDescent="0.25">
      <c r="A27" s="64" t="s">
        <v>138</v>
      </c>
      <c r="B27" s="65"/>
      <c r="C27" s="65"/>
      <c r="D27" s="65"/>
      <c r="E27" s="65"/>
      <c r="F27" s="65"/>
      <c r="G27" s="65"/>
      <c r="H27" s="65"/>
      <c r="I27" s="65"/>
      <c r="J27" s="66"/>
    </row>
    <row r="28" spans="1:10" ht="28.5" customHeight="1" x14ac:dyDescent="0.25">
      <c r="A28" s="64" t="s">
        <v>109</v>
      </c>
      <c r="B28" s="65"/>
      <c r="C28" s="65"/>
      <c r="D28" s="65"/>
      <c r="E28" s="65"/>
      <c r="F28" s="65"/>
      <c r="G28" s="65"/>
      <c r="H28" s="65"/>
      <c r="I28" s="65"/>
      <c r="J28" s="66"/>
    </row>
    <row r="29" spans="1:10" x14ac:dyDescent="0.25">
      <c r="A29" s="55"/>
      <c r="B29" s="56"/>
      <c r="C29" s="56"/>
      <c r="D29" s="56"/>
      <c r="E29" s="56"/>
      <c r="F29" s="56"/>
      <c r="G29" s="56"/>
      <c r="H29" s="56"/>
      <c r="I29" s="56"/>
      <c r="J29" s="57"/>
    </row>
  </sheetData>
  <mergeCells count="9">
    <mergeCell ref="A9:J9"/>
    <mergeCell ref="A24:J24"/>
    <mergeCell ref="A10:J10"/>
    <mergeCell ref="A28:J28"/>
    <mergeCell ref="A1:J1"/>
    <mergeCell ref="A2:J2"/>
    <mergeCell ref="A5:J5"/>
    <mergeCell ref="A23:J23"/>
    <mergeCell ref="A27:J27"/>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138"/>
  <sheetViews>
    <sheetView showGridLines="0" view="pageBreakPreview" topLeftCell="A13" zoomScale="70" zoomScaleNormal="100" zoomScaleSheetLayoutView="70" workbookViewId="0">
      <selection activeCell="K30" activeCellId="22" sqref="L36 G9 H9 J9 L9 N9 N13:N19 L15 L13:L19 J13:J19 G13:H19 G23:H24 L23:L24 J23:J24 N23:N24 N30:N37 L30 L32 L33 L34 L36 L37 K30:K37"/>
    </sheetView>
  </sheetViews>
  <sheetFormatPr defaultColWidth="9.140625" defaultRowHeight="12.75" x14ac:dyDescent="0.25"/>
  <cols>
    <col min="1" max="1" width="5.28515625" style="1" customWidth="1"/>
    <col min="2" max="2" width="57.5703125" style="187" customWidth="1"/>
    <col min="3" max="3" width="6" style="188" customWidth="1"/>
    <col min="4" max="4" width="11.85546875" style="189" customWidth="1"/>
    <col min="5" max="5" width="6.28515625" style="188" customWidth="1"/>
    <col min="6" max="6" width="12" style="189" customWidth="1"/>
    <col min="7" max="7" width="15.85546875" style="186" customWidth="1"/>
    <col min="8" max="8" width="23.5703125" style="190" customWidth="1"/>
    <col min="9" max="9" width="23.42578125" style="190" customWidth="1"/>
    <col min="10" max="10" width="21.42578125" style="191" customWidth="1"/>
    <col min="11" max="11" width="21.5703125" style="191" customWidth="1"/>
    <col min="12" max="12" width="25.85546875" style="186" customWidth="1"/>
    <col min="13" max="13" width="25.85546875" style="192" customWidth="1"/>
    <col min="14" max="14" width="20.42578125" style="186" customWidth="1"/>
    <col min="15" max="15" width="25.85546875" style="193" customWidth="1"/>
    <col min="16" max="16" width="5.28515625" style="194" customWidth="1"/>
    <col min="17" max="16384" width="9.140625" style="1"/>
  </cols>
  <sheetData>
    <row r="1" spans="1:16" s="102" customFormat="1" ht="38.25" customHeight="1" x14ac:dyDescent="0.25">
      <c r="A1" s="101"/>
      <c r="B1" s="79" t="s">
        <v>8</v>
      </c>
      <c r="C1" s="79"/>
      <c r="D1" s="79"/>
      <c r="E1" s="79"/>
      <c r="F1" s="79"/>
      <c r="G1" s="79"/>
      <c r="H1" s="79"/>
      <c r="I1" s="79"/>
      <c r="J1" s="79"/>
      <c r="K1" s="79"/>
      <c r="L1" s="79"/>
      <c r="M1" s="79"/>
      <c r="N1" s="79"/>
      <c r="O1" s="79"/>
      <c r="P1" s="11"/>
    </row>
    <row r="2" spans="1:16" s="102" customFormat="1" ht="18" x14ac:dyDescent="0.25">
      <c r="A2" s="101"/>
      <c r="B2" s="79"/>
      <c r="C2" s="79"/>
      <c r="D2" s="79"/>
      <c r="E2" s="79"/>
      <c r="F2" s="79"/>
      <c r="G2" s="79"/>
      <c r="H2" s="79"/>
      <c r="I2" s="79"/>
      <c r="J2" s="79"/>
      <c r="K2" s="79"/>
      <c r="L2" s="79"/>
      <c r="M2" s="79"/>
      <c r="N2" s="79"/>
      <c r="O2" s="79"/>
      <c r="P2" s="11"/>
    </row>
    <row r="3" spans="1:16" s="102" customFormat="1" ht="18" x14ac:dyDescent="0.25">
      <c r="A3" s="101"/>
      <c r="B3" s="83" t="s">
        <v>18</v>
      </c>
      <c r="C3" s="83"/>
      <c r="D3" s="83"/>
      <c r="E3" s="83"/>
      <c r="F3" s="83"/>
      <c r="G3" s="83"/>
      <c r="H3" s="103"/>
      <c r="I3" s="103"/>
      <c r="J3" s="103"/>
      <c r="K3" s="103"/>
      <c r="L3" s="103"/>
      <c r="M3" s="103"/>
      <c r="N3" s="103"/>
      <c r="O3" s="103"/>
      <c r="P3" s="103"/>
    </row>
    <row r="4" spans="1:16" s="102" customFormat="1" ht="18.75" x14ac:dyDescent="0.25">
      <c r="A4" s="101"/>
      <c r="B4" s="80"/>
      <c r="C4" s="80"/>
      <c r="D4" s="80"/>
      <c r="E4" s="80"/>
      <c r="F4" s="80"/>
      <c r="G4" s="80"/>
      <c r="H4" s="104"/>
      <c r="I4" s="104"/>
      <c r="J4" s="104"/>
      <c r="K4" s="104"/>
      <c r="L4" s="104"/>
      <c r="M4" s="104"/>
      <c r="N4" s="104"/>
      <c r="O4" s="104"/>
      <c r="P4" s="104"/>
    </row>
    <row r="5" spans="1:16" s="105" customFormat="1" ht="19.5" x14ac:dyDescent="0.25">
      <c r="B5" s="2"/>
      <c r="C5" s="15"/>
      <c r="D5" s="16"/>
      <c r="E5" s="15"/>
      <c r="F5" s="16"/>
      <c r="G5" s="3"/>
      <c r="H5" s="18"/>
      <c r="I5" s="18"/>
      <c r="J5" s="6"/>
      <c r="K5" s="6"/>
      <c r="L5" s="3"/>
      <c r="M5" s="8"/>
      <c r="N5" s="106"/>
      <c r="O5" s="107"/>
      <c r="P5" s="106"/>
    </row>
    <row r="6" spans="1:16" s="108" customFormat="1" ht="113.25" customHeight="1" x14ac:dyDescent="0.25">
      <c r="B6" s="12" t="s">
        <v>1</v>
      </c>
      <c r="C6" s="84" t="s">
        <v>22</v>
      </c>
      <c r="D6" s="85"/>
      <c r="E6" s="84" t="s">
        <v>21</v>
      </c>
      <c r="F6" s="85"/>
      <c r="G6" s="41" t="s">
        <v>20</v>
      </c>
      <c r="H6" s="19" t="s">
        <v>23</v>
      </c>
      <c r="I6" s="19" t="s">
        <v>24</v>
      </c>
      <c r="J6" s="13" t="s">
        <v>28</v>
      </c>
      <c r="K6" s="13" t="s">
        <v>29</v>
      </c>
      <c r="L6" s="41" t="s">
        <v>26</v>
      </c>
      <c r="M6" s="27" t="s">
        <v>25</v>
      </c>
      <c r="N6" s="14" t="s">
        <v>19</v>
      </c>
      <c r="O6" s="27" t="s">
        <v>27</v>
      </c>
    </row>
    <row r="7" spans="1:16" ht="15" x14ac:dyDescent="0.25">
      <c r="A7" s="9"/>
      <c r="B7" s="109"/>
      <c r="C7" s="110" t="s">
        <v>3</v>
      </c>
      <c r="D7" s="111" t="s">
        <v>3</v>
      </c>
      <c r="E7" s="110" t="s">
        <v>2</v>
      </c>
      <c r="F7" s="111"/>
      <c r="G7" s="112"/>
      <c r="H7" s="113"/>
      <c r="I7" s="113"/>
      <c r="J7" s="114"/>
      <c r="K7" s="114"/>
      <c r="L7" s="112"/>
      <c r="M7" s="115"/>
      <c r="N7" s="116" t="s">
        <v>4</v>
      </c>
      <c r="O7" s="117"/>
      <c r="P7" s="1"/>
    </row>
    <row r="8" spans="1:16" ht="24" customHeight="1" x14ac:dyDescent="0.25">
      <c r="B8" s="118" t="s">
        <v>6</v>
      </c>
      <c r="C8" s="119" t="s">
        <v>3</v>
      </c>
      <c r="D8" s="120" t="s">
        <v>3</v>
      </c>
      <c r="E8" s="119" t="s">
        <v>2</v>
      </c>
      <c r="F8" s="120"/>
      <c r="G8" s="121"/>
      <c r="H8" s="122"/>
      <c r="I8" s="122"/>
      <c r="J8" s="123"/>
      <c r="K8" s="123"/>
      <c r="L8" s="121"/>
      <c r="M8" s="124"/>
      <c r="N8" s="125" t="s">
        <v>4</v>
      </c>
      <c r="O8" s="126"/>
      <c r="P8" s="1"/>
    </row>
    <row r="9" spans="1:16" ht="15" x14ac:dyDescent="0.25">
      <c r="B9" s="127" t="s">
        <v>39</v>
      </c>
      <c r="C9" s="128">
        <v>20</v>
      </c>
      <c r="D9" s="129" t="s">
        <v>11</v>
      </c>
      <c r="E9" s="128">
        <v>10</v>
      </c>
      <c r="F9" s="120" t="s">
        <v>9</v>
      </c>
      <c r="G9" s="17"/>
      <c r="H9" s="29"/>
      <c r="I9" s="130">
        <f t="shared" ref="I9" si="0">H9/E9</f>
        <v>0</v>
      </c>
      <c r="J9" s="42"/>
      <c r="K9" s="131"/>
      <c r="L9" s="26"/>
      <c r="M9" s="132">
        <f t="shared" ref="M9" si="1">L9*E9</f>
        <v>0</v>
      </c>
      <c r="N9" s="205"/>
      <c r="O9" s="133">
        <f t="shared" ref="O9" si="2">M9+(M9*N9)</f>
        <v>0</v>
      </c>
      <c r="P9" s="1"/>
    </row>
    <row r="10" spans="1:16" s="134" customFormat="1" ht="15" x14ac:dyDescent="0.25">
      <c r="B10" s="135"/>
      <c r="C10" s="136"/>
      <c r="D10" s="137"/>
      <c r="E10" s="136"/>
      <c r="F10" s="137"/>
      <c r="G10" s="138"/>
      <c r="H10" s="138"/>
      <c r="I10" s="139"/>
      <c r="J10" s="140"/>
      <c r="K10" s="140"/>
      <c r="L10" s="141"/>
      <c r="M10" s="142"/>
      <c r="N10" s="143" t="s">
        <v>128</v>
      </c>
      <c r="O10" s="144">
        <f>O9</f>
        <v>0</v>
      </c>
    </row>
    <row r="11" spans="1:16" ht="15" x14ac:dyDescent="0.25">
      <c r="A11" s="9"/>
      <c r="B11" s="145"/>
      <c r="C11" s="146" t="s">
        <v>3</v>
      </c>
      <c r="D11" s="147" t="s">
        <v>3</v>
      </c>
      <c r="E11" s="146" t="s">
        <v>2</v>
      </c>
      <c r="F11" s="147"/>
      <c r="G11" s="148"/>
      <c r="H11" s="149"/>
      <c r="I11" s="149"/>
      <c r="J11" s="150"/>
      <c r="K11" s="150"/>
      <c r="L11" s="148"/>
      <c r="M11" s="151"/>
      <c r="N11" s="152"/>
      <c r="O11" s="117"/>
      <c r="P11" s="1"/>
    </row>
    <row r="12" spans="1:16" ht="24" customHeight="1" x14ac:dyDescent="0.25">
      <c r="B12" s="118" t="s">
        <v>5</v>
      </c>
      <c r="C12" s="119" t="s">
        <v>3</v>
      </c>
      <c r="D12" s="120" t="s">
        <v>3</v>
      </c>
      <c r="E12" s="153" t="s">
        <v>2</v>
      </c>
      <c r="F12" s="154"/>
      <c r="G12" s="121"/>
      <c r="H12" s="122"/>
      <c r="I12" s="122"/>
      <c r="J12" s="123"/>
      <c r="K12" s="123"/>
      <c r="L12" s="121"/>
      <c r="M12" s="124"/>
      <c r="N12" s="155"/>
      <c r="O12" s="126"/>
      <c r="P12" s="1"/>
    </row>
    <row r="13" spans="1:16" ht="15" x14ac:dyDescent="0.25">
      <c r="B13" s="127" t="s">
        <v>43</v>
      </c>
      <c r="C13" s="156">
        <v>40</v>
      </c>
      <c r="D13" s="157" t="s">
        <v>12</v>
      </c>
      <c r="E13" s="156">
        <v>10</v>
      </c>
      <c r="F13" s="157" t="s">
        <v>9</v>
      </c>
      <c r="G13" s="17"/>
      <c r="H13" s="17"/>
      <c r="I13" s="130">
        <f t="shared" ref="I13:I19" si="3">H13/E13</f>
        <v>0</v>
      </c>
      <c r="J13" s="81"/>
      <c r="K13" s="131"/>
      <c r="L13" s="26"/>
      <c r="M13" s="132">
        <f t="shared" ref="M13:M19" si="4">L13*E13</f>
        <v>0</v>
      </c>
      <c r="N13" s="206"/>
      <c r="O13" s="133">
        <f t="shared" ref="O13" si="5">M13+(M13*N13)</f>
        <v>0</v>
      </c>
      <c r="P13" s="1"/>
    </row>
    <row r="14" spans="1:16" ht="15" x14ac:dyDescent="0.25">
      <c r="B14" s="127" t="s">
        <v>51</v>
      </c>
      <c r="C14" s="156">
        <v>40</v>
      </c>
      <c r="D14" s="157" t="s">
        <v>12</v>
      </c>
      <c r="E14" s="156">
        <v>10</v>
      </c>
      <c r="F14" s="157" t="s">
        <v>9</v>
      </c>
      <c r="G14" s="17"/>
      <c r="H14" s="17"/>
      <c r="I14" s="130">
        <f t="shared" si="3"/>
        <v>0</v>
      </c>
      <c r="J14" s="81"/>
      <c r="K14" s="131"/>
      <c r="L14" s="26"/>
      <c r="M14" s="132">
        <f t="shared" si="4"/>
        <v>0</v>
      </c>
      <c r="N14" s="207"/>
      <c r="O14" s="133">
        <f>M14+(M14*N13)</f>
        <v>0</v>
      </c>
      <c r="P14" s="1"/>
    </row>
    <row r="15" spans="1:16" ht="15" x14ac:dyDescent="0.25">
      <c r="B15" s="127" t="s">
        <v>51</v>
      </c>
      <c r="C15" s="156">
        <v>120</v>
      </c>
      <c r="D15" s="157" t="s">
        <v>12</v>
      </c>
      <c r="E15" s="156">
        <v>3</v>
      </c>
      <c r="F15" s="157" t="s">
        <v>13</v>
      </c>
      <c r="G15" s="17"/>
      <c r="H15" s="17"/>
      <c r="I15" s="130">
        <f t="shared" si="3"/>
        <v>0</v>
      </c>
      <c r="J15" s="81"/>
      <c r="K15" s="131"/>
      <c r="L15" s="26"/>
      <c r="M15" s="132">
        <f t="shared" si="4"/>
        <v>0</v>
      </c>
      <c r="N15" s="207"/>
      <c r="O15" s="133">
        <f>M15+(M15*N13)</f>
        <v>0</v>
      </c>
      <c r="P15" s="1"/>
    </row>
    <row r="16" spans="1:16" ht="15" x14ac:dyDescent="0.25">
      <c r="B16" s="127" t="s">
        <v>50</v>
      </c>
      <c r="C16" s="156">
        <v>40</v>
      </c>
      <c r="D16" s="157" t="s">
        <v>12</v>
      </c>
      <c r="E16" s="156">
        <v>10</v>
      </c>
      <c r="F16" s="157" t="s">
        <v>9</v>
      </c>
      <c r="G16" s="17"/>
      <c r="H16" s="17"/>
      <c r="I16" s="130">
        <f t="shared" si="3"/>
        <v>0</v>
      </c>
      <c r="J16" s="81"/>
      <c r="K16" s="131"/>
      <c r="L16" s="26"/>
      <c r="M16" s="132">
        <f t="shared" si="4"/>
        <v>0</v>
      </c>
      <c r="N16" s="207"/>
      <c r="O16" s="133">
        <f>M16+(M16*N13)</f>
        <v>0</v>
      </c>
      <c r="P16" s="1"/>
    </row>
    <row r="17" spans="1:16" ht="15" x14ac:dyDescent="0.25">
      <c r="B17" s="127" t="s">
        <v>113</v>
      </c>
      <c r="C17" s="156">
        <v>40</v>
      </c>
      <c r="D17" s="157" t="s">
        <v>12</v>
      </c>
      <c r="E17" s="156">
        <v>6</v>
      </c>
      <c r="F17" s="157" t="s">
        <v>9</v>
      </c>
      <c r="G17" s="17"/>
      <c r="H17" s="17"/>
      <c r="I17" s="130">
        <f t="shared" si="3"/>
        <v>0</v>
      </c>
      <c r="J17" s="81"/>
      <c r="K17" s="131"/>
      <c r="L17" s="26"/>
      <c r="M17" s="132">
        <f t="shared" si="4"/>
        <v>0</v>
      </c>
      <c r="N17" s="207"/>
      <c r="O17" s="133">
        <f>M17+(M17*N13)</f>
        <v>0</v>
      </c>
      <c r="P17" s="1"/>
    </row>
    <row r="18" spans="1:16" ht="15" x14ac:dyDescent="0.25">
      <c r="B18" s="127" t="s">
        <v>45</v>
      </c>
      <c r="C18" s="156">
        <v>40</v>
      </c>
      <c r="D18" s="157" t="s">
        <v>12</v>
      </c>
      <c r="E18" s="156">
        <v>10</v>
      </c>
      <c r="F18" s="157" t="s">
        <v>9</v>
      </c>
      <c r="G18" s="17"/>
      <c r="H18" s="17"/>
      <c r="I18" s="130">
        <f t="shared" si="3"/>
        <v>0</v>
      </c>
      <c r="J18" s="81"/>
      <c r="K18" s="131"/>
      <c r="L18" s="26"/>
      <c r="M18" s="132">
        <f t="shared" si="4"/>
        <v>0</v>
      </c>
      <c r="N18" s="207"/>
      <c r="O18" s="133">
        <f>M18+(M18*N13)</f>
        <v>0</v>
      </c>
      <c r="P18" s="1"/>
    </row>
    <row r="19" spans="1:16" ht="15" x14ac:dyDescent="0.25">
      <c r="B19" s="127" t="s">
        <v>46</v>
      </c>
      <c r="C19" s="156">
        <v>30</v>
      </c>
      <c r="D19" s="157" t="s">
        <v>12</v>
      </c>
      <c r="E19" s="156">
        <v>10</v>
      </c>
      <c r="F19" s="157" t="s">
        <v>9</v>
      </c>
      <c r="G19" s="17"/>
      <c r="H19" s="17"/>
      <c r="I19" s="130">
        <f t="shared" si="3"/>
        <v>0</v>
      </c>
      <c r="J19" s="81"/>
      <c r="K19" s="131"/>
      <c r="L19" s="26"/>
      <c r="M19" s="132">
        <f t="shared" si="4"/>
        <v>0</v>
      </c>
      <c r="N19" s="208"/>
      <c r="O19" s="133">
        <f>M19+(M19*N13)</f>
        <v>0</v>
      </c>
      <c r="P19" s="1"/>
    </row>
    <row r="20" spans="1:16" s="134" customFormat="1" ht="15" x14ac:dyDescent="0.25">
      <c r="B20" s="135"/>
      <c r="C20" s="136"/>
      <c r="D20" s="137"/>
      <c r="E20" s="136"/>
      <c r="F20" s="137"/>
      <c r="G20" s="138"/>
      <c r="H20" s="138"/>
      <c r="I20" s="139"/>
      <c r="J20" s="140"/>
      <c r="K20" s="140"/>
      <c r="L20" s="141"/>
      <c r="M20" s="142"/>
      <c r="N20" s="143" t="s">
        <v>128</v>
      </c>
      <c r="O20" s="144">
        <f>SUM(O13:O19)</f>
        <v>0</v>
      </c>
    </row>
    <row r="21" spans="1:16" ht="15" x14ac:dyDescent="0.25">
      <c r="A21" s="9"/>
      <c r="B21" s="145"/>
      <c r="C21" s="146" t="s">
        <v>3</v>
      </c>
      <c r="D21" s="147" t="s">
        <v>3</v>
      </c>
      <c r="E21" s="146" t="s">
        <v>2</v>
      </c>
      <c r="F21" s="147"/>
      <c r="G21" s="148"/>
      <c r="H21" s="149"/>
      <c r="I21" s="149"/>
      <c r="J21" s="150"/>
      <c r="K21" s="150"/>
      <c r="L21" s="148"/>
      <c r="M21" s="151"/>
      <c r="N21" s="152"/>
      <c r="O21" s="117"/>
      <c r="P21" s="1"/>
    </row>
    <row r="22" spans="1:16" ht="24" customHeight="1" x14ac:dyDescent="0.25">
      <c r="B22" s="118" t="s">
        <v>7</v>
      </c>
      <c r="C22" s="119" t="s">
        <v>3</v>
      </c>
      <c r="D22" s="120" t="s">
        <v>3</v>
      </c>
      <c r="E22" s="119" t="s">
        <v>2</v>
      </c>
      <c r="F22" s="120"/>
      <c r="G22" s="121"/>
      <c r="H22" s="122"/>
      <c r="I22" s="122"/>
      <c r="J22" s="123"/>
      <c r="K22" s="123"/>
      <c r="L22" s="121"/>
      <c r="M22" s="124"/>
      <c r="N22" s="155"/>
      <c r="O22" s="158"/>
      <c r="P22" s="1"/>
    </row>
    <row r="23" spans="1:16" ht="15" x14ac:dyDescent="0.25">
      <c r="B23" s="127" t="s">
        <v>112</v>
      </c>
      <c r="C23" s="156">
        <v>20</v>
      </c>
      <c r="D23" s="157" t="s">
        <v>11</v>
      </c>
      <c r="E23" s="156">
        <v>10</v>
      </c>
      <c r="F23" s="157" t="s">
        <v>59</v>
      </c>
      <c r="G23" s="17"/>
      <c r="H23" s="17"/>
      <c r="I23" s="130">
        <f t="shared" ref="I23:I24" si="6">H23/E23</f>
        <v>0</v>
      </c>
      <c r="J23" s="82"/>
      <c r="K23" s="131"/>
      <c r="L23" s="26"/>
      <c r="M23" s="132">
        <f t="shared" ref="M23:M24" si="7">L23*E23</f>
        <v>0</v>
      </c>
      <c r="N23" s="206"/>
      <c r="O23" s="133">
        <f t="shared" ref="O23" si="8">M23+(M23*N23)</f>
        <v>0</v>
      </c>
      <c r="P23" s="1"/>
    </row>
    <row r="24" spans="1:16" ht="15" x14ac:dyDescent="0.25">
      <c r="B24" s="127" t="s">
        <v>114</v>
      </c>
      <c r="C24" s="156">
        <v>18</v>
      </c>
      <c r="D24" s="157" t="s">
        <v>11</v>
      </c>
      <c r="E24" s="156">
        <v>10</v>
      </c>
      <c r="F24" s="157" t="s">
        <v>9</v>
      </c>
      <c r="G24" s="17"/>
      <c r="H24" s="17"/>
      <c r="I24" s="130">
        <f t="shared" si="6"/>
        <v>0</v>
      </c>
      <c r="J24" s="82"/>
      <c r="K24" s="131"/>
      <c r="L24" s="26"/>
      <c r="M24" s="132">
        <f t="shared" si="7"/>
        <v>0</v>
      </c>
      <c r="N24" s="208"/>
      <c r="O24" s="133">
        <f>M24+(M24*N23)</f>
        <v>0</v>
      </c>
      <c r="P24" s="1"/>
    </row>
    <row r="25" spans="1:16" s="134" customFormat="1" ht="15" x14ac:dyDescent="0.25">
      <c r="B25" s="135"/>
      <c r="C25" s="136"/>
      <c r="D25" s="137"/>
      <c r="E25" s="136"/>
      <c r="F25" s="137"/>
      <c r="G25" s="138"/>
      <c r="H25" s="138"/>
      <c r="I25" s="139"/>
      <c r="J25" s="140"/>
      <c r="K25" s="140"/>
      <c r="L25" s="141"/>
      <c r="M25" s="142"/>
      <c r="N25" s="143" t="s">
        <v>128</v>
      </c>
      <c r="O25" s="144">
        <f>SUM(O23:O24)</f>
        <v>0</v>
      </c>
    </row>
    <row r="26" spans="1:16" ht="15" x14ac:dyDescent="0.25">
      <c r="A26" s="9"/>
      <c r="B26" s="145"/>
      <c r="C26" s="146" t="s">
        <v>3</v>
      </c>
      <c r="D26" s="147" t="s">
        <v>3</v>
      </c>
      <c r="E26" s="146" t="s">
        <v>2</v>
      </c>
      <c r="F26" s="147"/>
      <c r="G26" s="148"/>
      <c r="H26" s="149"/>
      <c r="I26" s="149"/>
      <c r="J26" s="150"/>
      <c r="K26" s="150"/>
      <c r="L26" s="148"/>
      <c r="M26" s="151"/>
      <c r="N26" s="152"/>
      <c r="O26" s="117"/>
      <c r="P26" s="1"/>
    </row>
    <row r="27" spans="1:16" ht="24" customHeight="1" x14ac:dyDescent="0.25">
      <c r="B27" s="118" t="s">
        <v>0</v>
      </c>
      <c r="C27" s="119" t="s">
        <v>3</v>
      </c>
      <c r="D27" s="120" t="s">
        <v>3</v>
      </c>
      <c r="E27" s="119" t="s">
        <v>2</v>
      </c>
      <c r="F27" s="120"/>
      <c r="G27" s="121"/>
      <c r="H27" s="122"/>
      <c r="I27" s="122"/>
      <c r="J27" s="123"/>
      <c r="K27" s="123"/>
      <c r="L27" s="121"/>
      <c r="M27" s="124"/>
      <c r="N27" s="155"/>
      <c r="O27" s="158"/>
      <c r="P27" s="1"/>
    </row>
    <row r="28" spans="1:16" ht="15" x14ac:dyDescent="0.25">
      <c r="A28" s="9"/>
      <c r="B28" s="109"/>
      <c r="C28" s="110" t="s">
        <v>3</v>
      </c>
      <c r="D28" s="111" t="s">
        <v>3</v>
      </c>
      <c r="E28" s="110" t="s">
        <v>2</v>
      </c>
      <c r="F28" s="111"/>
      <c r="G28" s="112"/>
      <c r="H28" s="113"/>
      <c r="I28" s="113"/>
      <c r="J28" s="114"/>
      <c r="K28" s="114"/>
      <c r="L28" s="112"/>
      <c r="M28" s="115"/>
      <c r="N28" s="116" t="s">
        <v>4</v>
      </c>
      <c r="O28" s="117"/>
      <c r="P28" s="1"/>
    </row>
    <row r="29" spans="1:16" ht="15" x14ac:dyDescent="0.25">
      <c r="B29" s="159" t="s">
        <v>81</v>
      </c>
      <c r="C29" s="160"/>
      <c r="D29" s="160"/>
      <c r="E29" s="160"/>
      <c r="F29" s="160"/>
      <c r="G29" s="160"/>
      <c r="H29" s="160"/>
      <c r="I29" s="160"/>
      <c r="J29" s="160"/>
      <c r="K29" s="160"/>
      <c r="L29" s="160"/>
      <c r="M29" s="160"/>
      <c r="N29" s="160"/>
      <c r="O29" s="161"/>
      <c r="P29" s="1"/>
    </row>
    <row r="30" spans="1:16" ht="15" x14ac:dyDescent="0.25">
      <c r="B30" s="127" t="s">
        <v>115</v>
      </c>
      <c r="C30" s="156">
        <v>1</v>
      </c>
      <c r="D30" s="157" t="s">
        <v>11</v>
      </c>
      <c r="E30" s="156">
        <v>50</v>
      </c>
      <c r="F30" s="157" t="s">
        <v>11</v>
      </c>
      <c r="G30" s="131"/>
      <c r="H30" s="162"/>
      <c r="I30" s="162"/>
      <c r="J30" s="131"/>
      <c r="K30" s="209"/>
      <c r="L30" s="26"/>
      <c r="M30" s="163">
        <f t="shared" ref="M30" si="9">L30*E30</f>
        <v>0</v>
      </c>
      <c r="N30" s="206"/>
      <c r="O30" s="164">
        <f t="shared" ref="O30" si="10">M30+(M30*N30)</f>
        <v>0</v>
      </c>
      <c r="P30" s="1"/>
    </row>
    <row r="31" spans="1:16" ht="15" x14ac:dyDescent="0.25">
      <c r="B31" s="165" t="s">
        <v>77</v>
      </c>
      <c r="C31" s="166"/>
      <c r="D31" s="166"/>
      <c r="E31" s="166"/>
      <c r="F31" s="166"/>
      <c r="G31" s="166"/>
      <c r="H31" s="166"/>
      <c r="I31" s="166"/>
      <c r="J31" s="167"/>
      <c r="K31" s="210"/>
      <c r="L31" s="168"/>
      <c r="M31" s="169"/>
      <c r="N31" s="207"/>
      <c r="O31" s="161"/>
      <c r="P31" s="1"/>
    </row>
    <row r="32" spans="1:16" ht="15" x14ac:dyDescent="0.25">
      <c r="B32" s="127" t="s">
        <v>116</v>
      </c>
      <c r="C32" s="156">
        <v>200</v>
      </c>
      <c r="D32" s="157" t="s">
        <v>11</v>
      </c>
      <c r="E32" s="156">
        <v>5</v>
      </c>
      <c r="F32" s="157" t="s">
        <v>9</v>
      </c>
      <c r="G32" s="131"/>
      <c r="H32" s="162"/>
      <c r="I32" s="162"/>
      <c r="J32" s="131"/>
      <c r="K32" s="210"/>
      <c r="L32" s="26"/>
      <c r="M32" s="163">
        <f t="shared" ref="M32:M34" si="11">L32*E32</f>
        <v>0</v>
      </c>
      <c r="N32" s="207"/>
      <c r="O32" s="164">
        <f>M32+(M32*N30)</f>
        <v>0</v>
      </c>
      <c r="P32" s="1"/>
    </row>
    <row r="33" spans="1:73" ht="15" x14ac:dyDescent="0.25">
      <c r="B33" s="127" t="s">
        <v>89</v>
      </c>
      <c r="C33" s="156">
        <v>120</v>
      </c>
      <c r="D33" s="157" t="s">
        <v>11</v>
      </c>
      <c r="E33" s="156">
        <v>20</v>
      </c>
      <c r="F33" s="157" t="s">
        <v>70</v>
      </c>
      <c r="G33" s="131"/>
      <c r="H33" s="162"/>
      <c r="I33" s="162"/>
      <c r="J33" s="131"/>
      <c r="K33" s="210"/>
      <c r="L33" s="26"/>
      <c r="M33" s="163">
        <f t="shared" si="11"/>
        <v>0</v>
      </c>
      <c r="N33" s="207"/>
      <c r="O33" s="164">
        <f>M33+(M33*N30)</f>
        <v>0</v>
      </c>
      <c r="P33" s="1"/>
    </row>
    <row r="34" spans="1:73" ht="15" x14ac:dyDescent="0.25">
      <c r="B34" s="127" t="s">
        <v>15</v>
      </c>
      <c r="C34" s="156">
        <v>1</v>
      </c>
      <c r="D34" s="157" t="s">
        <v>11</v>
      </c>
      <c r="E34" s="156">
        <v>1</v>
      </c>
      <c r="F34" s="157" t="s">
        <v>11</v>
      </c>
      <c r="G34" s="131"/>
      <c r="H34" s="162"/>
      <c r="I34" s="162"/>
      <c r="J34" s="131"/>
      <c r="K34" s="210"/>
      <c r="L34" s="26"/>
      <c r="M34" s="163">
        <f t="shared" si="11"/>
        <v>0</v>
      </c>
      <c r="N34" s="207"/>
      <c r="O34" s="164">
        <f>M34+(M34*N30)</f>
        <v>0</v>
      </c>
      <c r="P34" s="1"/>
    </row>
    <row r="35" spans="1:73" ht="15" x14ac:dyDescent="0.25">
      <c r="B35" s="165" t="s">
        <v>74</v>
      </c>
      <c r="C35" s="166"/>
      <c r="D35" s="166"/>
      <c r="E35" s="166"/>
      <c r="F35" s="166"/>
      <c r="G35" s="166"/>
      <c r="H35" s="166"/>
      <c r="I35" s="166"/>
      <c r="J35" s="167"/>
      <c r="K35" s="210"/>
      <c r="L35" s="168"/>
      <c r="M35" s="169"/>
      <c r="N35" s="207"/>
      <c r="O35" s="161"/>
      <c r="P35" s="1"/>
    </row>
    <row r="36" spans="1:73" ht="15" x14ac:dyDescent="0.25">
      <c r="B36" s="127" t="s">
        <v>73</v>
      </c>
      <c r="C36" s="156">
        <v>50</v>
      </c>
      <c r="D36" s="157" t="s">
        <v>14</v>
      </c>
      <c r="E36" s="156">
        <v>100</v>
      </c>
      <c r="F36" s="157" t="s">
        <v>9</v>
      </c>
      <c r="G36" s="131"/>
      <c r="H36" s="162"/>
      <c r="I36" s="162"/>
      <c r="J36" s="131"/>
      <c r="K36" s="210"/>
      <c r="L36" s="26"/>
      <c r="M36" s="163">
        <f t="shared" ref="M36:M37" si="12">L36*E36</f>
        <v>0</v>
      </c>
      <c r="N36" s="207"/>
      <c r="O36" s="164">
        <f>M36+(M36*N30)</f>
        <v>0</v>
      </c>
      <c r="P36" s="1"/>
    </row>
    <row r="37" spans="1:73" ht="15" x14ac:dyDescent="0.25">
      <c r="B37" s="127" t="s">
        <v>66</v>
      </c>
      <c r="C37" s="156">
        <v>60</v>
      </c>
      <c r="D37" s="157" t="s">
        <v>14</v>
      </c>
      <c r="E37" s="156">
        <v>100</v>
      </c>
      <c r="F37" s="157" t="s">
        <v>9</v>
      </c>
      <c r="G37" s="131"/>
      <c r="H37" s="162"/>
      <c r="I37" s="162"/>
      <c r="J37" s="131"/>
      <c r="K37" s="211"/>
      <c r="L37" s="26"/>
      <c r="M37" s="163">
        <f t="shared" si="12"/>
        <v>0</v>
      </c>
      <c r="N37" s="208"/>
      <c r="O37" s="164">
        <f>M37+(M37*N30)</f>
        <v>0</v>
      </c>
      <c r="P37" s="1"/>
    </row>
    <row r="38" spans="1:73" s="134" customFormat="1" ht="15" x14ac:dyDescent="0.25">
      <c r="B38" s="135"/>
      <c r="C38" s="136"/>
      <c r="D38" s="137"/>
      <c r="E38" s="136"/>
      <c r="F38" s="137"/>
      <c r="G38" s="138"/>
      <c r="H38" s="138"/>
      <c r="I38" s="139"/>
      <c r="J38" s="140"/>
      <c r="K38" s="140"/>
      <c r="L38" s="141"/>
      <c r="M38" s="142"/>
      <c r="N38" s="143" t="s">
        <v>128</v>
      </c>
      <c r="O38" s="144">
        <f>O30+O32+O33+O34+O36+O37</f>
        <v>0</v>
      </c>
    </row>
    <row r="39" spans="1:73" ht="15" x14ac:dyDescent="0.25">
      <c r="A39" s="9"/>
      <c r="B39" s="145"/>
      <c r="C39" s="146" t="s">
        <v>3</v>
      </c>
      <c r="D39" s="147" t="s">
        <v>3</v>
      </c>
      <c r="E39" s="146" t="s">
        <v>2</v>
      </c>
      <c r="F39" s="147"/>
      <c r="G39" s="148"/>
      <c r="H39" s="149"/>
      <c r="I39" s="149"/>
      <c r="J39" s="150"/>
      <c r="K39" s="150"/>
      <c r="L39" s="148"/>
      <c r="M39" s="151"/>
      <c r="N39" s="152" t="s">
        <v>4</v>
      </c>
      <c r="O39" s="117"/>
      <c r="P39" s="1"/>
    </row>
    <row r="40" spans="1:73" s="5" customFormat="1" ht="19.5" x14ac:dyDescent="0.25">
      <c r="A40" s="9"/>
      <c r="B40" s="87" t="s">
        <v>92</v>
      </c>
      <c r="C40" s="88"/>
      <c r="D40" s="88"/>
      <c r="E40" s="88"/>
      <c r="F40" s="88"/>
      <c r="G40" s="20"/>
      <c r="H40" s="21"/>
      <c r="I40" s="21"/>
      <c r="J40" s="22"/>
      <c r="K40" s="22"/>
      <c r="L40" s="20"/>
      <c r="M40" s="23"/>
      <c r="N40" s="24"/>
      <c r="O40" s="170">
        <f>SUM(O10+O20+O25+O38)</f>
        <v>0</v>
      </c>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row>
    <row r="41" spans="1:73" s="9" customFormat="1" x14ac:dyDescent="0.25">
      <c r="B41" s="171"/>
      <c r="C41" s="172"/>
      <c r="D41" s="173"/>
      <c r="E41" s="172"/>
      <c r="F41" s="173"/>
      <c r="G41" s="174"/>
      <c r="H41" s="175"/>
      <c r="I41" s="175"/>
      <c r="J41" s="176"/>
      <c r="K41" s="176"/>
      <c r="L41" s="174"/>
      <c r="M41" s="177"/>
      <c r="N41" s="178"/>
      <c r="O41" s="179"/>
    </row>
    <row r="42" spans="1:73" s="9" customFormat="1" x14ac:dyDescent="0.25">
      <c r="B42" s="171"/>
      <c r="C42" s="172"/>
      <c r="D42" s="173"/>
      <c r="E42" s="172"/>
      <c r="F42" s="173"/>
      <c r="G42" s="174"/>
      <c r="H42" s="175"/>
      <c r="I42" s="175"/>
      <c r="J42" s="176"/>
      <c r="K42" s="176"/>
      <c r="L42" s="174"/>
      <c r="M42" s="177"/>
      <c r="N42" s="178"/>
      <c r="O42" s="179"/>
    </row>
    <row r="43" spans="1:73" s="9" customFormat="1" ht="47.25" customHeight="1" x14ac:dyDescent="0.25">
      <c r="B43" s="118" t="s">
        <v>16</v>
      </c>
      <c r="C43" s="89" t="s">
        <v>17</v>
      </c>
      <c r="D43" s="89"/>
      <c r="E43" s="89"/>
      <c r="F43" s="89"/>
      <c r="G43" s="176"/>
      <c r="H43" s="178"/>
      <c r="I43" s="178"/>
      <c r="J43" s="178"/>
      <c r="K43" s="178"/>
      <c r="L43" s="178"/>
      <c r="M43" s="178"/>
      <c r="N43" s="178"/>
      <c r="O43" s="179"/>
    </row>
    <row r="44" spans="1:73" s="9" customFormat="1" ht="15" x14ac:dyDescent="0.25">
      <c r="B44" s="180" t="s">
        <v>6</v>
      </c>
      <c r="C44" s="181">
        <f>J9</f>
        <v>0</v>
      </c>
      <c r="D44" s="181"/>
      <c r="E44" s="181"/>
      <c r="F44" s="181"/>
      <c r="G44" s="176"/>
      <c r="H44" s="178"/>
      <c r="I44" s="178"/>
      <c r="J44" s="178"/>
      <c r="K44" s="178"/>
      <c r="L44" s="178"/>
      <c r="M44" s="178"/>
      <c r="N44" s="178"/>
      <c r="O44" s="179"/>
    </row>
    <row r="45" spans="1:73" s="9" customFormat="1" ht="15" x14ac:dyDescent="0.25">
      <c r="B45" s="180" t="s">
        <v>5</v>
      </c>
      <c r="C45" s="181">
        <f>J13</f>
        <v>0</v>
      </c>
      <c r="D45" s="181"/>
      <c r="E45" s="181"/>
      <c r="F45" s="181"/>
      <c r="G45" s="176"/>
      <c r="H45" s="178"/>
      <c r="I45" s="178"/>
      <c r="J45" s="178"/>
      <c r="K45" s="178"/>
      <c r="L45" s="178"/>
      <c r="M45" s="178"/>
      <c r="N45" s="178"/>
      <c r="O45" s="179"/>
    </row>
    <row r="46" spans="1:73" s="9" customFormat="1" ht="15" x14ac:dyDescent="0.25">
      <c r="B46" s="180" t="s">
        <v>7</v>
      </c>
      <c r="C46" s="181">
        <f>J23</f>
        <v>0</v>
      </c>
      <c r="D46" s="181"/>
      <c r="E46" s="181"/>
      <c r="F46" s="181"/>
      <c r="G46" s="176"/>
      <c r="H46" s="178"/>
      <c r="I46" s="178"/>
      <c r="J46" s="178"/>
      <c r="K46" s="178"/>
      <c r="L46" s="178"/>
      <c r="M46" s="178"/>
      <c r="N46" s="178"/>
      <c r="O46" s="179"/>
    </row>
    <row r="47" spans="1:73" s="9" customFormat="1" ht="15" x14ac:dyDescent="0.25">
      <c r="B47" s="180" t="s">
        <v>0</v>
      </c>
      <c r="C47" s="181">
        <f>K30</f>
        <v>0</v>
      </c>
      <c r="D47" s="181"/>
      <c r="E47" s="181"/>
      <c r="F47" s="181"/>
      <c r="G47" s="176"/>
      <c r="H47" s="178"/>
      <c r="I47" s="178"/>
      <c r="J47" s="178"/>
      <c r="K47" s="178"/>
      <c r="L47" s="178"/>
      <c r="M47" s="178"/>
      <c r="N47" s="178"/>
      <c r="O47" s="179"/>
    </row>
    <row r="48" spans="1:73" s="9" customFormat="1" x14ac:dyDescent="0.25">
      <c r="B48" s="171"/>
      <c r="C48" s="172"/>
      <c r="D48" s="173"/>
      <c r="E48" s="172"/>
      <c r="F48" s="173"/>
      <c r="G48" s="174"/>
      <c r="H48" s="175"/>
      <c r="I48" s="175"/>
      <c r="J48" s="176"/>
      <c r="K48" s="176"/>
      <c r="L48" s="174"/>
      <c r="M48" s="177"/>
      <c r="N48" s="178"/>
      <c r="O48" s="179"/>
    </row>
    <row r="49" spans="2:15" s="9" customFormat="1" x14ac:dyDescent="0.25">
      <c r="B49" s="171"/>
      <c r="C49" s="172"/>
      <c r="D49" s="173"/>
      <c r="E49" s="172"/>
      <c r="F49" s="173"/>
      <c r="G49" s="174"/>
      <c r="H49" s="175"/>
      <c r="I49" s="175"/>
      <c r="J49" s="176"/>
      <c r="K49" s="176"/>
      <c r="L49" s="174"/>
      <c r="M49" s="177"/>
      <c r="N49" s="178"/>
      <c r="O49" s="179"/>
    </row>
    <row r="50" spans="2:15" s="9" customFormat="1" x14ac:dyDescent="0.25">
      <c r="B50" s="171"/>
      <c r="C50" s="172"/>
      <c r="D50" s="173"/>
      <c r="E50" s="172"/>
      <c r="F50" s="173"/>
      <c r="G50" s="174"/>
      <c r="H50" s="175"/>
      <c r="I50" s="175"/>
      <c r="J50" s="176"/>
      <c r="K50" s="176"/>
      <c r="L50" s="174"/>
      <c r="M50" s="177"/>
      <c r="N50" s="178"/>
      <c r="O50" s="179"/>
    </row>
    <row r="51" spans="2:15" s="9" customFormat="1" x14ac:dyDescent="0.25">
      <c r="B51" s="171"/>
      <c r="C51" s="172"/>
      <c r="D51" s="173"/>
      <c r="E51" s="172"/>
      <c r="F51" s="173"/>
      <c r="G51" s="174"/>
      <c r="H51" s="175"/>
      <c r="I51" s="175"/>
      <c r="J51" s="176"/>
      <c r="K51" s="176"/>
      <c r="L51" s="174"/>
      <c r="M51" s="177"/>
      <c r="N51" s="178"/>
      <c r="O51" s="179"/>
    </row>
    <row r="52" spans="2:15" s="9" customFormat="1" x14ac:dyDescent="0.25">
      <c r="B52" s="171"/>
      <c r="C52" s="172"/>
      <c r="D52" s="173"/>
      <c r="E52" s="172"/>
      <c r="F52" s="173"/>
      <c r="G52" s="174"/>
      <c r="H52" s="175"/>
      <c r="I52" s="175"/>
      <c r="J52" s="176"/>
      <c r="K52" s="176"/>
      <c r="L52" s="174"/>
      <c r="M52" s="177"/>
      <c r="N52" s="178"/>
      <c r="O52" s="179"/>
    </row>
    <row r="53" spans="2:15" s="9" customFormat="1" x14ac:dyDescent="0.25">
      <c r="C53" s="172"/>
      <c r="D53" s="173"/>
      <c r="E53" s="172"/>
      <c r="F53" s="173"/>
      <c r="H53" s="175"/>
      <c r="I53" s="175"/>
      <c r="J53" s="176"/>
      <c r="K53" s="176"/>
      <c r="L53" s="174"/>
      <c r="M53" s="177"/>
      <c r="N53" s="178"/>
      <c r="O53" s="179"/>
    </row>
    <row r="54" spans="2:15" s="9" customFormat="1" x14ac:dyDescent="0.25">
      <c r="C54" s="172"/>
      <c r="D54" s="173"/>
      <c r="E54" s="173"/>
      <c r="F54" s="173"/>
      <c r="H54" s="175"/>
      <c r="I54" s="175"/>
      <c r="J54" s="176"/>
      <c r="K54" s="176"/>
      <c r="L54" s="176"/>
      <c r="M54" s="177"/>
      <c r="N54" s="178"/>
      <c r="O54" s="179"/>
    </row>
    <row r="55" spans="2:15" s="9" customFormat="1" x14ac:dyDescent="0.25">
      <c r="C55" s="172"/>
      <c r="D55" s="173"/>
      <c r="E55" s="172"/>
      <c r="F55" s="173"/>
      <c r="H55" s="175"/>
      <c r="I55" s="175"/>
      <c r="J55" s="176"/>
      <c r="K55" s="176"/>
      <c r="L55" s="174"/>
      <c r="M55" s="177"/>
      <c r="N55" s="178"/>
      <c r="O55" s="179"/>
    </row>
    <row r="56" spans="2:15" s="9" customFormat="1" x14ac:dyDescent="0.25">
      <c r="B56" s="171"/>
      <c r="C56" s="172"/>
      <c r="D56" s="173"/>
      <c r="E56" s="172"/>
      <c r="F56" s="173"/>
      <c r="G56" s="174"/>
      <c r="H56" s="175"/>
      <c r="I56" s="175"/>
      <c r="J56" s="176"/>
      <c r="K56" s="176"/>
      <c r="L56" s="174"/>
      <c r="M56" s="177"/>
      <c r="N56" s="178"/>
      <c r="O56" s="179"/>
    </row>
    <row r="57" spans="2:15" s="9" customFormat="1" x14ac:dyDescent="0.25">
      <c r="B57" s="171"/>
      <c r="C57" s="172"/>
      <c r="D57" s="173"/>
      <c r="E57" s="172"/>
      <c r="F57" s="173"/>
      <c r="G57" s="174"/>
      <c r="H57" s="175"/>
      <c r="I57" s="175"/>
      <c r="J57" s="176"/>
      <c r="K57" s="176"/>
      <c r="L57" s="174"/>
      <c r="M57" s="177"/>
      <c r="N57" s="178"/>
      <c r="O57" s="179"/>
    </row>
    <row r="58" spans="2:15" s="9" customFormat="1" x14ac:dyDescent="0.25">
      <c r="B58" s="171"/>
      <c r="C58" s="172"/>
      <c r="D58" s="173"/>
      <c r="E58" s="172"/>
      <c r="F58" s="173"/>
      <c r="G58" s="174"/>
      <c r="H58" s="175"/>
      <c r="I58" s="175"/>
      <c r="J58" s="176"/>
      <c r="K58" s="176"/>
      <c r="L58" s="174"/>
      <c r="M58" s="177"/>
      <c r="N58" s="178"/>
      <c r="O58" s="179"/>
    </row>
    <row r="59" spans="2:15" s="9" customFormat="1" x14ac:dyDescent="0.25">
      <c r="B59" s="171"/>
      <c r="C59" s="172"/>
      <c r="D59" s="173"/>
      <c r="E59" s="172"/>
      <c r="F59" s="173"/>
      <c r="G59" s="174"/>
      <c r="H59" s="175"/>
      <c r="I59" s="175"/>
      <c r="J59" s="176"/>
      <c r="K59" s="176"/>
      <c r="L59" s="174"/>
      <c r="M59" s="177"/>
      <c r="N59" s="178"/>
      <c r="O59" s="179"/>
    </row>
    <row r="60" spans="2:15" s="9" customFormat="1" x14ac:dyDescent="0.25">
      <c r="B60" s="171"/>
      <c r="C60" s="172"/>
      <c r="D60" s="173"/>
      <c r="E60" s="172"/>
      <c r="F60" s="173"/>
      <c r="G60" s="174"/>
      <c r="H60" s="175"/>
      <c r="I60" s="175"/>
      <c r="J60" s="176"/>
      <c r="K60" s="176"/>
      <c r="L60" s="174"/>
      <c r="M60" s="177"/>
      <c r="N60" s="178"/>
      <c r="O60" s="179"/>
    </row>
    <row r="61" spans="2:15" s="9" customFormat="1" x14ac:dyDescent="0.25">
      <c r="B61" s="171"/>
      <c r="C61" s="172"/>
      <c r="D61" s="173"/>
      <c r="E61" s="172"/>
      <c r="F61" s="173"/>
      <c r="G61" s="174"/>
      <c r="H61" s="175"/>
      <c r="I61" s="175"/>
      <c r="J61" s="176"/>
      <c r="K61" s="176"/>
      <c r="L61" s="174"/>
      <c r="M61" s="177"/>
      <c r="N61" s="178"/>
      <c r="O61" s="179"/>
    </row>
    <row r="62" spans="2:15" s="9" customFormat="1" x14ac:dyDescent="0.25">
      <c r="B62" s="171"/>
      <c r="C62" s="172"/>
      <c r="D62" s="173"/>
      <c r="E62" s="172"/>
      <c r="F62" s="173"/>
      <c r="G62" s="174"/>
      <c r="H62" s="175"/>
      <c r="I62" s="175"/>
      <c r="J62" s="176"/>
      <c r="K62" s="176"/>
      <c r="L62" s="174"/>
      <c r="M62" s="177"/>
      <c r="N62" s="178"/>
      <c r="O62" s="179"/>
    </row>
    <row r="63" spans="2:15" s="9" customFormat="1" x14ac:dyDescent="0.25">
      <c r="B63" s="171"/>
      <c r="C63" s="172"/>
      <c r="D63" s="173"/>
      <c r="E63" s="172"/>
      <c r="F63" s="173"/>
      <c r="G63" s="174"/>
      <c r="H63" s="175"/>
      <c r="I63" s="175"/>
      <c r="J63" s="176"/>
      <c r="K63" s="176"/>
      <c r="L63" s="174"/>
      <c r="M63" s="177"/>
      <c r="N63" s="178"/>
      <c r="O63" s="179"/>
    </row>
    <row r="64" spans="2:15" s="9" customFormat="1" x14ac:dyDescent="0.25">
      <c r="B64" s="171"/>
      <c r="C64" s="172"/>
      <c r="D64" s="173"/>
      <c r="E64" s="172"/>
      <c r="F64" s="173"/>
      <c r="G64" s="174"/>
      <c r="H64" s="175"/>
      <c r="I64" s="175"/>
      <c r="J64" s="176"/>
      <c r="K64" s="176"/>
      <c r="L64" s="174"/>
      <c r="M64" s="177"/>
      <c r="N64" s="178"/>
      <c r="O64" s="179"/>
    </row>
    <row r="65" spans="2:15" s="9" customFormat="1" x14ac:dyDescent="0.25">
      <c r="B65" s="171"/>
      <c r="C65" s="172"/>
      <c r="D65" s="173"/>
      <c r="E65" s="172"/>
      <c r="F65" s="173"/>
      <c r="G65" s="174"/>
      <c r="H65" s="175"/>
      <c r="I65" s="175"/>
      <c r="J65" s="176"/>
      <c r="K65" s="176"/>
      <c r="L65" s="174"/>
      <c r="M65" s="177"/>
      <c r="N65" s="178"/>
      <c r="O65" s="179"/>
    </row>
    <row r="66" spans="2:15" s="9" customFormat="1" x14ac:dyDescent="0.25">
      <c r="B66" s="171"/>
      <c r="C66" s="172"/>
      <c r="D66" s="173"/>
      <c r="E66" s="172"/>
      <c r="F66" s="173"/>
      <c r="G66" s="174"/>
      <c r="H66" s="175"/>
      <c r="I66" s="175"/>
      <c r="J66" s="176"/>
      <c r="K66" s="176"/>
      <c r="L66" s="174"/>
      <c r="M66" s="177"/>
      <c r="N66" s="178"/>
      <c r="O66" s="179"/>
    </row>
    <row r="67" spans="2:15" s="9" customFormat="1" x14ac:dyDescent="0.25">
      <c r="B67" s="171"/>
      <c r="C67" s="172"/>
      <c r="D67" s="173"/>
      <c r="E67" s="172"/>
      <c r="F67" s="173"/>
      <c r="G67" s="174"/>
      <c r="H67" s="175"/>
      <c r="I67" s="175"/>
      <c r="J67" s="176"/>
      <c r="K67" s="176"/>
      <c r="L67" s="174"/>
      <c r="M67" s="177"/>
      <c r="N67" s="178"/>
      <c r="O67" s="179"/>
    </row>
    <row r="68" spans="2:15" s="9" customFormat="1" x14ac:dyDescent="0.25">
      <c r="B68" s="171"/>
      <c r="C68" s="172"/>
      <c r="D68" s="173"/>
      <c r="E68" s="172"/>
      <c r="F68" s="173"/>
      <c r="G68" s="174"/>
      <c r="H68" s="175"/>
      <c r="I68" s="175"/>
      <c r="J68" s="176"/>
      <c r="K68" s="176"/>
      <c r="L68" s="174"/>
      <c r="M68" s="177"/>
      <c r="N68" s="178"/>
      <c r="O68" s="179"/>
    </row>
    <row r="69" spans="2:15" s="9" customFormat="1" x14ac:dyDescent="0.25">
      <c r="B69" s="171"/>
      <c r="C69" s="172"/>
      <c r="D69" s="173"/>
      <c r="E69" s="172"/>
      <c r="F69" s="173"/>
      <c r="G69" s="174"/>
      <c r="H69" s="175"/>
      <c r="I69" s="175"/>
      <c r="J69" s="176"/>
      <c r="K69" s="176"/>
      <c r="L69" s="174"/>
      <c r="M69" s="177"/>
      <c r="N69" s="178"/>
      <c r="O69" s="179"/>
    </row>
    <row r="70" spans="2:15" s="9" customFormat="1" x14ac:dyDescent="0.25">
      <c r="B70" s="171"/>
      <c r="C70" s="172"/>
      <c r="D70" s="173"/>
      <c r="E70" s="172"/>
      <c r="F70" s="173"/>
      <c r="G70" s="174"/>
      <c r="H70" s="175"/>
      <c r="I70" s="175"/>
      <c r="J70" s="176"/>
      <c r="K70" s="176"/>
      <c r="L70" s="174"/>
      <c r="M70" s="177"/>
      <c r="N70" s="178"/>
      <c r="O70" s="179"/>
    </row>
    <row r="71" spans="2:15" s="9" customFormat="1" x14ac:dyDescent="0.25">
      <c r="B71" s="171"/>
      <c r="C71" s="172"/>
      <c r="D71" s="173"/>
      <c r="E71" s="172"/>
      <c r="F71" s="173"/>
      <c r="G71" s="174"/>
      <c r="H71" s="175"/>
      <c r="I71" s="175"/>
      <c r="J71" s="176"/>
      <c r="K71" s="176"/>
      <c r="L71" s="174"/>
      <c r="M71" s="177"/>
      <c r="N71" s="178"/>
      <c r="O71" s="179"/>
    </row>
    <row r="72" spans="2:15" s="9" customFormat="1" x14ac:dyDescent="0.25">
      <c r="B72" s="171"/>
      <c r="C72" s="172"/>
      <c r="D72" s="173"/>
      <c r="E72" s="172"/>
      <c r="F72" s="173"/>
      <c r="G72" s="174"/>
      <c r="H72" s="175"/>
      <c r="I72" s="175"/>
      <c r="J72" s="176"/>
      <c r="K72" s="176"/>
      <c r="L72" s="174"/>
      <c r="M72" s="177"/>
      <c r="N72" s="178"/>
      <c r="O72" s="179"/>
    </row>
    <row r="73" spans="2:15" s="9" customFormat="1" x14ac:dyDescent="0.25">
      <c r="B73" s="171"/>
      <c r="C73" s="172"/>
      <c r="D73" s="173"/>
      <c r="E73" s="172"/>
      <c r="F73" s="173"/>
      <c r="G73" s="174"/>
      <c r="H73" s="175"/>
      <c r="I73" s="175"/>
      <c r="J73" s="176"/>
      <c r="K73" s="176"/>
      <c r="L73" s="174"/>
      <c r="M73" s="177"/>
      <c r="N73" s="178"/>
      <c r="O73" s="179"/>
    </row>
    <row r="74" spans="2:15" s="9" customFormat="1" x14ac:dyDescent="0.25">
      <c r="B74" s="171"/>
      <c r="C74" s="172"/>
      <c r="D74" s="173"/>
      <c r="E74" s="172"/>
      <c r="F74" s="173"/>
      <c r="G74" s="174"/>
      <c r="H74" s="175"/>
      <c r="I74" s="175"/>
      <c r="J74" s="176"/>
      <c r="K74" s="176"/>
      <c r="L74" s="174"/>
      <c r="M74" s="177"/>
      <c r="N74" s="178"/>
      <c r="O74" s="179"/>
    </row>
    <row r="75" spans="2:15" s="9" customFormat="1" x14ac:dyDescent="0.25">
      <c r="B75" s="171"/>
      <c r="C75" s="172"/>
      <c r="D75" s="173"/>
      <c r="E75" s="172"/>
      <c r="F75" s="173"/>
      <c r="G75" s="174"/>
      <c r="H75" s="175"/>
      <c r="I75" s="175"/>
      <c r="J75" s="176"/>
      <c r="K75" s="176"/>
      <c r="L75" s="174"/>
      <c r="M75" s="177"/>
      <c r="N75" s="178"/>
      <c r="O75" s="179"/>
    </row>
    <row r="76" spans="2:15" s="9" customFormat="1" x14ac:dyDescent="0.25">
      <c r="B76" s="171"/>
      <c r="C76" s="172"/>
      <c r="D76" s="173"/>
      <c r="E76" s="172"/>
      <c r="F76" s="173"/>
      <c r="G76" s="174"/>
      <c r="H76" s="175"/>
      <c r="I76" s="175"/>
      <c r="J76" s="176"/>
      <c r="K76" s="176"/>
      <c r="L76" s="174"/>
      <c r="M76" s="177"/>
      <c r="N76" s="178"/>
      <c r="O76" s="179"/>
    </row>
    <row r="77" spans="2:15" s="9" customFormat="1" x14ac:dyDescent="0.25">
      <c r="B77" s="171"/>
      <c r="C77" s="172"/>
      <c r="D77" s="173"/>
      <c r="E77" s="172"/>
      <c r="F77" s="173"/>
      <c r="G77" s="174"/>
      <c r="H77" s="175"/>
      <c r="I77" s="175"/>
      <c r="J77" s="176"/>
      <c r="K77" s="176"/>
      <c r="L77" s="174"/>
      <c r="M77" s="177"/>
      <c r="N77" s="7"/>
      <c r="O77" s="4"/>
    </row>
    <row r="78" spans="2:15" s="9" customFormat="1" x14ac:dyDescent="0.25">
      <c r="B78" s="171"/>
      <c r="C78" s="172"/>
      <c r="D78" s="173"/>
      <c r="E78" s="172"/>
      <c r="F78" s="173"/>
      <c r="G78" s="174"/>
      <c r="H78" s="175"/>
      <c r="I78" s="175"/>
      <c r="J78" s="176"/>
      <c r="K78" s="176"/>
      <c r="L78" s="174"/>
      <c r="M78" s="177"/>
      <c r="N78" s="7"/>
      <c r="O78" s="4"/>
    </row>
    <row r="79" spans="2:15" s="9" customFormat="1" ht="22.5" x14ac:dyDescent="0.25">
      <c r="B79" s="171"/>
      <c r="C79" s="172"/>
      <c r="D79" s="173"/>
      <c r="E79" s="172"/>
      <c r="F79" s="173"/>
      <c r="G79" s="174"/>
      <c r="H79" s="175"/>
      <c r="I79" s="175"/>
      <c r="J79" s="176"/>
      <c r="K79" s="176"/>
      <c r="L79" s="174"/>
      <c r="M79" s="177"/>
      <c r="N79" s="182"/>
      <c r="O79" s="183"/>
    </row>
    <row r="80" spans="2:15" s="9" customFormat="1" x14ac:dyDescent="0.25">
      <c r="B80" s="171"/>
      <c r="C80" s="172"/>
      <c r="D80" s="173"/>
      <c r="E80" s="172"/>
      <c r="F80" s="173"/>
      <c r="G80" s="174"/>
      <c r="H80" s="175"/>
      <c r="I80" s="175"/>
      <c r="J80" s="176"/>
      <c r="K80" s="176"/>
      <c r="L80" s="174"/>
      <c r="M80" s="177"/>
      <c r="N80" s="184"/>
      <c r="O80" s="185"/>
    </row>
    <row r="81" spans="2:16" s="9" customFormat="1" x14ac:dyDescent="0.25">
      <c r="B81" s="171"/>
      <c r="C81" s="172"/>
      <c r="D81" s="173"/>
      <c r="E81" s="172"/>
      <c r="F81" s="173"/>
      <c r="G81" s="174"/>
      <c r="H81" s="175"/>
      <c r="I81" s="175"/>
      <c r="J81" s="176"/>
      <c r="K81" s="176"/>
      <c r="L81" s="174"/>
      <c r="M81" s="177"/>
      <c r="N81" s="184"/>
      <c r="O81" s="185"/>
    </row>
    <row r="82" spans="2:16" s="9" customFormat="1" x14ac:dyDescent="0.25">
      <c r="B82" s="171"/>
      <c r="C82" s="172"/>
      <c r="D82" s="173"/>
      <c r="E82" s="172"/>
      <c r="F82" s="173"/>
      <c r="G82" s="174"/>
      <c r="H82" s="175"/>
      <c r="I82" s="175"/>
      <c r="J82" s="176"/>
      <c r="K82" s="176"/>
      <c r="L82" s="174"/>
      <c r="M82" s="177"/>
      <c r="N82" s="186"/>
      <c r="O82" s="184"/>
      <c r="P82" s="185"/>
    </row>
    <row r="83" spans="2:16" s="9" customFormat="1" x14ac:dyDescent="0.25">
      <c r="B83" s="171"/>
      <c r="C83" s="172"/>
      <c r="D83" s="173"/>
      <c r="E83" s="172"/>
      <c r="F83" s="173"/>
      <c r="G83" s="174"/>
      <c r="H83" s="175"/>
      <c r="I83" s="175"/>
      <c r="J83" s="176"/>
      <c r="K83" s="176"/>
      <c r="L83" s="174"/>
      <c r="M83" s="177"/>
      <c r="N83" s="186"/>
      <c r="O83" s="184"/>
      <c r="P83" s="185"/>
    </row>
    <row r="84" spans="2:16" s="9" customFormat="1" x14ac:dyDescent="0.25">
      <c r="B84" s="171"/>
      <c r="C84" s="172"/>
      <c r="D84" s="173"/>
      <c r="E84" s="172"/>
      <c r="F84" s="173"/>
      <c r="G84" s="174"/>
      <c r="H84" s="175"/>
      <c r="I84" s="175"/>
      <c r="J84" s="176"/>
      <c r="K84" s="176"/>
      <c r="L84" s="174"/>
      <c r="M84" s="177"/>
      <c r="N84" s="186"/>
      <c r="O84" s="184"/>
      <c r="P84" s="185"/>
    </row>
    <row r="85" spans="2:16" s="9" customFormat="1" x14ac:dyDescent="0.25">
      <c r="B85" s="171"/>
      <c r="C85" s="172"/>
      <c r="D85" s="173"/>
      <c r="E85" s="172"/>
      <c r="F85" s="173"/>
      <c r="G85" s="174"/>
      <c r="H85" s="175"/>
      <c r="I85" s="175"/>
      <c r="J85" s="176"/>
      <c r="K85" s="176"/>
      <c r="L85" s="174"/>
      <c r="M85" s="177"/>
      <c r="N85" s="186"/>
      <c r="O85" s="184"/>
      <c r="P85" s="185"/>
    </row>
    <row r="86" spans="2:16" s="9" customFormat="1" x14ac:dyDescent="0.25">
      <c r="B86" s="171"/>
      <c r="C86" s="172"/>
      <c r="D86" s="173"/>
      <c r="E86" s="172"/>
      <c r="F86" s="173"/>
      <c r="G86" s="174"/>
      <c r="H86" s="175"/>
      <c r="I86" s="175"/>
      <c r="J86" s="176"/>
      <c r="K86" s="176"/>
      <c r="L86" s="174"/>
      <c r="M86" s="177"/>
      <c r="N86" s="186"/>
      <c r="O86" s="184"/>
      <c r="P86" s="185"/>
    </row>
    <row r="87" spans="2:16" s="9" customFormat="1" x14ac:dyDescent="0.25">
      <c r="B87" s="171"/>
      <c r="C87" s="172"/>
      <c r="D87" s="173"/>
      <c r="E87" s="172"/>
      <c r="F87" s="173"/>
      <c r="G87" s="174"/>
      <c r="H87" s="175"/>
      <c r="I87" s="175"/>
      <c r="J87" s="176"/>
      <c r="K87" s="176"/>
      <c r="L87" s="174"/>
      <c r="M87" s="177"/>
      <c r="N87" s="186"/>
      <c r="O87" s="184"/>
      <c r="P87" s="185"/>
    </row>
    <row r="88" spans="2:16" s="9" customFormat="1" x14ac:dyDescent="0.25">
      <c r="B88" s="171"/>
      <c r="C88" s="172"/>
      <c r="D88" s="173"/>
      <c r="E88" s="172"/>
      <c r="F88" s="173"/>
      <c r="G88" s="174"/>
      <c r="H88" s="175"/>
      <c r="I88" s="175"/>
      <c r="J88" s="176"/>
      <c r="K88" s="176"/>
      <c r="L88" s="174"/>
      <c r="M88" s="177"/>
      <c r="N88" s="186"/>
      <c r="O88" s="184"/>
      <c r="P88" s="185"/>
    </row>
    <row r="89" spans="2:16" s="9" customFormat="1" x14ac:dyDescent="0.25">
      <c r="B89" s="171"/>
      <c r="C89" s="172"/>
      <c r="D89" s="173"/>
      <c r="E89" s="172"/>
      <c r="F89" s="173"/>
      <c r="G89" s="174"/>
      <c r="H89" s="175"/>
      <c r="I89" s="175"/>
      <c r="J89" s="176"/>
      <c r="K89" s="176"/>
      <c r="L89" s="174"/>
      <c r="M89" s="177"/>
      <c r="N89" s="186"/>
      <c r="O89" s="184"/>
      <c r="P89" s="185"/>
    </row>
    <row r="90" spans="2:16" s="9" customFormat="1" x14ac:dyDescent="0.25">
      <c r="B90" s="171"/>
      <c r="C90" s="172"/>
      <c r="D90" s="173"/>
      <c r="E90" s="172"/>
      <c r="F90" s="173"/>
      <c r="G90" s="174"/>
      <c r="H90" s="175"/>
      <c r="I90" s="175"/>
      <c r="J90" s="176"/>
      <c r="K90" s="176"/>
      <c r="L90" s="174"/>
      <c r="M90" s="177"/>
      <c r="N90" s="186"/>
      <c r="O90" s="184"/>
      <c r="P90" s="185"/>
    </row>
    <row r="91" spans="2:16" s="9" customFormat="1" x14ac:dyDescent="0.25">
      <c r="B91" s="171"/>
      <c r="C91" s="172"/>
      <c r="D91" s="173"/>
      <c r="E91" s="172"/>
      <c r="F91" s="173"/>
      <c r="G91" s="174"/>
      <c r="H91" s="175"/>
      <c r="I91" s="175"/>
      <c r="J91" s="176"/>
      <c r="K91" s="176"/>
      <c r="L91" s="174"/>
      <c r="M91" s="177"/>
      <c r="N91" s="186"/>
      <c r="O91" s="184"/>
      <c r="P91" s="185"/>
    </row>
    <row r="92" spans="2:16" s="9" customFormat="1" x14ac:dyDescent="0.25">
      <c r="B92" s="171"/>
      <c r="C92" s="172"/>
      <c r="D92" s="173"/>
      <c r="E92" s="172"/>
      <c r="F92" s="173"/>
      <c r="G92" s="174"/>
      <c r="H92" s="175"/>
      <c r="I92" s="175"/>
      <c r="J92" s="176"/>
      <c r="K92" s="176"/>
      <c r="L92" s="174"/>
      <c r="M92" s="177"/>
      <c r="N92" s="186"/>
      <c r="O92" s="184"/>
      <c r="P92" s="185"/>
    </row>
    <row r="93" spans="2:16" s="9" customFormat="1" x14ac:dyDescent="0.25">
      <c r="B93" s="171"/>
      <c r="C93" s="172"/>
      <c r="D93" s="173"/>
      <c r="E93" s="172"/>
      <c r="F93" s="173"/>
      <c r="G93" s="174"/>
      <c r="H93" s="175"/>
      <c r="I93" s="175"/>
      <c r="J93" s="176"/>
      <c r="K93" s="176"/>
      <c r="L93" s="174"/>
      <c r="M93" s="177"/>
      <c r="N93" s="186"/>
      <c r="O93" s="184"/>
      <c r="P93" s="185"/>
    </row>
    <row r="94" spans="2:16" s="9" customFormat="1" x14ac:dyDescent="0.25">
      <c r="B94" s="171"/>
      <c r="C94" s="172"/>
      <c r="D94" s="173"/>
      <c r="E94" s="172"/>
      <c r="F94" s="173"/>
      <c r="G94" s="174"/>
      <c r="H94" s="175"/>
      <c r="I94" s="175"/>
      <c r="J94" s="176"/>
      <c r="K94" s="176"/>
      <c r="L94" s="174"/>
      <c r="M94" s="177"/>
      <c r="N94" s="186"/>
      <c r="O94" s="184"/>
      <c r="P94" s="185"/>
    </row>
    <row r="95" spans="2:16" s="9" customFormat="1" x14ac:dyDescent="0.25">
      <c r="B95" s="171"/>
      <c r="C95" s="172"/>
      <c r="D95" s="173"/>
      <c r="E95" s="172"/>
      <c r="F95" s="173"/>
      <c r="G95" s="174"/>
      <c r="H95" s="175"/>
      <c r="I95" s="175"/>
      <c r="J95" s="176"/>
      <c r="K95" s="176"/>
      <c r="L95" s="174"/>
      <c r="M95" s="177"/>
      <c r="N95" s="186"/>
      <c r="O95" s="184"/>
      <c r="P95" s="185"/>
    </row>
    <row r="96" spans="2:16" s="9" customFormat="1" x14ac:dyDescent="0.25">
      <c r="B96" s="171"/>
      <c r="C96" s="172"/>
      <c r="D96" s="173"/>
      <c r="E96" s="172"/>
      <c r="F96" s="173"/>
      <c r="G96" s="174"/>
      <c r="H96" s="175"/>
      <c r="I96" s="175"/>
      <c r="J96" s="176"/>
      <c r="K96" s="176"/>
      <c r="L96" s="174"/>
      <c r="M96" s="177"/>
      <c r="N96" s="186"/>
      <c r="O96" s="184"/>
      <c r="P96" s="185"/>
    </row>
    <row r="97" spans="2:16" s="9" customFormat="1" x14ac:dyDescent="0.25">
      <c r="B97" s="171"/>
      <c r="C97" s="172"/>
      <c r="D97" s="173"/>
      <c r="E97" s="172"/>
      <c r="F97" s="173"/>
      <c r="G97" s="174"/>
      <c r="H97" s="175"/>
      <c r="I97" s="175"/>
      <c r="J97" s="176"/>
      <c r="K97" s="176"/>
      <c r="L97" s="174"/>
      <c r="M97" s="177"/>
      <c r="N97" s="186"/>
      <c r="O97" s="184"/>
      <c r="P97" s="185"/>
    </row>
    <row r="98" spans="2:16" s="9" customFormat="1" x14ac:dyDescent="0.25">
      <c r="B98" s="171"/>
      <c r="C98" s="172"/>
      <c r="D98" s="173"/>
      <c r="E98" s="172"/>
      <c r="F98" s="173"/>
      <c r="G98" s="174"/>
      <c r="H98" s="175"/>
      <c r="I98" s="175"/>
      <c r="J98" s="176"/>
      <c r="K98" s="176"/>
      <c r="L98" s="174"/>
      <c r="M98" s="177"/>
      <c r="N98" s="186"/>
      <c r="O98" s="184"/>
      <c r="P98" s="185"/>
    </row>
    <row r="99" spans="2:16" s="9" customFormat="1" x14ac:dyDescent="0.25">
      <c r="B99" s="171"/>
      <c r="C99" s="172"/>
      <c r="D99" s="173"/>
      <c r="E99" s="172"/>
      <c r="F99" s="173"/>
      <c r="G99" s="174"/>
      <c r="H99" s="175"/>
      <c r="I99" s="175"/>
      <c r="J99" s="176"/>
      <c r="K99" s="176"/>
      <c r="L99" s="174"/>
      <c r="M99" s="177"/>
      <c r="N99" s="186"/>
      <c r="O99" s="184"/>
      <c r="P99" s="185"/>
    </row>
    <row r="100" spans="2:16" s="9" customFormat="1" x14ac:dyDescent="0.25">
      <c r="B100" s="171"/>
      <c r="C100" s="172"/>
      <c r="D100" s="173"/>
      <c r="E100" s="172"/>
      <c r="F100" s="173"/>
      <c r="G100" s="174"/>
      <c r="H100" s="175"/>
      <c r="I100" s="175"/>
      <c r="J100" s="176"/>
      <c r="K100" s="176"/>
      <c r="L100" s="174"/>
      <c r="M100" s="177"/>
      <c r="N100" s="186"/>
      <c r="O100" s="184"/>
      <c r="P100" s="185"/>
    </row>
    <row r="101" spans="2:16" s="9" customFormat="1" x14ac:dyDescent="0.25">
      <c r="B101" s="171"/>
      <c r="C101" s="172"/>
      <c r="D101" s="173"/>
      <c r="E101" s="172"/>
      <c r="F101" s="173"/>
      <c r="G101" s="174"/>
      <c r="H101" s="175"/>
      <c r="I101" s="175"/>
      <c r="J101" s="176"/>
      <c r="K101" s="176"/>
      <c r="L101" s="174"/>
      <c r="M101" s="177"/>
      <c r="N101" s="186"/>
      <c r="O101" s="184"/>
      <c r="P101" s="185"/>
    </row>
    <row r="102" spans="2:16" s="9" customFormat="1" x14ac:dyDescent="0.25">
      <c r="B102" s="171"/>
      <c r="C102" s="172"/>
      <c r="D102" s="173"/>
      <c r="E102" s="172"/>
      <c r="F102" s="173"/>
      <c r="G102" s="174"/>
      <c r="H102" s="175"/>
      <c r="I102" s="175"/>
      <c r="J102" s="176"/>
      <c r="K102" s="176"/>
      <c r="L102" s="174"/>
      <c r="M102" s="177"/>
      <c r="N102" s="186"/>
      <c r="O102" s="184"/>
      <c r="P102" s="185"/>
    </row>
    <row r="103" spans="2:16" s="9" customFormat="1" x14ac:dyDescent="0.25">
      <c r="B103" s="171"/>
      <c r="C103" s="172"/>
      <c r="D103" s="173"/>
      <c r="E103" s="172"/>
      <c r="F103" s="173"/>
      <c r="G103" s="174"/>
      <c r="H103" s="175"/>
      <c r="I103" s="175"/>
      <c r="J103" s="176"/>
      <c r="K103" s="176"/>
      <c r="L103" s="174"/>
      <c r="M103" s="177"/>
      <c r="N103" s="186"/>
      <c r="O103" s="184"/>
      <c r="P103" s="185"/>
    </row>
    <row r="104" spans="2:16" s="9" customFormat="1" x14ac:dyDescent="0.25">
      <c r="B104" s="171"/>
      <c r="C104" s="172"/>
      <c r="D104" s="173"/>
      <c r="E104" s="172"/>
      <c r="F104" s="173"/>
      <c r="G104" s="174"/>
      <c r="H104" s="175"/>
      <c r="I104" s="175"/>
      <c r="J104" s="176"/>
      <c r="K104" s="176"/>
      <c r="L104" s="174"/>
      <c r="M104" s="177"/>
      <c r="N104" s="186"/>
      <c r="O104" s="184"/>
      <c r="P104" s="185"/>
    </row>
    <row r="105" spans="2:16" s="9" customFormat="1" x14ac:dyDescent="0.25">
      <c r="B105" s="171"/>
      <c r="C105" s="172"/>
      <c r="D105" s="173"/>
      <c r="E105" s="172"/>
      <c r="F105" s="173"/>
      <c r="G105" s="174"/>
      <c r="H105" s="175"/>
      <c r="I105" s="175"/>
      <c r="J105" s="176"/>
      <c r="K105" s="176"/>
      <c r="L105" s="174"/>
      <c r="M105" s="177"/>
      <c r="N105" s="186"/>
      <c r="O105" s="184"/>
      <c r="P105" s="185"/>
    </row>
    <row r="106" spans="2:16" s="9" customFormat="1" x14ac:dyDescent="0.25">
      <c r="B106" s="171"/>
      <c r="C106" s="172"/>
      <c r="D106" s="173"/>
      <c r="E106" s="172"/>
      <c r="F106" s="173"/>
      <c r="G106" s="174"/>
      <c r="H106" s="175"/>
      <c r="I106" s="175"/>
      <c r="J106" s="176"/>
      <c r="K106" s="176"/>
      <c r="L106" s="174"/>
      <c r="M106" s="177"/>
      <c r="N106" s="186"/>
      <c r="O106" s="184"/>
      <c r="P106" s="185"/>
    </row>
    <row r="107" spans="2:16" s="9" customFormat="1" x14ac:dyDescent="0.25">
      <c r="B107" s="171"/>
      <c r="C107" s="172"/>
      <c r="D107" s="173"/>
      <c r="E107" s="172"/>
      <c r="F107" s="173"/>
      <c r="G107" s="174"/>
      <c r="H107" s="175"/>
      <c r="I107" s="175"/>
      <c r="J107" s="176"/>
      <c r="K107" s="176"/>
      <c r="L107" s="174"/>
      <c r="M107" s="177"/>
      <c r="N107" s="186"/>
      <c r="O107" s="184"/>
      <c r="P107" s="185"/>
    </row>
    <row r="108" spans="2:16" s="9" customFormat="1" x14ac:dyDescent="0.25">
      <c r="B108" s="171"/>
      <c r="C108" s="172"/>
      <c r="D108" s="173"/>
      <c r="E108" s="172"/>
      <c r="F108" s="173"/>
      <c r="G108" s="174"/>
      <c r="H108" s="175"/>
      <c r="I108" s="175"/>
      <c r="J108" s="176"/>
      <c r="K108" s="176"/>
      <c r="L108" s="174"/>
      <c r="M108" s="177"/>
      <c r="N108" s="186"/>
      <c r="O108" s="184"/>
      <c r="P108" s="185"/>
    </row>
    <row r="109" spans="2:16" s="9" customFormat="1" x14ac:dyDescent="0.25">
      <c r="B109" s="171"/>
      <c r="C109" s="172"/>
      <c r="D109" s="173"/>
      <c r="E109" s="172"/>
      <c r="F109" s="173"/>
      <c r="G109" s="174"/>
      <c r="H109" s="175"/>
      <c r="I109" s="175"/>
      <c r="J109" s="176"/>
      <c r="K109" s="176"/>
      <c r="L109" s="174"/>
      <c r="M109" s="177"/>
      <c r="N109" s="186"/>
      <c r="O109" s="184"/>
      <c r="P109" s="185"/>
    </row>
    <row r="110" spans="2:16" s="9" customFormat="1" x14ac:dyDescent="0.25">
      <c r="B110" s="171"/>
      <c r="C110" s="172"/>
      <c r="D110" s="173"/>
      <c r="E110" s="172"/>
      <c r="F110" s="173"/>
      <c r="G110" s="174"/>
      <c r="H110" s="175"/>
      <c r="I110" s="175"/>
      <c r="J110" s="176"/>
      <c r="K110" s="176"/>
      <c r="L110" s="174"/>
      <c r="M110" s="177"/>
      <c r="N110" s="186"/>
      <c r="O110" s="184"/>
      <c r="P110" s="185"/>
    </row>
    <row r="111" spans="2:16" s="9" customFormat="1" x14ac:dyDescent="0.25">
      <c r="B111" s="171"/>
      <c r="C111" s="172"/>
      <c r="D111" s="173"/>
      <c r="E111" s="172"/>
      <c r="F111" s="173"/>
      <c r="G111" s="174"/>
      <c r="H111" s="175"/>
      <c r="I111" s="175"/>
      <c r="J111" s="176"/>
      <c r="K111" s="176"/>
      <c r="L111" s="174"/>
      <c r="M111" s="177"/>
      <c r="N111" s="186"/>
      <c r="O111" s="184"/>
      <c r="P111" s="185"/>
    </row>
    <row r="112" spans="2:16" s="9" customFormat="1" x14ac:dyDescent="0.25">
      <c r="B112" s="171"/>
      <c r="C112" s="172"/>
      <c r="D112" s="173"/>
      <c r="E112" s="172"/>
      <c r="F112" s="173"/>
      <c r="G112" s="174"/>
      <c r="H112" s="175"/>
      <c r="I112" s="175"/>
      <c r="J112" s="176"/>
      <c r="K112" s="176"/>
      <c r="L112" s="174"/>
      <c r="M112" s="177"/>
      <c r="N112" s="186"/>
      <c r="O112" s="184"/>
      <c r="P112" s="185"/>
    </row>
    <row r="113" spans="2:16" s="9" customFormat="1" x14ac:dyDescent="0.25">
      <c r="B113" s="171"/>
      <c r="C113" s="172"/>
      <c r="D113" s="173"/>
      <c r="E113" s="172"/>
      <c r="F113" s="173"/>
      <c r="G113" s="174"/>
      <c r="H113" s="175"/>
      <c r="I113" s="175"/>
      <c r="J113" s="176"/>
      <c r="K113" s="176"/>
      <c r="L113" s="174"/>
      <c r="M113" s="177"/>
      <c r="N113" s="186"/>
      <c r="O113" s="184"/>
      <c r="P113" s="185"/>
    </row>
    <row r="114" spans="2:16" s="9" customFormat="1" x14ac:dyDescent="0.25">
      <c r="B114" s="171"/>
      <c r="C114" s="172"/>
      <c r="D114" s="173"/>
      <c r="E114" s="172"/>
      <c r="F114" s="173"/>
      <c r="G114" s="174"/>
      <c r="H114" s="175"/>
      <c r="I114" s="175"/>
      <c r="J114" s="176"/>
      <c r="K114" s="176"/>
      <c r="L114" s="174"/>
      <c r="M114" s="177"/>
      <c r="N114" s="186"/>
      <c r="O114" s="184"/>
      <c r="P114" s="185"/>
    </row>
    <row r="115" spans="2:16" s="9" customFormat="1" x14ac:dyDescent="0.25">
      <c r="B115" s="171"/>
      <c r="C115" s="172"/>
      <c r="D115" s="173"/>
      <c r="E115" s="172"/>
      <c r="F115" s="173"/>
      <c r="G115" s="174"/>
      <c r="H115" s="175"/>
      <c r="I115" s="175"/>
      <c r="J115" s="176"/>
      <c r="K115" s="176"/>
      <c r="L115" s="174"/>
      <c r="M115" s="177"/>
      <c r="N115" s="186"/>
      <c r="O115" s="184"/>
      <c r="P115" s="185"/>
    </row>
    <row r="116" spans="2:16" s="9" customFormat="1" x14ac:dyDescent="0.25">
      <c r="B116" s="171"/>
      <c r="C116" s="172"/>
      <c r="D116" s="173"/>
      <c r="E116" s="172"/>
      <c r="F116" s="173"/>
      <c r="G116" s="174"/>
      <c r="H116" s="175"/>
      <c r="I116" s="175"/>
      <c r="J116" s="176"/>
      <c r="K116" s="176"/>
      <c r="L116" s="174"/>
      <c r="M116" s="177"/>
      <c r="N116" s="186"/>
      <c r="O116" s="184"/>
      <c r="P116" s="185"/>
    </row>
    <row r="117" spans="2:16" s="9" customFormat="1" x14ac:dyDescent="0.25">
      <c r="B117" s="171"/>
      <c r="C117" s="172"/>
      <c r="D117" s="173"/>
      <c r="E117" s="172"/>
      <c r="F117" s="173"/>
      <c r="G117" s="174"/>
      <c r="H117" s="175"/>
      <c r="I117" s="175"/>
      <c r="J117" s="176"/>
      <c r="K117" s="176"/>
      <c r="L117" s="174"/>
      <c r="M117" s="177"/>
      <c r="N117" s="186"/>
      <c r="O117" s="184"/>
      <c r="P117" s="185"/>
    </row>
    <row r="118" spans="2:16" s="9" customFormat="1" x14ac:dyDescent="0.25">
      <c r="B118" s="171"/>
      <c r="C118" s="172"/>
      <c r="D118" s="173"/>
      <c r="E118" s="172"/>
      <c r="F118" s="173"/>
      <c r="G118" s="174"/>
      <c r="H118" s="175"/>
      <c r="I118" s="175"/>
      <c r="J118" s="176"/>
      <c r="K118" s="176"/>
      <c r="L118" s="174"/>
      <c r="M118" s="177"/>
      <c r="N118" s="186"/>
      <c r="O118" s="184"/>
      <c r="P118" s="185"/>
    </row>
    <row r="119" spans="2:16" s="9" customFormat="1" x14ac:dyDescent="0.25">
      <c r="B119" s="171"/>
      <c r="C119" s="172"/>
      <c r="D119" s="173"/>
      <c r="E119" s="172"/>
      <c r="F119" s="173"/>
      <c r="G119" s="174"/>
      <c r="H119" s="175"/>
      <c r="I119" s="175"/>
      <c r="J119" s="176"/>
      <c r="K119" s="176"/>
      <c r="L119" s="174"/>
      <c r="M119" s="177"/>
      <c r="N119" s="186"/>
      <c r="O119" s="184"/>
      <c r="P119" s="185"/>
    </row>
    <row r="120" spans="2:16" s="9" customFormat="1" x14ac:dyDescent="0.25">
      <c r="B120" s="171"/>
      <c r="C120" s="172"/>
      <c r="D120" s="173"/>
      <c r="E120" s="172"/>
      <c r="F120" s="173"/>
      <c r="G120" s="174"/>
      <c r="H120" s="175"/>
      <c r="I120" s="175"/>
      <c r="J120" s="176"/>
      <c r="K120" s="176"/>
      <c r="L120" s="174"/>
      <c r="M120" s="177"/>
      <c r="N120" s="186"/>
      <c r="O120" s="184"/>
      <c r="P120" s="185"/>
    </row>
    <row r="121" spans="2:16" s="9" customFormat="1" x14ac:dyDescent="0.25">
      <c r="B121" s="171"/>
      <c r="C121" s="172"/>
      <c r="D121" s="173"/>
      <c r="E121" s="172"/>
      <c r="F121" s="173"/>
      <c r="G121" s="174"/>
      <c r="H121" s="175"/>
      <c r="I121" s="175"/>
      <c r="J121" s="176"/>
      <c r="K121" s="176"/>
      <c r="L121" s="174"/>
      <c r="M121" s="177"/>
      <c r="N121" s="186"/>
      <c r="O121" s="184"/>
      <c r="P121" s="185"/>
    </row>
    <row r="122" spans="2:16" s="9" customFormat="1" x14ac:dyDescent="0.25">
      <c r="B122" s="171"/>
      <c r="C122" s="172"/>
      <c r="D122" s="173"/>
      <c r="E122" s="172"/>
      <c r="F122" s="173"/>
      <c r="G122" s="174"/>
      <c r="H122" s="175"/>
      <c r="I122" s="175"/>
      <c r="J122" s="176"/>
      <c r="K122" s="176"/>
      <c r="L122" s="174"/>
      <c r="M122" s="177"/>
      <c r="N122" s="186"/>
      <c r="O122" s="184"/>
      <c r="P122" s="185"/>
    </row>
    <row r="123" spans="2:16" s="9" customFormat="1" x14ac:dyDescent="0.25">
      <c r="B123" s="171"/>
      <c r="C123" s="172"/>
      <c r="D123" s="173"/>
      <c r="E123" s="172"/>
      <c r="F123" s="173"/>
      <c r="G123" s="174"/>
      <c r="H123" s="175"/>
      <c r="I123" s="175"/>
      <c r="J123" s="176"/>
      <c r="K123" s="176"/>
      <c r="L123" s="174"/>
      <c r="M123" s="177"/>
      <c r="N123" s="186"/>
      <c r="O123" s="184"/>
      <c r="P123" s="185"/>
    </row>
    <row r="124" spans="2:16" s="9" customFormat="1" x14ac:dyDescent="0.25">
      <c r="B124" s="171"/>
      <c r="C124" s="172"/>
      <c r="D124" s="173"/>
      <c r="E124" s="172"/>
      <c r="F124" s="173"/>
      <c r="G124" s="174"/>
      <c r="H124" s="175"/>
      <c r="I124" s="175"/>
      <c r="J124" s="176"/>
      <c r="K124" s="176"/>
      <c r="L124" s="174"/>
      <c r="M124" s="177"/>
      <c r="N124" s="186"/>
      <c r="O124" s="184"/>
      <c r="P124" s="185"/>
    </row>
    <row r="125" spans="2:16" s="9" customFormat="1" x14ac:dyDescent="0.25">
      <c r="B125" s="171"/>
      <c r="C125" s="172"/>
      <c r="D125" s="173"/>
      <c r="E125" s="172"/>
      <c r="F125" s="173"/>
      <c r="G125" s="174"/>
      <c r="H125" s="175"/>
      <c r="I125" s="175"/>
      <c r="J125" s="176"/>
      <c r="K125" s="176"/>
      <c r="L125" s="174"/>
      <c r="M125" s="177"/>
      <c r="N125" s="186"/>
      <c r="O125" s="184"/>
      <c r="P125" s="185"/>
    </row>
    <row r="126" spans="2:16" s="9" customFormat="1" x14ac:dyDescent="0.25">
      <c r="B126" s="171"/>
      <c r="C126" s="172"/>
      <c r="D126" s="173"/>
      <c r="E126" s="172"/>
      <c r="F126" s="173"/>
      <c r="G126" s="174"/>
      <c r="H126" s="175"/>
      <c r="I126" s="175"/>
      <c r="J126" s="176"/>
      <c r="K126" s="176"/>
      <c r="L126" s="174"/>
      <c r="M126" s="177"/>
      <c r="N126" s="186"/>
      <c r="O126" s="184"/>
      <c r="P126" s="185"/>
    </row>
    <row r="127" spans="2:16" s="9" customFormat="1" x14ac:dyDescent="0.25">
      <c r="B127" s="171"/>
      <c r="C127" s="172"/>
      <c r="D127" s="173"/>
      <c r="E127" s="172"/>
      <c r="F127" s="173"/>
      <c r="G127" s="174"/>
      <c r="H127" s="175"/>
      <c r="I127" s="175"/>
      <c r="J127" s="176"/>
      <c r="K127" s="176"/>
      <c r="L127" s="174"/>
      <c r="M127" s="177"/>
      <c r="N127" s="186"/>
      <c r="O127" s="184"/>
      <c r="P127" s="185"/>
    </row>
    <row r="128" spans="2:16" s="9" customFormat="1" x14ac:dyDescent="0.25">
      <c r="B128" s="171"/>
      <c r="C128" s="172"/>
      <c r="D128" s="173"/>
      <c r="E128" s="172"/>
      <c r="F128" s="173"/>
      <c r="G128" s="174"/>
      <c r="H128" s="175"/>
      <c r="I128" s="175"/>
      <c r="J128" s="176"/>
      <c r="K128" s="176"/>
      <c r="L128" s="174"/>
      <c r="M128" s="177"/>
      <c r="N128" s="186"/>
      <c r="O128" s="184"/>
      <c r="P128" s="185"/>
    </row>
    <row r="129" spans="2:16" s="9" customFormat="1" x14ac:dyDescent="0.25">
      <c r="B129" s="171"/>
      <c r="C129" s="172"/>
      <c r="D129" s="173"/>
      <c r="E129" s="172"/>
      <c r="F129" s="173"/>
      <c r="G129" s="174"/>
      <c r="H129" s="175"/>
      <c r="I129" s="175"/>
      <c r="J129" s="176"/>
      <c r="K129" s="176"/>
      <c r="L129" s="174"/>
      <c r="M129" s="177"/>
      <c r="N129" s="186"/>
      <c r="O129" s="184"/>
      <c r="P129" s="185"/>
    </row>
    <row r="130" spans="2:16" s="9" customFormat="1" x14ac:dyDescent="0.25">
      <c r="B130" s="171"/>
      <c r="C130" s="172"/>
      <c r="D130" s="173"/>
      <c r="E130" s="172"/>
      <c r="F130" s="173"/>
      <c r="G130" s="174"/>
      <c r="H130" s="175"/>
      <c r="I130" s="175"/>
      <c r="J130" s="176"/>
      <c r="K130" s="176"/>
      <c r="L130" s="174"/>
      <c r="M130" s="177"/>
      <c r="N130" s="186"/>
      <c r="O130" s="184"/>
      <c r="P130" s="185"/>
    </row>
    <row r="131" spans="2:16" s="9" customFormat="1" x14ac:dyDescent="0.25">
      <c r="B131" s="171"/>
      <c r="C131" s="172"/>
      <c r="D131" s="173"/>
      <c r="E131" s="172"/>
      <c r="F131" s="173"/>
      <c r="G131" s="174"/>
      <c r="H131" s="175"/>
      <c r="I131" s="175"/>
      <c r="J131" s="176"/>
      <c r="K131" s="176"/>
      <c r="L131" s="174"/>
      <c r="M131" s="177"/>
      <c r="N131" s="186"/>
      <c r="O131" s="184"/>
      <c r="P131" s="185"/>
    </row>
    <row r="132" spans="2:16" s="9" customFormat="1" x14ac:dyDescent="0.25">
      <c r="B132" s="171"/>
      <c r="C132" s="172"/>
      <c r="D132" s="173"/>
      <c r="E132" s="172"/>
      <c r="F132" s="173"/>
      <c r="G132" s="174"/>
      <c r="H132" s="175"/>
      <c r="I132" s="175"/>
      <c r="J132" s="176"/>
      <c r="K132" s="176"/>
      <c r="L132" s="174"/>
      <c r="M132" s="177"/>
      <c r="N132" s="186"/>
      <c r="O132" s="184"/>
      <c r="P132" s="185"/>
    </row>
    <row r="133" spans="2:16" s="9" customFormat="1" x14ac:dyDescent="0.25">
      <c r="B133" s="171"/>
      <c r="C133" s="172"/>
      <c r="D133" s="173"/>
      <c r="E133" s="172"/>
      <c r="F133" s="173"/>
      <c r="G133" s="174"/>
      <c r="H133" s="175"/>
      <c r="I133" s="175"/>
      <c r="J133" s="176"/>
      <c r="K133" s="176"/>
      <c r="L133" s="174"/>
      <c r="M133" s="177"/>
      <c r="N133" s="186"/>
      <c r="O133" s="184"/>
      <c r="P133" s="185"/>
    </row>
    <row r="134" spans="2:16" s="9" customFormat="1" x14ac:dyDescent="0.25">
      <c r="B134" s="171"/>
      <c r="C134" s="172"/>
      <c r="D134" s="173"/>
      <c r="E134" s="172"/>
      <c r="F134" s="173"/>
      <c r="G134" s="174"/>
      <c r="H134" s="175"/>
      <c r="I134" s="175"/>
      <c r="J134" s="176"/>
      <c r="K134" s="176"/>
      <c r="L134" s="174"/>
      <c r="M134" s="177"/>
      <c r="N134" s="186"/>
      <c r="O134" s="184"/>
      <c r="P134" s="185"/>
    </row>
    <row r="135" spans="2:16" s="9" customFormat="1" x14ac:dyDescent="0.25">
      <c r="B135" s="171"/>
      <c r="C135" s="172"/>
      <c r="D135" s="173"/>
      <c r="E135" s="172"/>
      <c r="F135" s="173"/>
      <c r="G135" s="174"/>
      <c r="H135" s="175"/>
      <c r="I135" s="175"/>
      <c r="J135" s="176"/>
      <c r="K135" s="176"/>
      <c r="L135" s="174"/>
      <c r="M135" s="177"/>
      <c r="N135" s="186"/>
      <c r="O135" s="184"/>
      <c r="P135" s="185"/>
    </row>
    <row r="136" spans="2:16" s="9" customFormat="1" x14ac:dyDescent="0.25">
      <c r="B136" s="171"/>
      <c r="C136" s="172"/>
      <c r="D136" s="173"/>
      <c r="E136" s="172"/>
      <c r="F136" s="173"/>
      <c r="G136" s="174"/>
      <c r="H136" s="175"/>
      <c r="I136" s="175"/>
      <c r="J136" s="176"/>
      <c r="K136" s="176"/>
      <c r="L136" s="174"/>
      <c r="M136" s="177"/>
      <c r="N136" s="186"/>
      <c r="O136" s="184"/>
      <c r="P136" s="185"/>
    </row>
    <row r="137" spans="2:16" s="9" customFormat="1" x14ac:dyDescent="0.25">
      <c r="B137" s="171"/>
      <c r="C137" s="172"/>
      <c r="D137" s="173"/>
      <c r="E137" s="172"/>
      <c r="F137" s="173"/>
      <c r="G137" s="174"/>
      <c r="H137" s="175"/>
      <c r="I137" s="175"/>
      <c r="J137" s="176"/>
      <c r="K137" s="176"/>
      <c r="L137" s="174"/>
      <c r="M137" s="177"/>
      <c r="N137" s="186"/>
      <c r="O137" s="184"/>
      <c r="P137" s="185"/>
    </row>
    <row r="138" spans="2:16" s="9" customFormat="1" x14ac:dyDescent="0.25">
      <c r="B138" s="171"/>
      <c r="C138" s="172"/>
      <c r="D138" s="173"/>
      <c r="E138" s="172"/>
      <c r="F138" s="173"/>
      <c r="G138" s="174"/>
      <c r="H138" s="175"/>
      <c r="I138" s="175"/>
      <c r="J138" s="176"/>
      <c r="K138" s="176"/>
      <c r="L138" s="174"/>
      <c r="M138" s="177"/>
      <c r="N138" s="186"/>
      <c r="O138" s="184"/>
      <c r="P138" s="185"/>
    </row>
  </sheetData>
  <mergeCells count="21">
    <mergeCell ref="N30:N37"/>
    <mergeCell ref="L31:M31"/>
    <mergeCell ref="L35:M35"/>
    <mergeCell ref="C46:F46"/>
    <mergeCell ref="C47:F47"/>
    <mergeCell ref="B40:F40"/>
    <mergeCell ref="K30:K37"/>
    <mergeCell ref="C43:F43"/>
    <mergeCell ref="C44:F44"/>
    <mergeCell ref="C45:F45"/>
    <mergeCell ref="B31:J31"/>
    <mergeCell ref="B35:J35"/>
    <mergeCell ref="N13:N19"/>
    <mergeCell ref="N23:N24"/>
    <mergeCell ref="B1:O2"/>
    <mergeCell ref="B4:P4"/>
    <mergeCell ref="J13:J19"/>
    <mergeCell ref="J23:J24"/>
    <mergeCell ref="B3:P3"/>
    <mergeCell ref="C6:D6"/>
    <mergeCell ref="E6:F6"/>
  </mergeCells>
  <pageMargins left="0.25" right="0.25" top="0.75" bottom="0.75" header="0.3" footer="0.3"/>
  <pageSetup paperSize="8" scale="66" fitToHeight="0" orientation="landscape" r:id="rId1"/>
  <headerFooter>
    <oddFooter>&amp;CBijlage 6 Prijzenblad, tabblad P-blad</oddFooter>
  </headerFooter>
  <rowBreaks count="1" manualBreakCount="1">
    <brk id="51" max="17" man="1"/>
  </rowBreaks>
  <ignoredErrors>
    <ignoredError sqref="I9 I23:I24 M9 M23:M24 M13:M19 I13:I19 M36 M37 M30 M32:M34"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128"/>
  <sheetViews>
    <sheetView showGridLines="0" view="pageBreakPreview" topLeftCell="A13" zoomScale="70" zoomScaleNormal="100" zoomScaleSheetLayoutView="70" workbookViewId="0">
      <selection activeCell="K27" activeCellId="10" sqref="I8 G9:H12 J9:J12 L9:L12 N9:N12 G16:H21 J16:J21 L16:L21 N16:N21 N27:N28 K27:L28"/>
    </sheetView>
  </sheetViews>
  <sheetFormatPr defaultColWidth="9.140625" defaultRowHeight="12.75" x14ac:dyDescent="0.25"/>
  <cols>
    <col min="1" max="1" width="5.28515625" style="1" customWidth="1"/>
    <col min="2" max="2" width="45.140625" style="187" customWidth="1"/>
    <col min="3" max="3" width="6.28515625" style="188" customWidth="1"/>
    <col min="4" max="4" width="11.85546875" style="189" customWidth="1"/>
    <col min="5" max="5" width="6.28515625" style="188" customWidth="1"/>
    <col min="6" max="6" width="12" style="189" customWidth="1"/>
    <col min="7" max="7" width="15.85546875" style="186" customWidth="1"/>
    <col min="8" max="9" width="23.5703125" style="190" customWidth="1"/>
    <col min="10" max="11" width="21.42578125" style="191" customWidth="1"/>
    <col min="12" max="12" width="25.85546875" style="186" customWidth="1"/>
    <col min="13" max="13" width="25.85546875" style="192" customWidth="1"/>
    <col min="14" max="14" width="20.42578125" style="186" customWidth="1"/>
    <col min="15" max="15" width="25.85546875" style="193" customWidth="1"/>
    <col min="16" max="16" width="5.28515625" style="194" customWidth="1"/>
    <col min="17" max="16384" width="9.140625" style="1"/>
  </cols>
  <sheetData>
    <row r="1" spans="1:16" s="102" customFormat="1" ht="38.25" customHeight="1" x14ac:dyDescent="0.25">
      <c r="A1" s="101"/>
      <c r="B1" s="79" t="s">
        <v>8</v>
      </c>
      <c r="C1" s="79"/>
      <c r="D1" s="79"/>
      <c r="E1" s="79"/>
      <c r="F1" s="79"/>
      <c r="G1" s="79"/>
      <c r="H1" s="79"/>
      <c r="I1" s="79"/>
      <c r="J1" s="79"/>
      <c r="K1" s="79"/>
      <c r="L1" s="79"/>
      <c r="M1" s="79"/>
      <c r="N1" s="79"/>
      <c r="O1" s="79"/>
      <c r="P1" s="11"/>
    </row>
    <row r="2" spans="1:16" s="102" customFormat="1" ht="18" x14ac:dyDescent="0.25">
      <c r="A2" s="101"/>
      <c r="B2" s="79"/>
      <c r="C2" s="79"/>
      <c r="D2" s="79"/>
      <c r="E2" s="79"/>
      <c r="F2" s="79"/>
      <c r="G2" s="79"/>
      <c r="H2" s="79"/>
      <c r="I2" s="79"/>
      <c r="J2" s="79"/>
      <c r="K2" s="79"/>
      <c r="L2" s="79"/>
      <c r="M2" s="79"/>
      <c r="N2" s="79"/>
      <c r="O2" s="79"/>
      <c r="P2" s="11"/>
    </row>
    <row r="3" spans="1:16" s="102" customFormat="1" ht="18" x14ac:dyDescent="0.25">
      <c r="A3" s="101"/>
      <c r="B3" s="83" t="s">
        <v>129</v>
      </c>
      <c r="C3" s="83"/>
      <c r="D3" s="83"/>
      <c r="E3" s="83"/>
      <c r="F3" s="83"/>
      <c r="G3" s="103"/>
      <c r="H3" s="103"/>
      <c r="I3" s="103"/>
      <c r="J3" s="103"/>
      <c r="K3" s="103"/>
      <c r="L3" s="103"/>
      <c r="M3" s="103"/>
      <c r="N3" s="103"/>
      <c r="O3" s="103"/>
      <c r="P3" s="103"/>
    </row>
    <row r="4" spans="1:16" s="102" customFormat="1" ht="18.75" x14ac:dyDescent="0.25">
      <c r="A4" s="101"/>
      <c r="B4" s="80"/>
      <c r="C4" s="80"/>
      <c r="D4" s="80"/>
      <c r="E4" s="80"/>
      <c r="F4" s="80"/>
      <c r="G4" s="104"/>
      <c r="H4" s="104"/>
      <c r="I4" s="104"/>
      <c r="J4" s="104"/>
      <c r="K4" s="104"/>
      <c r="L4" s="104"/>
      <c r="M4" s="104"/>
      <c r="N4" s="104"/>
      <c r="O4" s="104"/>
      <c r="P4" s="104"/>
    </row>
    <row r="5" spans="1:16" s="105" customFormat="1" ht="19.5" x14ac:dyDescent="0.25">
      <c r="B5" s="2"/>
      <c r="C5" s="15"/>
      <c r="D5" s="16"/>
      <c r="E5" s="15"/>
      <c r="F5" s="16"/>
      <c r="G5" s="3"/>
      <c r="H5" s="18"/>
      <c r="I5" s="18"/>
      <c r="J5" s="6"/>
      <c r="K5" s="6"/>
      <c r="L5" s="3"/>
      <c r="M5" s="8"/>
      <c r="N5" s="106"/>
      <c r="O5" s="107"/>
      <c r="P5" s="106"/>
    </row>
    <row r="6" spans="1:16" s="108" customFormat="1" ht="113.25" customHeight="1" x14ac:dyDescent="0.25">
      <c r="B6" s="12" t="s">
        <v>1</v>
      </c>
      <c r="C6" s="84" t="s">
        <v>22</v>
      </c>
      <c r="D6" s="85"/>
      <c r="E6" s="84" t="s">
        <v>21</v>
      </c>
      <c r="F6" s="85"/>
      <c r="G6" s="41" t="s">
        <v>91</v>
      </c>
      <c r="H6" s="19" t="s">
        <v>23</v>
      </c>
      <c r="I6" s="19" t="s">
        <v>24</v>
      </c>
      <c r="J6" s="13" t="s">
        <v>28</v>
      </c>
      <c r="K6" s="13" t="s">
        <v>29</v>
      </c>
      <c r="L6" s="41" t="s">
        <v>26</v>
      </c>
      <c r="M6" s="27" t="s">
        <v>25</v>
      </c>
      <c r="N6" s="14" t="s">
        <v>19</v>
      </c>
      <c r="O6" s="27" t="s">
        <v>27</v>
      </c>
    </row>
    <row r="7" spans="1:16" ht="15" x14ac:dyDescent="0.25">
      <c r="A7" s="9"/>
      <c r="B7" s="109"/>
      <c r="C7" s="110" t="s">
        <v>3</v>
      </c>
      <c r="D7" s="111" t="s">
        <v>3</v>
      </c>
      <c r="E7" s="110" t="s">
        <v>2</v>
      </c>
      <c r="F7" s="111"/>
      <c r="G7" s="112"/>
      <c r="H7" s="113"/>
      <c r="I7" s="113"/>
      <c r="J7" s="114"/>
      <c r="K7" s="114"/>
      <c r="L7" s="112"/>
      <c r="M7" s="115"/>
      <c r="N7" s="116" t="s">
        <v>4</v>
      </c>
      <c r="O7" s="117"/>
      <c r="P7" s="1"/>
    </row>
    <row r="8" spans="1:16" ht="24" customHeight="1" x14ac:dyDescent="0.25">
      <c r="B8" s="118" t="s">
        <v>6</v>
      </c>
      <c r="C8" s="119" t="s">
        <v>3</v>
      </c>
      <c r="D8" s="120" t="s">
        <v>3</v>
      </c>
      <c r="E8" s="119" t="s">
        <v>2</v>
      </c>
      <c r="F8" s="120"/>
      <c r="G8" s="121"/>
      <c r="H8" s="122"/>
      <c r="I8" s="25"/>
      <c r="J8" s="123"/>
      <c r="K8" s="123"/>
      <c r="L8" s="121"/>
      <c r="M8" s="124"/>
      <c r="N8" s="125" t="s">
        <v>4</v>
      </c>
      <c r="O8" s="126"/>
      <c r="P8" s="1"/>
    </row>
    <row r="9" spans="1:16" ht="15" x14ac:dyDescent="0.25">
      <c r="B9" s="127" t="s">
        <v>118</v>
      </c>
      <c r="C9" s="128">
        <v>22</v>
      </c>
      <c r="D9" s="129" t="s">
        <v>11</v>
      </c>
      <c r="E9" s="128">
        <v>8</v>
      </c>
      <c r="F9" s="120" t="s">
        <v>9</v>
      </c>
      <c r="G9" s="28"/>
      <c r="H9" s="17"/>
      <c r="I9" s="130">
        <f t="shared" ref="I9:I12" si="0">H9/E9</f>
        <v>0</v>
      </c>
      <c r="J9" s="82"/>
      <c r="K9" s="131"/>
      <c r="L9" s="26"/>
      <c r="M9" s="132">
        <f t="shared" ref="M9:M12" si="1">L9*E9</f>
        <v>0</v>
      </c>
      <c r="N9" s="212"/>
      <c r="O9" s="133">
        <f t="shared" ref="O9" si="2">M9+(M9*N9)</f>
        <v>0</v>
      </c>
      <c r="P9" s="1"/>
    </row>
    <row r="10" spans="1:16" ht="15" x14ac:dyDescent="0.25">
      <c r="B10" s="127" t="s">
        <v>36</v>
      </c>
      <c r="C10" s="128">
        <v>20</v>
      </c>
      <c r="D10" s="129" t="s">
        <v>11</v>
      </c>
      <c r="E10" s="128">
        <v>10</v>
      </c>
      <c r="F10" s="120" t="s">
        <v>9</v>
      </c>
      <c r="G10" s="28"/>
      <c r="H10" s="17"/>
      <c r="I10" s="130">
        <f t="shared" si="0"/>
        <v>0</v>
      </c>
      <c r="J10" s="82"/>
      <c r="K10" s="131"/>
      <c r="L10" s="26"/>
      <c r="M10" s="132">
        <f t="shared" si="1"/>
        <v>0</v>
      </c>
      <c r="N10" s="212"/>
      <c r="O10" s="133">
        <f>M10+(M10*N9)</f>
        <v>0</v>
      </c>
      <c r="P10" s="1"/>
    </row>
    <row r="11" spans="1:16" ht="15" x14ac:dyDescent="0.25">
      <c r="B11" s="127" t="s">
        <v>39</v>
      </c>
      <c r="C11" s="128">
        <v>20</v>
      </c>
      <c r="D11" s="129" t="s">
        <v>11</v>
      </c>
      <c r="E11" s="128">
        <v>10</v>
      </c>
      <c r="F11" s="120" t="s">
        <v>9</v>
      </c>
      <c r="G11" s="28"/>
      <c r="H11" s="17"/>
      <c r="I11" s="130">
        <f t="shared" si="0"/>
        <v>0</v>
      </c>
      <c r="J11" s="82"/>
      <c r="K11" s="131"/>
      <c r="L11" s="26"/>
      <c r="M11" s="132">
        <f t="shared" si="1"/>
        <v>0</v>
      </c>
      <c r="N11" s="212"/>
      <c r="O11" s="133">
        <f>M11+(M11*N9)</f>
        <v>0</v>
      </c>
      <c r="P11" s="1"/>
    </row>
    <row r="12" spans="1:16" ht="15" x14ac:dyDescent="0.25">
      <c r="B12" s="127" t="s">
        <v>117</v>
      </c>
      <c r="C12" s="128">
        <v>20</v>
      </c>
      <c r="D12" s="129" t="s">
        <v>11</v>
      </c>
      <c r="E12" s="128">
        <v>10</v>
      </c>
      <c r="F12" s="120" t="s">
        <v>9</v>
      </c>
      <c r="G12" s="28"/>
      <c r="H12" s="17"/>
      <c r="I12" s="130">
        <f t="shared" si="0"/>
        <v>0</v>
      </c>
      <c r="J12" s="82"/>
      <c r="K12" s="131"/>
      <c r="L12" s="26"/>
      <c r="M12" s="132">
        <f t="shared" si="1"/>
        <v>0</v>
      </c>
      <c r="N12" s="212"/>
      <c r="O12" s="133">
        <f>M12+(M12*N9)</f>
        <v>0</v>
      </c>
      <c r="P12" s="1"/>
    </row>
    <row r="13" spans="1:16" s="195" customFormat="1" ht="15" x14ac:dyDescent="0.25">
      <c r="B13" s="135"/>
      <c r="C13" s="136"/>
      <c r="D13" s="137"/>
      <c r="E13" s="136"/>
      <c r="F13" s="137"/>
      <c r="G13" s="138"/>
      <c r="H13" s="138"/>
      <c r="I13" s="139"/>
      <c r="J13" s="140"/>
      <c r="K13" s="140"/>
      <c r="L13" s="141"/>
      <c r="M13" s="142"/>
      <c r="N13" s="143" t="s">
        <v>128</v>
      </c>
      <c r="O13" s="144">
        <f>SUM(O9:O12)</f>
        <v>0</v>
      </c>
    </row>
    <row r="14" spans="1:16" ht="15" x14ac:dyDescent="0.25">
      <c r="A14" s="9"/>
      <c r="B14" s="145"/>
      <c r="C14" s="146" t="s">
        <v>3</v>
      </c>
      <c r="D14" s="147" t="s">
        <v>3</v>
      </c>
      <c r="E14" s="146" t="s">
        <v>2</v>
      </c>
      <c r="F14" s="147"/>
      <c r="G14" s="148"/>
      <c r="H14" s="149"/>
      <c r="I14" s="149"/>
      <c r="J14" s="150"/>
      <c r="K14" s="150"/>
      <c r="L14" s="148"/>
      <c r="M14" s="151"/>
      <c r="N14" s="152" t="s">
        <v>4</v>
      </c>
      <c r="O14" s="117"/>
      <c r="P14" s="1"/>
    </row>
    <row r="15" spans="1:16" ht="24" customHeight="1" x14ac:dyDescent="0.25">
      <c r="B15" s="118" t="s">
        <v>5</v>
      </c>
      <c r="C15" s="119" t="s">
        <v>3</v>
      </c>
      <c r="D15" s="120" t="s">
        <v>3</v>
      </c>
      <c r="E15" s="153" t="s">
        <v>2</v>
      </c>
      <c r="F15" s="154"/>
      <c r="G15" s="121"/>
      <c r="H15" s="122"/>
      <c r="I15" s="122"/>
      <c r="J15" s="123"/>
      <c r="K15" s="123"/>
      <c r="L15" s="121"/>
      <c r="M15" s="124"/>
      <c r="N15" s="155" t="s">
        <v>4</v>
      </c>
      <c r="O15" s="126"/>
      <c r="P15" s="1"/>
    </row>
    <row r="16" spans="1:16" ht="15" x14ac:dyDescent="0.25">
      <c r="B16" s="127" t="s">
        <v>119</v>
      </c>
      <c r="C16" s="156">
        <v>30</v>
      </c>
      <c r="D16" s="157" t="s">
        <v>12</v>
      </c>
      <c r="E16" s="156">
        <v>10</v>
      </c>
      <c r="F16" s="157" t="s">
        <v>9</v>
      </c>
      <c r="G16" s="17"/>
      <c r="H16" s="17"/>
      <c r="I16" s="130">
        <f t="shared" ref="I16:I21" si="3">H16/E16</f>
        <v>0</v>
      </c>
      <c r="J16" s="81"/>
      <c r="K16" s="131"/>
      <c r="L16" s="26"/>
      <c r="M16" s="132">
        <f t="shared" ref="M16:M21" si="4">L16*E16</f>
        <v>0</v>
      </c>
      <c r="N16" s="212"/>
      <c r="O16" s="133">
        <f>M16+(M16*N16)</f>
        <v>0</v>
      </c>
      <c r="P16" s="1"/>
    </row>
    <row r="17" spans="1:73" ht="15" x14ac:dyDescent="0.25">
      <c r="B17" s="127" t="s">
        <v>54</v>
      </c>
      <c r="C17" s="156">
        <v>40</v>
      </c>
      <c r="D17" s="157" t="s">
        <v>12</v>
      </c>
      <c r="E17" s="156">
        <v>6</v>
      </c>
      <c r="F17" s="157" t="s">
        <v>9</v>
      </c>
      <c r="G17" s="17"/>
      <c r="H17" s="17"/>
      <c r="I17" s="130">
        <f t="shared" si="3"/>
        <v>0</v>
      </c>
      <c r="J17" s="81"/>
      <c r="K17" s="131"/>
      <c r="L17" s="26"/>
      <c r="M17" s="132">
        <f t="shared" si="4"/>
        <v>0</v>
      </c>
      <c r="N17" s="212"/>
      <c r="O17" s="133">
        <f>M17+(M17*N16)</f>
        <v>0</v>
      </c>
      <c r="P17" s="1"/>
    </row>
    <row r="18" spans="1:73" ht="15" x14ac:dyDescent="0.25">
      <c r="B18" s="127" t="s">
        <v>120</v>
      </c>
      <c r="C18" s="156">
        <v>30</v>
      </c>
      <c r="D18" s="157" t="s">
        <v>12</v>
      </c>
      <c r="E18" s="156">
        <v>10</v>
      </c>
      <c r="F18" s="157" t="s">
        <v>9</v>
      </c>
      <c r="G18" s="17"/>
      <c r="H18" s="17"/>
      <c r="I18" s="130">
        <f t="shared" si="3"/>
        <v>0</v>
      </c>
      <c r="J18" s="81"/>
      <c r="K18" s="131"/>
      <c r="L18" s="26"/>
      <c r="M18" s="132">
        <f t="shared" si="4"/>
        <v>0</v>
      </c>
      <c r="N18" s="212"/>
      <c r="O18" s="133">
        <f>M18+(M18*N16)</f>
        <v>0</v>
      </c>
      <c r="P18" s="1"/>
    </row>
    <row r="19" spans="1:73" ht="15" x14ac:dyDescent="0.25">
      <c r="B19" s="127" t="s">
        <v>123</v>
      </c>
      <c r="C19" s="156">
        <v>30</v>
      </c>
      <c r="D19" s="157" t="s">
        <v>12</v>
      </c>
      <c r="E19" s="156">
        <v>10</v>
      </c>
      <c r="F19" s="157" t="s">
        <v>9</v>
      </c>
      <c r="G19" s="17"/>
      <c r="H19" s="17"/>
      <c r="I19" s="130">
        <f t="shared" si="3"/>
        <v>0</v>
      </c>
      <c r="J19" s="81"/>
      <c r="K19" s="131"/>
      <c r="L19" s="26"/>
      <c r="M19" s="132">
        <f t="shared" si="4"/>
        <v>0</v>
      </c>
      <c r="N19" s="212"/>
      <c r="O19" s="133">
        <f>M19+(M19*N16)</f>
        <v>0</v>
      </c>
      <c r="P19" s="1"/>
    </row>
    <row r="20" spans="1:73" ht="15" x14ac:dyDescent="0.25">
      <c r="B20" s="127" t="s">
        <v>121</v>
      </c>
      <c r="C20" s="156">
        <v>55</v>
      </c>
      <c r="D20" s="157" t="s">
        <v>12</v>
      </c>
      <c r="E20" s="156">
        <v>10</v>
      </c>
      <c r="F20" s="157" t="s">
        <v>9</v>
      </c>
      <c r="G20" s="17"/>
      <c r="H20" s="17"/>
      <c r="I20" s="130">
        <f t="shared" si="3"/>
        <v>0</v>
      </c>
      <c r="J20" s="81"/>
      <c r="K20" s="131"/>
      <c r="L20" s="26"/>
      <c r="M20" s="132">
        <f t="shared" si="4"/>
        <v>0</v>
      </c>
      <c r="N20" s="212"/>
      <c r="O20" s="133">
        <f>M20+(M20*N16)</f>
        <v>0</v>
      </c>
      <c r="P20" s="1"/>
    </row>
    <row r="21" spans="1:73" ht="15" x14ac:dyDescent="0.25">
      <c r="B21" s="127" t="s">
        <v>122</v>
      </c>
      <c r="C21" s="156">
        <v>55</v>
      </c>
      <c r="D21" s="157" t="s">
        <v>12</v>
      </c>
      <c r="E21" s="156">
        <v>10</v>
      </c>
      <c r="F21" s="157" t="s">
        <v>9</v>
      </c>
      <c r="G21" s="17"/>
      <c r="H21" s="17"/>
      <c r="I21" s="130">
        <f t="shared" si="3"/>
        <v>0</v>
      </c>
      <c r="J21" s="81"/>
      <c r="K21" s="131"/>
      <c r="L21" s="26"/>
      <c r="M21" s="132">
        <f t="shared" si="4"/>
        <v>0</v>
      </c>
      <c r="N21" s="212"/>
      <c r="O21" s="133">
        <f>M21+(M21*N16)</f>
        <v>0</v>
      </c>
      <c r="P21" s="1"/>
    </row>
    <row r="22" spans="1:73" s="134" customFormat="1" ht="15" x14ac:dyDescent="0.25">
      <c r="B22" s="135"/>
      <c r="C22" s="136"/>
      <c r="D22" s="137"/>
      <c r="E22" s="136"/>
      <c r="F22" s="137"/>
      <c r="G22" s="138"/>
      <c r="H22" s="138"/>
      <c r="I22" s="139"/>
      <c r="J22" s="140"/>
      <c r="K22" s="140"/>
      <c r="L22" s="141"/>
      <c r="M22" s="142"/>
      <c r="N22" s="143" t="s">
        <v>128</v>
      </c>
      <c r="O22" s="144">
        <f>SUM(O16:O21)</f>
        <v>0</v>
      </c>
    </row>
    <row r="23" spans="1:73" ht="15" x14ac:dyDescent="0.25">
      <c r="A23" s="9"/>
      <c r="B23" s="145"/>
      <c r="C23" s="146" t="s">
        <v>3</v>
      </c>
      <c r="D23" s="147" t="s">
        <v>3</v>
      </c>
      <c r="E23" s="146" t="s">
        <v>2</v>
      </c>
      <c r="F23" s="147"/>
      <c r="G23" s="148"/>
      <c r="H23" s="149"/>
      <c r="I23" s="149"/>
      <c r="J23" s="150"/>
      <c r="K23" s="150"/>
      <c r="L23" s="148"/>
      <c r="M23" s="151"/>
      <c r="N23" s="152" t="s">
        <v>4</v>
      </c>
      <c r="O23" s="117"/>
      <c r="P23" s="1"/>
    </row>
    <row r="24" spans="1:73" ht="24" customHeight="1" x14ac:dyDescent="0.25">
      <c r="B24" s="118" t="s">
        <v>0</v>
      </c>
      <c r="C24" s="119" t="s">
        <v>3</v>
      </c>
      <c r="D24" s="120" t="s">
        <v>3</v>
      </c>
      <c r="E24" s="119" t="s">
        <v>2</v>
      </c>
      <c r="F24" s="120"/>
      <c r="G24" s="121"/>
      <c r="H24" s="122"/>
      <c r="I24" s="122"/>
      <c r="J24" s="123"/>
      <c r="K24" s="123"/>
      <c r="L24" s="121"/>
      <c r="M24" s="124"/>
      <c r="N24" s="155" t="s">
        <v>4</v>
      </c>
      <c r="O24" s="158"/>
      <c r="P24" s="1"/>
    </row>
    <row r="25" spans="1:73" ht="15" x14ac:dyDescent="0.25">
      <c r="A25" s="9"/>
      <c r="B25" s="109"/>
      <c r="C25" s="110" t="s">
        <v>3</v>
      </c>
      <c r="D25" s="111" t="s">
        <v>3</v>
      </c>
      <c r="E25" s="110" t="s">
        <v>2</v>
      </c>
      <c r="F25" s="111"/>
      <c r="G25" s="112"/>
      <c r="H25" s="113"/>
      <c r="I25" s="113"/>
      <c r="J25" s="114"/>
      <c r="K25" s="114"/>
      <c r="L25" s="112"/>
      <c r="M25" s="115"/>
      <c r="N25" s="116" t="s">
        <v>4</v>
      </c>
      <c r="O25" s="117"/>
      <c r="P25" s="1"/>
    </row>
    <row r="26" spans="1:73" ht="15" x14ac:dyDescent="0.25">
      <c r="B26" s="196" t="s">
        <v>74</v>
      </c>
      <c r="C26" s="196"/>
      <c r="D26" s="196"/>
      <c r="E26" s="196"/>
      <c r="F26" s="196"/>
      <c r="G26" s="196"/>
      <c r="H26" s="196"/>
      <c r="I26" s="196"/>
      <c r="J26" s="196"/>
      <c r="K26" s="196"/>
      <c r="L26" s="196"/>
      <c r="M26" s="196"/>
      <c r="N26" s="196"/>
      <c r="O26" s="196"/>
      <c r="P26" s="1"/>
    </row>
    <row r="27" spans="1:73" ht="15" x14ac:dyDescent="0.25">
      <c r="B27" s="127" t="s">
        <v>73</v>
      </c>
      <c r="C27" s="156">
        <v>50</v>
      </c>
      <c r="D27" s="157" t="s">
        <v>11</v>
      </c>
      <c r="E27" s="156">
        <v>100</v>
      </c>
      <c r="F27" s="157" t="s">
        <v>9</v>
      </c>
      <c r="G27" s="131"/>
      <c r="H27" s="162"/>
      <c r="I27" s="162"/>
      <c r="J27" s="131"/>
      <c r="K27" s="81"/>
      <c r="L27" s="26"/>
      <c r="M27" s="132">
        <f t="shared" ref="M27:M28" si="5">L27*E27</f>
        <v>0</v>
      </c>
      <c r="N27" s="212"/>
      <c r="O27" s="133">
        <f t="shared" ref="O27" si="6">M27+(M27*N27)</f>
        <v>0</v>
      </c>
      <c r="P27" s="1"/>
    </row>
    <row r="28" spans="1:73" ht="15" x14ac:dyDescent="0.25">
      <c r="B28" s="127" t="s">
        <v>124</v>
      </c>
      <c r="C28" s="156">
        <v>50</v>
      </c>
      <c r="D28" s="157" t="s">
        <v>14</v>
      </c>
      <c r="E28" s="156">
        <v>100</v>
      </c>
      <c r="F28" s="157" t="s">
        <v>9</v>
      </c>
      <c r="G28" s="131"/>
      <c r="H28" s="162"/>
      <c r="I28" s="162"/>
      <c r="J28" s="131"/>
      <c r="K28" s="81"/>
      <c r="L28" s="26"/>
      <c r="M28" s="132">
        <f t="shared" si="5"/>
        <v>0</v>
      </c>
      <c r="N28" s="212"/>
      <c r="O28" s="133">
        <f>M28+(M28*N27)</f>
        <v>0</v>
      </c>
      <c r="P28" s="1"/>
    </row>
    <row r="29" spans="1:73" s="134" customFormat="1" ht="15" x14ac:dyDescent="0.25">
      <c r="B29" s="135"/>
      <c r="C29" s="136"/>
      <c r="D29" s="137"/>
      <c r="E29" s="136"/>
      <c r="F29" s="137"/>
      <c r="G29" s="138"/>
      <c r="H29" s="138"/>
      <c r="I29" s="139"/>
      <c r="J29" s="140"/>
      <c r="K29" s="140"/>
      <c r="L29" s="141"/>
      <c r="M29" s="142"/>
      <c r="N29" s="143" t="s">
        <v>128</v>
      </c>
      <c r="O29" s="144">
        <f>SUM(O27:O28)</f>
        <v>0</v>
      </c>
    </row>
    <row r="30" spans="1:73" ht="15" x14ac:dyDescent="0.25">
      <c r="A30" s="9"/>
      <c r="B30" s="145"/>
      <c r="C30" s="146" t="s">
        <v>3</v>
      </c>
      <c r="D30" s="147" t="s">
        <v>3</v>
      </c>
      <c r="E30" s="146" t="s">
        <v>2</v>
      </c>
      <c r="F30" s="147"/>
      <c r="G30" s="148"/>
      <c r="H30" s="149"/>
      <c r="I30" s="149"/>
      <c r="J30" s="150"/>
      <c r="K30" s="150"/>
      <c r="L30" s="148"/>
      <c r="M30" s="151"/>
      <c r="N30" s="152" t="s">
        <v>4</v>
      </c>
      <c r="O30" s="117"/>
      <c r="P30" s="1"/>
    </row>
    <row r="31" spans="1:73" s="5" customFormat="1" ht="19.5" x14ac:dyDescent="0.25">
      <c r="A31" s="9"/>
      <c r="B31" s="87" t="s">
        <v>130</v>
      </c>
      <c r="C31" s="88"/>
      <c r="D31" s="88"/>
      <c r="E31" s="88"/>
      <c r="F31" s="88"/>
      <c r="G31" s="20"/>
      <c r="H31" s="21"/>
      <c r="I31" s="21"/>
      <c r="J31" s="22"/>
      <c r="K31" s="22"/>
      <c r="L31" s="20"/>
      <c r="M31" s="23"/>
      <c r="N31" s="24"/>
      <c r="O31" s="170">
        <f>SUM(O13+O22+O29)</f>
        <v>0</v>
      </c>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row>
    <row r="32" spans="1:73" s="9" customFormat="1" x14ac:dyDescent="0.25">
      <c r="B32" s="171"/>
      <c r="C32" s="172"/>
      <c r="D32" s="173"/>
      <c r="E32" s="172"/>
      <c r="F32" s="173"/>
      <c r="G32" s="174"/>
      <c r="H32" s="175"/>
      <c r="I32" s="175"/>
      <c r="J32" s="176"/>
      <c r="K32" s="176"/>
      <c r="L32" s="174"/>
      <c r="M32" s="177"/>
      <c r="N32" s="178"/>
      <c r="O32" s="179"/>
    </row>
    <row r="33" spans="2:15" s="9" customFormat="1" x14ac:dyDescent="0.25">
      <c r="B33" s="171"/>
      <c r="C33" s="172"/>
      <c r="D33" s="173"/>
      <c r="E33" s="172"/>
      <c r="F33" s="173"/>
      <c r="G33" s="174"/>
      <c r="H33" s="175"/>
      <c r="I33" s="175"/>
      <c r="J33" s="176"/>
      <c r="K33" s="176"/>
      <c r="L33" s="174"/>
      <c r="M33" s="177"/>
      <c r="N33" s="178"/>
      <c r="O33" s="179"/>
    </row>
    <row r="34" spans="2:15" s="9" customFormat="1" ht="47.25" customHeight="1" x14ac:dyDescent="0.25">
      <c r="B34" s="118" t="s">
        <v>16</v>
      </c>
      <c r="C34" s="90" t="s">
        <v>17</v>
      </c>
      <c r="D34" s="91"/>
      <c r="E34" s="91"/>
      <c r="F34" s="92"/>
      <c r="G34" s="197"/>
      <c r="H34" s="175"/>
      <c r="I34" s="175"/>
      <c r="J34" s="175"/>
      <c r="K34" s="175"/>
      <c r="L34" s="175"/>
      <c r="M34" s="175"/>
      <c r="N34" s="175"/>
      <c r="O34" s="179"/>
    </row>
    <row r="35" spans="2:15" s="9" customFormat="1" ht="15" x14ac:dyDescent="0.25">
      <c r="B35" s="180" t="s">
        <v>6</v>
      </c>
      <c r="C35" s="198">
        <f>J9</f>
        <v>0</v>
      </c>
      <c r="D35" s="199"/>
      <c r="E35" s="199"/>
      <c r="F35" s="200"/>
      <c r="G35" s="173"/>
      <c r="H35" s="175"/>
      <c r="I35" s="175"/>
      <c r="J35" s="175"/>
      <c r="K35" s="175"/>
      <c r="L35" s="175"/>
      <c r="M35" s="175"/>
      <c r="N35" s="175"/>
      <c r="O35" s="179"/>
    </row>
    <row r="36" spans="2:15" s="9" customFormat="1" ht="15" x14ac:dyDescent="0.25">
      <c r="B36" s="180" t="s">
        <v>5</v>
      </c>
      <c r="C36" s="198">
        <f>J16</f>
        <v>0</v>
      </c>
      <c r="D36" s="199"/>
      <c r="E36" s="199"/>
      <c r="F36" s="200"/>
      <c r="G36" s="173"/>
      <c r="H36" s="175"/>
      <c r="I36" s="175"/>
      <c r="J36" s="175"/>
      <c r="K36" s="175"/>
      <c r="L36" s="175"/>
      <c r="M36" s="175"/>
      <c r="N36" s="175"/>
      <c r="O36" s="179"/>
    </row>
    <row r="37" spans="2:15" s="9" customFormat="1" ht="15" x14ac:dyDescent="0.25">
      <c r="B37" s="180" t="s">
        <v>0</v>
      </c>
      <c r="C37" s="198">
        <f>K27</f>
        <v>0</v>
      </c>
      <c r="D37" s="199"/>
      <c r="E37" s="199"/>
      <c r="F37" s="200"/>
      <c r="G37" s="173"/>
      <c r="H37" s="175"/>
      <c r="I37" s="175"/>
      <c r="J37" s="175"/>
      <c r="K37" s="175"/>
      <c r="L37" s="175"/>
      <c r="M37" s="175"/>
      <c r="N37" s="175"/>
      <c r="O37" s="179"/>
    </row>
    <row r="38" spans="2:15" s="9" customFormat="1" x14ac:dyDescent="0.25">
      <c r="B38" s="171"/>
      <c r="C38" s="172"/>
      <c r="D38" s="173"/>
      <c r="E38" s="172"/>
      <c r="F38" s="173"/>
      <c r="G38" s="174"/>
      <c r="H38" s="175"/>
      <c r="I38" s="175"/>
      <c r="J38" s="176"/>
      <c r="K38" s="176"/>
      <c r="L38" s="174"/>
      <c r="M38" s="177"/>
      <c r="N38" s="178"/>
      <c r="O38" s="179"/>
    </row>
    <row r="39" spans="2:15" s="9" customFormat="1" x14ac:dyDescent="0.25">
      <c r="B39" s="171"/>
      <c r="C39" s="172"/>
      <c r="D39" s="173"/>
      <c r="E39" s="172"/>
      <c r="F39" s="173"/>
      <c r="G39" s="174"/>
      <c r="H39" s="175"/>
      <c r="I39" s="175"/>
      <c r="J39" s="176"/>
      <c r="K39" s="176"/>
      <c r="L39" s="174"/>
      <c r="M39" s="177"/>
      <c r="N39" s="178"/>
      <c r="O39" s="179"/>
    </row>
    <row r="40" spans="2:15" s="9" customFormat="1" x14ac:dyDescent="0.25">
      <c r="B40" s="171"/>
      <c r="C40" s="172"/>
      <c r="D40" s="173"/>
      <c r="E40" s="172"/>
      <c r="F40" s="173"/>
      <c r="G40" s="174"/>
      <c r="H40" s="175"/>
      <c r="I40" s="175"/>
      <c r="J40" s="176"/>
      <c r="K40" s="176"/>
      <c r="L40" s="174"/>
      <c r="M40" s="177"/>
      <c r="N40" s="178"/>
      <c r="O40" s="179"/>
    </row>
    <row r="41" spans="2:15" s="9" customFormat="1" x14ac:dyDescent="0.25">
      <c r="B41" s="171"/>
      <c r="C41" s="172"/>
      <c r="D41" s="173"/>
      <c r="E41" s="172"/>
      <c r="F41" s="173"/>
      <c r="G41" s="174"/>
      <c r="H41" s="175"/>
      <c r="I41" s="175"/>
      <c r="J41" s="176"/>
      <c r="K41" s="176"/>
      <c r="L41" s="174"/>
      <c r="M41" s="177"/>
      <c r="N41" s="178"/>
      <c r="O41" s="179"/>
    </row>
    <row r="42" spans="2:15" s="9" customFormat="1" x14ac:dyDescent="0.25">
      <c r="B42" s="171"/>
      <c r="C42" s="172"/>
      <c r="D42" s="173"/>
      <c r="E42" s="172"/>
      <c r="F42" s="173"/>
      <c r="G42" s="174"/>
      <c r="H42" s="175"/>
      <c r="I42" s="175"/>
      <c r="J42" s="176"/>
      <c r="K42" s="176"/>
      <c r="L42" s="174"/>
      <c r="M42" s="177"/>
      <c r="N42" s="178"/>
      <c r="O42" s="179"/>
    </row>
    <row r="43" spans="2:15" s="9" customFormat="1" x14ac:dyDescent="0.25">
      <c r="C43" s="172"/>
      <c r="D43" s="173"/>
      <c r="E43" s="172"/>
      <c r="F43" s="173"/>
      <c r="H43" s="175"/>
      <c r="I43" s="175"/>
      <c r="J43" s="176"/>
      <c r="K43" s="176"/>
      <c r="L43" s="174"/>
      <c r="M43" s="177"/>
      <c r="N43" s="178"/>
      <c r="O43" s="179"/>
    </row>
    <row r="44" spans="2:15" s="9" customFormat="1" x14ac:dyDescent="0.25">
      <c r="C44" s="172"/>
      <c r="D44" s="173"/>
      <c r="E44" s="173"/>
      <c r="F44" s="173"/>
      <c r="H44" s="175"/>
      <c r="I44" s="175"/>
      <c r="J44" s="176"/>
      <c r="K44" s="176"/>
      <c r="L44" s="176"/>
      <c r="M44" s="177"/>
      <c r="N44" s="178"/>
      <c r="O44" s="179"/>
    </row>
    <row r="45" spans="2:15" s="9" customFormat="1" x14ac:dyDescent="0.25">
      <c r="C45" s="172"/>
      <c r="D45" s="173"/>
      <c r="E45" s="172"/>
      <c r="F45" s="173"/>
      <c r="H45" s="175"/>
      <c r="I45" s="175"/>
      <c r="J45" s="176"/>
      <c r="K45" s="176"/>
      <c r="L45" s="174"/>
      <c r="M45" s="177"/>
      <c r="N45" s="178"/>
      <c r="O45" s="179"/>
    </row>
    <row r="46" spans="2:15" s="9" customFormat="1" x14ac:dyDescent="0.25">
      <c r="B46" s="171"/>
      <c r="C46" s="172"/>
      <c r="D46" s="173"/>
      <c r="E46" s="172"/>
      <c r="F46" s="173"/>
      <c r="G46" s="174"/>
      <c r="H46" s="175"/>
      <c r="I46" s="175"/>
      <c r="J46" s="176"/>
      <c r="K46" s="176"/>
      <c r="L46" s="174"/>
      <c r="M46" s="177"/>
      <c r="N46" s="178"/>
      <c r="O46" s="179"/>
    </row>
    <row r="47" spans="2:15" s="9" customFormat="1" x14ac:dyDescent="0.25">
      <c r="B47" s="171"/>
      <c r="C47" s="172"/>
      <c r="D47" s="173"/>
      <c r="E47" s="172"/>
      <c r="F47" s="173"/>
      <c r="G47" s="174"/>
      <c r="H47" s="175"/>
      <c r="I47" s="175"/>
      <c r="J47" s="176"/>
      <c r="K47" s="176"/>
      <c r="L47" s="174"/>
      <c r="M47" s="177"/>
      <c r="N47" s="178"/>
      <c r="O47" s="179"/>
    </row>
    <row r="48" spans="2:15" s="9" customFormat="1" x14ac:dyDescent="0.25">
      <c r="B48" s="171"/>
      <c r="C48" s="172"/>
      <c r="D48" s="173"/>
      <c r="E48" s="172"/>
      <c r="F48" s="173"/>
      <c r="G48" s="174"/>
      <c r="H48" s="175"/>
      <c r="I48" s="175"/>
      <c r="J48" s="176"/>
      <c r="K48" s="176"/>
      <c r="L48" s="174"/>
      <c r="M48" s="177"/>
      <c r="N48" s="178"/>
      <c r="O48" s="179"/>
    </row>
    <row r="49" spans="2:15" s="9" customFormat="1" x14ac:dyDescent="0.25">
      <c r="B49" s="171"/>
      <c r="C49" s="172"/>
      <c r="D49" s="173"/>
      <c r="E49" s="172"/>
      <c r="F49" s="173"/>
      <c r="G49" s="174"/>
      <c r="H49" s="175"/>
      <c r="I49" s="175"/>
      <c r="J49" s="176"/>
      <c r="K49" s="176"/>
      <c r="L49" s="174"/>
      <c r="M49" s="177"/>
      <c r="N49" s="178"/>
      <c r="O49" s="179"/>
    </row>
    <row r="50" spans="2:15" s="9" customFormat="1" x14ac:dyDescent="0.25">
      <c r="B50" s="171"/>
      <c r="C50" s="172"/>
      <c r="D50" s="173"/>
      <c r="E50" s="172"/>
      <c r="F50" s="173"/>
      <c r="G50" s="174"/>
      <c r="H50" s="175"/>
      <c r="I50" s="175"/>
      <c r="J50" s="176"/>
      <c r="K50" s="176"/>
      <c r="L50" s="174"/>
      <c r="M50" s="177"/>
      <c r="N50" s="178"/>
      <c r="O50" s="179"/>
    </row>
    <row r="51" spans="2:15" s="9" customFormat="1" x14ac:dyDescent="0.25">
      <c r="B51" s="171"/>
      <c r="C51" s="172"/>
      <c r="D51" s="173"/>
      <c r="E51" s="172"/>
      <c r="F51" s="173"/>
      <c r="G51" s="174"/>
      <c r="H51" s="175"/>
      <c r="I51" s="175"/>
      <c r="J51" s="176"/>
      <c r="K51" s="176"/>
      <c r="L51" s="174"/>
      <c r="M51" s="177"/>
      <c r="N51" s="178"/>
      <c r="O51" s="179"/>
    </row>
    <row r="52" spans="2:15" s="9" customFormat="1" x14ac:dyDescent="0.25">
      <c r="B52" s="171"/>
      <c r="C52" s="172"/>
      <c r="D52" s="173"/>
      <c r="E52" s="172"/>
      <c r="F52" s="173"/>
      <c r="G52" s="174"/>
      <c r="H52" s="175"/>
      <c r="I52" s="175"/>
      <c r="J52" s="176"/>
      <c r="K52" s="176"/>
      <c r="L52" s="174"/>
      <c r="M52" s="177"/>
      <c r="N52" s="178"/>
      <c r="O52" s="179"/>
    </row>
    <row r="53" spans="2:15" s="9" customFormat="1" x14ac:dyDescent="0.25">
      <c r="B53" s="171"/>
      <c r="C53" s="172"/>
      <c r="D53" s="173"/>
      <c r="E53" s="172"/>
      <c r="F53" s="173"/>
      <c r="G53" s="174"/>
      <c r="H53" s="175"/>
      <c r="I53" s="175"/>
      <c r="J53" s="176"/>
      <c r="K53" s="176"/>
      <c r="L53" s="174"/>
      <c r="M53" s="177"/>
      <c r="N53" s="178"/>
      <c r="O53" s="179"/>
    </row>
    <row r="54" spans="2:15" s="9" customFormat="1" x14ac:dyDescent="0.25">
      <c r="B54" s="171"/>
      <c r="C54" s="172"/>
      <c r="D54" s="173"/>
      <c r="E54" s="172"/>
      <c r="F54" s="173"/>
      <c r="G54" s="174"/>
      <c r="H54" s="175"/>
      <c r="I54" s="175"/>
      <c r="J54" s="176"/>
      <c r="K54" s="176"/>
      <c r="L54" s="174"/>
      <c r="M54" s="177"/>
      <c r="N54" s="178"/>
      <c r="O54" s="179"/>
    </row>
    <row r="55" spans="2:15" s="9" customFormat="1" x14ac:dyDescent="0.25">
      <c r="B55" s="171"/>
      <c r="C55" s="172"/>
      <c r="D55" s="173"/>
      <c r="E55" s="172"/>
      <c r="F55" s="173"/>
      <c r="G55" s="174"/>
      <c r="H55" s="175"/>
      <c r="I55" s="175"/>
      <c r="J55" s="176"/>
      <c r="K55" s="176"/>
      <c r="L55" s="174"/>
      <c r="M55" s="177"/>
      <c r="N55" s="178"/>
      <c r="O55" s="179"/>
    </row>
    <row r="56" spans="2:15" s="9" customFormat="1" x14ac:dyDescent="0.25">
      <c r="B56" s="171"/>
      <c r="C56" s="172"/>
      <c r="D56" s="173"/>
      <c r="E56" s="172"/>
      <c r="F56" s="173"/>
      <c r="G56" s="174"/>
      <c r="H56" s="175"/>
      <c r="I56" s="175"/>
      <c r="J56" s="176"/>
      <c r="K56" s="176"/>
      <c r="L56" s="174"/>
      <c r="M56" s="177"/>
      <c r="N56" s="178"/>
      <c r="O56" s="179"/>
    </row>
    <row r="57" spans="2:15" s="9" customFormat="1" x14ac:dyDescent="0.25">
      <c r="B57" s="171"/>
      <c r="C57" s="172"/>
      <c r="D57" s="173"/>
      <c r="E57" s="172"/>
      <c r="F57" s="173"/>
      <c r="G57" s="174"/>
      <c r="H57" s="175"/>
      <c r="I57" s="175"/>
      <c r="J57" s="176"/>
      <c r="K57" s="176"/>
      <c r="L57" s="174"/>
      <c r="M57" s="177"/>
      <c r="N57" s="178"/>
      <c r="O57" s="179"/>
    </row>
    <row r="58" spans="2:15" s="9" customFormat="1" x14ac:dyDescent="0.25">
      <c r="B58" s="171"/>
      <c r="C58" s="172"/>
      <c r="D58" s="173"/>
      <c r="E58" s="172"/>
      <c r="F58" s="173"/>
      <c r="G58" s="174"/>
      <c r="H58" s="175"/>
      <c r="I58" s="175"/>
      <c r="J58" s="176"/>
      <c r="K58" s="176"/>
      <c r="L58" s="174"/>
      <c r="M58" s="177"/>
      <c r="N58" s="178"/>
      <c r="O58" s="179"/>
    </row>
    <row r="59" spans="2:15" s="9" customFormat="1" x14ac:dyDescent="0.25">
      <c r="B59" s="171"/>
      <c r="C59" s="172"/>
      <c r="D59" s="173"/>
      <c r="E59" s="172"/>
      <c r="F59" s="173"/>
      <c r="G59" s="174"/>
      <c r="H59" s="175"/>
      <c r="I59" s="175"/>
      <c r="J59" s="176"/>
      <c r="K59" s="176"/>
      <c r="L59" s="174"/>
      <c r="M59" s="177"/>
      <c r="N59" s="178"/>
      <c r="O59" s="179"/>
    </row>
    <row r="60" spans="2:15" s="9" customFormat="1" x14ac:dyDescent="0.25">
      <c r="B60" s="171"/>
      <c r="C60" s="172"/>
      <c r="D60" s="173"/>
      <c r="E60" s="172"/>
      <c r="F60" s="173"/>
      <c r="G60" s="174"/>
      <c r="H60" s="175"/>
      <c r="I60" s="175"/>
      <c r="J60" s="176"/>
      <c r="K60" s="176"/>
      <c r="L60" s="174"/>
      <c r="M60" s="177"/>
      <c r="N60" s="178"/>
      <c r="O60" s="179"/>
    </row>
    <row r="61" spans="2:15" s="9" customFormat="1" x14ac:dyDescent="0.25">
      <c r="B61" s="171"/>
      <c r="C61" s="172"/>
      <c r="D61" s="173"/>
      <c r="E61" s="172"/>
      <c r="F61" s="173"/>
      <c r="G61" s="174"/>
      <c r="H61" s="175"/>
      <c r="I61" s="175"/>
      <c r="J61" s="176"/>
      <c r="K61" s="176"/>
      <c r="L61" s="174"/>
      <c r="M61" s="177"/>
      <c r="N61" s="178"/>
      <c r="O61" s="179"/>
    </row>
    <row r="62" spans="2:15" s="9" customFormat="1" x14ac:dyDescent="0.25">
      <c r="B62" s="171"/>
      <c r="C62" s="172"/>
      <c r="D62" s="173"/>
      <c r="E62" s="172"/>
      <c r="F62" s="173"/>
      <c r="G62" s="174"/>
      <c r="H62" s="175"/>
      <c r="I62" s="175"/>
      <c r="J62" s="176"/>
      <c r="K62" s="176"/>
      <c r="L62" s="174"/>
      <c r="M62" s="177"/>
      <c r="N62" s="178"/>
      <c r="O62" s="179"/>
    </row>
    <row r="63" spans="2:15" s="9" customFormat="1" x14ac:dyDescent="0.25">
      <c r="B63" s="171"/>
      <c r="C63" s="172"/>
      <c r="D63" s="173"/>
      <c r="E63" s="172"/>
      <c r="F63" s="173"/>
      <c r="G63" s="174"/>
      <c r="H63" s="175"/>
      <c r="I63" s="175"/>
      <c r="J63" s="176"/>
      <c r="K63" s="176"/>
      <c r="L63" s="174"/>
      <c r="M63" s="177"/>
      <c r="N63" s="178"/>
      <c r="O63" s="179"/>
    </row>
    <row r="64" spans="2:15" s="9" customFormat="1" x14ac:dyDescent="0.25">
      <c r="B64" s="171"/>
      <c r="C64" s="172"/>
      <c r="D64" s="173"/>
      <c r="E64" s="172"/>
      <c r="F64" s="173"/>
      <c r="G64" s="174"/>
      <c r="H64" s="175"/>
      <c r="I64" s="175"/>
      <c r="J64" s="176"/>
      <c r="K64" s="176"/>
      <c r="L64" s="174"/>
      <c r="M64" s="177"/>
      <c r="N64" s="178"/>
      <c r="O64" s="179"/>
    </row>
    <row r="65" spans="2:16" s="9" customFormat="1" x14ac:dyDescent="0.25">
      <c r="B65" s="171"/>
      <c r="C65" s="172"/>
      <c r="D65" s="173"/>
      <c r="E65" s="172"/>
      <c r="F65" s="173"/>
      <c r="G65" s="174"/>
      <c r="H65" s="175"/>
      <c r="I65" s="175"/>
      <c r="J65" s="176"/>
      <c r="K65" s="176"/>
      <c r="L65" s="174"/>
      <c r="M65" s="177"/>
      <c r="N65" s="178"/>
      <c r="O65" s="179"/>
    </row>
    <row r="66" spans="2:16" s="9" customFormat="1" x14ac:dyDescent="0.25">
      <c r="B66" s="171"/>
      <c r="C66" s="172"/>
      <c r="D66" s="173"/>
      <c r="E66" s="172"/>
      <c r="F66" s="173"/>
      <c r="G66" s="174"/>
      <c r="H66" s="175"/>
      <c r="I66" s="175"/>
      <c r="J66" s="176"/>
      <c r="K66" s="176"/>
      <c r="L66" s="174"/>
      <c r="M66" s="177"/>
      <c r="N66" s="178"/>
      <c r="O66" s="179"/>
    </row>
    <row r="67" spans="2:16" s="9" customFormat="1" x14ac:dyDescent="0.25">
      <c r="B67" s="171"/>
      <c r="C67" s="172"/>
      <c r="D67" s="173"/>
      <c r="E67" s="172"/>
      <c r="F67" s="173"/>
      <c r="G67" s="174"/>
      <c r="H67" s="175"/>
      <c r="I67" s="175"/>
      <c r="J67" s="176"/>
      <c r="K67" s="176"/>
      <c r="L67" s="174"/>
      <c r="M67" s="177"/>
      <c r="N67" s="7"/>
      <c r="O67" s="4"/>
    </row>
    <row r="68" spans="2:16" s="9" customFormat="1" x14ac:dyDescent="0.25">
      <c r="B68" s="171"/>
      <c r="C68" s="172"/>
      <c r="D68" s="173"/>
      <c r="E68" s="172"/>
      <c r="F68" s="173"/>
      <c r="G68" s="174"/>
      <c r="H68" s="175"/>
      <c r="I68" s="175"/>
      <c r="J68" s="176"/>
      <c r="K68" s="176"/>
      <c r="L68" s="174"/>
      <c r="M68" s="177"/>
      <c r="N68" s="7"/>
      <c r="O68" s="4"/>
    </row>
    <row r="69" spans="2:16" s="9" customFormat="1" ht="22.5" x14ac:dyDescent="0.25">
      <c r="B69" s="171"/>
      <c r="C69" s="172"/>
      <c r="D69" s="173"/>
      <c r="E69" s="172"/>
      <c r="F69" s="173"/>
      <c r="G69" s="174"/>
      <c r="H69" s="175"/>
      <c r="I69" s="175"/>
      <c r="J69" s="176"/>
      <c r="K69" s="176"/>
      <c r="L69" s="174"/>
      <c r="M69" s="177"/>
      <c r="N69" s="182"/>
      <c r="O69" s="183"/>
    </row>
    <row r="70" spans="2:16" s="9" customFormat="1" x14ac:dyDescent="0.25">
      <c r="B70" s="171"/>
      <c r="C70" s="172"/>
      <c r="D70" s="173"/>
      <c r="E70" s="172"/>
      <c r="F70" s="173"/>
      <c r="G70" s="174"/>
      <c r="H70" s="175"/>
      <c r="I70" s="175"/>
      <c r="J70" s="176"/>
      <c r="K70" s="176"/>
      <c r="L70" s="174"/>
      <c r="M70" s="177"/>
      <c r="N70" s="184"/>
      <c r="O70" s="185"/>
    </row>
    <row r="71" spans="2:16" s="9" customFormat="1" x14ac:dyDescent="0.25">
      <c r="B71" s="171"/>
      <c r="C71" s="172"/>
      <c r="D71" s="173"/>
      <c r="E71" s="172"/>
      <c r="F71" s="173"/>
      <c r="G71" s="174"/>
      <c r="H71" s="175"/>
      <c r="I71" s="175"/>
      <c r="J71" s="176"/>
      <c r="K71" s="176"/>
      <c r="L71" s="174"/>
      <c r="M71" s="177"/>
      <c r="N71" s="184"/>
      <c r="O71" s="185"/>
    </row>
    <row r="72" spans="2:16" s="9" customFormat="1" x14ac:dyDescent="0.25">
      <c r="B72" s="171"/>
      <c r="C72" s="172"/>
      <c r="D72" s="173"/>
      <c r="E72" s="172"/>
      <c r="F72" s="173"/>
      <c r="G72" s="174"/>
      <c r="H72" s="175"/>
      <c r="I72" s="175"/>
      <c r="J72" s="176"/>
      <c r="K72" s="176"/>
      <c r="L72" s="174"/>
      <c r="M72" s="177"/>
      <c r="N72" s="186"/>
      <c r="O72" s="184"/>
      <c r="P72" s="185"/>
    </row>
    <row r="73" spans="2:16" s="9" customFormat="1" x14ac:dyDescent="0.25">
      <c r="B73" s="171"/>
      <c r="C73" s="172"/>
      <c r="D73" s="173"/>
      <c r="E73" s="172"/>
      <c r="F73" s="173"/>
      <c r="G73" s="174"/>
      <c r="H73" s="175"/>
      <c r="I73" s="175"/>
      <c r="J73" s="176"/>
      <c r="K73" s="176"/>
      <c r="L73" s="174"/>
      <c r="M73" s="177"/>
      <c r="N73" s="186"/>
      <c r="O73" s="184"/>
      <c r="P73" s="185"/>
    </row>
    <row r="74" spans="2:16" s="9" customFormat="1" x14ac:dyDescent="0.25">
      <c r="B74" s="171"/>
      <c r="C74" s="172"/>
      <c r="D74" s="173"/>
      <c r="E74" s="172"/>
      <c r="F74" s="173"/>
      <c r="G74" s="174"/>
      <c r="H74" s="175"/>
      <c r="I74" s="175"/>
      <c r="J74" s="176"/>
      <c r="K74" s="176"/>
      <c r="L74" s="174"/>
      <c r="M74" s="177"/>
      <c r="N74" s="186"/>
      <c r="O74" s="184"/>
      <c r="P74" s="185"/>
    </row>
    <row r="75" spans="2:16" s="9" customFormat="1" x14ac:dyDescent="0.25">
      <c r="B75" s="171"/>
      <c r="C75" s="172"/>
      <c r="D75" s="173"/>
      <c r="E75" s="172"/>
      <c r="F75" s="173"/>
      <c r="G75" s="174"/>
      <c r="H75" s="175"/>
      <c r="I75" s="175"/>
      <c r="J75" s="176"/>
      <c r="K75" s="176"/>
      <c r="L75" s="174"/>
      <c r="M75" s="177"/>
      <c r="N75" s="186"/>
      <c r="O75" s="184"/>
      <c r="P75" s="185"/>
    </row>
    <row r="76" spans="2:16" s="9" customFormat="1" x14ac:dyDescent="0.25">
      <c r="B76" s="171"/>
      <c r="C76" s="172"/>
      <c r="D76" s="173"/>
      <c r="E76" s="172"/>
      <c r="F76" s="173"/>
      <c r="G76" s="174"/>
      <c r="H76" s="175"/>
      <c r="I76" s="175"/>
      <c r="J76" s="176"/>
      <c r="K76" s="176"/>
      <c r="L76" s="174"/>
      <c r="M76" s="177"/>
      <c r="N76" s="186"/>
      <c r="O76" s="184"/>
      <c r="P76" s="185"/>
    </row>
    <row r="77" spans="2:16" s="9" customFormat="1" x14ac:dyDescent="0.25">
      <c r="B77" s="171"/>
      <c r="C77" s="172"/>
      <c r="D77" s="173"/>
      <c r="E77" s="172"/>
      <c r="F77" s="173"/>
      <c r="G77" s="174"/>
      <c r="H77" s="175"/>
      <c r="I77" s="175"/>
      <c r="J77" s="176"/>
      <c r="K77" s="176"/>
      <c r="L77" s="174"/>
      <c r="M77" s="177"/>
      <c r="N77" s="186"/>
      <c r="O77" s="184"/>
      <c r="P77" s="185"/>
    </row>
    <row r="78" spans="2:16" s="9" customFormat="1" x14ac:dyDescent="0.25">
      <c r="B78" s="171"/>
      <c r="C78" s="172"/>
      <c r="D78" s="173"/>
      <c r="E78" s="172"/>
      <c r="F78" s="173"/>
      <c r="G78" s="174"/>
      <c r="H78" s="175"/>
      <c r="I78" s="175"/>
      <c r="J78" s="176"/>
      <c r="K78" s="176"/>
      <c r="L78" s="174"/>
      <c r="M78" s="177"/>
      <c r="N78" s="186"/>
      <c r="O78" s="184"/>
      <c r="P78" s="185"/>
    </row>
    <row r="79" spans="2:16" s="9" customFormat="1" x14ac:dyDescent="0.25">
      <c r="B79" s="171"/>
      <c r="C79" s="172"/>
      <c r="D79" s="173"/>
      <c r="E79" s="172"/>
      <c r="F79" s="173"/>
      <c r="G79" s="174"/>
      <c r="H79" s="175"/>
      <c r="I79" s="175"/>
      <c r="J79" s="176"/>
      <c r="K79" s="176"/>
      <c r="L79" s="174"/>
      <c r="M79" s="177"/>
      <c r="N79" s="186"/>
      <c r="O79" s="184"/>
      <c r="P79" s="185"/>
    </row>
    <row r="80" spans="2:16" s="9" customFormat="1" x14ac:dyDescent="0.25">
      <c r="B80" s="171"/>
      <c r="C80" s="172"/>
      <c r="D80" s="173"/>
      <c r="E80" s="172"/>
      <c r="F80" s="173"/>
      <c r="G80" s="174"/>
      <c r="H80" s="175"/>
      <c r="I80" s="175"/>
      <c r="J80" s="176"/>
      <c r="K80" s="176"/>
      <c r="L80" s="174"/>
      <c r="M80" s="177"/>
      <c r="N80" s="186"/>
      <c r="O80" s="184"/>
      <c r="P80" s="185"/>
    </row>
    <row r="81" spans="2:16" s="9" customFormat="1" x14ac:dyDescent="0.25">
      <c r="B81" s="171"/>
      <c r="C81" s="172"/>
      <c r="D81" s="173"/>
      <c r="E81" s="172"/>
      <c r="F81" s="173"/>
      <c r="G81" s="174"/>
      <c r="H81" s="175"/>
      <c r="I81" s="175"/>
      <c r="J81" s="176"/>
      <c r="K81" s="176"/>
      <c r="L81" s="174"/>
      <c r="M81" s="177"/>
      <c r="N81" s="186"/>
      <c r="O81" s="184"/>
      <c r="P81" s="185"/>
    </row>
    <row r="82" spans="2:16" s="9" customFormat="1" x14ac:dyDescent="0.25">
      <c r="B82" s="171"/>
      <c r="C82" s="172"/>
      <c r="D82" s="173"/>
      <c r="E82" s="172"/>
      <c r="F82" s="173"/>
      <c r="G82" s="174"/>
      <c r="H82" s="175"/>
      <c r="I82" s="175"/>
      <c r="J82" s="176"/>
      <c r="K82" s="176"/>
      <c r="L82" s="174"/>
      <c r="M82" s="177"/>
      <c r="N82" s="186"/>
      <c r="O82" s="184"/>
      <c r="P82" s="185"/>
    </row>
    <row r="83" spans="2:16" s="9" customFormat="1" x14ac:dyDescent="0.25">
      <c r="B83" s="171"/>
      <c r="C83" s="172"/>
      <c r="D83" s="173"/>
      <c r="E83" s="172"/>
      <c r="F83" s="173"/>
      <c r="G83" s="174"/>
      <c r="H83" s="175"/>
      <c r="I83" s="175"/>
      <c r="J83" s="176"/>
      <c r="K83" s="176"/>
      <c r="L83" s="174"/>
      <c r="M83" s="177"/>
      <c r="N83" s="186"/>
      <c r="O83" s="184"/>
      <c r="P83" s="185"/>
    </row>
    <row r="84" spans="2:16" s="9" customFormat="1" x14ac:dyDescent="0.25">
      <c r="B84" s="171"/>
      <c r="C84" s="172"/>
      <c r="D84" s="173"/>
      <c r="E84" s="172"/>
      <c r="F84" s="173"/>
      <c r="G84" s="174"/>
      <c r="H84" s="175"/>
      <c r="I84" s="175"/>
      <c r="J84" s="176"/>
      <c r="K84" s="176"/>
      <c r="L84" s="174"/>
      <c r="M84" s="177"/>
      <c r="N84" s="186"/>
      <c r="O84" s="184"/>
      <c r="P84" s="185"/>
    </row>
    <row r="85" spans="2:16" s="9" customFormat="1" x14ac:dyDescent="0.25">
      <c r="B85" s="171"/>
      <c r="C85" s="172"/>
      <c r="D85" s="173"/>
      <c r="E85" s="172"/>
      <c r="F85" s="173"/>
      <c r="G85" s="174"/>
      <c r="H85" s="175"/>
      <c r="I85" s="175"/>
      <c r="J85" s="176"/>
      <c r="K85" s="176"/>
      <c r="L85" s="174"/>
      <c r="M85" s="177"/>
      <c r="N85" s="186"/>
      <c r="O85" s="184"/>
      <c r="P85" s="185"/>
    </row>
    <row r="86" spans="2:16" s="9" customFormat="1" x14ac:dyDescent="0.25">
      <c r="B86" s="171"/>
      <c r="C86" s="172"/>
      <c r="D86" s="173"/>
      <c r="E86" s="172"/>
      <c r="F86" s="173"/>
      <c r="G86" s="174"/>
      <c r="H86" s="175"/>
      <c r="I86" s="175"/>
      <c r="J86" s="176"/>
      <c r="K86" s="176"/>
      <c r="L86" s="174"/>
      <c r="M86" s="177"/>
      <c r="N86" s="186"/>
      <c r="O86" s="184"/>
      <c r="P86" s="185"/>
    </row>
    <row r="87" spans="2:16" s="9" customFormat="1" x14ac:dyDescent="0.25">
      <c r="B87" s="171"/>
      <c r="C87" s="172"/>
      <c r="D87" s="173"/>
      <c r="E87" s="172"/>
      <c r="F87" s="173"/>
      <c r="G87" s="174"/>
      <c r="H87" s="175"/>
      <c r="I87" s="175"/>
      <c r="J87" s="176"/>
      <c r="K87" s="176"/>
      <c r="L87" s="174"/>
      <c r="M87" s="177"/>
      <c r="N87" s="186"/>
      <c r="O87" s="184"/>
      <c r="P87" s="185"/>
    </row>
    <row r="88" spans="2:16" s="9" customFormat="1" x14ac:dyDescent="0.25">
      <c r="B88" s="171"/>
      <c r="C88" s="172"/>
      <c r="D88" s="173"/>
      <c r="E88" s="172"/>
      <c r="F88" s="173"/>
      <c r="G88" s="174"/>
      <c r="H88" s="175"/>
      <c r="I88" s="175"/>
      <c r="J88" s="176"/>
      <c r="K88" s="176"/>
      <c r="L88" s="174"/>
      <c r="M88" s="177"/>
      <c r="N88" s="186"/>
      <c r="O88" s="184"/>
      <c r="P88" s="185"/>
    </row>
    <row r="89" spans="2:16" s="9" customFormat="1" x14ac:dyDescent="0.25">
      <c r="B89" s="171"/>
      <c r="C89" s="172"/>
      <c r="D89" s="173"/>
      <c r="E89" s="172"/>
      <c r="F89" s="173"/>
      <c r="G89" s="174"/>
      <c r="H89" s="175"/>
      <c r="I89" s="175"/>
      <c r="J89" s="176"/>
      <c r="K89" s="176"/>
      <c r="L89" s="174"/>
      <c r="M89" s="177"/>
      <c r="N89" s="186"/>
      <c r="O89" s="184"/>
      <c r="P89" s="185"/>
    </row>
    <row r="90" spans="2:16" s="9" customFormat="1" x14ac:dyDescent="0.25">
      <c r="B90" s="171"/>
      <c r="C90" s="172"/>
      <c r="D90" s="173"/>
      <c r="E90" s="172"/>
      <c r="F90" s="173"/>
      <c r="G90" s="174"/>
      <c r="H90" s="175"/>
      <c r="I90" s="175"/>
      <c r="J90" s="176"/>
      <c r="K90" s="176"/>
      <c r="L90" s="174"/>
      <c r="M90" s="177"/>
      <c r="N90" s="186"/>
      <c r="O90" s="184"/>
      <c r="P90" s="185"/>
    </row>
    <row r="91" spans="2:16" s="9" customFormat="1" x14ac:dyDescent="0.25">
      <c r="B91" s="171"/>
      <c r="C91" s="172"/>
      <c r="D91" s="173"/>
      <c r="E91" s="172"/>
      <c r="F91" s="173"/>
      <c r="G91" s="174"/>
      <c r="H91" s="175"/>
      <c r="I91" s="175"/>
      <c r="J91" s="176"/>
      <c r="K91" s="176"/>
      <c r="L91" s="174"/>
      <c r="M91" s="177"/>
      <c r="N91" s="186"/>
      <c r="O91" s="184"/>
      <c r="P91" s="185"/>
    </row>
    <row r="92" spans="2:16" s="9" customFormat="1" x14ac:dyDescent="0.25">
      <c r="B92" s="171"/>
      <c r="C92" s="172"/>
      <c r="D92" s="173"/>
      <c r="E92" s="172"/>
      <c r="F92" s="173"/>
      <c r="G92" s="174"/>
      <c r="H92" s="175"/>
      <c r="I92" s="175"/>
      <c r="J92" s="176"/>
      <c r="K92" s="176"/>
      <c r="L92" s="174"/>
      <c r="M92" s="177"/>
      <c r="N92" s="186"/>
      <c r="O92" s="184"/>
      <c r="P92" s="185"/>
    </row>
    <row r="93" spans="2:16" s="9" customFormat="1" x14ac:dyDescent="0.25">
      <c r="B93" s="171"/>
      <c r="C93" s="172"/>
      <c r="D93" s="173"/>
      <c r="E93" s="172"/>
      <c r="F93" s="173"/>
      <c r="G93" s="174"/>
      <c r="H93" s="175"/>
      <c r="I93" s="175"/>
      <c r="J93" s="176"/>
      <c r="K93" s="176"/>
      <c r="L93" s="174"/>
      <c r="M93" s="177"/>
      <c r="N93" s="186"/>
      <c r="O93" s="184"/>
      <c r="P93" s="185"/>
    </row>
    <row r="94" spans="2:16" s="9" customFormat="1" x14ac:dyDescent="0.25">
      <c r="B94" s="171"/>
      <c r="C94" s="172"/>
      <c r="D94" s="173"/>
      <c r="E94" s="172"/>
      <c r="F94" s="173"/>
      <c r="G94" s="174"/>
      <c r="H94" s="175"/>
      <c r="I94" s="175"/>
      <c r="J94" s="176"/>
      <c r="K94" s="176"/>
      <c r="L94" s="174"/>
      <c r="M94" s="177"/>
      <c r="N94" s="186"/>
      <c r="O94" s="184"/>
      <c r="P94" s="185"/>
    </row>
    <row r="95" spans="2:16" s="9" customFormat="1" x14ac:dyDescent="0.25">
      <c r="B95" s="171"/>
      <c r="C95" s="172"/>
      <c r="D95" s="173"/>
      <c r="E95" s="172"/>
      <c r="F95" s="173"/>
      <c r="G95" s="174"/>
      <c r="H95" s="175"/>
      <c r="I95" s="175"/>
      <c r="J95" s="176"/>
      <c r="K95" s="176"/>
      <c r="L95" s="174"/>
      <c r="M95" s="177"/>
      <c r="N95" s="186"/>
      <c r="O95" s="184"/>
      <c r="P95" s="185"/>
    </row>
    <row r="96" spans="2:16" s="9" customFormat="1" x14ac:dyDescent="0.25">
      <c r="B96" s="171"/>
      <c r="C96" s="172"/>
      <c r="D96" s="173"/>
      <c r="E96" s="172"/>
      <c r="F96" s="173"/>
      <c r="G96" s="174"/>
      <c r="H96" s="175"/>
      <c r="I96" s="175"/>
      <c r="J96" s="176"/>
      <c r="K96" s="176"/>
      <c r="L96" s="174"/>
      <c r="M96" s="177"/>
      <c r="N96" s="186"/>
      <c r="O96" s="184"/>
      <c r="P96" s="185"/>
    </row>
    <row r="97" spans="2:16" s="9" customFormat="1" x14ac:dyDescent="0.25">
      <c r="B97" s="171"/>
      <c r="C97" s="172"/>
      <c r="D97" s="173"/>
      <c r="E97" s="172"/>
      <c r="F97" s="173"/>
      <c r="G97" s="174"/>
      <c r="H97" s="175"/>
      <c r="I97" s="175"/>
      <c r="J97" s="176"/>
      <c r="K97" s="176"/>
      <c r="L97" s="174"/>
      <c r="M97" s="177"/>
      <c r="N97" s="186"/>
      <c r="O97" s="184"/>
      <c r="P97" s="185"/>
    </row>
    <row r="98" spans="2:16" s="9" customFormat="1" x14ac:dyDescent="0.25">
      <c r="B98" s="171"/>
      <c r="C98" s="172"/>
      <c r="D98" s="173"/>
      <c r="E98" s="172"/>
      <c r="F98" s="173"/>
      <c r="G98" s="174"/>
      <c r="H98" s="175"/>
      <c r="I98" s="175"/>
      <c r="J98" s="176"/>
      <c r="K98" s="176"/>
      <c r="L98" s="174"/>
      <c r="M98" s="177"/>
      <c r="N98" s="186"/>
      <c r="O98" s="184"/>
      <c r="P98" s="185"/>
    </row>
    <row r="99" spans="2:16" s="9" customFormat="1" x14ac:dyDescent="0.25">
      <c r="B99" s="171"/>
      <c r="C99" s="172"/>
      <c r="D99" s="173"/>
      <c r="E99" s="172"/>
      <c r="F99" s="173"/>
      <c r="G99" s="174"/>
      <c r="H99" s="175"/>
      <c r="I99" s="175"/>
      <c r="J99" s="176"/>
      <c r="K99" s="176"/>
      <c r="L99" s="174"/>
      <c r="M99" s="177"/>
      <c r="N99" s="186"/>
      <c r="O99" s="184"/>
      <c r="P99" s="185"/>
    </row>
    <row r="100" spans="2:16" s="9" customFormat="1" x14ac:dyDescent="0.25">
      <c r="B100" s="171"/>
      <c r="C100" s="172"/>
      <c r="D100" s="173"/>
      <c r="E100" s="172"/>
      <c r="F100" s="173"/>
      <c r="G100" s="174"/>
      <c r="H100" s="175"/>
      <c r="I100" s="175"/>
      <c r="J100" s="176"/>
      <c r="K100" s="176"/>
      <c r="L100" s="174"/>
      <c r="M100" s="177"/>
      <c r="N100" s="186"/>
      <c r="O100" s="184"/>
      <c r="P100" s="185"/>
    </row>
    <row r="101" spans="2:16" s="9" customFormat="1" x14ac:dyDescent="0.25">
      <c r="B101" s="171"/>
      <c r="C101" s="172"/>
      <c r="D101" s="173"/>
      <c r="E101" s="172"/>
      <c r="F101" s="173"/>
      <c r="G101" s="174"/>
      <c r="H101" s="175"/>
      <c r="I101" s="175"/>
      <c r="J101" s="176"/>
      <c r="K101" s="176"/>
      <c r="L101" s="174"/>
      <c r="M101" s="177"/>
      <c r="N101" s="186"/>
      <c r="O101" s="184"/>
      <c r="P101" s="185"/>
    </row>
    <row r="102" spans="2:16" s="9" customFormat="1" x14ac:dyDescent="0.25">
      <c r="B102" s="171"/>
      <c r="C102" s="172"/>
      <c r="D102" s="173"/>
      <c r="E102" s="172"/>
      <c r="F102" s="173"/>
      <c r="G102" s="174"/>
      <c r="H102" s="175"/>
      <c r="I102" s="175"/>
      <c r="J102" s="176"/>
      <c r="K102" s="176"/>
      <c r="L102" s="174"/>
      <c r="M102" s="177"/>
      <c r="N102" s="186"/>
      <c r="O102" s="184"/>
      <c r="P102" s="185"/>
    </row>
    <row r="103" spans="2:16" s="9" customFormat="1" x14ac:dyDescent="0.25">
      <c r="B103" s="171"/>
      <c r="C103" s="172"/>
      <c r="D103" s="173"/>
      <c r="E103" s="172"/>
      <c r="F103" s="173"/>
      <c r="G103" s="174"/>
      <c r="H103" s="175"/>
      <c r="I103" s="175"/>
      <c r="J103" s="176"/>
      <c r="K103" s="176"/>
      <c r="L103" s="174"/>
      <c r="M103" s="177"/>
      <c r="N103" s="186"/>
      <c r="O103" s="184"/>
      <c r="P103" s="185"/>
    </row>
    <row r="104" spans="2:16" s="9" customFormat="1" x14ac:dyDescent="0.25">
      <c r="B104" s="171"/>
      <c r="C104" s="172"/>
      <c r="D104" s="173"/>
      <c r="E104" s="172"/>
      <c r="F104" s="173"/>
      <c r="G104" s="174"/>
      <c r="H104" s="175"/>
      <c r="I104" s="175"/>
      <c r="J104" s="176"/>
      <c r="K104" s="176"/>
      <c r="L104" s="174"/>
      <c r="M104" s="177"/>
      <c r="N104" s="186"/>
      <c r="O104" s="184"/>
      <c r="P104" s="185"/>
    </row>
    <row r="105" spans="2:16" s="9" customFormat="1" x14ac:dyDescent="0.25">
      <c r="B105" s="171"/>
      <c r="C105" s="172"/>
      <c r="D105" s="173"/>
      <c r="E105" s="172"/>
      <c r="F105" s="173"/>
      <c r="G105" s="174"/>
      <c r="H105" s="175"/>
      <c r="I105" s="175"/>
      <c r="J105" s="176"/>
      <c r="K105" s="176"/>
      <c r="L105" s="174"/>
      <c r="M105" s="177"/>
      <c r="N105" s="186"/>
      <c r="O105" s="184"/>
      <c r="P105" s="185"/>
    </row>
    <row r="106" spans="2:16" s="9" customFormat="1" x14ac:dyDescent="0.25">
      <c r="B106" s="171"/>
      <c r="C106" s="172"/>
      <c r="D106" s="173"/>
      <c r="E106" s="172"/>
      <c r="F106" s="173"/>
      <c r="G106" s="174"/>
      <c r="H106" s="175"/>
      <c r="I106" s="175"/>
      <c r="J106" s="176"/>
      <c r="K106" s="176"/>
      <c r="L106" s="174"/>
      <c r="M106" s="177"/>
      <c r="N106" s="186"/>
      <c r="O106" s="184"/>
      <c r="P106" s="185"/>
    </row>
    <row r="107" spans="2:16" s="9" customFormat="1" x14ac:dyDescent="0.25">
      <c r="B107" s="171"/>
      <c r="C107" s="172"/>
      <c r="D107" s="173"/>
      <c r="E107" s="172"/>
      <c r="F107" s="173"/>
      <c r="G107" s="174"/>
      <c r="H107" s="175"/>
      <c r="I107" s="175"/>
      <c r="J107" s="176"/>
      <c r="K107" s="176"/>
      <c r="L107" s="174"/>
      <c r="M107" s="177"/>
      <c r="N107" s="186"/>
      <c r="O107" s="184"/>
      <c r="P107" s="185"/>
    </row>
    <row r="108" spans="2:16" s="9" customFormat="1" x14ac:dyDescent="0.25">
      <c r="B108" s="171"/>
      <c r="C108" s="172"/>
      <c r="D108" s="173"/>
      <c r="E108" s="172"/>
      <c r="F108" s="173"/>
      <c r="G108" s="174"/>
      <c r="H108" s="175"/>
      <c r="I108" s="175"/>
      <c r="J108" s="176"/>
      <c r="K108" s="176"/>
      <c r="L108" s="174"/>
      <c r="M108" s="177"/>
      <c r="N108" s="186"/>
      <c r="O108" s="184"/>
      <c r="P108" s="185"/>
    </row>
    <row r="109" spans="2:16" s="9" customFormat="1" x14ac:dyDescent="0.25">
      <c r="B109" s="171"/>
      <c r="C109" s="172"/>
      <c r="D109" s="173"/>
      <c r="E109" s="172"/>
      <c r="F109" s="173"/>
      <c r="G109" s="174"/>
      <c r="H109" s="175"/>
      <c r="I109" s="175"/>
      <c r="J109" s="176"/>
      <c r="K109" s="176"/>
      <c r="L109" s="174"/>
      <c r="M109" s="177"/>
      <c r="N109" s="186"/>
      <c r="O109" s="184"/>
      <c r="P109" s="185"/>
    </row>
    <row r="110" spans="2:16" s="9" customFormat="1" x14ac:dyDescent="0.25">
      <c r="B110" s="171"/>
      <c r="C110" s="172"/>
      <c r="D110" s="173"/>
      <c r="E110" s="172"/>
      <c r="F110" s="173"/>
      <c r="G110" s="174"/>
      <c r="H110" s="175"/>
      <c r="I110" s="175"/>
      <c r="J110" s="176"/>
      <c r="K110" s="176"/>
      <c r="L110" s="174"/>
      <c r="M110" s="177"/>
      <c r="N110" s="186"/>
      <c r="O110" s="184"/>
      <c r="P110" s="185"/>
    </row>
    <row r="111" spans="2:16" s="9" customFormat="1" x14ac:dyDescent="0.25">
      <c r="B111" s="171"/>
      <c r="C111" s="172"/>
      <c r="D111" s="173"/>
      <c r="E111" s="172"/>
      <c r="F111" s="173"/>
      <c r="G111" s="174"/>
      <c r="H111" s="175"/>
      <c r="I111" s="175"/>
      <c r="J111" s="176"/>
      <c r="K111" s="176"/>
      <c r="L111" s="174"/>
      <c r="M111" s="177"/>
      <c r="N111" s="186"/>
      <c r="O111" s="184"/>
      <c r="P111" s="185"/>
    </row>
    <row r="112" spans="2:16" s="9" customFormat="1" x14ac:dyDescent="0.25">
      <c r="B112" s="171"/>
      <c r="C112" s="172"/>
      <c r="D112" s="173"/>
      <c r="E112" s="172"/>
      <c r="F112" s="173"/>
      <c r="G112" s="174"/>
      <c r="H112" s="175"/>
      <c r="I112" s="175"/>
      <c r="J112" s="176"/>
      <c r="K112" s="176"/>
      <c r="L112" s="174"/>
      <c r="M112" s="177"/>
      <c r="N112" s="186"/>
      <c r="O112" s="184"/>
      <c r="P112" s="185"/>
    </row>
    <row r="113" spans="2:16" s="9" customFormat="1" x14ac:dyDescent="0.25">
      <c r="B113" s="171"/>
      <c r="C113" s="172"/>
      <c r="D113" s="173"/>
      <c r="E113" s="172"/>
      <c r="F113" s="173"/>
      <c r="G113" s="174"/>
      <c r="H113" s="175"/>
      <c r="I113" s="175"/>
      <c r="J113" s="176"/>
      <c r="K113" s="176"/>
      <c r="L113" s="174"/>
      <c r="M113" s="177"/>
      <c r="N113" s="186"/>
      <c r="O113" s="184"/>
      <c r="P113" s="185"/>
    </row>
    <row r="114" spans="2:16" s="9" customFormat="1" x14ac:dyDescent="0.25">
      <c r="B114" s="171"/>
      <c r="C114" s="172"/>
      <c r="D114" s="173"/>
      <c r="E114" s="172"/>
      <c r="F114" s="173"/>
      <c r="G114" s="174"/>
      <c r="H114" s="175"/>
      <c r="I114" s="175"/>
      <c r="J114" s="176"/>
      <c r="K114" s="176"/>
      <c r="L114" s="174"/>
      <c r="M114" s="177"/>
      <c r="N114" s="186"/>
      <c r="O114" s="184"/>
      <c r="P114" s="185"/>
    </row>
    <row r="115" spans="2:16" s="9" customFormat="1" x14ac:dyDescent="0.25">
      <c r="B115" s="171"/>
      <c r="C115" s="172"/>
      <c r="D115" s="173"/>
      <c r="E115" s="172"/>
      <c r="F115" s="173"/>
      <c r="G115" s="174"/>
      <c r="H115" s="175"/>
      <c r="I115" s="175"/>
      <c r="J115" s="176"/>
      <c r="K115" s="176"/>
      <c r="L115" s="174"/>
      <c r="M115" s="177"/>
      <c r="N115" s="186"/>
      <c r="O115" s="184"/>
      <c r="P115" s="185"/>
    </row>
    <row r="116" spans="2:16" s="9" customFormat="1" x14ac:dyDescent="0.25">
      <c r="B116" s="171"/>
      <c r="C116" s="172"/>
      <c r="D116" s="173"/>
      <c r="E116" s="172"/>
      <c r="F116" s="173"/>
      <c r="G116" s="174"/>
      <c r="H116" s="175"/>
      <c r="I116" s="175"/>
      <c r="J116" s="176"/>
      <c r="K116" s="176"/>
      <c r="L116" s="174"/>
      <c r="M116" s="177"/>
      <c r="N116" s="186"/>
      <c r="O116" s="184"/>
      <c r="P116" s="185"/>
    </row>
    <row r="117" spans="2:16" s="9" customFormat="1" x14ac:dyDescent="0.25">
      <c r="B117" s="171"/>
      <c r="C117" s="172"/>
      <c r="D117" s="173"/>
      <c r="E117" s="172"/>
      <c r="F117" s="173"/>
      <c r="G117" s="174"/>
      <c r="H117" s="175"/>
      <c r="I117" s="175"/>
      <c r="J117" s="176"/>
      <c r="K117" s="176"/>
      <c r="L117" s="174"/>
      <c r="M117" s="177"/>
      <c r="N117" s="186"/>
      <c r="O117" s="184"/>
      <c r="P117" s="185"/>
    </row>
    <row r="118" spans="2:16" s="9" customFormat="1" x14ac:dyDescent="0.25">
      <c r="B118" s="171"/>
      <c r="C118" s="172"/>
      <c r="D118" s="173"/>
      <c r="E118" s="172"/>
      <c r="F118" s="173"/>
      <c r="G118" s="174"/>
      <c r="H118" s="175"/>
      <c r="I118" s="175"/>
      <c r="J118" s="176"/>
      <c r="K118" s="176"/>
      <c r="L118" s="174"/>
      <c r="M118" s="177"/>
      <c r="N118" s="186"/>
      <c r="O118" s="184"/>
      <c r="P118" s="185"/>
    </row>
    <row r="119" spans="2:16" s="9" customFormat="1" x14ac:dyDescent="0.25">
      <c r="B119" s="171"/>
      <c r="C119" s="172"/>
      <c r="D119" s="173"/>
      <c r="E119" s="172"/>
      <c r="F119" s="173"/>
      <c r="G119" s="174"/>
      <c r="H119" s="175"/>
      <c r="I119" s="175"/>
      <c r="J119" s="176"/>
      <c r="K119" s="176"/>
      <c r="L119" s="174"/>
      <c r="M119" s="177"/>
      <c r="N119" s="186"/>
      <c r="O119" s="184"/>
      <c r="P119" s="185"/>
    </row>
    <row r="120" spans="2:16" s="9" customFormat="1" x14ac:dyDescent="0.25">
      <c r="B120" s="171"/>
      <c r="C120" s="172"/>
      <c r="D120" s="173"/>
      <c r="E120" s="172"/>
      <c r="F120" s="173"/>
      <c r="G120" s="174"/>
      <c r="H120" s="175"/>
      <c r="I120" s="175"/>
      <c r="J120" s="176"/>
      <c r="K120" s="176"/>
      <c r="L120" s="174"/>
      <c r="M120" s="177"/>
      <c r="N120" s="186"/>
      <c r="O120" s="184"/>
      <c r="P120" s="185"/>
    </row>
    <row r="121" spans="2:16" s="9" customFormat="1" x14ac:dyDescent="0.25">
      <c r="B121" s="171"/>
      <c r="C121" s="172"/>
      <c r="D121" s="173"/>
      <c r="E121" s="172"/>
      <c r="F121" s="173"/>
      <c r="G121" s="174"/>
      <c r="H121" s="175"/>
      <c r="I121" s="175"/>
      <c r="J121" s="176"/>
      <c r="K121" s="176"/>
      <c r="L121" s="174"/>
      <c r="M121" s="177"/>
      <c r="N121" s="186"/>
      <c r="O121" s="184"/>
      <c r="P121" s="185"/>
    </row>
    <row r="122" spans="2:16" s="9" customFormat="1" x14ac:dyDescent="0.25">
      <c r="B122" s="171"/>
      <c r="C122" s="172"/>
      <c r="D122" s="173"/>
      <c r="E122" s="172"/>
      <c r="F122" s="173"/>
      <c r="G122" s="174"/>
      <c r="H122" s="175"/>
      <c r="I122" s="175"/>
      <c r="J122" s="176"/>
      <c r="K122" s="176"/>
      <c r="L122" s="174"/>
      <c r="M122" s="177"/>
      <c r="N122" s="186"/>
      <c r="O122" s="184"/>
      <c r="P122" s="185"/>
    </row>
    <row r="123" spans="2:16" s="9" customFormat="1" x14ac:dyDescent="0.25">
      <c r="B123" s="171"/>
      <c r="C123" s="172"/>
      <c r="D123" s="173"/>
      <c r="E123" s="172"/>
      <c r="F123" s="173"/>
      <c r="G123" s="174"/>
      <c r="H123" s="175"/>
      <c r="I123" s="175"/>
      <c r="J123" s="176"/>
      <c r="K123" s="176"/>
      <c r="L123" s="174"/>
      <c r="M123" s="177"/>
      <c r="N123" s="186"/>
      <c r="O123" s="184"/>
      <c r="P123" s="185"/>
    </row>
    <row r="124" spans="2:16" s="9" customFormat="1" x14ac:dyDescent="0.25">
      <c r="B124" s="171"/>
      <c r="C124" s="172"/>
      <c r="D124" s="173"/>
      <c r="E124" s="172"/>
      <c r="F124" s="173"/>
      <c r="G124" s="174"/>
      <c r="H124" s="175"/>
      <c r="I124" s="175"/>
      <c r="J124" s="176"/>
      <c r="K124" s="176"/>
      <c r="L124" s="174"/>
      <c r="M124" s="177"/>
      <c r="N124" s="186"/>
      <c r="O124" s="184"/>
      <c r="P124" s="185"/>
    </row>
    <row r="125" spans="2:16" s="9" customFormat="1" x14ac:dyDescent="0.25">
      <c r="B125" s="171"/>
      <c r="C125" s="172"/>
      <c r="D125" s="173"/>
      <c r="E125" s="172"/>
      <c r="F125" s="173"/>
      <c r="G125" s="174"/>
      <c r="H125" s="175"/>
      <c r="I125" s="175"/>
      <c r="J125" s="176"/>
      <c r="K125" s="176"/>
      <c r="L125" s="174"/>
      <c r="M125" s="177"/>
      <c r="N125" s="186"/>
      <c r="O125" s="184"/>
      <c r="P125" s="185"/>
    </row>
    <row r="126" spans="2:16" s="9" customFormat="1" x14ac:dyDescent="0.25">
      <c r="B126" s="171"/>
      <c r="C126" s="172"/>
      <c r="D126" s="173"/>
      <c r="E126" s="172"/>
      <c r="F126" s="173"/>
      <c r="G126" s="174"/>
      <c r="H126" s="175"/>
      <c r="I126" s="175"/>
      <c r="J126" s="176"/>
      <c r="K126" s="176"/>
      <c r="L126" s="174"/>
      <c r="M126" s="177"/>
      <c r="N126" s="186"/>
      <c r="O126" s="184"/>
      <c r="P126" s="185"/>
    </row>
    <row r="127" spans="2:16" s="9" customFormat="1" x14ac:dyDescent="0.25">
      <c r="B127" s="171"/>
      <c r="C127" s="172"/>
      <c r="D127" s="173"/>
      <c r="E127" s="172"/>
      <c r="F127" s="173"/>
      <c r="G127" s="174"/>
      <c r="H127" s="175"/>
      <c r="I127" s="175"/>
      <c r="J127" s="176"/>
      <c r="K127" s="176"/>
      <c r="L127" s="174"/>
      <c r="M127" s="177"/>
      <c r="N127" s="186"/>
      <c r="O127" s="184"/>
      <c r="P127" s="185"/>
    </row>
    <row r="128" spans="2:16" s="9" customFormat="1" x14ac:dyDescent="0.25">
      <c r="B128" s="171"/>
      <c r="C128" s="172"/>
      <c r="D128" s="173"/>
      <c r="E128" s="172"/>
      <c r="F128" s="173"/>
      <c r="G128" s="174"/>
      <c r="H128" s="175"/>
      <c r="I128" s="175"/>
      <c r="J128" s="176"/>
      <c r="K128" s="176"/>
      <c r="L128" s="174"/>
      <c r="M128" s="177"/>
      <c r="N128" s="186"/>
      <c r="O128" s="184"/>
      <c r="P128" s="185"/>
    </row>
  </sheetData>
  <mergeCells count="17">
    <mergeCell ref="C37:F37"/>
    <mergeCell ref="J16:J21"/>
    <mergeCell ref="N16:N21"/>
    <mergeCell ref="N27:N28"/>
    <mergeCell ref="B31:F31"/>
    <mergeCell ref="C34:F34"/>
    <mergeCell ref="C35:F35"/>
    <mergeCell ref="C36:F36"/>
    <mergeCell ref="K27:K28"/>
    <mergeCell ref="B26:O26"/>
    <mergeCell ref="J9:J12"/>
    <mergeCell ref="N9:N12"/>
    <mergeCell ref="B1:O2"/>
    <mergeCell ref="B3:P3"/>
    <mergeCell ref="B4:P4"/>
    <mergeCell ref="C6:D6"/>
    <mergeCell ref="E6:F6"/>
  </mergeCells>
  <pageMargins left="0.25" right="0.25" top="0.75" bottom="0.75" header="0.3" footer="0.3"/>
  <pageSetup paperSize="8" scale="69" fitToHeight="0" orientation="landscape" r:id="rId1"/>
  <headerFooter>
    <oddFooter>&amp;CBijlage 6 Prijzenblad, tabblad P-blad</oddFooter>
  </headerFooter>
  <rowBreaks count="1" manualBreakCount="1">
    <brk id="41" max="17" man="1"/>
  </rowBreaks>
  <ignoredErrors>
    <ignoredError sqref="I20:I21 I9:I12 M9:M12 M16:M21 M27:M28"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182"/>
  <sheetViews>
    <sheetView showGridLines="0" view="pageBreakPreview" topLeftCell="A49" zoomScale="70" zoomScaleNormal="100" zoomScaleSheetLayoutView="70" workbookViewId="0">
      <selection activeCell="L73" activeCellId="16" sqref="G9:H23 J9:J23 L9:L23 N9:N23 N27:N42 N46:N49 J27:J42 J46:J49 G27:H42 G46:H49 L27:L42 L46:L49 K55:K81 N55:N81 L55:L57 L59:L71 L73:L81"/>
    </sheetView>
  </sheetViews>
  <sheetFormatPr defaultColWidth="9.140625" defaultRowHeight="12.75" x14ac:dyDescent="0.25"/>
  <cols>
    <col min="1" max="1" width="5.28515625" style="1" customWidth="1"/>
    <col min="2" max="2" width="45.140625" style="187" customWidth="1"/>
    <col min="3" max="3" width="6.28515625" style="188" customWidth="1"/>
    <col min="4" max="4" width="11.85546875" style="189" customWidth="1"/>
    <col min="5" max="5" width="6.28515625" style="188" customWidth="1"/>
    <col min="6" max="6" width="12" style="189" customWidth="1"/>
    <col min="7" max="7" width="15.85546875" style="186" customWidth="1"/>
    <col min="8" max="9" width="23.5703125" style="190" customWidth="1"/>
    <col min="10" max="11" width="21.42578125" style="191" customWidth="1"/>
    <col min="12" max="12" width="25.85546875" style="186" customWidth="1"/>
    <col min="13" max="13" width="25.85546875" style="192" customWidth="1"/>
    <col min="14" max="14" width="20.42578125" style="186" customWidth="1"/>
    <col min="15" max="15" width="25.85546875" style="193" customWidth="1"/>
    <col min="16" max="16" width="5.28515625" style="194" customWidth="1"/>
    <col min="17" max="16384" width="9.140625" style="1"/>
  </cols>
  <sheetData>
    <row r="1" spans="1:16" s="102" customFormat="1" ht="38.25" customHeight="1" x14ac:dyDescent="0.25">
      <c r="A1" s="101"/>
      <c r="B1" s="79" t="s">
        <v>8</v>
      </c>
      <c r="C1" s="79"/>
      <c r="D1" s="79"/>
      <c r="E1" s="79"/>
      <c r="F1" s="79"/>
      <c r="G1" s="79"/>
      <c r="H1" s="79"/>
      <c r="I1" s="79"/>
      <c r="J1" s="79"/>
      <c r="K1" s="79"/>
      <c r="L1" s="79"/>
      <c r="M1" s="79"/>
      <c r="N1" s="79"/>
      <c r="O1" s="79"/>
      <c r="P1" s="11"/>
    </row>
    <row r="2" spans="1:16" s="102" customFormat="1" ht="18" x14ac:dyDescent="0.25">
      <c r="A2" s="101"/>
      <c r="B2" s="79"/>
      <c r="C2" s="79"/>
      <c r="D2" s="79"/>
      <c r="E2" s="79"/>
      <c r="F2" s="79"/>
      <c r="G2" s="79"/>
      <c r="H2" s="79"/>
      <c r="I2" s="79"/>
      <c r="J2" s="79"/>
      <c r="K2" s="79"/>
      <c r="L2" s="79"/>
      <c r="M2" s="79"/>
      <c r="N2" s="79"/>
      <c r="O2" s="79"/>
      <c r="P2" s="11"/>
    </row>
    <row r="3" spans="1:16" s="102" customFormat="1" ht="18" x14ac:dyDescent="0.25">
      <c r="A3" s="101"/>
      <c r="B3" s="83" t="s">
        <v>133</v>
      </c>
      <c r="C3" s="83"/>
      <c r="D3" s="83"/>
      <c r="E3" s="83"/>
      <c r="F3" s="83"/>
      <c r="G3" s="103"/>
      <c r="H3" s="103"/>
      <c r="I3" s="103"/>
      <c r="J3" s="103"/>
      <c r="K3" s="103"/>
      <c r="L3" s="103"/>
      <c r="M3" s="103"/>
      <c r="N3" s="103"/>
      <c r="O3" s="103"/>
      <c r="P3" s="103"/>
    </row>
    <row r="4" spans="1:16" s="102" customFormat="1" ht="18.75" x14ac:dyDescent="0.25">
      <c r="A4" s="101"/>
      <c r="B4" s="80"/>
      <c r="C4" s="80"/>
      <c r="D4" s="80"/>
      <c r="E4" s="80"/>
      <c r="F4" s="80"/>
      <c r="G4" s="104"/>
      <c r="H4" s="104"/>
      <c r="I4" s="104"/>
      <c r="J4" s="104"/>
      <c r="K4" s="104"/>
      <c r="L4" s="104"/>
      <c r="M4" s="104"/>
      <c r="N4" s="104"/>
      <c r="O4" s="104"/>
      <c r="P4" s="104"/>
    </row>
    <row r="5" spans="1:16" s="105" customFormat="1" ht="19.5" x14ac:dyDescent="0.25">
      <c r="B5" s="2"/>
      <c r="C5" s="15"/>
      <c r="D5" s="16"/>
      <c r="E5" s="15"/>
      <c r="F5" s="16"/>
      <c r="G5" s="3"/>
      <c r="H5" s="18"/>
      <c r="I5" s="18"/>
      <c r="J5" s="6"/>
      <c r="K5" s="6"/>
      <c r="L5" s="3"/>
      <c r="M5" s="8"/>
      <c r="N5" s="106"/>
      <c r="O5" s="107"/>
      <c r="P5" s="106"/>
    </row>
    <row r="6" spans="1:16" s="108" customFormat="1" ht="113.25" customHeight="1" x14ac:dyDescent="0.25">
      <c r="B6" s="12" t="s">
        <v>1</v>
      </c>
      <c r="C6" s="84" t="s">
        <v>22</v>
      </c>
      <c r="D6" s="85"/>
      <c r="E6" s="84" t="s">
        <v>21</v>
      </c>
      <c r="F6" s="85"/>
      <c r="G6" s="41" t="s">
        <v>91</v>
      </c>
      <c r="H6" s="19" t="s">
        <v>23</v>
      </c>
      <c r="I6" s="19" t="s">
        <v>24</v>
      </c>
      <c r="J6" s="13" t="s">
        <v>28</v>
      </c>
      <c r="K6" s="13" t="s">
        <v>29</v>
      </c>
      <c r="L6" s="41" t="s">
        <v>26</v>
      </c>
      <c r="M6" s="27" t="s">
        <v>25</v>
      </c>
      <c r="N6" s="14" t="s">
        <v>19</v>
      </c>
      <c r="O6" s="27" t="s">
        <v>27</v>
      </c>
    </row>
    <row r="7" spans="1:16" ht="15" x14ac:dyDescent="0.25">
      <c r="A7" s="9"/>
      <c r="B7" s="109"/>
      <c r="C7" s="110" t="s">
        <v>3</v>
      </c>
      <c r="D7" s="111" t="s">
        <v>3</v>
      </c>
      <c r="E7" s="110" t="s">
        <v>2</v>
      </c>
      <c r="F7" s="111"/>
      <c r="G7" s="112"/>
      <c r="H7" s="113"/>
      <c r="I7" s="113"/>
      <c r="J7" s="114"/>
      <c r="K7" s="114"/>
      <c r="L7" s="112"/>
      <c r="M7" s="115"/>
      <c r="N7" s="116" t="s">
        <v>4</v>
      </c>
      <c r="O7" s="117"/>
      <c r="P7" s="1"/>
    </row>
    <row r="8" spans="1:16" ht="24" customHeight="1" x14ac:dyDescent="0.25">
      <c r="B8" s="118" t="s">
        <v>6</v>
      </c>
      <c r="C8" s="119" t="s">
        <v>3</v>
      </c>
      <c r="D8" s="120" t="s">
        <v>3</v>
      </c>
      <c r="E8" s="119" t="s">
        <v>2</v>
      </c>
      <c r="F8" s="120"/>
      <c r="G8" s="121"/>
      <c r="H8" s="122"/>
      <c r="I8" s="122"/>
      <c r="J8" s="123"/>
      <c r="K8" s="123"/>
      <c r="L8" s="121"/>
      <c r="M8" s="124"/>
      <c r="N8" s="125" t="s">
        <v>4</v>
      </c>
      <c r="O8" s="126"/>
      <c r="P8" s="1"/>
    </row>
    <row r="9" spans="1:16" ht="15" x14ac:dyDescent="0.25">
      <c r="B9" s="127" t="s">
        <v>30</v>
      </c>
      <c r="C9" s="128">
        <v>20</v>
      </c>
      <c r="D9" s="129" t="s">
        <v>11</v>
      </c>
      <c r="E9" s="128">
        <v>10</v>
      </c>
      <c r="F9" s="120" t="s">
        <v>9</v>
      </c>
      <c r="G9" s="28"/>
      <c r="H9" s="17"/>
      <c r="I9" s="130">
        <f t="shared" ref="I9:I23" si="0">H9/E9</f>
        <v>0</v>
      </c>
      <c r="J9" s="213"/>
      <c r="K9" s="131"/>
      <c r="L9" s="26"/>
      <c r="M9" s="132">
        <f t="shared" ref="M9:M23" si="1">L9*E9</f>
        <v>0</v>
      </c>
      <c r="N9" s="206"/>
      <c r="O9" s="133">
        <f t="shared" ref="O9" si="2">M9+(M9*N9)</f>
        <v>0</v>
      </c>
      <c r="P9" s="1"/>
    </row>
    <row r="10" spans="1:16" ht="15" x14ac:dyDescent="0.25">
      <c r="B10" s="127" t="s">
        <v>118</v>
      </c>
      <c r="C10" s="128">
        <v>22</v>
      </c>
      <c r="D10" s="129" t="s">
        <v>11</v>
      </c>
      <c r="E10" s="128">
        <v>8</v>
      </c>
      <c r="F10" s="120" t="s">
        <v>9</v>
      </c>
      <c r="G10" s="28"/>
      <c r="H10" s="17"/>
      <c r="I10" s="130">
        <f t="shared" si="0"/>
        <v>0</v>
      </c>
      <c r="J10" s="214"/>
      <c r="K10" s="131"/>
      <c r="L10" s="26"/>
      <c r="M10" s="132">
        <f t="shared" si="1"/>
        <v>0</v>
      </c>
      <c r="N10" s="207"/>
      <c r="O10" s="133">
        <f>M10+(M10*N9)</f>
        <v>0</v>
      </c>
      <c r="P10" s="1"/>
    </row>
    <row r="11" spans="1:16" ht="15" x14ac:dyDescent="0.25">
      <c r="B11" s="127" t="s">
        <v>31</v>
      </c>
      <c r="C11" s="128">
        <v>20</v>
      </c>
      <c r="D11" s="129" t="s">
        <v>11</v>
      </c>
      <c r="E11" s="128">
        <v>10</v>
      </c>
      <c r="F11" s="120" t="s">
        <v>9</v>
      </c>
      <c r="G11" s="28"/>
      <c r="H11" s="17"/>
      <c r="I11" s="130">
        <f t="shared" si="0"/>
        <v>0</v>
      </c>
      <c r="J11" s="214"/>
      <c r="K11" s="131"/>
      <c r="L11" s="26"/>
      <c r="M11" s="132">
        <f t="shared" si="1"/>
        <v>0</v>
      </c>
      <c r="N11" s="207"/>
      <c r="O11" s="133">
        <f>M11+(M11*N9)</f>
        <v>0</v>
      </c>
      <c r="P11" s="1"/>
    </row>
    <row r="12" spans="1:16" ht="15" x14ac:dyDescent="0.25">
      <c r="B12" s="127" t="s">
        <v>32</v>
      </c>
      <c r="C12" s="128">
        <v>20</v>
      </c>
      <c r="D12" s="129" t="s">
        <v>11</v>
      </c>
      <c r="E12" s="128">
        <v>10</v>
      </c>
      <c r="F12" s="120" t="s">
        <v>9</v>
      </c>
      <c r="G12" s="28"/>
      <c r="H12" s="17"/>
      <c r="I12" s="130">
        <f t="shared" si="0"/>
        <v>0</v>
      </c>
      <c r="J12" s="214"/>
      <c r="K12" s="131"/>
      <c r="L12" s="26"/>
      <c r="M12" s="132">
        <f t="shared" si="1"/>
        <v>0</v>
      </c>
      <c r="N12" s="207"/>
      <c r="O12" s="133">
        <f>M12+(M12*N9)</f>
        <v>0</v>
      </c>
      <c r="P12" s="1"/>
    </row>
    <row r="13" spans="1:16" ht="15" x14ac:dyDescent="0.25">
      <c r="B13" s="127" t="s">
        <v>33</v>
      </c>
      <c r="C13" s="128">
        <v>20</v>
      </c>
      <c r="D13" s="129" t="s">
        <v>11</v>
      </c>
      <c r="E13" s="128">
        <v>10</v>
      </c>
      <c r="F13" s="120" t="s">
        <v>9</v>
      </c>
      <c r="G13" s="28"/>
      <c r="H13" s="17"/>
      <c r="I13" s="130">
        <f t="shared" si="0"/>
        <v>0</v>
      </c>
      <c r="J13" s="214"/>
      <c r="K13" s="131"/>
      <c r="L13" s="26"/>
      <c r="M13" s="132">
        <f t="shared" si="1"/>
        <v>0</v>
      </c>
      <c r="N13" s="207"/>
      <c r="O13" s="133">
        <f>M13+(M13*N9)</f>
        <v>0</v>
      </c>
      <c r="P13" s="1"/>
    </row>
    <row r="14" spans="1:16" ht="15" x14ac:dyDescent="0.25">
      <c r="B14" s="127" t="s">
        <v>34</v>
      </c>
      <c r="C14" s="128">
        <v>24</v>
      </c>
      <c r="D14" s="129" t="s">
        <v>11</v>
      </c>
      <c r="E14" s="128">
        <v>8</v>
      </c>
      <c r="F14" s="120" t="s">
        <v>9</v>
      </c>
      <c r="G14" s="28"/>
      <c r="H14" s="17"/>
      <c r="I14" s="130">
        <f t="shared" si="0"/>
        <v>0</v>
      </c>
      <c r="J14" s="214"/>
      <c r="K14" s="131"/>
      <c r="L14" s="26"/>
      <c r="M14" s="132">
        <f t="shared" si="1"/>
        <v>0</v>
      </c>
      <c r="N14" s="207"/>
      <c r="O14" s="133">
        <f>M14+(M14*N9)</f>
        <v>0</v>
      </c>
      <c r="P14" s="1"/>
    </row>
    <row r="15" spans="1:16" ht="15" x14ac:dyDescent="0.25">
      <c r="B15" s="127" t="s">
        <v>35</v>
      </c>
      <c r="C15" s="128">
        <v>20</v>
      </c>
      <c r="D15" s="129" t="s">
        <v>11</v>
      </c>
      <c r="E15" s="128">
        <v>10</v>
      </c>
      <c r="F15" s="120" t="s">
        <v>9</v>
      </c>
      <c r="G15" s="28"/>
      <c r="H15" s="17"/>
      <c r="I15" s="130">
        <f t="shared" si="0"/>
        <v>0</v>
      </c>
      <c r="J15" s="214"/>
      <c r="K15" s="131"/>
      <c r="L15" s="26"/>
      <c r="M15" s="132">
        <f t="shared" si="1"/>
        <v>0</v>
      </c>
      <c r="N15" s="207"/>
      <c r="O15" s="133">
        <f>M15+(M15*N9)</f>
        <v>0</v>
      </c>
      <c r="P15" s="1"/>
    </row>
    <row r="16" spans="1:16" ht="15" x14ac:dyDescent="0.25">
      <c r="B16" s="127" t="s">
        <v>36</v>
      </c>
      <c r="C16" s="128">
        <v>20</v>
      </c>
      <c r="D16" s="129" t="s">
        <v>11</v>
      </c>
      <c r="E16" s="128">
        <v>10</v>
      </c>
      <c r="F16" s="120" t="s">
        <v>9</v>
      </c>
      <c r="G16" s="28"/>
      <c r="H16" s="17"/>
      <c r="I16" s="130">
        <f t="shared" si="0"/>
        <v>0</v>
      </c>
      <c r="J16" s="214"/>
      <c r="K16" s="131"/>
      <c r="L16" s="26"/>
      <c r="M16" s="132">
        <f t="shared" si="1"/>
        <v>0</v>
      </c>
      <c r="N16" s="207"/>
      <c r="O16" s="133">
        <f>M16+(M16*N9)</f>
        <v>0</v>
      </c>
      <c r="P16" s="1"/>
    </row>
    <row r="17" spans="1:16" ht="15" x14ac:dyDescent="0.25">
      <c r="B17" s="127" t="s">
        <v>37</v>
      </c>
      <c r="C17" s="128">
        <v>22</v>
      </c>
      <c r="D17" s="129" t="s">
        <v>11</v>
      </c>
      <c r="E17" s="128">
        <v>8</v>
      </c>
      <c r="F17" s="120" t="s">
        <v>9</v>
      </c>
      <c r="G17" s="28"/>
      <c r="H17" s="17"/>
      <c r="I17" s="130">
        <f t="shared" si="0"/>
        <v>0</v>
      </c>
      <c r="J17" s="214"/>
      <c r="K17" s="131"/>
      <c r="L17" s="26"/>
      <c r="M17" s="132">
        <f t="shared" si="1"/>
        <v>0</v>
      </c>
      <c r="N17" s="207"/>
      <c r="O17" s="133">
        <f>M17+(M17*N9)</f>
        <v>0</v>
      </c>
      <c r="P17" s="1"/>
    </row>
    <row r="18" spans="1:16" ht="15" x14ac:dyDescent="0.25">
      <c r="B18" s="127" t="s">
        <v>38</v>
      </c>
      <c r="C18" s="128">
        <v>20</v>
      </c>
      <c r="D18" s="129" t="s">
        <v>11</v>
      </c>
      <c r="E18" s="128">
        <v>10</v>
      </c>
      <c r="F18" s="120" t="s">
        <v>9</v>
      </c>
      <c r="G18" s="28"/>
      <c r="H18" s="17"/>
      <c r="I18" s="130">
        <f t="shared" si="0"/>
        <v>0</v>
      </c>
      <c r="J18" s="214"/>
      <c r="K18" s="131"/>
      <c r="L18" s="26"/>
      <c r="M18" s="132">
        <f t="shared" si="1"/>
        <v>0</v>
      </c>
      <c r="N18" s="207"/>
      <c r="O18" s="133">
        <f>M18+(M18*N9)</f>
        <v>0</v>
      </c>
      <c r="P18" s="1"/>
    </row>
    <row r="19" spans="1:16" ht="15" x14ac:dyDescent="0.25">
      <c r="B19" s="127" t="s">
        <v>39</v>
      </c>
      <c r="C19" s="128">
        <v>20</v>
      </c>
      <c r="D19" s="129" t="s">
        <v>11</v>
      </c>
      <c r="E19" s="128">
        <v>10</v>
      </c>
      <c r="F19" s="120" t="s">
        <v>9</v>
      </c>
      <c r="G19" s="28"/>
      <c r="H19" s="17"/>
      <c r="I19" s="130">
        <f t="shared" si="0"/>
        <v>0</v>
      </c>
      <c r="J19" s="214"/>
      <c r="K19" s="131"/>
      <c r="L19" s="26"/>
      <c r="M19" s="132">
        <f t="shared" si="1"/>
        <v>0</v>
      </c>
      <c r="N19" s="207"/>
      <c r="O19" s="133">
        <f>M19+(M19*N9)</f>
        <v>0</v>
      </c>
      <c r="P19" s="1"/>
    </row>
    <row r="20" spans="1:16" ht="15" x14ac:dyDescent="0.25">
      <c r="B20" s="127" t="s">
        <v>40</v>
      </c>
      <c r="C20" s="128">
        <v>20</v>
      </c>
      <c r="D20" s="129" t="s">
        <v>11</v>
      </c>
      <c r="E20" s="128">
        <v>10</v>
      </c>
      <c r="F20" s="120" t="s">
        <v>9</v>
      </c>
      <c r="G20" s="28"/>
      <c r="H20" s="17"/>
      <c r="I20" s="130">
        <f t="shared" si="0"/>
        <v>0</v>
      </c>
      <c r="J20" s="214"/>
      <c r="K20" s="131"/>
      <c r="L20" s="26"/>
      <c r="M20" s="132">
        <f t="shared" si="1"/>
        <v>0</v>
      </c>
      <c r="N20" s="207"/>
      <c r="O20" s="133">
        <f>M20+(M20*N9)</f>
        <v>0</v>
      </c>
      <c r="P20" s="1"/>
    </row>
    <row r="21" spans="1:16" ht="15" x14ac:dyDescent="0.25">
      <c r="B21" s="127" t="s">
        <v>117</v>
      </c>
      <c r="C21" s="128">
        <v>20</v>
      </c>
      <c r="D21" s="129" t="s">
        <v>11</v>
      </c>
      <c r="E21" s="128">
        <v>10</v>
      </c>
      <c r="F21" s="120" t="s">
        <v>9</v>
      </c>
      <c r="G21" s="28"/>
      <c r="H21" s="17"/>
      <c r="I21" s="130">
        <f t="shared" si="0"/>
        <v>0</v>
      </c>
      <c r="J21" s="214"/>
      <c r="K21" s="131"/>
      <c r="L21" s="26"/>
      <c r="M21" s="132">
        <f t="shared" si="1"/>
        <v>0</v>
      </c>
      <c r="N21" s="207"/>
      <c r="O21" s="133">
        <f>M21+(M21*N9)</f>
        <v>0</v>
      </c>
      <c r="P21" s="1"/>
    </row>
    <row r="22" spans="1:16" ht="15" x14ac:dyDescent="0.25">
      <c r="B22" s="127" t="s">
        <v>41</v>
      </c>
      <c r="C22" s="128">
        <v>20</v>
      </c>
      <c r="D22" s="129" t="s">
        <v>11</v>
      </c>
      <c r="E22" s="128">
        <v>10</v>
      </c>
      <c r="F22" s="120" t="s">
        <v>9</v>
      </c>
      <c r="G22" s="28"/>
      <c r="H22" s="17"/>
      <c r="I22" s="130">
        <f t="shared" si="0"/>
        <v>0</v>
      </c>
      <c r="J22" s="214"/>
      <c r="K22" s="131"/>
      <c r="L22" s="26"/>
      <c r="M22" s="132">
        <f t="shared" si="1"/>
        <v>0</v>
      </c>
      <c r="N22" s="207"/>
      <c r="O22" s="133">
        <f>M22+(M22*N9)</f>
        <v>0</v>
      </c>
      <c r="P22" s="1"/>
    </row>
    <row r="23" spans="1:16" ht="15" x14ac:dyDescent="0.25">
      <c r="B23" s="127" t="s">
        <v>42</v>
      </c>
      <c r="C23" s="128">
        <v>20</v>
      </c>
      <c r="D23" s="129" t="s">
        <v>11</v>
      </c>
      <c r="E23" s="128">
        <v>10</v>
      </c>
      <c r="F23" s="120" t="s">
        <v>9</v>
      </c>
      <c r="G23" s="28"/>
      <c r="H23" s="17"/>
      <c r="I23" s="130">
        <f t="shared" si="0"/>
        <v>0</v>
      </c>
      <c r="J23" s="215"/>
      <c r="K23" s="131"/>
      <c r="L23" s="26"/>
      <c r="M23" s="132">
        <f t="shared" si="1"/>
        <v>0</v>
      </c>
      <c r="N23" s="208"/>
      <c r="O23" s="133">
        <f>M23+(M23*N9)</f>
        <v>0</v>
      </c>
      <c r="P23" s="1"/>
    </row>
    <row r="24" spans="1:16" s="195" customFormat="1" ht="15" x14ac:dyDescent="0.25">
      <c r="B24" s="201"/>
      <c r="C24" s="136"/>
      <c r="D24" s="137"/>
      <c r="E24" s="136"/>
      <c r="F24" s="137"/>
      <c r="G24" s="138"/>
      <c r="H24" s="138"/>
      <c r="I24" s="139"/>
      <c r="J24" s="140"/>
      <c r="K24" s="140"/>
      <c r="L24" s="141"/>
      <c r="M24" s="142"/>
      <c r="N24" s="143" t="s">
        <v>128</v>
      </c>
      <c r="O24" s="144">
        <f>SUM(O9:O23)</f>
        <v>0</v>
      </c>
    </row>
    <row r="25" spans="1:16" ht="15" x14ac:dyDescent="0.25">
      <c r="A25" s="9"/>
      <c r="B25" s="145"/>
      <c r="C25" s="146" t="s">
        <v>3</v>
      </c>
      <c r="D25" s="147" t="s">
        <v>3</v>
      </c>
      <c r="E25" s="146" t="s">
        <v>2</v>
      </c>
      <c r="F25" s="147"/>
      <c r="G25" s="148"/>
      <c r="H25" s="149"/>
      <c r="I25" s="149"/>
      <c r="J25" s="150"/>
      <c r="K25" s="150"/>
      <c r="L25" s="148"/>
      <c r="M25" s="151"/>
      <c r="N25" s="152" t="s">
        <v>4</v>
      </c>
      <c r="O25" s="117"/>
      <c r="P25" s="1"/>
    </row>
    <row r="26" spans="1:16" ht="24" customHeight="1" x14ac:dyDescent="0.25">
      <c r="B26" s="118" t="s">
        <v>5</v>
      </c>
      <c r="C26" s="119" t="s">
        <v>3</v>
      </c>
      <c r="D26" s="120" t="s">
        <v>3</v>
      </c>
      <c r="E26" s="153" t="s">
        <v>2</v>
      </c>
      <c r="F26" s="154"/>
      <c r="G26" s="121"/>
      <c r="H26" s="122"/>
      <c r="I26" s="122"/>
      <c r="J26" s="123"/>
      <c r="K26" s="123"/>
      <c r="L26" s="121"/>
      <c r="M26" s="124"/>
      <c r="N26" s="155" t="s">
        <v>4</v>
      </c>
      <c r="O26" s="126"/>
      <c r="P26" s="1"/>
    </row>
    <row r="27" spans="1:16" ht="15" x14ac:dyDescent="0.25">
      <c r="B27" s="127" t="s">
        <v>43</v>
      </c>
      <c r="C27" s="156">
        <v>40</v>
      </c>
      <c r="D27" s="157" t="s">
        <v>12</v>
      </c>
      <c r="E27" s="156">
        <v>10</v>
      </c>
      <c r="F27" s="157" t="s">
        <v>9</v>
      </c>
      <c r="G27" s="17"/>
      <c r="H27" s="17"/>
      <c r="I27" s="130">
        <f t="shared" ref="I27:I42" si="3">H27/E27</f>
        <v>0</v>
      </c>
      <c r="J27" s="81"/>
      <c r="K27" s="131"/>
      <c r="L27" s="26"/>
      <c r="M27" s="132">
        <f t="shared" ref="M27:M42" si="4">L27*E27</f>
        <v>0</v>
      </c>
      <c r="N27" s="212"/>
      <c r="O27" s="133">
        <f t="shared" ref="O27" si="5">M27+(M27*N27)</f>
        <v>0</v>
      </c>
      <c r="P27" s="1"/>
    </row>
    <row r="28" spans="1:16" ht="15" x14ac:dyDescent="0.25">
      <c r="B28" s="127" t="s">
        <v>53</v>
      </c>
      <c r="C28" s="156">
        <v>40</v>
      </c>
      <c r="D28" s="157" t="s">
        <v>12</v>
      </c>
      <c r="E28" s="156">
        <v>6</v>
      </c>
      <c r="F28" s="157" t="s">
        <v>9</v>
      </c>
      <c r="G28" s="17"/>
      <c r="H28" s="17"/>
      <c r="I28" s="130">
        <f t="shared" si="3"/>
        <v>0</v>
      </c>
      <c r="J28" s="81"/>
      <c r="K28" s="131"/>
      <c r="L28" s="26"/>
      <c r="M28" s="132">
        <f t="shared" si="4"/>
        <v>0</v>
      </c>
      <c r="N28" s="212"/>
      <c r="O28" s="133">
        <f>M28+(M28*N27)</f>
        <v>0</v>
      </c>
      <c r="P28" s="1"/>
    </row>
    <row r="29" spans="1:16" ht="15" x14ac:dyDescent="0.25">
      <c r="B29" s="127" t="s">
        <v>54</v>
      </c>
      <c r="C29" s="156">
        <v>40</v>
      </c>
      <c r="D29" s="157" t="s">
        <v>12</v>
      </c>
      <c r="E29" s="156">
        <v>6</v>
      </c>
      <c r="F29" s="157" t="s">
        <v>9</v>
      </c>
      <c r="G29" s="17"/>
      <c r="H29" s="17"/>
      <c r="I29" s="130">
        <f t="shared" si="3"/>
        <v>0</v>
      </c>
      <c r="J29" s="81"/>
      <c r="K29" s="131"/>
      <c r="L29" s="26"/>
      <c r="M29" s="132">
        <f t="shared" si="4"/>
        <v>0</v>
      </c>
      <c r="N29" s="212"/>
      <c r="O29" s="133">
        <f>M29+(M29*N27)</f>
        <v>0</v>
      </c>
      <c r="P29" s="1"/>
    </row>
    <row r="30" spans="1:16" ht="15" x14ac:dyDescent="0.25">
      <c r="B30" s="127" t="s">
        <v>44</v>
      </c>
      <c r="C30" s="156">
        <v>30</v>
      </c>
      <c r="D30" s="157" t="s">
        <v>12</v>
      </c>
      <c r="E30" s="156">
        <v>10</v>
      </c>
      <c r="F30" s="157" t="s">
        <v>9</v>
      </c>
      <c r="G30" s="17"/>
      <c r="H30" s="17"/>
      <c r="I30" s="130">
        <f t="shared" si="3"/>
        <v>0</v>
      </c>
      <c r="J30" s="81"/>
      <c r="K30" s="131"/>
      <c r="L30" s="26"/>
      <c r="M30" s="132">
        <f t="shared" si="4"/>
        <v>0</v>
      </c>
      <c r="N30" s="212"/>
      <c r="O30" s="133">
        <f>M30+(M30*N27)</f>
        <v>0</v>
      </c>
      <c r="P30" s="1"/>
    </row>
    <row r="31" spans="1:16" ht="15" x14ac:dyDescent="0.25">
      <c r="B31" s="127" t="s">
        <v>44</v>
      </c>
      <c r="C31" s="156">
        <v>60</v>
      </c>
      <c r="D31" s="157" t="s">
        <v>12</v>
      </c>
      <c r="E31" s="156">
        <v>8</v>
      </c>
      <c r="F31" s="157" t="s">
        <v>9</v>
      </c>
      <c r="G31" s="17"/>
      <c r="H31" s="17"/>
      <c r="I31" s="130">
        <f t="shared" si="3"/>
        <v>0</v>
      </c>
      <c r="J31" s="81"/>
      <c r="K31" s="131"/>
      <c r="L31" s="26"/>
      <c r="M31" s="132">
        <f t="shared" si="4"/>
        <v>0</v>
      </c>
      <c r="N31" s="212"/>
      <c r="O31" s="133">
        <f>M31+(M31*N27)</f>
        <v>0</v>
      </c>
      <c r="P31" s="1"/>
    </row>
    <row r="32" spans="1:16" ht="15" x14ac:dyDescent="0.25">
      <c r="B32" s="127" t="s">
        <v>47</v>
      </c>
      <c r="C32" s="156">
        <v>30</v>
      </c>
      <c r="D32" s="157" t="s">
        <v>12</v>
      </c>
      <c r="E32" s="156">
        <v>10</v>
      </c>
      <c r="F32" s="157" t="s">
        <v>9</v>
      </c>
      <c r="G32" s="17"/>
      <c r="H32" s="17"/>
      <c r="I32" s="130">
        <f t="shared" si="3"/>
        <v>0</v>
      </c>
      <c r="J32" s="81"/>
      <c r="K32" s="131"/>
      <c r="L32" s="26"/>
      <c r="M32" s="132">
        <f t="shared" si="4"/>
        <v>0</v>
      </c>
      <c r="N32" s="212"/>
      <c r="O32" s="133">
        <f>M32+(M32*N27)</f>
        <v>0</v>
      </c>
      <c r="P32" s="1"/>
    </row>
    <row r="33" spans="1:16" ht="15" x14ac:dyDescent="0.25">
      <c r="B33" s="127" t="s">
        <v>47</v>
      </c>
      <c r="C33" s="156">
        <v>50</v>
      </c>
      <c r="D33" s="157" t="s">
        <v>12</v>
      </c>
      <c r="E33" s="156">
        <v>10</v>
      </c>
      <c r="F33" s="157" t="s">
        <v>9</v>
      </c>
      <c r="G33" s="17"/>
      <c r="H33" s="17"/>
      <c r="I33" s="130">
        <f t="shared" ref="I33" si="6">H33/E33</f>
        <v>0</v>
      </c>
      <c r="J33" s="81"/>
      <c r="K33" s="131"/>
      <c r="L33" s="26"/>
      <c r="M33" s="132">
        <f t="shared" ref="M33" si="7">L33*E33</f>
        <v>0</v>
      </c>
      <c r="N33" s="212"/>
      <c r="O33" s="133">
        <f>M33+(M33*N27)</f>
        <v>0</v>
      </c>
      <c r="P33" s="1"/>
    </row>
    <row r="34" spans="1:16" ht="15" x14ac:dyDescent="0.25">
      <c r="B34" s="127" t="s">
        <v>47</v>
      </c>
      <c r="C34" s="156">
        <v>60</v>
      </c>
      <c r="D34" s="157" t="s">
        <v>12</v>
      </c>
      <c r="E34" s="156">
        <v>8</v>
      </c>
      <c r="F34" s="157" t="s">
        <v>9</v>
      </c>
      <c r="G34" s="17"/>
      <c r="H34" s="17"/>
      <c r="I34" s="130">
        <f t="shared" si="3"/>
        <v>0</v>
      </c>
      <c r="J34" s="81"/>
      <c r="K34" s="131"/>
      <c r="L34" s="26"/>
      <c r="M34" s="132">
        <f t="shared" si="4"/>
        <v>0</v>
      </c>
      <c r="N34" s="212"/>
      <c r="O34" s="133">
        <f>M34+(M34*N27)</f>
        <v>0</v>
      </c>
      <c r="P34" s="1"/>
    </row>
    <row r="35" spans="1:16" ht="15" x14ac:dyDescent="0.25">
      <c r="B35" s="127" t="s">
        <v>48</v>
      </c>
      <c r="C35" s="156">
        <v>40</v>
      </c>
      <c r="D35" s="157" t="s">
        <v>12</v>
      </c>
      <c r="E35" s="156">
        <v>10</v>
      </c>
      <c r="F35" s="157" t="s">
        <v>9</v>
      </c>
      <c r="G35" s="17"/>
      <c r="H35" s="17"/>
      <c r="I35" s="130">
        <f t="shared" si="3"/>
        <v>0</v>
      </c>
      <c r="J35" s="81"/>
      <c r="K35" s="131"/>
      <c r="L35" s="26"/>
      <c r="M35" s="132">
        <f t="shared" si="4"/>
        <v>0</v>
      </c>
      <c r="N35" s="212"/>
      <c r="O35" s="133">
        <f>M35+(M35*N27)</f>
        <v>0</v>
      </c>
      <c r="P35" s="1"/>
    </row>
    <row r="36" spans="1:16" ht="15" x14ac:dyDescent="0.25">
      <c r="B36" s="127" t="s">
        <v>50</v>
      </c>
      <c r="C36" s="156">
        <v>40</v>
      </c>
      <c r="D36" s="157" t="s">
        <v>12</v>
      </c>
      <c r="E36" s="156">
        <v>10</v>
      </c>
      <c r="F36" s="157" t="s">
        <v>9</v>
      </c>
      <c r="G36" s="17"/>
      <c r="H36" s="17"/>
      <c r="I36" s="130">
        <f t="shared" si="3"/>
        <v>0</v>
      </c>
      <c r="J36" s="81"/>
      <c r="K36" s="131"/>
      <c r="L36" s="26"/>
      <c r="M36" s="132">
        <f t="shared" si="4"/>
        <v>0</v>
      </c>
      <c r="N36" s="212"/>
      <c r="O36" s="133">
        <f>M36+(M36*N27)</f>
        <v>0</v>
      </c>
      <c r="P36" s="1"/>
    </row>
    <row r="37" spans="1:16" ht="15" x14ac:dyDescent="0.25">
      <c r="B37" s="127" t="s">
        <v>51</v>
      </c>
      <c r="C37" s="156">
        <v>40</v>
      </c>
      <c r="D37" s="157" t="s">
        <v>12</v>
      </c>
      <c r="E37" s="156">
        <v>10</v>
      </c>
      <c r="F37" s="157" t="s">
        <v>9</v>
      </c>
      <c r="G37" s="17"/>
      <c r="H37" s="17"/>
      <c r="I37" s="130">
        <f t="shared" si="3"/>
        <v>0</v>
      </c>
      <c r="J37" s="81"/>
      <c r="K37" s="131"/>
      <c r="L37" s="26"/>
      <c r="M37" s="132">
        <f t="shared" si="4"/>
        <v>0</v>
      </c>
      <c r="N37" s="212"/>
      <c r="O37" s="133">
        <f>M37+(M37*N27)</f>
        <v>0</v>
      </c>
      <c r="P37" s="1"/>
    </row>
    <row r="38" spans="1:16" ht="15" x14ac:dyDescent="0.25">
      <c r="B38" s="127" t="s">
        <v>50</v>
      </c>
      <c r="C38" s="156">
        <v>50</v>
      </c>
      <c r="D38" s="157" t="s">
        <v>12</v>
      </c>
      <c r="E38" s="156">
        <v>10</v>
      </c>
      <c r="F38" s="157" t="s">
        <v>9</v>
      </c>
      <c r="G38" s="17"/>
      <c r="H38" s="17"/>
      <c r="I38" s="130">
        <f t="shared" si="3"/>
        <v>0</v>
      </c>
      <c r="J38" s="81"/>
      <c r="K38" s="131"/>
      <c r="L38" s="26"/>
      <c r="M38" s="132">
        <f t="shared" si="4"/>
        <v>0</v>
      </c>
      <c r="N38" s="212"/>
      <c r="O38" s="133">
        <f>M38+(M38*N27)</f>
        <v>0</v>
      </c>
      <c r="P38" s="1"/>
    </row>
    <row r="39" spans="1:16" ht="15" x14ac:dyDescent="0.25">
      <c r="B39" s="127" t="s">
        <v>51</v>
      </c>
      <c r="C39" s="156">
        <v>50</v>
      </c>
      <c r="D39" s="157" t="s">
        <v>12</v>
      </c>
      <c r="E39" s="156">
        <v>10</v>
      </c>
      <c r="F39" s="157" t="s">
        <v>9</v>
      </c>
      <c r="G39" s="17"/>
      <c r="H39" s="17"/>
      <c r="I39" s="130">
        <f t="shared" si="3"/>
        <v>0</v>
      </c>
      <c r="J39" s="81"/>
      <c r="K39" s="131"/>
      <c r="L39" s="26"/>
      <c r="M39" s="132">
        <f t="shared" si="4"/>
        <v>0</v>
      </c>
      <c r="N39" s="212"/>
      <c r="O39" s="133">
        <f>M39+(M39*N27)</f>
        <v>0</v>
      </c>
      <c r="P39" s="1"/>
    </row>
    <row r="40" spans="1:16" ht="15" x14ac:dyDescent="0.25">
      <c r="B40" s="127" t="s">
        <v>121</v>
      </c>
      <c r="C40" s="156">
        <v>55</v>
      </c>
      <c r="D40" s="157" t="s">
        <v>12</v>
      </c>
      <c r="E40" s="156">
        <v>10</v>
      </c>
      <c r="F40" s="157" t="s">
        <v>9</v>
      </c>
      <c r="G40" s="17"/>
      <c r="H40" s="17"/>
      <c r="I40" s="130">
        <f t="shared" si="3"/>
        <v>0</v>
      </c>
      <c r="J40" s="81"/>
      <c r="K40" s="131"/>
      <c r="L40" s="26"/>
      <c r="M40" s="132">
        <f t="shared" si="4"/>
        <v>0</v>
      </c>
      <c r="N40" s="212"/>
      <c r="O40" s="133">
        <f>M40+(M40*N27)</f>
        <v>0</v>
      </c>
      <c r="P40" s="1"/>
    </row>
    <row r="41" spans="1:16" ht="15" x14ac:dyDescent="0.25">
      <c r="B41" s="127" t="s">
        <v>46</v>
      </c>
      <c r="C41" s="156">
        <v>30</v>
      </c>
      <c r="D41" s="157" t="s">
        <v>12</v>
      </c>
      <c r="E41" s="156">
        <v>10</v>
      </c>
      <c r="F41" s="157" t="s">
        <v>9</v>
      </c>
      <c r="G41" s="17"/>
      <c r="H41" s="17"/>
      <c r="I41" s="130">
        <f t="shared" si="3"/>
        <v>0</v>
      </c>
      <c r="J41" s="81"/>
      <c r="K41" s="131"/>
      <c r="L41" s="26"/>
      <c r="M41" s="132">
        <f t="shared" si="4"/>
        <v>0</v>
      </c>
      <c r="N41" s="212"/>
      <c r="O41" s="133">
        <f>M41+(M41*N27)</f>
        <v>0</v>
      </c>
      <c r="P41" s="1"/>
    </row>
    <row r="42" spans="1:16" ht="15" x14ac:dyDescent="0.25">
      <c r="B42" s="127" t="s">
        <v>46</v>
      </c>
      <c r="C42" s="156">
        <v>50</v>
      </c>
      <c r="D42" s="157" t="s">
        <v>12</v>
      </c>
      <c r="E42" s="156">
        <v>10</v>
      </c>
      <c r="F42" s="157" t="s">
        <v>9</v>
      </c>
      <c r="G42" s="17"/>
      <c r="H42" s="17"/>
      <c r="I42" s="130">
        <f t="shared" si="3"/>
        <v>0</v>
      </c>
      <c r="J42" s="81"/>
      <c r="K42" s="131"/>
      <c r="L42" s="26"/>
      <c r="M42" s="132">
        <f t="shared" si="4"/>
        <v>0</v>
      </c>
      <c r="N42" s="212"/>
      <c r="O42" s="133">
        <f>M42+(M42*N27)</f>
        <v>0</v>
      </c>
      <c r="P42" s="1"/>
    </row>
    <row r="43" spans="1:16" s="195" customFormat="1" ht="15" x14ac:dyDescent="0.25">
      <c r="B43" s="201"/>
      <c r="C43" s="136"/>
      <c r="D43" s="137"/>
      <c r="E43" s="136"/>
      <c r="F43" s="137"/>
      <c r="G43" s="138"/>
      <c r="H43" s="138"/>
      <c r="I43" s="139"/>
      <c r="J43" s="140"/>
      <c r="K43" s="140"/>
      <c r="L43" s="141"/>
      <c r="M43" s="142"/>
      <c r="N43" s="143" t="s">
        <v>128</v>
      </c>
      <c r="O43" s="144">
        <f>SUM(O27:O42)</f>
        <v>0</v>
      </c>
    </row>
    <row r="44" spans="1:16" ht="15" x14ac:dyDescent="0.25">
      <c r="A44" s="9"/>
      <c r="B44" s="145"/>
      <c r="C44" s="146" t="s">
        <v>3</v>
      </c>
      <c r="D44" s="147" t="s">
        <v>3</v>
      </c>
      <c r="E44" s="146" t="s">
        <v>2</v>
      </c>
      <c r="F44" s="147"/>
      <c r="G44" s="148"/>
      <c r="H44" s="149"/>
      <c r="I44" s="149"/>
      <c r="J44" s="150"/>
      <c r="K44" s="150"/>
      <c r="L44" s="148"/>
      <c r="M44" s="151"/>
      <c r="N44" s="152" t="s">
        <v>4</v>
      </c>
      <c r="O44" s="117"/>
      <c r="P44" s="1"/>
    </row>
    <row r="45" spans="1:16" ht="24" customHeight="1" x14ac:dyDescent="0.25">
      <c r="B45" s="118" t="s">
        <v>7</v>
      </c>
      <c r="C45" s="119" t="s">
        <v>3</v>
      </c>
      <c r="D45" s="120" t="s">
        <v>3</v>
      </c>
      <c r="E45" s="119" t="s">
        <v>2</v>
      </c>
      <c r="F45" s="120"/>
      <c r="G45" s="121"/>
      <c r="H45" s="122"/>
      <c r="I45" s="122"/>
      <c r="J45" s="123"/>
      <c r="K45" s="123"/>
      <c r="L45" s="121"/>
      <c r="M45" s="124"/>
      <c r="N45" s="155" t="s">
        <v>4</v>
      </c>
      <c r="O45" s="158"/>
      <c r="P45" s="1"/>
    </row>
    <row r="46" spans="1:16" ht="15" x14ac:dyDescent="0.25">
      <c r="B46" s="127" t="s">
        <v>60</v>
      </c>
      <c r="C46" s="156">
        <v>5</v>
      </c>
      <c r="D46" s="157" t="s">
        <v>11</v>
      </c>
      <c r="E46" s="156">
        <v>10</v>
      </c>
      <c r="F46" s="157" t="s">
        <v>10</v>
      </c>
      <c r="G46" s="17"/>
      <c r="H46" s="17"/>
      <c r="I46" s="130">
        <f t="shared" ref="I46:I49" si="8">H46/E46</f>
        <v>0</v>
      </c>
      <c r="J46" s="82"/>
      <c r="K46" s="131"/>
      <c r="L46" s="26"/>
      <c r="M46" s="132">
        <f t="shared" ref="M46:M49" si="9">L46*E46</f>
        <v>0</v>
      </c>
      <c r="N46" s="212"/>
      <c r="O46" s="133">
        <f>M46+(M46*N46)</f>
        <v>0</v>
      </c>
      <c r="P46" s="1"/>
    </row>
    <row r="47" spans="1:16" ht="15" x14ac:dyDescent="0.25">
      <c r="B47" s="127" t="s">
        <v>63</v>
      </c>
      <c r="C47" s="156">
        <v>5</v>
      </c>
      <c r="D47" s="157" t="s">
        <v>11</v>
      </c>
      <c r="E47" s="156">
        <v>20</v>
      </c>
      <c r="F47" s="157" t="s">
        <v>10</v>
      </c>
      <c r="G47" s="17"/>
      <c r="H47" s="17"/>
      <c r="I47" s="130">
        <f t="shared" si="8"/>
        <v>0</v>
      </c>
      <c r="J47" s="82"/>
      <c r="K47" s="131"/>
      <c r="L47" s="26"/>
      <c r="M47" s="132">
        <f t="shared" si="9"/>
        <v>0</v>
      </c>
      <c r="N47" s="212"/>
      <c r="O47" s="133">
        <f>M47+(M47*N46)</f>
        <v>0</v>
      </c>
      <c r="P47" s="1"/>
    </row>
    <row r="48" spans="1:16" ht="15" x14ac:dyDescent="0.25">
      <c r="B48" s="127" t="s">
        <v>61</v>
      </c>
      <c r="C48" s="156">
        <v>5</v>
      </c>
      <c r="D48" s="157" t="s">
        <v>11</v>
      </c>
      <c r="E48" s="156">
        <v>10</v>
      </c>
      <c r="F48" s="157" t="s">
        <v>10</v>
      </c>
      <c r="G48" s="17"/>
      <c r="H48" s="17"/>
      <c r="I48" s="130">
        <f t="shared" si="8"/>
        <v>0</v>
      </c>
      <c r="J48" s="82"/>
      <c r="K48" s="131"/>
      <c r="L48" s="26"/>
      <c r="M48" s="132">
        <f t="shared" si="9"/>
        <v>0</v>
      </c>
      <c r="N48" s="212"/>
      <c r="O48" s="133">
        <f>M48+(M48*N46)</f>
        <v>0</v>
      </c>
      <c r="P48" s="1"/>
    </row>
    <row r="49" spans="1:16" ht="15" x14ac:dyDescent="0.25">
      <c r="B49" s="127" t="s">
        <v>62</v>
      </c>
      <c r="C49" s="156">
        <v>10</v>
      </c>
      <c r="D49" s="157" t="s">
        <v>11</v>
      </c>
      <c r="E49" s="156">
        <v>10</v>
      </c>
      <c r="F49" s="157" t="s">
        <v>59</v>
      </c>
      <c r="G49" s="17"/>
      <c r="H49" s="17"/>
      <c r="I49" s="130">
        <f t="shared" si="8"/>
        <v>0</v>
      </c>
      <c r="J49" s="82"/>
      <c r="K49" s="131"/>
      <c r="L49" s="26"/>
      <c r="M49" s="132">
        <f t="shared" si="9"/>
        <v>0</v>
      </c>
      <c r="N49" s="212"/>
      <c r="O49" s="133">
        <f>M49+(M49*N46)</f>
        <v>0</v>
      </c>
      <c r="P49" s="1"/>
    </row>
    <row r="50" spans="1:16" s="9" customFormat="1" ht="15" x14ac:dyDescent="0.25">
      <c r="B50" s="201"/>
      <c r="C50" s="136"/>
      <c r="D50" s="137"/>
      <c r="E50" s="136"/>
      <c r="F50" s="137"/>
      <c r="G50" s="138"/>
      <c r="H50" s="138"/>
      <c r="I50" s="139"/>
      <c r="J50" s="140"/>
      <c r="K50" s="141"/>
      <c r="L50" s="141"/>
      <c r="M50" s="142"/>
      <c r="N50" s="143" t="s">
        <v>128</v>
      </c>
      <c r="O50" s="144">
        <f>SUM(O46:O49)</f>
        <v>0</v>
      </c>
    </row>
    <row r="51" spans="1:16" ht="15" x14ac:dyDescent="0.25">
      <c r="A51" s="9"/>
      <c r="B51" s="145"/>
      <c r="C51" s="146" t="s">
        <v>3</v>
      </c>
      <c r="D51" s="147" t="s">
        <v>3</v>
      </c>
      <c r="E51" s="146" t="s">
        <v>2</v>
      </c>
      <c r="F51" s="147"/>
      <c r="G51" s="148"/>
      <c r="H51" s="149"/>
      <c r="I51" s="149"/>
      <c r="J51" s="150"/>
      <c r="K51" s="150"/>
      <c r="L51" s="148"/>
      <c r="M51" s="151"/>
      <c r="N51" s="152" t="s">
        <v>4</v>
      </c>
      <c r="O51" s="117"/>
      <c r="P51" s="1"/>
    </row>
    <row r="52" spans="1:16" ht="24" customHeight="1" x14ac:dyDescent="0.25">
      <c r="B52" s="118" t="s">
        <v>0</v>
      </c>
      <c r="C52" s="119" t="s">
        <v>3</v>
      </c>
      <c r="D52" s="120" t="s">
        <v>3</v>
      </c>
      <c r="E52" s="119" t="s">
        <v>2</v>
      </c>
      <c r="F52" s="120"/>
      <c r="G52" s="121"/>
      <c r="H52" s="122"/>
      <c r="I52" s="122"/>
      <c r="J52" s="123"/>
      <c r="K52" s="123"/>
      <c r="L52" s="121"/>
      <c r="M52" s="124"/>
      <c r="N52" s="155" t="s">
        <v>4</v>
      </c>
      <c r="O52" s="158"/>
      <c r="P52" s="1"/>
    </row>
    <row r="53" spans="1:16" ht="15" x14ac:dyDescent="0.25">
      <c r="A53" s="9"/>
      <c r="B53" s="109"/>
      <c r="C53" s="110" t="s">
        <v>3</v>
      </c>
      <c r="D53" s="111" t="s">
        <v>3</v>
      </c>
      <c r="E53" s="110" t="s">
        <v>2</v>
      </c>
      <c r="F53" s="111"/>
      <c r="G53" s="112"/>
      <c r="H53" s="113"/>
      <c r="I53" s="113"/>
      <c r="J53" s="114"/>
      <c r="K53" s="114"/>
      <c r="L53" s="112"/>
      <c r="M53" s="115"/>
      <c r="N53" s="116" t="s">
        <v>4</v>
      </c>
      <c r="O53" s="117"/>
      <c r="P53" s="1"/>
    </row>
    <row r="54" spans="1:16" ht="15" x14ac:dyDescent="0.25">
      <c r="B54" s="159" t="s">
        <v>81</v>
      </c>
      <c r="C54" s="160"/>
      <c r="D54" s="160"/>
      <c r="E54" s="160"/>
      <c r="F54" s="160"/>
      <c r="G54" s="160"/>
      <c r="H54" s="160"/>
      <c r="I54" s="160"/>
      <c r="J54" s="160"/>
      <c r="K54" s="160"/>
      <c r="L54" s="160"/>
      <c r="M54" s="160"/>
      <c r="N54" s="160"/>
      <c r="O54" s="161"/>
      <c r="P54" s="1"/>
    </row>
    <row r="55" spans="1:16" ht="15" x14ac:dyDescent="0.25">
      <c r="B55" s="127" t="s">
        <v>71</v>
      </c>
      <c r="C55" s="156">
        <v>1</v>
      </c>
      <c r="D55" s="157" t="s">
        <v>11</v>
      </c>
      <c r="E55" s="156">
        <v>10</v>
      </c>
      <c r="F55" s="157" t="s">
        <v>11</v>
      </c>
      <c r="G55" s="131"/>
      <c r="H55" s="162"/>
      <c r="I55" s="162"/>
      <c r="J55" s="131"/>
      <c r="K55" s="81"/>
      <c r="L55" s="26"/>
      <c r="M55" s="163">
        <f>L55*E55</f>
        <v>0</v>
      </c>
      <c r="N55" s="206"/>
      <c r="O55" s="164">
        <f t="shared" ref="O55:O57" si="10">M55+(M55*N55)</f>
        <v>0</v>
      </c>
      <c r="P55" s="1"/>
    </row>
    <row r="56" spans="1:16" ht="15" x14ac:dyDescent="0.25">
      <c r="B56" s="127" t="s">
        <v>85</v>
      </c>
      <c r="C56" s="156">
        <v>1</v>
      </c>
      <c r="D56" s="157" t="s">
        <v>11</v>
      </c>
      <c r="E56" s="156">
        <v>50</v>
      </c>
      <c r="F56" s="157" t="s">
        <v>11</v>
      </c>
      <c r="G56" s="131"/>
      <c r="H56" s="162"/>
      <c r="I56" s="162"/>
      <c r="J56" s="131"/>
      <c r="K56" s="81"/>
      <c r="L56" s="26"/>
      <c r="M56" s="163">
        <f t="shared" ref="M56:M57" si="11">L56*E56</f>
        <v>0</v>
      </c>
      <c r="N56" s="207"/>
      <c r="O56" s="164">
        <f t="shared" si="10"/>
        <v>0</v>
      </c>
      <c r="P56" s="1"/>
    </row>
    <row r="57" spans="1:16" ht="15" x14ac:dyDescent="0.25">
      <c r="B57" s="127" t="s">
        <v>86</v>
      </c>
      <c r="C57" s="156">
        <v>8</v>
      </c>
      <c r="D57" s="157" t="s">
        <v>59</v>
      </c>
      <c r="E57" s="156">
        <v>10</v>
      </c>
      <c r="F57" s="157" t="s">
        <v>9</v>
      </c>
      <c r="G57" s="131"/>
      <c r="H57" s="162"/>
      <c r="I57" s="162"/>
      <c r="J57" s="131"/>
      <c r="K57" s="81"/>
      <c r="L57" s="26"/>
      <c r="M57" s="163">
        <f t="shared" si="11"/>
        <v>0</v>
      </c>
      <c r="N57" s="207"/>
      <c r="O57" s="164">
        <f t="shared" si="10"/>
        <v>0</v>
      </c>
      <c r="P57" s="1"/>
    </row>
    <row r="58" spans="1:16" ht="15" x14ac:dyDescent="0.25">
      <c r="B58" s="165" t="s">
        <v>77</v>
      </c>
      <c r="C58" s="166"/>
      <c r="D58" s="166"/>
      <c r="E58" s="166"/>
      <c r="F58" s="166"/>
      <c r="G58" s="166"/>
      <c r="H58" s="166"/>
      <c r="I58" s="166"/>
      <c r="J58" s="167"/>
      <c r="K58" s="81"/>
      <c r="L58" s="168"/>
      <c r="M58" s="169"/>
      <c r="N58" s="207"/>
      <c r="O58" s="161"/>
      <c r="P58" s="1"/>
    </row>
    <row r="59" spans="1:16" ht="15" x14ac:dyDescent="0.25">
      <c r="B59" s="127" t="s">
        <v>90</v>
      </c>
      <c r="C59" s="156">
        <v>100</v>
      </c>
      <c r="D59" s="157" t="s">
        <v>11</v>
      </c>
      <c r="E59" s="156">
        <v>5</v>
      </c>
      <c r="F59" s="157" t="s">
        <v>9</v>
      </c>
      <c r="G59" s="131"/>
      <c r="H59" s="162"/>
      <c r="I59" s="162"/>
      <c r="J59" s="131"/>
      <c r="K59" s="81"/>
      <c r="L59" s="26"/>
      <c r="M59" s="163">
        <f t="shared" ref="M59:M71" si="12">L59*E59</f>
        <v>0</v>
      </c>
      <c r="N59" s="207"/>
      <c r="O59" s="164">
        <f t="shared" ref="O59:O71" si="13">M59+(M59*N59)</f>
        <v>0</v>
      </c>
      <c r="P59" s="1"/>
    </row>
    <row r="60" spans="1:16" ht="15" x14ac:dyDescent="0.25">
      <c r="B60" s="127" t="s">
        <v>72</v>
      </c>
      <c r="C60" s="156">
        <v>120</v>
      </c>
      <c r="D60" s="157" t="s">
        <v>11</v>
      </c>
      <c r="E60" s="156">
        <v>20</v>
      </c>
      <c r="F60" s="157" t="s">
        <v>70</v>
      </c>
      <c r="G60" s="131"/>
      <c r="H60" s="162"/>
      <c r="I60" s="162"/>
      <c r="J60" s="131"/>
      <c r="K60" s="81"/>
      <c r="L60" s="26"/>
      <c r="M60" s="163">
        <f t="shared" si="12"/>
        <v>0</v>
      </c>
      <c r="N60" s="207"/>
      <c r="O60" s="164">
        <f t="shared" si="13"/>
        <v>0</v>
      </c>
      <c r="P60" s="1"/>
    </row>
    <row r="61" spans="1:16" ht="15" x14ac:dyDescent="0.25">
      <c r="B61" s="127" t="s">
        <v>88</v>
      </c>
      <c r="C61" s="156">
        <v>120</v>
      </c>
      <c r="D61" s="157" t="s">
        <v>11</v>
      </c>
      <c r="E61" s="156">
        <v>20</v>
      </c>
      <c r="F61" s="157" t="s">
        <v>70</v>
      </c>
      <c r="G61" s="131"/>
      <c r="H61" s="162"/>
      <c r="I61" s="162"/>
      <c r="J61" s="131"/>
      <c r="K61" s="81"/>
      <c r="L61" s="26"/>
      <c r="M61" s="163">
        <f t="shared" si="12"/>
        <v>0</v>
      </c>
      <c r="N61" s="207"/>
      <c r="O61" s="164">
        <f t="shared" si="13"/>
        <v>0</v>
      </c>
      <c r="P61" s="1"/>
    </row>
    <row r="62" spans="1:16" ht="15" x14ac:dyDescent="0.25">
      <c r="B62" s="127" t="s">
        <v>89</v>
      </c>
      <c r="C62" s="156">
        <v>120</v>
      </c>
      <c r="D62" s="157" t="s">
        <v>11</v>
      </c>
      <c r="E62" s="156">
        <v>20</v>
      </c>
      <c r="F62" s="157" t="s">
        <v>70</v>
      </c>
      <c r="G62" s="131"/>
      <c r="H62" s="162"/>
      <c r="I62" s="162"/>
      <c r="J62" s="131"/>
      <c r="K62" s="81"/>
      <c r="L62" s="26"/>
      <c r="M62" s="163">
        <f t="shared" si="12"/>
        <v>0</v>
      </c>
      <c r="N62" s="207"/>
      <c r="O62" s="164">
        <f t="shared" si="13"/>
        <v>0</v>
      </c>
      <c r="P62" s="1"/>
    </row>
    <row r="63" spans="1:16" ht="15" x14ac:dyDescent="0.25">
      <c r="B63" s="127" t="s">
        <v>69</v>
      </c>
      <c r="C63" s="156">
        <v>150</v>
      </c>
      <c r="D63" s="157" t="s">
        <v>11</v>
      </c>
      <c r="E63" s="156">
        <v>20</v>
      </c>
      <c r="F63" s="157" t="s">
        <v>70</v>
      </c>
      <c r="G63" s="131"/>
      <c r="H63" s="162"/>
      <c r="I63" s="162"/>
      <c r="J63" s="131"/>
      <c r="K63" s="81"/>
      <c r="L63" s="26"/>
      <c r="M63" s="163">
        <f t="shared" si="12"/>
        <v>0</v>
      </c>
      <c r="N63" s="207"/>
      <c r="O63" s="164">
        <f t="shared" si="13"/>
        <v>0</v>
      </c>
      <c r="P63" s="1"/>
    </row>
    <row r="64" spans="1:16" ht="15" x14ac:dyDescent="0.25">
      <c r="B64" s="127" t="s">
        <v>68</v>
      </c>
      <c r="C64" s="156">
        <v>200</v>
      </c>
      <c r="D64" s="157" t="s">
        <v>11</v>
      </c>
      <c r="E64" s="156">
        <v>5</v>
      </c>
      <c r="F64" s="157" t="s">
        <v>9</v>
      </c>
      <c r="G64" s="131"/>
      <c r="H64" s="162"/>
      <c r="I64" s="162"/>
      <c r="J64" s="131"/>
      <c r="K64" s="81"/>
      <c r="L64" s="26"/>
      <c r="M64" s="163">
        <f t="shared" si="12"/>
        <v>0</v>
      </c>
      <c r="N64" s="207"/>
      <c r="O64" s="164">
        <f t="shared" si="13"/>
        <v>0</v>
      </c>
      <c r="P64" s="1"/>
    </row>
    <row r="65" spans="2:16" ht="15" x14ac:dyDescent="0.25">
      <c r="B65" s="127" t="s">
        <v>75</v>
      </c>
      <c r="C65" s="156">
        <v>35</v>
      </c>
      <c r="D65" s="157" t="s">
        <v>11</v>
      </c>
      <c r="E65" s="156">
        <v>50</v>
      </c>
      <c r="F65" s="157" t="s">
        <v>9</v>
      </c>
      <c r="G65" s="131"/>
      <c r="H65" s="162"/>
      <c r="I65" s="162"/>
      <c r="J65" s="131"/>
      <c r="K65" s="81"/>
      <c r="L65" s="26"/>
      <c r="M65" s="163">
        <f t="shared" si="12"/>
        <v>0</v>
      </c>
      <c r="N65" s="207"/>
      <c r="O65" s="164">
        <f t="shared" si="13"/>
        <v>0</v>
      </c>
      <c r="P65" s="1"/>
    </row>
    <row r="66" spans="2:16" ht="15" x14ac:dyDescent="0.25">
      <c r="B66" s="127" t="s">
        <v>80</v>
      </c>
      <c r="C66" s="156">
        <v>200</v>
      </c>
      <c r="D66" s="157" t="s">
        <v>11</v>
      </c>
      <c r="E66" s="156">
        <v>5</v>
      </c>
      <c r="F66" s="157" t="s">
        <v>9</v>
      </c>
      <c r="G66" s="131"/>
      <c r="H66" s="162"/>
      <c r="I66" s="162"/>
      <c r="J66" s="131"/>
      <c r="K66" s="81"/>
      <c r="L66" s="26"/>
      <c r="M66" s="163">
        <f t="shared" si="12"/>
        <v>0</v>
      </c>
      <c r="N66" s="207"/>
      <c r="O66" s="164">
        <f t="shared" si="13"/>
        <v>0</v>
      </c>
      <c r="P66" s="1"/>
    </row>
    <row r="67" spans="2:16" ht="15" x14ac:dyDescent="0.25">
      <c r="B67" s="127" t="s">
        <v>82</v>
      </c>
      <c r="C67" s="156">
        <v>100</v>
      </c>
      <c r="D67" s="157" t="s">
        <v>11</v>
      </c>
      <c r="E67" s="156">
        <v>5</v>
      </c>
      <c r="F67" s="157" t="s">
        <v>9</v>
      </c>
      <c r="G67" s="131"/>
      <c r="H67" s="162"/>
      <c r="I67" s="162"/>
      <c r="J67" s="131"/>
      <c r="K67" s="81"/>
      <c r="L67" s="26"/>
      <c r="M67" s="163">
        <f t="shared" si="12"/>
        <v>0</v>
      </c>
      <c r="N67" s="207"/>
      <c r="O67" s="164">
        <f t="shared" si="13"/>
        <v>0</v>
      </c>
      <c r="P67" s="1"/>
    </row>
    <row r="68" spans="2:16" ht="15" x14ac:dyDescent="0.25">
      <c r="B68" s="127" t="s">
        <v>78</v>
      </c>
      <c r="C68" s="156">
        <v>200</v>
      </c>
      <c r="D68" s="157" t="s">
        <v>11</v>
      </c>
      <c r="E68" s="156">
        <v>5</v>
      </c>
      <c r="F68" s="157" t="s">
        <v>9</v>
      </c>
      <c r="G68" s="131"/>
      <c r="H68" s="162"/>
      <c r="I68" s="162"/>
      <c r="J68" s="131"/>
      <c r="K68" s="81"/>
      <c r="L68" s="26"/>
      <c r="M68" s="163">
        <f t="shared" si="12"/>
        <v>0</v>
      </c>
      <c r="N68" s="207"/>
      <c r="O68" s="164">
        <f t="shared" si="13"/>
        <v>0</v>
      </c>
      <c r="P68" s="1"/>
    </row>
    <row r="69" spans="2:16" ht="15" x14ac:dyDescent="0.25">
      <c r="B69" s="127" t="s">
        <v>15</v>
      </c>
      <c r="C69" s="156">
        <v>1</v>
      </c>
      <c r="D69" s="157" t="s">
        <v>11</v>
      </c>
      <c r="E69" s="156">
        <v>1</v>
      </c>
      <c r="F69" s="157" t="s">
        <v>11</v>
      </c>
      <c r="G69" s="131"/>
      <c r="H69" s="162"/>
      <c r="I69" s="162"/>
      <c r="J69" s="131"/>
      <c r="K69" s="81"/>
      <c r="L69" s="26"/>
      <c r="M69" s="163">
        <f t="shared" si="12"/>
        <v>0</v>
      </c>
      <c r="N69" s="207"/>
      <c r="O69" s="164">
        <f t="shared" si="13"/>
        <v>0</v>
      </c>
      <c r="P69" s="1"/>
    </row>
    <row r="70" spans="2:16" ht="15" x14ac:dyDescent="0.25">
      <c r="B70" s="127" t="s">
        <v>83</v>
      </c>
      <c r="C70" s="156">
        <v>1</v>
      </c>
      <c r="D70" s="157" t="s">
        <v>11</v>
      </c>
      <c r="E70" s="156">
        <v>1</v>
      </c>
      <c r="F70" s="157" t="s">
        <v>11</v>
      </c>
      <c r="G70" s="131"/>
      <c r="H70" s="162"/>
      <c r="I70" s="162"/>
      <c r="J70" s="131"/>
      <c r="K70" s="81"/>
      <c r="L70" s="26"/>
      <c r="M70" s="163">
        <f t="shared" si="12"/>
        <v>0</v>
      </c>
      <c r="N70" s="207"/>
      <c r="O70" s="164">
        <f t="shared" si="13"/>
        <v>0</v>
      </c>
      <c r="P70" s="1"/>
    </row>
    <row r="71" spans="2:16" ht="15" x14ac:dyDescent="0.25">
      <c r="B71" s="127" t="s">
        <v>127</v>
      </c>
      <c r="C71" s="156">
        <v>120</v>
      </c>
      <c r="D71" s="157" t="s">
        <v>11</v>
      </c>
      <c r="E71" s="156">
        <v>20</v>
      </c>
      <c r="F71" s="157" t="s">
        <v>9</v>
      </c>
      <c r="G71" s="131"/>
      <c r="H71" s="162"/>
      <c r="I71" s="162"/>
      <c r="J71" s="131"/>
      <c r="K71" s="81"/>
      <c r="L71" s="26"/>
      <c r="M71" s="163">
        <f t="shared" si="12"/>
        <v>0</v>
      </c>
      <c r="N71" s="207"/>
      <c r="O71" s="164">
        <f t="shared" si="13"/>
        <v>0</v>
      </c>
      <c r="P71" s="1"/>
    </row>
    <row r="72" spans="2:16" ht="15" x14ac:dyDescent="0.25">
      <c r="B72" s="165" t="s">
        <v>74</v>
      </c>
      <c r="C72" s="166"/>
      <c r="D72" s="166"/>
      <c r="E72" s="166"/>
      <c r="F72" s="166"/>
      <c r="G72" s="166"/>
      <c r="H72" s="166"/>
      <c r="I72" s="166"/>
      <c r="J72" s="167"/>
      <c r="K72" s="81"/>
      <c r="L72" s="159"/>
      <c r="M72" s="160"/>
      <c r="N72" s="207"/>
      <c r="O72" s="161"/>
      <c r="P72" s="1"/>
    </row>
    <row r="73" spans="2:16" ht="15" x14ac:dyDescent="0.25">
      <c r="B73" s="127" t="s">
        <v>73</v>
      </c>
      <c r="C73" s="156">
        <v>50</v>
      </c>
      <c r="D73" s="157" t="s">
        <v>11</v>
      </c>
      <c r="E73" s="156">
        <v>100</v>
      </c>
      <c r="F73" s="157" t="s">
        <v>9</v>
      </c>
      <c r="G73" s="131"/>
      <c r="H73" s="162"/>
      <c r="I73" s="162"/>
      <c r="J73" s="131"/>
      <c r="K73" s="81"/>
      <c r="L73" s="26"/>
      <c r="M73" s="163">
        <f t="shared" ref="M73:M81" si="14">L73*E73</f>
        <v>0</v>
      </c>
      <c r="N73" s="207"/>
      <c r="O73" s="164">
        <f t="shared" ref="O73:O81" si="15">M73+(M73*N73)</f>
        <v>0</v>
      </c>
      <c r="P73" s="1"/>
    </row>
    <row r="74" spans="2:16" ht="15" x14ac:dyDescent="0.25">
      <c r="B74" s="127" t="s">
        <v>76</v>
      </c>
      <c r="C74" s="156">
        <v>605</v>
      </c>
      <c r="D74" s="157" t="s">
        <v>14</v>
      </c>
      <c r="E74" s="156">
        <v>10</v>
      </c>
      <c r="F74" s="157" t="s">
        <v>9</v>
      </c>
      <c r="G74" s="131"/>
      <c r="H74" s="162"/>
      <c r="I74" s="162"/>
      <c r="J74" s="131"/>
      <c r="K74" s="81"/>
      <c r="L74" s="26"/>
      <c r="M74" s="163">
        <f t="shared" si="14"/>
        <v>0</v>
      </c>
      <c r="N74" s="207"/>
      <c r="O74" s="164">
        <f t="shared" si="15"/>
        <v>0</v>
      </c>
      <c r="P74" s="1"/>
    </row>
    <row r="75" spans="2:16" ht="15" x14ac:dyDescent="0.25">
      <c r="B75" s="127" t="s">
        <v>80</v>
      </c>
      <c r="C75" s="156">
        <v>200</v>
      </c>
      <c r="D75" s="157" t="s">
        <v>11</v>
      </c>
      <c r="E75" s="156">
        <v>5</v>
      </c>
      <c r="F75" s="157" t="s">
        <v>9</v>
      </c>
      <c r="G75" s="131"/>
      <c r="H75" s="162"/>
      <c r="I75" s="162"/>
      <c r="J75" s="131"/>
      <c r="K75" s="81"/>
      <c r="L75" s="26"/>
      <c r="M75" s="163">
        <f t="shared" si="14"/>
        <v>0</v>
      </c>
      <c r="N75" s="207"/>
      <c r="O75" s="164">
        <f t="shared" si="15"/>
        <v>0</v>
      </c>
      <c r="P75" s="1"/>
    </row>
    <row r="76" spans="2:16" ht="15" x14ac:dyDescent="0.25">
      <c r="B76" s="127" t="s">
        <v>65</v>
      </c>
      <c r="C76" s="156">
        <v>50</v>
      </c>
      <c r="D76" s="157" t="s">
        <v>14</v>
      </c>
      <c r="E76" s="156">
        <v>100</v>
      </c>
      <c r="F76" s="157" t="s">
        <v>9</v>
      </c>
      <c r="G76" s="131"/>
      <c r="H76" s="162"/>
      <c r="I76" s="162"/>
      <c r="J76" s="131"/>
      <c r="K76" s="81"/>
      <c r="L76" s="26"/>
      <c r="M76" s="163">
        <f t="shared" si="14"/>
        <v>0</v>
      </c>
      <c r="N76" s="207"/>
      <c r="O76" s="164">
        <f t="shared" si="15"/>
        <v>0</v>
      </c>
      <c r="P76" s="1"/>
    </row>
    <row r="77" spans="2:16" ht="15" x14ac:dyDescent="0.25">
      <c r="B77" s="127" t="s">
        <v>66</v>
      </c>
      <c r="C77" s="156">
        <v>60</v>
      </c>
      <c r="D77" s="157" t="s">
        <v>14</v>
      </c>
      <c r="E77" s="156">
        <v>100</v>
      </c>
      <c r="F77" s="157" t="s">
        <v>9</v>
      </c>
      <c r="G77" s="131"/>
      <c r="H77" s="162"/>
      <c r="I77" s="162"/>
      <c r="J77" s="131"/>
      <c r="K77" s="81"/>
      <c r="L77" s="26"/>
      <c r="M77" s="163">
        <f t="shared" si="14"/>
        <v>0</v>
      </c>
      <c r="N77" s="207"/>
      <c r="O77" s="164">
        <f t="shared" si="15"/>
        <v>0</v>
      </c>
      <c r="P77" s="1"/>
    </row>
    <row r="78" spans="2:16" ht="15" x14ac:dyDescent="0.25">
      <c r="B78" s="127" t="s">
        <v>67</v>
      </c>
      <c r="C78" s="156">
        <v>60</v>
      </c>
      <c r="D78" s="157" t="s">
        <v>14</v>
      </c>
      <c r="E78" s="156">
        <v>100</v>
      </c>
      <c r="F78" s="157" t="s">
        <v>9</v>
      </c>
      <c r="G78" s="131"/>
      <c r="H78" s="162"/>
      <c r="I78" s="162"/>
      <c r="J78" s="131"/>
      <c r="K78" s="81"/>
      <c r="L78" s="26"/>
      <c r="M78" s="163">
        <f t="shared" si="14"/>
        <v>0</v>
      </c>
      <c r="N78" s="207"/>
      <c r="O78" s="164">
        <f t="shared" si="15"/>
        <v>0</v>
      </c>
      <c r="P78" s="1"/>
    </row>
    <row r="79" spans="2:16" ht="15" x14ac:dyDescent="0.25">
      <c r="B79" s="127" t="s">
        <v>87</v>
      </c>
      <c r="C79" s="156">
        <v>300</v>
      </c>
      <c r="D79" s="157" t="s">
        <v>14</v>
      </c>
      <c r="E79" s="156">
        <v>40</v>
      </c>
      <c r="F79" s="157" t="s">
        <v>11</v>
      </c>
      <c r="G79" s="131"/>
      <c r="H79" s="162"/>
      <c r="I79" s="162"/>
      <c r="J79" s="131"/>
      <c r="K79" s="81"/>
      <c r="L79" s="26"/>
      <c r="M79" s="163">
        <f t="shared" si="14"/>
        <v>0</v>
      </c>
      <c r="N79" s="207"/>
      <c r="O79" s="164">
        <f t="shared" si="15"/>
        <v>0</v>
      </c>
      <c r="P79" s="1"/>
    </row>
    <row r="80" spans="2:16" ht="15" x14ac:dyDescent="0.25">
      <c r="B80" s="127" t="s">
        <v>124</v>
      </c>
      <c r="C80" s="156">
        <v>50</v>
      </c>
      <c r="D80" s="157" t="s">
        <v>14</v>
      </c>
      <c r="E80" s="156">
        <v>100</v>
      </c>
      <c r="F80" s="157" t="s">
        <v>9</v>
      </c>
      <c r="G80" s="131"/>
      <c r="H80" s="162"/>
      <c r="I80" s="162"/>
      <c r="J80" s="131"/>
      <c r="K80" s="81"/>
      <c r="L80" s="26"/>
      <c r="M80" s="163">
        <f t="shared" si="14"/>
        <v>0</v>
      </c>
      <c r="N80" s="207"/>
      <c r="O80" s="164">
        <f t="shared" si="15"/>
        <v>0</v>
      </c>
      <c r="P80" s="1"/>
    </row>
    <row r="81" spans="1:73" ht="15" x14ac:dyDescent="0.25">
      <c r="B81" s="127" t="s">
        <v>79</v>
      </c>
      <c r="C81" s="156">
        <v>200</v>
      </c>
      <c r="D81" s="157" t="s">
        <v>11</v>
      </c>
      <c r="E81" s="156">
        <v>5</v>
      </c>
      <c r="F81" s="157" t="s">
        <v>9</v>
      </c>
      <c r="G81" s="131"/>
      <c r="H81" s="162"/>
      <c r="I81" s="162"/>
      <c r="J81" s="131"/>
      <c r="K81" s="81"/>
      <c r="L81" s="26"/>
      <c r="M81" s="163">
        <f t="shared" si="14"/>
        <v>0</v>
      </c>
      <c r="N81" s="208"/>
      <c r="O81" s="164">
        <f t="shared" si="15"/>
        <v>0</v>
      </c>
      <c r="P81" s="1"/>
    </row>
    <row r="82" spans="1:73" s="9" customFormat="1" ht="15" x14ac:dyDescent="0.25">
      <c r="B82" s="201"/>
      <c r="C82" s="136"/>
      <c r="D82" s="137"/>
      <c r="E82" s="136"/>
      <c r="F82" s="137"/>
      <c r="G82" s="138"/>
      <c r="H82" s="138"/>
      <c r="I82" s="139"/>
      <c r="J82" s="140"/>
      <c r="K82" s="141"/>
      <c r="L82" s="141"/>
      <c r="M82" s="142"/>
      <c r="N82" s="143" t="s">
        <v>128</v>
      </c>
      <c r="O82" s="144">
        <f>SUM(O55+O56+O57+O59+O60+O61+O62+O63+O64+O65+O66+O67+O68+O69+O70+O71+O73+O74+O75+O76+O77+O78+O79+O80+O81)</f>
        <v>0</v>
      </c>
    </row>
    <row r="83" spans="1:73" ht="15" x14ac:dyDescent="0.25">
      <c r="A83" s="9"/>
      <c r="B83" s="145"/>
      <c r="C83" s="146" t="s">
        <v>3</v>
      </c>
      <c r="D83" s="147" t="s">
        <v>3</v>
      </c>
      <c r="E83" s="146" t="s">
        <v>2</v>
      </c>
      <c r="F83" s="147"/>
      <c r="G83" s="148"/>
      <c r="H83" s="149"/>
      <c r="I83" s="149"/>
      <c r="J83" s="150"/>
      <c r="K83" s="150"/>
      <c r="L83" s="148"/>
      <c r="M83" s="151"/>
      <c r="N83" s="152" t="s">
        <v>4</v>
      </c>
      <c r="O83" s="117"/>
      <c r="P83" s="1"/>
    </row>
    <row r="84" spans="1:73" s="5" customFormat="1" ht="19.5" x14ac:dyDescent="0.25">
      <c r="A84" s="9"/>
      <c r="B84" s="87" t="s">
        <v>131</v>
      </c>
      <c r="C84" s="88"/>
      <c r="D84" s="88"/>
      <c r="E84" s="88"/>
      <c r="F84" s="88"/>
      <c r="G84" s="20"/>
      <c r="H84" s="21"/>
      <c r="I84" s="21"/>
      <c r="J84" s="22"/>
      <c r="K84" s="22"/>
      <c r="L84" s="20"/>
      <c r="M84" s="23"/>
      <c r="N84" s="24"/>
      <c r="O84" s="170">
        <f>O24+O43+O50+O82</f>
        <v>0</v>
      </c>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row>
    <row r="85" spans="1:73" s="9" customFormat="1" x14ac:dyDescent="0.25">
      <c r="B85" s="171"/>
      <c r="C85" s="172"/>
      <c r="D85" s="173"/>
      <c r="E85" s="172"/>
      <c r="F85" s="173"/>
      <c r="G85" s="174"/>
      <c r="H85" s="175"/>
      <c r="I85" s="175"/>
      <c r="J85" s="176"/>
      <c r="K85" s="176"/>
      <c r="L85" s="174"/>
      <c r="M85" s="177"/>
      <c r="N85" s="178"/>
      <c r="O85" s="179"/>
    </row>
    <row r="86" spans="1:73" s="9" customFormat="1" x14ac:dyDescent="0.25">
      <c r="B86" s="171"/>
      <c r="C86" s="172"/>
      <c r="D86" s="173"/>
      <c r="E86" s="172"/>
      <c r="F86" s="173"/>
      <c r="G86" s="174"/>
      <c r="H86" s="175"/>
      <c r="I86" s="175"/>
      <c r="J86" s="176"/>
      <c r="K86" s="176"/>
      <c r="L86" s="174"/>
      <c r="M86" s="177"/>
      <c r="N86" s="178"/>
      <c r="O86" s="179"/>
    </row>
    <row r="87" spans="1:73" s="9" customFormat="1" ht="47.25" customHeight="1" x14ac:dyDescent="0.25">
      <c r="B87" s="118" t="s">
        <v>16</v>
      </c>
      <c r="C87" s="90" t="s">
        <v>17</v>
      </c>
      <c r="D87" s="91"/>
      <c r="E87" s="91"/>
      <c r="F87" s="92"/>
      <c r="G87" s="197"/>
      <c r="H87" s="175"/>
      <c r="I87" s="175"/>
      <c r="J87" s="175"/>
      <c r="K87" s="175"/>
      <c r="L87" s="175"/>
      <c r="M87" s="175"/>
      <c r="N87" s="178"/>
      <c r="O87" s="179"/>
    </row>
    <row r="88" spans="1:73" s="9" customFormat="1" ht="15" x14ac:dyDescent="0.25">
      <c r="B88" s="180" t="s">
        <v>6</v>
      </c>
      <c r="C88" s="198">
        <f>J9</f>
        <v>0</v>
      </c>
      <c r="D88" s="199"/>
      <c r="E88" s="199"/>
      <c r="F88" s="200"/>
      <c r="G88" s="173"/>
      <c r="H88" s="175"/>
      <c r="I88" s="175"/>
      <c r="J88" s="175"/>
      <c r="K88" s="175"/>
      <c r="L88" s="175"/>
      <c r="M88" s="175"/>
      <c r="N88" s="178"/>
      <c r="O88" s="179"/>
    </row>
    <row r="89" spans="1:73" s="9" customFormat="1" ht="15" x14ac:dyDescent="0.25">
      <c r="B89" s="180" t="s">
        <v>5</v>
      </c>
      <c r="C89" s="198">
        <f>J27</f>
        <v>0</v>
      </c>
      <c r="D89" s="199"/>
      <c r="E89" s="199"/>
      <c r="F89" s="200"/>
      <c r="G89" s="173"/>
      <c r="H89" s="175"/>
      <c r="I89" s="175"/>
      <c r="J89" s="175"/>
      <c r="K89" s="175"/>
      <c r="L89" s="175"/>
      <c r="M89" s="175"/>
      <c r="N89" s="178"/>
      <c r="O89" s="179"/>
    </row>
    <row r="90" spans="1:73" s="9" customFormat="1" ht="15" x14ac:dyDescent="0.25">
      <c r="B90" s="180" t="s">
        <v>7</v>
      </c>
      <c r="C90" s="198">
        <f>J46</f>
        <v>0</v>
      </c>
      <c r="D90" s="199"/>
      <c r="E90" s="199"/>
      <c r="F90" s="200"/>
      <c r="G90" s="173"/>
      <c r="H90" s="175"/>
      <c r="I90" s="175"/>
      <c r="J90" s="175"/>
      <c r="K90" s="175"/>
      <c r="L90" s="175"/>
      <c r="M90" s="175"/>
      <c r="N90" s="178"/>
      <c r="O90" s="179"/>
    </row>
    <row r="91" spans="1:73" s="9" customFormat="1" ht="15" x14ac:dyDescent="0.25">
      <c r="B91" s="180" t="s">
        <v>0</v>
      </c>
      <c r="C91" s="198">
        <f>K55</f>
        <v>0</v>
      </c>
      <c r="D91" s="199"/>
      <c r="E91" s="199"/>
      <c r="F91" s="200"/>
      <c r="G91" s="173"/>
      <c r="H91" s="175"/>
      <c r="I91" s="175"/>
      <c r="J91" s="176"/>
      <c r="K91" s="176"/>
      <c r="L91" s="174"/>
      <c r="M91" s="177"/>
      <c r="N91" s="178"/>
      <c r="O91" s="179"/>
    </row>
    <row r="92" spans="1:73" s="9" customFormat="1" x14ac:dyDescent="0.25">
      <c r="B92" s="171"/>
      <c r="C92" s="172"/>
      <c r="D92" s="173"/>
      <c r="E92" s="172"/>
      <c r="F92" s="173"/>
      <c r="G92" s="174"/>
      <c r="H92" s="175"/>
      <c r="I92" s="175"/>
      <c r="J92" s="176"/>
      <c r="K92" s="176"/>
      <c r="L92" s="174"/>
      <c r="M92" s="177"/>
      <c r="N92" s="178"/>
      <c r="O92" s="179"/>
    </row>
    <row r="93" spans="1:73" s="9" customFormat="1" x14ac:dyDescent="0.25">
      <c r="B93" s="171"/>
      <c r="C93" s="172"/>
      <c r="D93" s="173"/>
      <c r="E93" s="172"/>
      <c r="F93" s="173"/>
      <c r="G93" s="174"/>
      <c r="H93" s="175"/>
      <c r="I93" s="175"/>
      <c r="J93" s="176"/>
      <c r="K93" s="176"/>
      <c r="L93" s="174"/>
      <c r="M93" s="177"/>
      <c r="N93" s="178"/>
      <c r="O93" s="179"/>
    </row>
    <row r="94" spans="1:73" s="9" customFormat="1" x14ac:dyDescent="0.25">
      <c r="B94" s="171"/>
      <c r="C94" s="172"/>
      <c r="D94" s="173"/>
      <c r="E94" s="172"/>
      <c r="F94" s="173"/>
      <c r="G94" s="174"/>
      <c r="H94" s="175"/>
      <c r="I94" s="175"/>
      <c r="J94" s="176"/>
      <c r="K94" s="176"/>
      <c r="L94" s="174"/>
      <c r="M94" s="177"/>
      <c r="N94" s="178"/>
      <c r="O94" s="179"/>
    </row>
    <row r="95" spans="1:73" s="9" customFormat="1" x14ac:dyDescent="0.25">
      <c r="B95" s="171"/>
      <c r="C95" s="172"/>
      <c r="D95" s="173"/>
      <c r="E95" s="172"/>
      <c r="F95" s="173"/>
      <c r="G95" s="174"/>
      <c r="H95" s="175"/>
      <c r="I95" s="175"/>
      <c r="J95" s="176"/>
      <c r="K95" s="176"/>
      <c r="L95" s="174"/>
      <c r="M95" s="177"/>
      <c r="N95" s="178"/>
      <c r="O95" s="179"/>
    </row>
    <row r="96" spans="1:73" s="9" customFormat="1" x14ac:dyDescent="0.25">
      <c r="B96" s="171"/>
      <c r="C96" s="172"/>
      <c r="D96" s="173"/>
      <c r="E96" s="172"/>
      <c r="F96" s="173"/>
      <c r="G96" s="174"/>
      <c r="H96" s="175"/>
      <c r="I96" s="175"/>
      <c r="J96" s="176"/>
      <c r="K96" s="176"/>
      <c r="L96" s="174"/>
      <c r="M96" s="177"/>
      <c r="N96" s="178"/>
      <c r="O96" s="179"/>
    </row>
    <row r="97" spans="2:15" s="9" customFormat="1" x14ac:dyDescent="0.25">
      <c r="C97" s="172"/>
      <c r="D97" s="173"/>
      <c r="E97" s="172"/>
      <c r="F97" s="173"/>
      <c r="H97" s="175"/>
      <c r="I97" s="175"/>
      <c r="J97" s="176"/>
      <c r="K97" s="176"/>
      <c r="L97" s="174"/>
      <c r="M97" s="177"/>
      <c r="N97" s="178"/>
      <c r="O97" s="179"/>
    </row>
    <row r="98" spans="2:15" s="9" customFormat="1" x14ac:dyDescent="0.25">
      <c r="C98" s="172"/>
      <c r="D98" s="173"/>
      <c r="E98" s="173"/>
      <c r="F98" s="173"/>
      <c r="H98" s="175"/>
      <c r="I98" s="175"/>
      <c r="J98" s="176"/>
      <c r="K98" s="176"/>
      <c r="L98" s="176"/>
      <c r="M98" s="177"/>
      <c r="N98" s="178"/>
      <c r="O98" s="179"/>
    </row>
    <row r="99" spans="2:15" s="9" customFormat="1" x14ac:dyDescent="0.25">
      <c r="C99" s="172"/>
      <c r="D99" s="173"/>
      <c r="E99" s="172"/>
      <c r="F99" s="173"/>
      <c r="H99" s="175"/>
      <c r="I99" s="175"/>
      <c r="J99" s="176"/>
      <c r="K99" s="176"/>
      <c r="L99" s="174"/>
      <c r="M99" s="177"/>
      <c r="N99" s="178"/>
      <c r="O99" s="179"/>
    </row>
    <row r="100" spans="2:15" s="9" customFormat="1" x14ac:dyDescent="0.25">
      <c r="B100" s="171"/>
      <c r="C100" s="172"/>
      <c r="D100" s="173"/>
      <c r="E100" s="172"/>
      <c r="F100" s="173"/>
      <c r="G100" s="174"/>
      <c r="H100" s="175"/>
      <c r="I100" s="175"/>
      <c r="J100" s="176"/>
      <c r="K100" s="176"/>
      <c r="L100" s="174"/>
      <c r="M100" s="177"/>
      <c r="N100" s="178"/>
      <c r="O100" s="179"/>
    </row>
    <row r="101" spans="2:15" s="9" customFormat="1" x14ac:dyDescent="0.25">
      <c r="B101" s="171"/>
      <c r="C101" s="172"/>
      <c r="D101" s="173"/>
      <c r="E101" s="172"/>
      <c r="F101" s="173"/>
      <c r="G101" s="174"/>
      <c r="H101" s="175"/>
      <c r="I101" s="175"/>
      <c r="J101" s="176"/>
      <c r="K101" s="176"/>
      <c r="L101" s="174"/>
      <c r="M101" s="177"/>
      <c r="N101" s="178"/>
      <c r="O101" s="179"/>
    </row>
    <row r="102" spans="2:15" s="9" customFormat="1" x14ac:dyDescent="0.25">
      <c r="B102" s="171"/>
      <c r="C102" s="172"/>
      <c r="D102" s="173"/>
      <c r="E102" s="172"/>
      <c r="F102" s="173"/>
      <c r="G102" s="174"/>
      <c r="H102" s="175"/>
      <c r="I102" s="175"/>
      <c r="J102" s="176"/>
      <c r="K102" s="176"/>
      <c r="L102" s="174"/>
      <c r="M102" s="177"/>
      <c r="N102" s="178"/>
      <c r="O102" s="179"/>
    </row>
    <row r="103" spans="2:15" s="9" customFormat="1" x14ac:dyDescent="0.25">
      <c r="B103" s="171"/>
      <c r="C103" s="172"/>
      <c r="D103" s="173"/>
      <c r="E103" s="172"/>
      <c r="F103" s="173"/>
      <c r="G103" s="174"/>
      <c r="H103" s="175"/>
      <c r="I103" s="175"/>
      <c r="J103" s="176"/>
      <c r="K103" s="176"/>
      <c r="L103" s="174"/>
      <c r="M103" s="177"/>
      <c r="N103" s="178"/>
      <c r="O103" s="179"/>
    </row>
    <row r="104" spans="2:15" s="9" customFormat="1" x14ac:dyDescent="0.25">
      <c r="B104" s="171"/>
      <c r="C104" s="172"/>
      <c r="D104" s="173"/>
      <c r="E104" s="172"/>
      <c r="F104" s="173"/>
      <c r="G104" s="174"/>
      <c r="H104" s="175"/>
      <c r="I104" s="175"/>
      <c r="J104" s="176"/>
      <c r="K104" s="176"/>
      <c r="L104" s="174"/>
      <c r="M104" s="177"/>
      <c r="N104" s="178"/>
      <c r="O104" s="179"/>
    </row>
    <row r="105" spans="2:15" s="9" customFormat="1" x14ac:dyDescent="0.25">
      <c r="B105" s="171"/>
      <c r="C105" s="172"/>
      <c r="D105" s="173"/>
      <c r="E105" s="172"/>
      <c r="F105" s="173"/>
      <c r="G105" s="174"/>
      <c r="H105" s="175"/>
      <c r="I105" s="175"/>
      <c r="J105" s="176"/>
      <c r="K105" s="176"/>
      <c r="L105" s="174"/>
      <c r="M105" s="177"/>
      <c r="N105" s="178"/>
      <c r="O105" s="179"/>
    </row>
    <row r="106" spans="2:15" s="9" customFormat="1" x14ac:dyDescent="0.25">
      <c r="B106" s="171"/>
      <c r="C106" s="172"/>
      <c r="D106" s="173"/>
      <c r="E106" s="172"/>
      <c r="F106" s="173"/>
      <c r="G106" s="174"/>
      <c r="H106" s="175"/>
      <c r="I106" s="175"/>
      <c r="J106" s="176"/>
      <c r="K106" s="176"/>
      <c r="L106" s="174"/>
      <c r="M106" s="177"/>
      <c r="N106" s="178"/>
      <c r="O106" s="179"/>
    </row>
    <row r="107" spans="2:15" s="9" customFormat="1" x14ac:dyDescent="0.25">
      <c r="B107" s="171"/>
      <c r="C107" s="172"/>
      <c r="D107" s="173"/>
      <c r="E107" s="172"/>
      <c r="F107" s="173"/>
      <c r="G107" s="174"/>
      <c r="H107" s="175"/>
      <c r="I107" s="175"/>
      <c r="J107" s="176"/>
      <c r="K107" s="176"/>
      <c r="L107" s="174"/>
      <c r="M107" s="177"/>
      <c r="N107" s="178"/>
      <c r="O107" s="179"/>
    </row>
    <row r="108" spans="2:15" s="9" customFormat="1" x14ac:dyDescent="0.25">
      <c r="B108" s="171"/>
      <c r="C108" s="172"/>
      <c r="D108" s="173"/>
      <c r="E108" s="172"/>
      <c r="F108" s="173"/>
      <c r="G108" s="174"/>
      <c r="H108" s="175"/>
      <c r="I108" s="175"/>
      <c r="J108" s="176"/>
      <c r="K108" s="176"/>
      <c r="L108" s="174"/>
      <c r="M108" s="177"/>
      <c r="N108" s="178"/>
      <c r="O108" s="179"/>
    </row>
    <row r="109" spans="2:15" s="9" customFormat="1" x14ac:dyDescent="0.25">
      <c r="B109" s="171"/>
      <c r="C109" s="172"/>
      <c r="D109" s="173"/>
      <c r="E109" s="172"/>
      <c r="F109" s="173"/>
      <c r="G109" s="174"/>
      <c r="H109" s="175"/>
      <c r="I109" s="175"/>
      <c r="J109" s="176"/>
      <c r="K109" s="176"/>
      <c r="L109" s="174"/>
      <c r="M109" s="177"/>
      <c r="N109" s="178"/>
      <c r="O109" s="179"/>
    </row>
    <row r="110" spans="2:15" s="9" customFormat="1" x14ac:dyDescent="0.25">
      <c r="B110" s="171"/>
      <c r="C110" s="172"/>
      <c r="D110" s="173"/>
      <c r="E110" s="172"/>
      <c r="F110" s="173"/>
      <c r="G110" s="174"/>
      <c r="H110" s="175"/>
      <c r="I110" s="175"/>
      <c r="J110" s="176"/>
      <c r="K110" s="176"/>
      <c r="L110" s="174"/>
      <c r="M110" s="177"/>
      <c r="N110" s="178"/>
      <c r="O110" s="179"/>
    </row>
    <row r="111" spans="2:15" s="9" customFormat="1" x14ac:dyDescent="0.25">
      <c r="B111" s="171"/>
      <c r="C111" s="172"/>
      <c r="D111" s="173"/>
      <c r="E111" s="172"/>
      <c r="F111" s="173"/>
      <c r="G111" s="174"/>
      <c r="H111" s="175"/>
      <c r="I111" s="175"/>
      <c r="J111" s="176"/>
      <c r="K111" s="176"/>
      <c r="L111" s="174"/>
      <c r="M111" s="177"/>
      <c r="N111" s="178"/>
      <c r="O111" s="179"/>
    </row>
    <row r="112" spans="2:15" s="9" customFormat="1" x14ac:dyDescent="0.25">
      <c r="B112" s="171"/>
      <c r="C112" s="172"/>
      <c r="D112" s="173"/>
      <c r="E112" s="172"/>
      <c r="F112" s="173"/>
      <c r="G112" s="174"/>
      <c r="H112" s="175"/>
      <c r="I112" s="175"/>
      <c r="J112" s="176"/>
      <c r="K112" s="176"/>
      <c r="L112" s="174"/>
      <c r="M112" s="177"/>
      <c r="N112" s="178"/>
      <c r="O112" s="179"/>
    </row>
    <row r="113" spans="2:16" s="9" customFormat="1" x14ac:dyDescent="0.25">
      <c r="B113" s="171"/>
      <c r="C113" s="172"/>
      <c r="D113" s="173"/>
      <c r="E113" s="172"/>
      <c r="F113" s="173"/>
      <c r="G113" s="174"/>
      <c r="H113" s="175"/>
      <c r="I113" s="175"/>
      <c r="J113" s="176"/>
      <c r="K113" s="176"/>
      <c r="L113" s="174"/>
      <c r="M113" s="177"/>
      <c r="N113" s="178"/>
      <c r="O113" s="179"/>
    </row>
    <row r="114" spans="2:16" s="9" customFormat="1" x14ac:dyDescent="0.25">
      <c r="B114" s="171"/>
      <c r="C114" s="172"/>
      <c r="D114" s="173"/>
      <c r="E114" s="172"/>
      <c r="F114" s="173"/>
      <c r="G114" s="174"/>
      <c r="H114" s="175"/>
      <c r="I114" s="175"/>
      <c r="J114" s="176"/>
      <c r="K114" s="176"/>
      <c r="L114" s="174"/>
      <c r="M114" s="177"/>
      <c r="N114" s="178"/>
      <c r="O114" s="179"/>
    </row>
    <row r="115" spans="2:16" s="9" customFormat="1" x14ac:dyDescent="0.25">
      <c r="B115" s="171"/>
      <c r="C115" s="172"/>
      <c r="D115" s="173"/>
      <c r="E115" s="172"/>
      <c r="F115" s="173"/>
      <c r="G115" s="174"/>
      <c r="H115" s="175"/>
      <c r="I115" s="175"/>
      <c r="J115" s="176"/>
      <c r="K115" s="176"/>
      <c r="L115" s="174"/>
      <c r="M115" s="177"/>
      <c r="N115" s="178"/>
      <c r="O115" s="179"/>
    </row>
    <row r="116" spans="2:16" s="9" customFormat="1" x14ac:dyDescent="0.25">
      <c r="B116" s="171"/>
      <c r="C116" s="172"/>
      <c r="D116" s="173"/>
      <c r="E116" s="172"/>
      <c r="F116" s="173"/>
      <c r="G116" s="174"/>
      <c r="H116" s="175"/>
      <c r="I116" s="175"/>
      <c r="J116" s="176"/>
      <c r="K116" s="176"/>
      <c r="L116" s="174"/>
      <c r="M116" s="177"/>
      <c r="N116" s="178"/>
      <c r="O116" s="179"/>
    </row>
    <row r="117" spans="2:16" s="9" customFormat="1" x14ac:dyDescent="0.25">
      <c r="B117" s="171"/>
      <c r="C117" s="172"/>
      <c r="D117" s="173"/>
      <c r="E117" s="172"/>
      <c r="F117" s="173"/>
      <c r="G117" s="174"/>
      <c r="H117" s="175"/>
      <c r="I117" s="175"/>
      <c r="J117" s="176"/>
      <c r="K117" s="176"/>
      <c r="L117" s="174"/>
      <c r="M117" s="177"/>
      <c r="N117" s="178"/>
      <c r="O117" s="179"/>
    </row>
    <row r="118" spans="2:16" s="9" customFormat="1" x14ac:dyDescent="0.25">
      <c r="B118" s="171"/>
      <c r="C118" s="172"/>
      <c r="D118" s="173"/>
      <c r="E118" s="172"/>
      <c r="F118" s="173"/>
      <c r="G118" s="174"/>
      <c r="H118" s="175"/>
      <c r="I118" s="175"/>
      <c r="J118" s="176"/>
      <c r="K118" s="176"/>
      <c r="L118" s="174"/>
      <c r="M118" s="177"/>
      <c r="N118" s="178"/>
      <c r="O118" s="179"/>
    </row>
    <row r="119" spans="2:16" s="9" customFormat="1" x14ac:dyDescent="0.25">
      <c r="B119" s="171"/>
      <c r="C119" s="172"/>
      <c r="D119" s="173"/>
      <c r="E119" s="172"/>
      <c r="F119" s="173"/>
      <c r="G119" s="174"/>
      <c r="H119" s="175"/>
      <c r="I119" s="175"/>
      <c r="J119" s="176"/>
      <c r="K119" s="176"/>
      <c r="L119" s="174"/>
      <c r="M119" s="177"/>
      <c r="N119" s="178"/>
      <c r="O119" s="179"/>
    </row>
    <row r="120" spans="2:16" s="9" customFormat="1" x14ac:dyDescent="0.25">
      <c r="B120" s="171"/>
      <c r="C120" s="172"/>
      <c r="D120" s="173"/>
      <c r="E120" s="172"/>
      <c r="F120" s="173"/>
      <c r="G120" s="174"/>
      <c r="H120" s="175"/>
      <c r="I120" s="175"/>
      <c r="J120" s="176"/>
      <c r="K120" s="176"/>
      <c r="L120" s="174"/>
      <c r="M120" s="177"/>
      <c r="N120" s="178"/>
      <c r="O120" s="179"/>
    </row>
    <row r="121" spans="2:16" s="9" customFormat="1" x14ac:dyDescent="0.25">
      <c r="B121" s="171"/>
      <c r="C121" s="172"/>
      <c r="D121" s="173"/>
      <c r="E121" s="172"/>
      <c r="F121" s="173"/>
      <c r="G121" s="174"/>
      <c r="H121" s="175"/>
      <c r="I121" s="175"/>
      <c r="J121" s="176"/>
      <c r="K121" s="176"/>
      <c r="L121" s="174"/>
      <c r="M121" s="177"/>
      <c r="N121" s="7"/>
      <c r="O121" s="4"/>
    </row>
    <row r="122" spans="2:16" s="9" customFormat="1" x14ac:dyDescent="0.25">
      <c r="B122" s="171"/>
      <c r="C122" s="172"/>
      <c r="D122" s="173"/>
      <c r="E122" s="172"/>
      <c r="F122" s="173"/>
      <c r="G122" s="174"/>
      <c r="H122" s="175"/>
      <c r="I122" s="175"/>
      <c r="J122" s="176"/>
      <c r="K122" s="176"/>
      <c r="L122" s="174"/>
      <c r="M122" s="177"/>
      <c r="N122" s="7"/>
      <c r="O122" s="4"/>
    </row>
    <row r="123" spans="2:16" s="9" customFormat="1" ht="22.5" x14ac:dyDescent="0.25">
      <c r="B123" s="171"/>
      <c r="C123" s="172"/>
      <c r="D123" s="173"/>
      <c r="E123" s="172"/>
      <c r="F123" s="173"/>
      <c r="G123" s="174"/>
      <c r="H123" s="175"/>
      <c r="I123" s="175"/>
      <c r="J123" s="176"/>
      <c r="K123" s="176"/>
      <c r="L123" s="174"/>
      <c r="M123" s="177"/>
      <c r="N123" s="182"/>
      <c r="O123" s="183"/>
    </row>
    <row r="124" spans="2:16" s="9" customFormat="1" x14ac:dyDescent="0.25">
      <c r="B124" s="171"/>
      <c r="C124" s="172"/>
      <c r="D124" s="173"/>
      <c r="E124" s="172"/>
      <c r="F124" s="173"/>
      <c r="G124" s="174"/>
      <c r="H124" s="175"/>
      <c r="I124" s="175"/>
      <c r="J124" s="176"/>
      <c r="K124" s="176"/>
      <c r="L124" s="174"/>
      <c r="M124" s="177"/>
      <c r="N124" s="184"/>
      <c r="O124" s="185"/>
    </row>
    <row r="125" spans="2:16" s="9" customFormat="1" x14ac:dyDescent="0.25">
      <c r="B125" s="171"/>
      <c r="C125" s="172"/>
      <c r="D125" s="173"/>
      <c r="E125" s="172"/>
      <c r="F125" s="173"/>
      <c r="G125" s="174"/>
      <c r="H125" s="175"/>
      <c r="I125" s="175"/>
      <c r="J125" s="176"/>
      <c r="K125" s="176"/>
      <c r="L125" s="174"/>
      <c r="M125" s="177"/>
      <c r="N125" s="184"/>
      <c r="O125" s="185"/>
    </row>
    <row r="126" spans="2:16" s="9" customFormat="1" x14ac:dyDescent="0.25">
      <c r="B126" s="171"/>
      <c r="C126" s="172"/>
      <c r="D126" s="173"/>
      <c r="E126" s="172"/>
      <c r="F126" s="173"/>
      <c r="G126" s="174"/>
      <c r="H126" s="175"/>
      <c r="I126" s="175"/>
      <c r="J126" s="176"/>
      <c r="K126" s="176"/>
      <c r="L126" s="174"/>
      <c r="M126" s="177"/>
      <c r="N126" s="186"/>
      <c r="O126" s="184"/>
      <c r="P126" s="185"/>
    </row>
    <row r="127" spans="2:16" s="9" customFormat="1" x14ac:dyDescent="0.25">
      <c r="B127" s="171"/>
      <c r="C127" s="172"/>
      <c r="D127" s="173"/>
      <c r="E127" s="172"/>
      <c r="F127" s="173"/>
      <c r="G127" s="174"/>
      <c r="H127" s="175"/>
      <c r="I127" s="175"/>
      <c r="J127" s="176"/>
      <c r="K127" s="176"/>
      <c r="L127" s="174"/>
      <c r="M127" s="177"/>
      <c r="N127" s="186"/>
      <c r="O127" s="184"/>
      <c r="P127" s="185"/>
    </row>
    <row r="128" spans="2:16" s="9" customFormat="1" x14ac:dyDescent="0.25">
      <c r="B128" s="171"/>
      <c r="C128" s="172"/>
      <c r="D128" s="173"/>
      <c r="E128" s="172"/>
      <c r="F128" s="173"/>
      <c r="G128" s="174"/>
      <c r="H128" s="175"/>
      <c r="I128" s="175"/>
      <c r="J128" s="176"/>
      <c r="K128" s="176"/>
      <c r="L128" s="174"/>
      <c r="M128" s="177"/>
      <c r="N128" s="186"/>
      <c r="O128" s="184"/>
      <c r="P128" s="185"/>
    </row>
    <row r="129" spans="2:16" s="9" customFormat="1" x14ac:dyDescent="0.25">
      <c r="B129" s="171"/>
      <c r="C129" s="172"/>
      <c r="D129" s="173"/>
      <c r="E129" s="172"/>
      <c r="F129" s="173"/>
      <c r="G129" s="174"/>
      <c r="H129" s="175"/>
      <c r="I129" s="175"/>
      <c r="J129" s="176"/>
      <c r="K129" s="176"/>
      <c r="L129" s="174"/>
      <c r="M129" s="177"/>
      <c r="N129" s="186"/>
      <c r="O129" s="184"/>
      <c r="P129" s="185"/>
    </row>
    <row r="130" spans="2:16" s="9" customFormat="1" x14ac:dyDescent="0.25">
      <c r="B130" s="171"/>
      <c r="C130" s="172"/>
      <c r="D130" s="173"/>
      <c r="E130" s="172"/>
      <c r="F130" s="173"/>
      <c r="G130" s="174"/>
      <c r="H130" s="175"/>
      <c r="I130" s="175"/>
      <c r="J130" s="176"/>
      <c r="K130" s="176"/>
      <c r="L130" s="174"/>
      <c r="M130" s="177"/>
      <c r="N130" s="186"/>
      <c r="O130" s="184"/>
      <c r="P130" s="185"/>
    </row>
    <row r="131" spans="2:16" s="9" customFormat="1" x14ac:dyDescent="0.25">
      <c r="B131" s="171"/>
      <c r="C131" s="172"/>
      <c r="D131" s="173"/>
      <c r="E131" s="172"/>
      <c r="F131" s="173"/>
      <c r="G131" s="174"/>
      <c r="H131" s="175"/>
      <c r="I131" s="175"/>
      <c r="J131" s="176"/>
      <c r="K131" s="176"/>
      <c r="L131" s="174"/>
      <c r="M131" s="177"/>
      <c r="N131" s="186"/>
      <c r="O131" s="184"/>
      <c r="P131" s="185"/>
    </row>
    <row r="132" spans="2:16" s="9" customFormat="1" x14ac:dyDescent="0.25">
      <c r="B132" s="171"/>
      <c r="C132" s="172"/>
      <c r="D132" s="173"/>
      <c r="E132" s="172"/>
      <c r="F132" s="173"/>
      <c r="G132" s="174"/>
      <c r="H132" s="175"/>
      <c r="I132" s="175"/>
      <c r="J132" s="176"/>
      <c r="K132" s="176"/>
      <c r="L132" s="174"/>
      <c r="M132" s="177"/>
      <c r="N132" s="186"/>
      <c r="O132" s="184"/>
      <c r="P132" s="185"/>
    </row>
    <row r="133" spans="2:16" s="9" customFormat="1" x14ac:dyDescent="0.25">
      <c r="B133" s="171"/>
      <c r="C133" s="172"/>
      <c r="D133" s="173"/>
      <c r="E133" s="172"/>
      <c r="F133" s="173"/>
      <c r="G133" s="174"/>
      <c r="H133" s="175"/>
      <c r="I133" s="175"/>
      <c r="J133" s="176"/>
      <c r="K133" s="176"/>
      <c r="L133" s="174"/>
      <c r="M133" s="177"/>
      <c r="N133" s="186"/>
      <c r="O133" s="184"/>
      <c r="P133" s="185"/>
    </row>
    <row r="134" spans="2:16" s="9" customFormat="1" x14ac:dyDescent="0.25">
      <c r="B134" s="171"/>
      <c r="C134" s="172"/>
      <c r="D134" s="173"/>
      <c r="E134" s="172"/>
      <c r="F134" s="173"/>
      <c r="G134" s="174"/>
      <c r="H134" s="175"/>
      <c r="I134" s="175"/>
      <c r="J134" s="176"/>
      <c r="K134" s="176"/>
      <c r="L134" s="174"/>
      <c r="M134" s="177"/>
      <c r="N134" s="186"/>
      <c r="O134" s="184"/>
      <c r="P134" s="185"/>
    </row>
    <row r="135" spans="2:16" s="9" customFormat="1" x14ac:dyDescent="0.25">
      <c r="B135" s="171"/>
      <c r="C135" s="172"/>
      <c r="D135" s="173"/>
      <c r="E135" s="172"/>
      <c r="F135" s="173"/>
      <c r="G135" s="174"/>
      <c r="H135" s="175"/>
      <c r="I135" s="175"/>
      <c r="J135" s="176"/>
      <c r="K135" s="176"/>
      <c r="L135" s="174"/>
      <c r="M135" s="177"/>
      <c r="N135" s="186"/>
      <c r="O135" s="184"/>
      <c r="P135" s="185"/>
    </row>
    <row r="136" spans="2:16" s="9" customFormat="1" x14ac:dyDescent="0.25">
      <c r="B136" s="171"/>
      <c r="C136" s="172"/>
      <c r="D136" s="173"/>
      <c r="E136" s="172"/>
      <c r="F136" s="173"/>
      <c r="G136" s="174"/>
      <c r="H136" s="175"/>
      <c r="I136" s="175"/>
      <c r="J136" s="176"/>
      <c r="K136" s="176"/>
      <c r="L136" s="174"/>
      <c r="M136" s="177"/>
      <c r="N136" s="186"/>
      <c r="O136" s="184"/>
      <c r="P136" s="185"/>
    </row>
    <row r="137" spans="2:16" s="9" customFormat="1" x14ac:dyDescent="0.25">
      <c r="B137" s="171"/>
      <c r="C137" s="172"/>
      <c r="D137" s="173"/>
      <c r="E137" s="172"/>
      <c r="F137" s="173"/>
      <c r="G137" s="174"/>
      <c r="H137" s="175"/>
      <c r="I137" s="175"/>
      <c r="J137" s="176"/>
      <c r="K137" s="176"/>
      <c r="L137" s="174"/>
      <c r="M137" s="177"/>
      <c r="N137" s="186"/>
      <c r="O137" s="184"/>
      <c r="P137" s="185"/>
    </row>
    <row r="138" spans="2:16" s="9" customFormat="1" x14ac:dyDescent="0.25">
      <c r="B138" s="171"/>
      <c r="C138" s="172"/>
      <c r="D138" s="173"/>
      <c r="E138" s="172"/>
      <c r="F138" s="173"/>
      <c r="G138" s="174"/>
      <c r="H138" s="175"/>
      <c r="I138" s="175"/>
      <c r="J138" s="176"/>
      <c r="K138" s="176"/>
      <c r="L138" s="174"/>
      <c r="M138" s="177"/>
      <c r="N138" s="186"/>
      <c r="O138" s="184"/>
      <c r="P138" s="185"/>
    </row>
    <row r="139" spans="2:16" s="9" customFormat="1" x14ac:dyDescent="0.25">
      <c r="B139" s="171"/>
      <c r="C139" s="172"/>
      <c r="D139" s="173"/>
      <c r="E139" s="172"/>
      <c r="F139" s="173"/>
      <c r="G139" s="174"/>
      <c r="H139" s="175"/>
      <c r="I139" s="175"/>
      <c r="J139" s="176"/>
      <c r="K139" s="176"/>
      <c r="L139" s="174"/>
      <c r="M139" s="177"/>
      <c r="N139" s="186"/>
      <c r="O139" s="184"/>
      <c r="P139" s="185"/>
    </row>
    <row r="140" spans="2:16" s="9" customFormat="1" x14ac:dyDescent="0.25">
      <c r="B140" s="171"/>
      <c r="C140" s="172"/>
      <c r="D140" s="173"/>
      <c r="E140" s="172"/>
      <c r="F140" s="173"/>
      <c r="G140" s="174"/>
      <c r="H140" s="175"/>
      <c r="I140" s="175"/>
      <c r="J140" s="176"/>
      <c r="K140" s="176"/>
      <c r="L140" s="174"/>
      <c r="M140" s="177"/>
      <c r="N140" s="186"/>
      <c r="O140" s="184"/>
      <c r="P140" s="185"/>
    </row>
    <row r="141" spans="2:16" s="9" customFormat="1" x14ac:dyDescent="0.25">
      <c r="B141" s="171"/>
      <c r="C141" s="172"/>
      <c r="D141" s="173"/>
      <c r="E141" s="172"/>
      <c r="F141" s="173"/>
      <c r="G141" s="174"/>
      <c r="H141" s="175"/>
      <c r="I141" s="175"/>
      <c r="J141" s="176"/>
      <c r="K141" s="176"/>
      <c r="L141" s="174"/>
      <c r="M141" s="177"/>
      <c r="N141" s="186"/>
      <c r="O141" s="184"/>
      <c r="P141" s="185"/>
    </row>
    <row r="142" spans="2:16" s="9" customFormat="1" x14ac:dyDescent="0.25">
      <c r="B142" s="171"/>
      <c r="C142" s="172"/>
      <c r="D142" s="173"/>
      <c r="E142" s="172"/>
      <c r="F142" s="173"/>
      <c r="G142" s="174"/>
      <c r="H142" s="175"/>
      <c r="I142" s="175"/>
      <c r="J142" s="176"/>
      <c r="K142" s="176"/>
      <c r="L142" s="174"/>
      <c r="M142" s="177"/>
      <c r="N142" s="186"/>
      <c r="O142" s="184"/>
      <c r="P142" s="185"/>
    </row>
    <row r="143" spans="2:16" s="9" customFormat="1" x14ac:dyDescent="0.25">
      <c r="B143" s="171"/>
      <c r="C143" s="172"/>
      <c r="D143" s="173"/>
      <c r="E143" s="172"/>
      <c r="F143" s="173"/>
      <c r="G143" s="174"/>
      <c r="H143" s="175"/>
      <c r="I143" s="175"/>
      <c r="J143" s="176"/>
      <c r="K143" s="176"/>
      <c r="L143" s="174"/>
      <c r="M143" s="177"/>
      <c r="N143" s="186"/>
      <c r="O143" s="184"/>
      <c r="P143" s="185"/>
    </row>
    <row r="144" spans="2:16" s="9" customFormat="1" x14ac:dyDescent="0.25">
      <c r="B144" s="171"/>
      <c r="C144" s="172"/>
      <c r="D144" s="173"/>
      <c r="E144" s="172"/>
      <c r="F144" s="173"/>
      <c r="G144" s="174"/>
      <c r="H144" s="175"/>
      <c r="I144" s="175"/>
      <c r="J144" s="176"/>
      <c r="K144" s="176"/>
      <c r="L144" s="174"/>
      <c r="M144" s="177"/>
      <c r="N144" s="186"/>
      <c r="O144" s="184"/>
      <c r="P144" s="185"/>
    </row>
    <row r="145" spans="2:16" s="9" customFormat="1" x14ac:dyDescent="0.25">
      <c r="B145" s="171"/>
      <c r="C145" s="172"/>
      <c r="D145" s="173"/>
      <c r="E145" s="172"/>
      <c r="F145" s="173"/>
      <c r="G145" s="174"/>
      <c r="H145" s="175"/>
      <c r="I145" s="175"/>
      <c r="J145" s="176"/>
      <c r="K145" s="176"/>
      <c r="L145" s="174"/>
      <c r="M145" s="177"/>
      <c r="N145" s="186"/>
      <c r="O145" s="184"/>
      <c r="P145" s="185"/>
    </row>
    <row r="146" spans="2:16" s="9" customFormat="1" x14ac:dyDescent="0.25">
      <c r="B146" s="171"/>
      <c r="C146" s="172"/>
      <c r="D146" s="173"/>
      <c r="E146" s="172"/>
      <c r="F146" s="173"/>
      <c r="G146" s="174"/>
      <c r="H146" s="175"/>
      <c r="I146" s="175"/>
      <c r="J146" s="176"/>
      <c r="K146" s="176"/>
      <c r="L146" s="174"/>
      <c r="M146" s="177"/>
      <c r="N146" s="186"/>
      <c r="O146" s="184"/>
      <c r="P146" s="185"/>
    </row>
    <row r="147" spans="2:16" s="9" customFormat="1" x14ac:dyDescent="0.25">
      <c r="B147" s="171"/>
      <c r="C147" s="172"/>
      <c r="D147" s="173"/>
      <c r="E147" s="172"/>
      <c r="F147" s="173"/>
      <c r="G147" s="174"/>
      <c r="H147" s="175"/>
      <c r="I147" s="175"/>
      <c r="J147" s="176"/>
      <c r="K147" s="176"/>
      <c r="L147" s="174"/>
      <c r="M147" s="177"/>
      <c r="N147" s="186"/>
      <c r="O147" s="184"/>
      <c r="P147" s="185"/>
    </row>
    <row r="148" spans="2:16" s="9" customFormat="1" x14ac:dyDescent="0.25">
      <c r="B148" s="171"/>
      <c r="C148" s="172"/>
      <c r="D148" s="173"/>
      <c r="E148" s="172"/>
      <c r="F148" s="173"/>
      <c r="G148" s="174"/>
      <c r="H148" s="175"/>
      <c r="I148" s="175"/>
      <c r="J148" s="176"/>
      <c r="K148" s="176"/>
      <c r="L148" s="174"/>
      <c r="M148" s="177"/>
      <c r="N148" s="186"/>
      <c r="O148" s="184"/>
      <c r="P148" s="185"/>
    </row>
    <row r="149" spans="2:16" s="9" customFormat="1" x14ac:dyDescent="0.25">
      <c r="B149" s="171"/>
      <c r="C149" s="172"/>
      <c r="D149" s="173"/>
      <c r="E149" s="172"/>
      <c r="F149" s="173"/>
      <c r="G149" s="174"/>
      <c r="H149" s="175"/>
      <c r="I149" s="175"/>
      <c r="J149" s="176"/>
      <c r="K149" s="176"/>
      <c r="L149" s="174"/>
      <c r="M149" s="177"/>
      <c r="N149" s="186"/>
      <c r="O149" s="184"/>
      <c r="P149" s="185"/>
    </row>
    <row r="150" spans="2:16" s="9" customFormat="1" x14ac:dyDescent="0.25">
      <c r="B150" s="171"/>
      <c r="C150" s="172"/>
      <c r="D150" s="173"/>
      <c r="E150" s="172"/>
      <c r="F150" s="173"/>
      <c r="G150" s="174"/>
      <c r="H150" s="175"/>
      <c r="I150" s="175"/>
      <c r="J150" s="176"/>
      <c r="K150" s="176"/>
      <c r="L150" s="174"/>
      <c r="M150" s="177"/>
      <c r="N150" s="186"/>
      <c r="O150" s="184"/>
      <c r="P150" s="185"/>
    </row>
    <row r="151" spans="2:16" s="9" customFormat="1" x14ac:dyDescent="0.25">
      <c r="B151" s="171"/>
      <c r="C151" s="172"/>
      <c r="D151" s="173"/>
      <c r="E151" s="172"/>
      <c r="F151" s="173"/>
      <c r="G151" s="174"/>
      <c r="H151" s="175"/>
      <c r="I151" s="175"/>
      <c r="J151" s="176"/>
      <c r="K151" s="176"/>
      <c r="L151" s="174"/>
      <c r="M151" s="177"/>
      <c r="N151" s="186"/>
      <c r="O151" s="184"/>
      <c r="P151" s="185"/>
    </row>
    <row r="152" spans="2:16" s="9" customFormat="1" x14ac:dyDescent="0.25">
      <c r="B152" s="171"/>
      <c r="C152" s="172"/>
      <c r="D152" s="173"/>
      <c r="E152" s="172"/>
      <c r="F152" s="173"/>
      <c r="G152" s="174"/>
      <c r="H152" s="175"/>
      <c r="I152" s="175"/>
      <c r="J152" s="176"/>
      <c r="K152" s="176"/>
      <c r="L152" s="174"/>
      <c r="M152" s="177"/>
      <c r="N152" s="186"/>
      <c r="O152" s="184"/>
      <c r="P152" s="185"/>
    </row>
    <row r="153" spans="2:16" s="9" customFormat="1" x14ac:dyDescent="0.25">
      <c r="B153" s="171"/>
      <c r="C153" s="172"/>
      <c r="D153" s="173"/>
      <c r="E153" s="172"/>
      <c r="F153" s="173"/>
      <c r="G153" s="174"/>
      <c r="H153" s="175"/>
      <c r="I153" s="175"/>
      <c r="J153" s="176"/>
      <c r="K153" s="176"/>
      <c r="L153" s="174"/>
      <c r="M153" s="177"/>
      <c r="N153" s="186"/>
      <c r="O153" s="184"/>
      <c r="P153" s="185"/>
    </row>
    <row r="154" spans="2:16" s="9" customFormat="1" x14ac:dyDescent="0.25">
      <c r="B154" s="171"/>
      <c r="C154" s="172"/>
      <c r="D154" s="173"/>
      <c r="E154" s="172"/>
      <c r="F154" s="173"/>
      <c r="G154" s="174"/>
      <c r="H154" s="175"/>
      <c r="I154" s="175"/>
      <c r="J154" s="176"/>
      <c r="K154" s="176"/>
      <c r="L154" s="174"/>
      <c r="M154" s="177"/>
      <c r="N154" s="186"/>
      <c r="O154" s="184"/>
      <c r="P154" s="185"/>
    </row>
    <row r="155" spans="2:16" s="9" customFormat="1" x14ac:dyDescent="0.25">
      <c r="B155" s="171"/>
      <c r="C155" s="172"/>
      <c r="D155" s="173"/>
      <c r="E155" s="172"/>
      <c r="F155" s="173"/>
      <c r="G155" s="174"/>
      <c r="H155" s="175"/>
      <c r="I155" s="175"/>
      <c r="J155" s="176"/>
      <c r="K155" s="176"/>
      <c r="L155" s="174"/>
      <c r="M155" s="177"/>
      <c r="N155" s="186"/>
      <c r="O155" s="184"/>
      <c r="P155" s="185"/>
    </row>
    <row r="156" spans="2:16" s="9" customFormat="1" x14ac:dyDescent="0.25">
      <c r="B156" s="171"/>
      <c r="C156" s="172"/>
      <c r="D156" s="173"/>
      <c r="E156" s="172"/>
      <c r="F156" s="173"/>
      <c r="G156" s="174"/>
      <c r="H156" s="175"/>
      <c r="I156" s="175"/>
      <c r="J156" s="176"/>
      <c r="K156" s="176"/>
      <c r="L156" s="174"/>
      <c r="M156" s="177"/>
      <c r="N156" s="186"/>
      <c r="O156" s="184"/>
      <c r="P156" s="185"/>
    </row>
    <row r="157" spans="2:16" s="9" customFormat="1" x14ac:dyDescent="0.25">
      <c r="B157" s="171"/>
      <c r="C157" s="172"/>
      <c r="D157" s="173"/>
      <c r="E157" s="172"/>
      <c r="F157" s="173"/>
      <c r="G157" s="174"/>
      <c r="H157" s="175"/>
      <c r="I157" s="175"/>
      <c r="J157" s="176"/>
      <c r="K157" s="176"/>
      <c r="L157" s="174"/>
      <c r="M157" s="177"/>
      <c r="N157" s="186"/>
      <c r="O157" s="184"/>
      <c r="P157" s="185"/>
    </row>
    <row r="158" spans="2:16" s="9" customFormat="1" x14ac:dyDescent="0.25">
      <c r="B158" s="171"/>
      <c r="C158" s="172"/>
      <c r="D158" s="173"/>
      <c r="E158" s="172"/>
      <c r="F158" s="173"/>
      <c r="G158" s="174"/>
      <c r="H158" s="175"/>
      <c r="I158" s="175"/>
      <c r="J158" s="176"/>
      <c r="K158" s="176"/>
      <c r="L158" s="174"/>
      <c r="M158" s="177"/>
      <c r="N158" s="186"/>
      <c r="O158" s="184"/>
      <c r="P158" s="185"/>
    </row>
    <row r="159" spans="2:16" s="9" customFormat="1" x14ac:dyDescent="0.25">
      <c r="B159" s="171"/>
      <c r="C159" s="172"/>
      <c r="D159" s="173"/>
      <c r="E159" s="172"/>
      <c r="F159" s="173"/>
      <c r="G159" s="174"/>
      <c r="H159" s="175"/>
      <c r="I159" s="175"/>
      <c r="J159" s="176"/>
      <c r="K159" s="176"/>
      <c r="L159" s="174"/>
      <c r="M159" s="177"/>
      <c r="N159" s="186"/>
      <c r="O159" s="184"/>
      <c r="P159" s="185"/>
    </row>
    <row r="160" spans="2:16" s="9" customFormat="1" x14ac:dyDescent="0.25">
      <c r="B160" s="171"/>
      <c r="C160" s="172"/>
      <c r="D160" s="173"/>
      <c r="E160" s="172"/>
      <c r="F160" s="173"/>
      <c r="G160" s="174"/>
      <c r="H160" s="175"/>
      <c r="I160" s="175"/>
      <c r="J160" s="176"/>
      <c r="K160" s="176"/>
      <c r="L160" s="174"/>
      <c r="M160" s="177"/>
      <c r="N160" s="186"/>
      <c r="O160" s="184"/>
      <c r="P160" s="185"/>
    </row>
    <row r="161" spans="2:16" s="9" customFormat="1" x14ac:dyDescent="0.25">
      <c r="B161" s="171"/>
      <c r="C161" s="172"/>
      <c r="D161" s="173"/>
      <c r="E161" s="172"/>
      <c r="F161" s="173"/>
      <c r="G161" s="174"/>
      <c r="H161" s="175"/>
      <c r="I161" s="175"/>
      <c r="J161" s="176"/>
      <c r="K161" s="176"/>
      <c r="L161" s="174"/>
      <c r="M161" s="177"/>
      <c r="N161" s="186"/>
      <c r="O161" s="184"/>
      <c r="P161" s="185"/>
    </row>
    <row r="162" spans="2:16" s="9" customFormat="1" x14ac:dyDescent="0.25">
      <c r="B162" s="171"/>
      <c r="C162" s="172"/>
      <c r="D162" s="173"/>
      <c r="E162" s="172"/>
      <c r="F162" s="173"/>
      <c r="G162" s="174"/>
      <c r="H162" s="175"/>
      <c r="I162" s="175"/>
      <c r="J162" s="176"/>
      <c r="K162" s="176"/>
      <c r="L162" s="174"/>
      <c r="M162" s="177"/>
      <c r="N162" s="186"/>
      <c r="O162" s="184"/>
      <c r="P162" s="185"/>
    </row>
    <row r="163" spans="2:16" s="9" customFormat="1" x14ac:dyDescent="0.25">
      <c r="B163" s="171"/>
      <c r="C163" s="172"/>
      <c r="D163" s="173"/>
      <c r="E163" s="172"/>
      <c r="F163" s="173"/>
      <c r="G163" s="174"/>
      <c r="H163" s="175"/>
      <c r="I163" s="175"/>
      <c r="J163" s="176"/>
      <c r="K163" s="176"/>
      <c r="L163" s="174"/>
      <c r="M163" s="177"/>
      <c r="N163" s="186"/>
      <c r="O163" s="184"/>
      <c r="P163" s="185"/>
    </row>
    <row r="164" spans="2:16" s="9" customFormat="1" x14ac:dyDescent="0.25">
      <c r="B164" s="171"/>
      <c r="C164" s="172"/>
      <c r="D164" s="173"/>
      <c r="E164" s="172"/>
      <c r="F164" s="173"/>
      <c r="G164" s="174"/>
      <c r="H164" s="175"/>
      <c r="I164" s="175"/>
      <c r="J164" s="176"/>
      <c r="K164" s="176"/>
      <c r="L164" s="174"/>
      <c r="M164" s="177"/>
      <c r="N164" s="186"/>
      <c r="O164" s="184"/>
      <c r="P164" s="185"/>
    </row>
    <row r="165" spans="2:16" s="9" customFormat="1" x14ac:dyDescent="0.25">
      <c r="B165" s="171"/>
      <c r="C165" s="172"/>
      <c r="D165" s="173"/>
      <c r="E165" s="172"/>
      <c r="F165" s="173"/>
      <c r="G165" s="174"/>
      <c r="H165" s="175"/>
      <c r="I165" s="175"/>
      <c r="J165" s="176"/>
      <c r="K165" s="176"/>
      <c r="L165" s="174"/>
      <c r="M165" s="177"/>
      <c r="N165" s="186"/>
      <c r="O165" s="184"/>
      <c r="P165" s="185"/>
    </row>
    <row r="166" spans="2:16" s="9" customFormat="1" x14ac:dyDescent="0.25">
      <c r="B166" s="171"/>
      <c r="C166" s="172"/>
      <c r="D166" s="173"/>
      <c r="E166" s="172"/>
      <c r="F166" s="173"/>
      <c r="G166" s="174"/>
      <c r="H166" s="175"/>
      <c r="I166" s="175"/>
      <c r="J166" s="176"/>
      <c r="K166" s="176"/>
      <c r="L166" s="174"/>
      <c r="M166" s="177"/>
      <c r="N166" s="186"/>
      <c r="O166" s="184"/>
      <c r="P166" s="185"/>
    </row>
    <row r="167" spans="2:16" s="9" customFormat="1" x14ac:dyDescent="0.25">
      <c r="B167" s="171"/>
      <c r="C167" s="172"/>
      <c r="D167" s="173"/>
      <c r="E167" s="172"/>
      <c r="F167" s="173"/>
      <c r="G167" s="174"/>
      <c r="H167" s="175"/>
      <c r="I167" s="175"/>
      <c r="J167" s="176"/>
      <c r="K167" s="176"/>
      <c r="L167" s="174"/>
      <c r="M167" s="177"/>
      <c r="N167" s="186"/>
      <c r="O167" s="184"/>
      <c r="P167" s="185"/>
    </row>
    <row r="168" spans="2:16" s="9" customFormat="1" x14ac:dyDescent="0.25">
      <c r="B168" s="171"/>
      <c r="C168" s="172"/>
      <c r="D168" s="173"/>
      <c r="E168" s="172"/>
      <c r="F168" s="173"/>
      <c r="G168" s="174"/>
      <c r="H168" s="175"/>
      <c r="I168" s="175"/>
      <c r="J168" s="176"/>
      <c r="K168" s="176"/>
      <c r="L168" s="174"/>
      <c r="M168" s="177"/>
      <c r="N168" s="186"/>
      <c r="O168" s="184"/>
      <c r="P168" s="185"/>
    </row>
    <row r="169" spans="2:16" s="9" customFormat="1" x14ac:dyDescent="0.25">
      <c r="B169" s="171"/>
      <c r="C169" s="172"/>
      <c r="D169" s="173"/>
      <c r="E169" s="172"/>
      <c r="F169" s="173"/>
      <c r="G169" s="174"/>
      <c r="H169" s="175"/>
      <c r="I169" s="175"/>
      <c r="J169" s="176"/>
      <c r="K169" s="176"/>
      <c r="L169" s="174"/>
      <c r="M169" s="177"/>
      <c r="N169" s="186"/>
      <c r="O169" s="184"/>
      <c r="P169" s="185"/>
    </row>
    <row r="170" spans="2:16" s="9" customFormat="1" x14ac:dyDescent="0.25">
      <c r="B170" s="171"/>
      <c r="C170" s="172"/>
      <c r="D170" s="173"/>
      <c r="E170" s="172"/>
      <c r="F170" s="173"/>
      <c r="G170" s="174"/>
      <c r="H170" s="175"/>
      <c r="I170" s="175"/>
      <c r="J170" s="176"/>
      <c r="K170" s="176"/>
      <c r="L170" s="174"/>
      <c r="M170" s="177"/>
      <c r="N170" s="186"/>
      <c r="O170" s="184"/>
      <c r="P170" s="185"/>
    </row>
    <row r="171" spans="2:16" s="9" customFormat="1" x14ac:dyDescent="0.25">
      <c r="B171" s="171"/>
      <c r="C171" s="172"/>
      <c r="D171" s="173"/>
      <c r="E171" s="172"/>
      <c r="F171" s="173"/>
      <c r="G171" s="174"/>
      <c r="H171" s="175"/>
      <c r="I171" s="175"/>
      <c r="J171" s="176"/>
      <c r="K171" s="176"/>
      <c r="L171" s="174"/>
      <c r="M171" s="177"/>
      <c r="N171" s="186"/>
      <c r="O171" s="184"/>
      <c r="P171" s="185"/>
    </row>
    <row r="172" spans="2:16" s="9" customFormat="1" x14ac:dyDescent="0.25">
      <c r="B172" s="171"/>
      <c r="C172" s="172"/>
      <c r="D172" s="173"/>
      <c r="E172" s="172"/>
      <c r="F172" s="173"/>
      <c r="G172" s="174"/>
      <c r="H172" s="175"/>
      <c r="I172" s="175"/>
      <c r="J172" s="176"/>
      <c r="K172" s="176"/>
      <c r="L172" s="174"/>
      <c r="M172" s="177"/>
      <c r="N172" s="186"/>
      <c r="O172" s="184"/>
      <c r="P172" s="185"/>
    </row>
    <row r="173" spans="2:16" s="9" customFormat="1" x14ac:dyDescent="0.25">
      <c r="B173" s="171"/>
      <c r="C173" s="172"/>
      <c r="D173" s="173"/>
      <c r="E173" s="172"/>
      <c r="F173" s="173"/>
      <c r="G173" s="174"/>
      <c r="H173" s="175"/>
      <c r="I173" s="175"/>
      <c r="J173" s="176"/>
      <c r="K173" s="176"/>
      <c r="L173" s="174"/>
      <c r="M173" s="177"/>
      <c r="N173" s="186"/>
      <c r="O173" s="184"/>
      <c r="P173" s="185"/>
    </row>
    <row r="174" spans="2:16" s="9" customFormat="1" x14ac:dyDescent="0.25">
      <c r="B174" s="171"/>
      <c r="C174" s="172"/>
      <c r="D174" s="173"/>
      <c r="E174" s="172"/>
      <c r="F174" s="173"/>
      <c r="G174" s="174"/>
      <c r="H174" s="175"/>
      <c r="I174" s="175"/>
      <c r="J174" s="176"/>
      <c r="K174" s="176"/>
      <c r="L174" s="174"/>
      <c r="M174" s="177"/>
      <c r="N174" s="186"/>
      <c r="O174" s="184"/>
      <c r="P174" s="185"/>
    </row>
    <row r="175" spans="2:16" s="9" customFormat="1" x14ac:dyDescent="0.25">
      <c r="B175" s="171"/>
      <c r="C175" s="172"/>
      <c r="D175" s="173"/>
      <c r="E175" s="172"/>
      <c r="F175" s="173"/>
      <c r="G175" s="174"/>
      <c r="H175" s="175"/>
      <c r="I175" s="175"/>
      <c r="J175" s="176"/>
      <c r="K175" s="176"/>
      <c r="L175" s="174"/>
      <c r="M175" s="177"/>
      <c r="N175" s="186"/>
      <c r="O175" s="184"/>
      <c r="P175" s="185"/>
    </row>
    <row r="176" spans="2:16" s="9" customFormat="1" x14ac:dyDescent="0.25">
      <c r="B176" s="171"/>
      <c r="C176" s="172"/>
      <c r="D176" s="173"/>
      <c r="E176" s="172"/>
      <c r="F176" s="173"/>
      <c r="G176" s="174"/>
      <c r="H176" s="175"/>
      <c r="I176" s="175"/>
      <c r="J176" s="176"/>
      <c r="K176" s="176"/>
      <c r="L176" s="174"/>
      <c r="M176" s="177"/>
      <c r="N176" s="186"/>
      <c r="O176" s="184"/>
      <c r="P176" s="185"/>
    </row>
    <row r="177" spans="2:16" s="9" customFormat="1" x14ac:dyDescent="0.25">
      <c r="B177" s="171"/>
      <c r="C177" s="172"/>
      <c r="D177" s="173"/>
      <c r="E177" s="172"/>
      <c r="F177" s="173"/>
      <c r="G177" s="174"/>
      <c r="H177" s="175"/>
      <c r="I177" s="175"/>
      <c r="J177" s="176"/>
      <c r="K177" s="176"/>
      <c r="L177" s="174"/>
      <c r="M177" s="177"/>
      <c r="N177" s="186"/>
      <c r="O177" s="184"/>
      <c r="P177" s="185"/>
    </row>
    <row r="178" spans="2:16" s="9" customFormat="1" x14ac:dyDescent="0.25">
      <c r="B178" s="171"/>
      <c r="C178" s="172"/>
      <c r="D178" s="173"/>
      <c r="E178" s="172"/>
      <c r="F178" s="173"/>
      <c r="G178" s="174"/>
      <c r="H178" s="175"/>
      <c r="I178" s="175"/>
      <c r="J178" s="176"/>
      <c r="K178" s="176"/>
      <c r="L178" s="174"/>
      <c r="M178" s="177"/>
      <c r="N178" s="186"/>
      <c r="O178" s="184"/>
      <c r="P178" s="185"/>
    </row>
    <row r="179" spans="2:16" s="9" customFormat="1" x14ac:dyDescent="0.25">
      <c r="B179" s="171"/>
      <c r="C179" s="172"/>
      <c r="D179" s="173"/>
      <c r="E179" s="172"/>
      <c r="F179" s="173"/>
      <c r="G179" s="174"/>
      <c r="H179" s="175"/>
      <c r="I179" s="175"/>
      <c r="J179" s="176"/>
      <c r="K179" s="176"/>
      <c r="L179" s="174"/>
      <c r="M179" s="177"/>
      <c r="N179" s="186"/>
      <c r="O179" s="184"/>
      <c r="P179" s="185"/>
    </row>
    <row r="180" spans="2:16" s="9" customFormat="1" x14ac:dyDescent="0.25">
      <c r="B180" s="171"/>
      <c r="C180" s="172"/>
      <c r="D180" s="173"/>
      <c r="E180" s="172"/>
      <c r="F180" s="173"/>
      <c r="G180" s="174"/>
      <c r="H180" s="175"/>
      <c r="I180" s="175"/>
      <c r="J180" s="176"/>
      <c r="K180" s="176"/>
      <c r="L180" s="174"/>
      <c r="M180" s="177"/>
      <c r="N180" s="186"/>
      <c r="O180" s="184"/>
      <c r="P180" s="185"/>
    </row>
    <row r="181" spans="2:16" s="9" customFormat="1" x14ac:dyDescent="0.25">
      <c r="B181" s="171"/>
      <c r="C181" s="172"/>
      <c r="D181" s="173"/>
      <c r="E181" s="172"/>
      <c r="F181" s="173"/>
      <c r="G181" s="174"/>
      <c r="H181" s="175"/>
      <c r="I181" s="175"/>
      <c r="J181" s="176"/>
      <c r="K181" s="176"/>
      <c r="L181" s="174"/>
      <c r="M181" s="177"/>
      <c r="N181" s="186"/>
      <c r="O181" s="184"/>
      <c r="P181" s="185"/>
    </row>
    <row r="182" spans="2:16" s="9" customFormat="1" x14ac:dyDescent="0.25">
      <c r="B182" s="171"/>
      <c r="C182" s="172"/>
      <c r="D182" s="173"/>
      <c r="E182" s="172"/>
      <c r="F182" s="173"/>
      <c r="G182" s="174"/>
      <c r="H182" s="175"/>
      <c r="I182" s="175"/>
      <c r="J182" s="176"/>
      <c r="K182" s="176"/>
      <c r="L182" s="174"/>
      <c r="M182" s="177"/>
      <c r="N182" s="186"/>
      <c r="O182" s="184"/>
      <c r="P182" s="185"/>
    </row>
  </sheetData>
  <mergeCells count="22">
    <mergeCell ref="B58:J58"/>
    <mergeCell ref="B72:J72"/>
    <mergeCell ref="N55:N81"/>
    <mergeCell ref="L58:M58"/>
    <mergeCell ref="B84:F84"/>
    <mergeCell ref="K55:K81"/>
    <mergeCell ref="C87:F87"/>
    <mergeCell ref="C88:F88"/>
    <mergeCell ref="C89:F89"/>
    <mergeCell ref="C90:F90"/>
    <mergeCell ref="C91:F91"/>
    <mergeCell ref="J46:J49"/>
    <mergeCell ref="J27:J42"/>
    <mergeCell ref="C6:D6"/>
    <mergeCell ref="B1:O2"/>
    <mergeCell ref="B3:P3"/>
    <mergeCell ref="B4:P4"/>
    <mergeCell ref="E6:F6"/>
    <mergeCell ref="J9:J23"/>
    <mergeCell ref="N9:N23"/>
    <mergeCell ref="N27:N42"/>
    <mergeCell ref="N46:N49"/>
  </mergeCells>
  <pageMargins left="0.25" right="0.25" top="0.75" bottom="0.75" header="0.3" footer="0.3"/>
  <pageSetup paperSize="8" scale="69" fitToHeight="0" orientation="landscape" r:id="rId1"/>
  <headerFooter>
    <oddFooter>&amp;CBijlage 6 Prijzenblad, tabblad P-blad</oddFooter>
  </headerFooter>
  <rowBreaks count="2" manualBreakCount="2">
    <brk id="51" max="15" man="1"/>
    <brk id="95" max="17" man="1"/>
  </rowBreaks>
  <ignoredErrors>
    <ignoredError sqref="I9:I23 M9:M23 M73:M81 M59:M70 M55 M46:M49 M36:M40 I36:I40 I46:I49 I27 M27 I28:I35 M28:M35 M41:M42 I41:I42 M56 M57 M71"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161"/>
  <sheetViews>
    <sheetView showGridLines="0" tabSelected="1" view="pageBreakPreview" topLeftCell="A19" zoomScale="70" zoomScaleNormal="100" zoomScaleSheetLayoutView="70" workbookViewId="0">
      <selection activeCell="K47" sqref="K47:K60"/>
    </sheetView>
  </sheetViews>
  <sheetFormatPr defaultColWidth="9.140625" defaultRowHeight="12.75" x14ac:dyDescent="0.25"/>
  <cols>
    <col min="1" max="1" width="5.28515625" style="1" customWidth="1"/>
    <col min="2" max="2" width="45.140625" style="187" customWidth="1"/>
    <col min="3" max="3" width="6.28515625" style="188" customWidth="1"/>
    <col min="4" max="4" width="11.85546875" style="189" customWidth="1"/>
    <col min="5" max="5" width="6.28515625" style="188" customWidth="1"/>
    <col min="6" max="6" width="12" style="189" customWidth="1"/>
    <col min="7" max="7" width="15.85546875" style="186" customWidth="1"/>
    <col min="8" max="9" width="23.5703125" style="190" customWidth="1"/>
    <col min="10" max="11" width="21.42578125" style="191" customWidth="1"/>
    <col min="12" max="12" width="25.85546875" style="186" customWidth="1"/>
    <col min="13" max="13" width="25.85546875" style="192" customWidth="1"/>
    <col min="14" max="14" width="20.42578125" style="186" customWidth="1"/>
    <col min="15" max="15" width="25.85546875" style="193" customWidth="1"/>
    <col min="16" max="16" width="5.28515625" style="194" customWidth="1"/>
    <col min="17" max="16384" width="9.140625" style="1"/>
  </cols>
  <sheetData>
    <row r="1" spans="1:16" s="102" customFormat="1" ht="38.25" customHeight="1" x14ac:dyDescent="0.25">
      <c r="A1" s="101"/>
      <c r="B1" s="79" t="s">
        <v>8</v>
      </c>
      <c r="C1" s="79"/>
      <c r="D1" s="79"/>
      <c r="E1" s="79"/>
      <c r="F1" s="79"/>
      <c r="G1" s="79"/>
      <c r="H1" s="79"/>
      <c r="I1" s="79"/>
      <c r="J1" s="79"/>
      <c r="K1" s="79"/>
      <c r="L1" s="79"/>
      <c r="M1" s="79"/>
      <c r="N1" s="79"/>
      <c r="O1" s="79"/>
      <c r="P1" s="11"/>
    </row>
    <row r="2" spans="1:16" s="102" customFormat="1" ht="18" x14ac:dyDescent="0.25">
      <c r="A2" s="101"/>
      <c r="B2" s="79"/>
      <c r="C2" s="79"/>
      <c r="D2" s="79"/>
      <c r="E2" s="79"/>
      <c r="F2" s="79"/>
      <c r="G2" s="79"/>
      <c r="H2" s="79"/>
      <c r="I2" s="79"/>
      <c r="J2" s="79"/>
      <c r="K2" s="79"/>
      <c r="L2" s="79"/>
      <c r="M2" s="79"/>
      <c r="N2" s="79"/>
      <c r="O2" s="79"/>
      <c r="P2" s="11"/>
    </row>
    <row r="3" spans="1:16" s="102" customFormat="1" ht="18" x14ac:dyDescent="0.25">
      <c r="A3" s="101"/>
      <c r="B3" s="83" t="s">
        <v>134</v>
      </c>
      <c r="C3" s="83"/>
      <c r="D3" s="83"/>
      <c r="E3" s="83"/>
      <c r="F3" s="83"/>
      <c r="G3" s="103"/>
      <c r="H3" s="103"/>
      <c r="I3" s="103"/>
      <c r="J3" s="103"/>
      <c r="K3" s="103"/>
      <c r="L3" s="103"/>
      <c r="M3" s="103"/>
      <c r="N3" s="103"/>
      <c r="O3" s="103"/>
      <c r="P3" s="103"/>
    </row>
    <row r="4" spans="1:16" s="102" customFormat="1" ht="18.75" x14ac:dyDescent="0.25">
      <c r="A4" s="101"/>
      <c r="B4" s="80"/>
      <c r="C4" s="80"/>
      <c r="D4" s="80"/>
      <c r="E4" s="80"/>
      <c r="F4" s="80"/>
      <c r="G4" s="104"/>
      <c r="H4" s="104"/>
      <c r="I4" s="104"/>
      <c r="J4" s="104"/>
      <c r="K4" s="104"/>
      <c r="L4" s="104"/>
      <c r="M4" s="104"/>
      <c r="N4" s="104"/>
      <c r="O4" s="104"/>
      <c r="P4" s="104"/>
    </row>
    <row r="5" spans="1:16" s="105" customFormat="1" ht="19.5" x14ac:dyDescent="0.25">
      <c r="B5" s="2"/>
      <c r="C5" s="15"/>
      <c r="D5" s="16"/>
      <c r="E5" s="15"/>
      <c r="F5" s="16"/>
      <c r="G5" s="3"/>
      <c r="H5" s="18"/>
      <c r="I5" s="18"/>
      <c r="J5" s="6"/>
      <c r="K5" s="6"/>
      <c r="L5" s="3"/>
      <c r="M5" s="8"/>
      <c r="N5" s="106"/>
      <c r="O5" s="107"/>
      <c r="P5" s="106"/>
    </row>
    <row r="6" spans="1:16" s="108" customFormat="1" ht="113.25" customHeight="1" x14ac:dyDescent="0.25">
      <c r="B6" s="12" t="s">
        <v>1</v>
      </c>
      <c r="C6" s="84" t="s">
        <v>22</v>
      </c>
      <c r="D6" s="85"/>
      <c r="E6" s="84" t="s">
        <v>21</v>
      </c>
      <c r="F6" s="85"/>
      <c r="G6" s="41" t="s">
        <v>91</v>
      </c>
      <c r="H6" s="19" t="s">
        <v>23</v>
      </c>
      <c r="I6" s="19" t="s">
        <v>24</v>
      </c>
      <c r="J6" s="13" t="s">
        <v>28</v>
      </c>
      <c r="K6" s="13" t="s">
        <v>29</v>
      </c>
      <c r="L6" s="41" t="s">
        <v>26</v>
      </c>
      <c r="M6" s="27" t="s">
        <v>25</v>
      </c>
      <c r="N6" s="14" t="s">
        <v>19</v>
      </c>
      <c r="O6" s="27" t="s">
        <v>27</v>
      </c>
    </row>
    <row r="7" spans="1:16" ht="15" x14ac:dyDescent="0.25">
      <c r="A7" s="9"/>
      <c r="B7" s="109"/>
      <c r="C7" s="110" t="s">
        <v>3</v>
      </c>
      <c r="D7" s="111" t="s">
        <v>3</v>
      </c>
      <c r="E7" s="110" t="s">
        <v>2</v>
      </c>
      <c r="F7" s="111"/>
      <c r="G7" s="112"/>
      <c r="H7" s="113"/>
      <c r="I7" s="113"/>
      <c r="J7" s="114"/>
      <c r="K7" s="114"/>
      <c r="L7" s="112"/>
      <c r="M7" s="115"/>
      <c r="N7" s="116" t="s">
        <v>4</v>
      </c>
      <c r="O7" s="117"/>
      <c r="P7" s="1"/>
    </row>
    <row r="8" spans="1:16" ht="24" customHeight="1" x14ac:dyDescent="0.25">
      <c r="B8" s="118" t="s">
        <v>6</v>
      </c>
      <c r="C8" s="119" t="s">
        <v>3</v>
      </c>
      <c r="D8" s="120" t="s">
        <v>3</v>
      </c>
      <c r="E8" s="119" t="s">
        <v>2</v>
      </c>
      <c r="F8" s="120"/>
      <c r="G8" s="121"/>
      <c r="H8" s="122"/>
      <c r="I8" s="122"/>
      <c r="J8" s="123"/>
      <c r="K8" s="123"/>
      <c r="L8" s="121"/>
      <c r="M8" s="124"/>
      <c r="N8" s="125" t="s">
        <v>4</v>
      </c>
      <c r="O8" s="126"/>
      <c r="P8" s="1"/>
    </row>
    <row r="9" spans="1:16" ht="15" x14ac:dyDescent="0.25">
      <c r="B9" s="127" t="s">
        <v>30</v>
      </c>
      <c r="C9" s="128">
        <v>20</v>
      </c>
      <c r="D9" s="129" t="s">
        <v>11</v>
      </c>
      <c r="E9" s="128">
        <v>10</v>
      </c>
      <c r="F9" s="120" t="s">
        <v>9</v>
      </c>
      <c r="G9" s="28"/>
      <c r="H9" s="17"/>
      <c r="I9" s="130">
        <f t="shared" ref="I9:I12" si="0">H9/E9</f>
        <v>0</v>
      </c>
      <c r="J9" s="82"/>
      <c r="K9" s="131"/>
      <c r="L9" s="26"/>
      <c r="M9" s="132">
        <f t="shared" ref="M9:M12" si="1">L9*E9</f>
        <v>0</v>
      </c>
      <c r="N9" s="212"/>
      <c r="O9" s="133">
        <f t="shared" ref="O9" si="2">M9+(M9*N9)</f>
        <v>0</v>
      </c>
      <c r="P9" s="1"/>
    </row>
    <row r="10" spans="1:16" ht="15" x14ac:dyDescent="0.25">
      <c r="B10" s="127" t="s">
        <v>32</v>
      </c>
      <c r="C10" s="128">
        <v>20</v>
      </c>
      <c r="D10" s="129" t="s">
        <v>11</v>
      </c>
      <c r="E10" s="128">
        <v>10</v>
      </c>
      <c r="F10" s="120" t="s">
        <v>9</v>
      </c>
      <c r="G10" s="28"/>
      <c r="H10" s="17"/>
      <c r="I10" s="130">
        <f t="shared" si="0"/>
        <v>0</v>
      </c>
      <c r="J10" s="82"/>
      <c r="K10" s="131"/>
      <c r="L10" s="26"/>
      <c r="M10" s="132">
        <f t="shared" si="1"/>
        <v>0</v>
      </c>
      <c r="N10" s="212"/>
      <c r="O10" s="133">
        <f>M10+(M10*N9)</f>
        <v>0</v>
      </c>
      <c r="P10" s="1"/>
    </row>
    <row r="11" spans="1:16" ht="15" x14ac:dyDescent="0.25">
      <c r="B11" s="127" t="s">
        <v>39</v>
      </c>
      <c r="C11" s="128">
        <v>20</v>
      </c>
      <c r="D11" s="129" t="s">
        <v>11</v>
      </c>
      <c r="E11" s="128">
        <v>10</v>
      </c>
      <c r="F11" s="120" t="s">
        <v>9</v>
      </c>
      <c r="G11" s="28"/>
      <c r="H11" s="17"/>
      <c r="I11" s="130">
        <f t="shared" si="0"/>
        <v>0</v>
      </c>
      <c r="J11" s="82"/>
      <c r="K11" s="131"/>
      <c r="L11" s="26"/>
      <c r="M11" s="132">
        <f t="shared" si="1"/>
        <v>0</v>
      </c>
      <c r="N11" s="212"/>
      <c r="O11" s="133">
        <f>M11+(M11*N9)</f>
        <v>0</v>
      </c>
      <c r="P11" s="1"/>
    </row>
    <row r="12" spans="1:16" ht="15" x14ac:dyDescent="0.25">
      <c r="B12" s="127" t="s">
        <v>117</v>
      </c>
      <c r="C12" s="128">
        <v>20</v>
      </c>
      <c r="D12" s="129" t="s">
        <v>11</v>
      </c>
      <c r="E12" s="128">
        <v>10</v>
      </c>
      <c r="F12" s="120" t="s">
        <v>9</v>
      </c>
      <c r="G12" s="28"/>
      <c r="H12" s="17"/>
      <c r="I12" s="130">
        <f t="shared" si="0"/>
        <v>0</v>
      </c>
      <c r="J12" s="82"/>
      <c r="K12" s="131"/>
      <c r="L12" s="26"/>
      <c r="M12" s="132">
        <f t="shared" si="1"/>
        <v>0</v>
      </c>
      <c r="N12" s="212"/>
      <c r="O12" s="133">
        <f>M12+(M12*N9)</f>
        <v>0</v>
      </c>
      <c r="P12" s="1"/>
    </row>
    <row r="13" spans="1:16" s="9" customFormat="1" ht="15" x14ac:dyDescent="0.25">
      <c r="B13" s="201"/>
      <c r="C13" s="136"/>
      <c r="D13" s="137"/>
      <c r="E13" s="136"/>
      <c r="F13" s="137"/>
      <c r="G13" s="138"/>
      <c r="H13" s="138"/>
      <c r="I13" s="139"/>
      <c r="J13" s="140"/>
      <c r="K13" s="141"/>
      <c r="L13" s="141"/>
      <c r="M13" s="142"/>
      <c r="N13" s="143" t="s">
        <v>128</v>
      </c>
      <c r="O13" s="144">
        <f>SUM(O9:O12)</f>
        <v>0</v>
      </c>
    </row>
    <row r="14" spans="1:16" ht="15" x14ac:dyDescent="0.25">
      <c r="A14" s="9"/>
      <c r="B14" s="145"/>
      <c r="C14" s="146" t="s">
        <v>3</v>
      </c>
      <c r="D14" s="147" t="s">
        <v>3</v>
      </c>
      <c r="E14" s="146" t="s">
        <v>2</v>
      </c>
      <c r="F14" s="147"/>
      <c r="G14" s="148"/>
      <c r="H14" s="149"/>
      <c r="I14" s="149"/>
      <c r="J14" s="150"/>
      <c r="K14" s="150"/>
      <c r="L14" s="148"/>
      <c r="M14" s="151"/>
      <c r="N14" s="152" t="s">
        <v>4</v>
      </c>
      <c r="O14" s="117"/>
      <c r="P14" s="1"/>
    </row>
    <row r="15" spans="1:16" ht="24" customHeight="1" x14ac:dyDescent="0.25">
      <c r="B15" s="118" t="s">
        <v>5</v>
      </c>
      <c r="C15" s="119" t="s">
        <v>3</v>
      </c>
      <c r="D15" s="120" t="s">
        <v>3</v>
      </c>
      <c r="E15" s="153" t="s">
        <v>2</v>
      </c>
      <c r="F15" s="154"/>
      <c r="G15" s="121"/>
      <c r="H15" s="122"/>
      <c r="I15" s="122"/>
      <c r="J15" s="123"/>
      <c r="K15" s="123"/>
      <c r="L15" s="121"/>
      <c r="M15" s="124"/>
      <c r="N15" s="155" t="s">
        <v>4</v>
      </c>
      <c r="O15" s="126"/>
      <c r="P15" s="1"/>
    </row>
    <row r="16" spans="1:16" ht="15" x14ac:dyDescent="0.25">
      <c r="B16" s="127" t="s">
        <v>54</v>
      </c>
      <c r="C16" s="156">
        <v>40</v>
      </c>
      <c r="D16" s="157" t="s">
        <v>12</v>
      </c>
      <c r="E16" s="156">
        <v>6</v>
      </c>
      <c r="F16" s="157" t="s">
        <v>9</v>
      </c>
      <c r="G16" s="17"/>
      <c r="H16" s="17"/>
      <c r="I16" s="130">
        <f t="shared" ref="I16:I33" si="3">H16/E16</f>
        <v>0</v>
      </c>
      <c r="J16" s="81"/>
      <c r="K16" s="131"/>
      <c r="L16" s="26"/>
      <c r="M16" s="132">
        <f t="shared" ref="M16:M33" si="4">L16*E16</f>
        <v>0</v>
      </c>
      <c r="N16" s="212"/>
      <c r="O16" s="133">
        <f t="shared" ref="O16" si="5">M16+(M16*N16)</f>
        <v>0</v>
      </c>
      <c r="P16" s="1"/>
    </row>
    <row r="17" spans="2:16" ht="15" x14ac:dyDescent="0.25">
      <c r="B17" s="127" t="s">
        <v>44</v>
      </c>
      <c r="C17" s="156">
        <v>30</v>
      </c>
      <c r="D17" s="157" t="s">
        <v>12</v>
      </c>
      <c r="E17" s="156">
        <v>10</v>
      </c>
      <c r="F17" s="157" t="s">
        <v>9</v>
      </c>
      <c r="G17" s="17"/>
      <c r="H17" s="17"/>
      <c r="I17" s="130">
        <f t="shared" si="3"/>
        <v>0</v>
      </c>
      <c r="J17" s="81"/>
      <c r="K17" s="131"/>
      <c r="L17" s="26"/>
      <c r="M17" s="132">
        <f t="shared" si="4"/>
        <v>0</v>
      </c>
      <c r="N17" s="212"/>
      <c r="O17" s="133">
        <f>M17+(M17*N16)</f>
        <v>0</v>
      </c>
      <c r="P17" s="1"/>
    </row>
    <row r="18" spans="2:16" ht="15" x14ac:dyDescent="0.25">
      <c r="B18" s="127" t="s">
        <v>47</v>
      </c>
      <c r="C18" s="156">
        <v>30</v>
      </c>
      <c r="D18" s="157" t="s">
        <v>12</v>
      </c>
      <c r="E18" s="156">
        <v>10</v>
      </c>
      <c r="F18" s="157" t="s">
        <v>9</v>
      </c>
      <c r="G18" s="17"/>
      <c r="H18" s="17"/>
      <c r="I18" s="130">
        <f t="shared" si="3"/>
        <v>0</v>
      </c>
      <c r="J18" s="81"/>
      <c r="K18" s="131"/>
      <c r="L18" s="26"/>
      <c r="M18" s="132">
        <f t="shared" si="4"/>
        <v>0</v>
      </c>
      <c r="N18" s="212"/>
      <c r="O18" s="133">
        <f>M18+(M18*N16)</f>
        <v>0</v>
      </c>
      <c r="P18" s="1"/>
    </row>
    <row r="19" spans="2:16" ht="15" x14ac:dyDescent="0.25">
      <c r="B19" s="127" t="s">
        <v>47</v>
      </c>
      <c r="C19" s="156">
        <v>50</v>
      </c>
      <c r="D19" s="157" t="s">
        <v>12</v>
      </c>
      <c r="E19" s="156">
        <v>10</v>
      </c>
      <c r="F19" s="157" t="s">
        <v>9</v>
      </c>
      <c r="G19" s="17"/>
      <c r="H19" s="17"/>
      <c r="I19" s="130">
        <f t="shared" si="3"/>
        <v>0</v>
      </c>
      <c r="J19" s="81"/>
      <c r="K19" s="131"/>
      <c r="L19" s="26"/>
      <c r="M19" s="132">
        <f t="shared" si="4"/>
        <v>0</v>
      </c>
      <c r="N19" s="212"/>
      <c r="O19" s="133">
        <f>M19+(M19*N16)</f>
        <v>0</v>
      </c>
      <c r="P19" s="1"/>
    </row>
    <row r="20" spans="2:16" ht="15" x14ac:dyDescent="0.25">
      <c r="B20" s="127" t="s">
        <v>48</v>
      </c>
      <c r="C20" s="156">
        <v>40</v>
      </c>
      <c r="D20" s="157" t="s">
        <v>12</v>
      </c>
      <c r="E20" s="156">
        <v>10</v>
      </c>
      <c r="F20" s="157" t="s">
        <v>9</v>
      </c>
      <c r="G20" s="17"/>
      <c r="H20" s="17"/>
      <c r="I20" s="130">
        <f t="shared" si="3"/>
        <v>0</v>
      </c>
      <c r="J20" s="81"/>
      <c r="K20" s="131"/>
      <c r="L20" s="26"/>
      <c r="M20" s="132">
        <f t="shared" si="4"/>
        <v>0</v>
      </c>
      <c r="N20" s="212"/>
      <c r="O20" s="133">
        <f>M20+(M20*N16)</f>
        <v>0</v>
      </c>
      <c r="P20" s="1"/>
    </row>
    <row r="21" spans="2:16" ht="15" x14ac:dyDescent="0.25">
      <c r="B21" s="127" t="s">
        <v>49</v>
      </c>
      <c r="C21" s="156">
        <v>40</v>
      </c>
      <c r="D21" s="157" t="s">
        <v>12</v>
      </c>
      <c r="E21" s="156">
        <v>10</v>
      </c>
      <c r="F21" s="157" t="s">
        <v>9</v>
      </c>
      <c r="G21" s="17"/>
      <c r="H21" s="17"/>
      <c r="I21" s="130">
        <f t="shared" si="3"/>
        <v>0</v>
      </c>
      <c r="J21" s="81"/>
      <c r="K21" s="131"/>
      <c r="L21" s="26"/>
      <c r="M21" s="132">
        <f t="shared" si="4"/>
        <v>0</v>
      </c>
      <c r="N21" s="212"/>
      <c r="O21" s="133">
        <f>M21+(M21*N16)</f>
        <v>0</v>
      </c>
      <c r="P21" s="1"/>
    </row>
    <row r="22" spans="2:16" ht="15" x14ac:dyDescent="0.25">
      <c r="B22" s="127" t="s">
        <v>55</v>
      </c>
      <c r="C22" s="156">
        <v>56</v>
      </c>
      <c r="D22" s="157" t="s">
        <v>12</v>
      </c>
      <c r="E22" s="156">
        <v>4</v>
      </c>
      <c r="F22" s="157" t="s">
        <v>56</v>
      </c>
      <c r="G22" s="17"/>
      <c r="H22" s="17"/>
      <c r="I22" s="130">
        <f t="shared" si="3"/>
        <v>0</v>
      </c>
      <c r="J22" s="81"/>
      <c r="K22" s="131"/>
      <c r="L22" s="26"/>
      <c r="M22" s="132">
        <f t="shared" si="4"/>
        <v>0</v>
      </c>
      <c r="N22" s="212"/>
      <c r="O22" s="133">
        <f>M22+(M22*N16)</f>
        <v>0</v>
      </c>
      <c r="P22" s="1"/>
    </row>
    <row r="23" spans="2:16" ht="15" x14ac:dyDescent="0.25">
      <c r="B23" s="127" t="s">
        <v>57</v>
      </c>
      <c r="C23" s="156">
        <v>35</v>
      </c>
      <c r="D23" s="157" t="s">
        <v>12</v>
      </c>
      <c r="E23" s="156">
        <v>5</v>
      </c>
      <c r="F23" s="157" t="s">
        <v>56</v>
      </c>
      <c r="G23" s="17"/>
      <c r="H23" s="17"/>
      <c r="I23" s="130">
        <f t="shared" si="3"/>
        <v>0</v>
      </c>
      <c r="J23" s="81"/>
      <c r="K23" s="131"/>
      <c r="L23" s="26"/>
      <c r="M23" s="132">
        <f t="shared" si="4"/>
        <v>0</v>
      </c>
      <c r="N23" s="212"/>
      <c r="O23" s="133">
        <f>M23+(M23*N16)</f>
        <v>0</v>
      </c>
      <c r="P23" s="1"/>
    </row>
    <row r="24" spans="2:16" ht="15" x14ac:dyDescent="0.25">
      <c r="B24" s="127" t="s">
        <v>120</v>
      </c>
      <c r="C24" s="156">
        <v>50</v>
      </c>
      <c r="D24" s="157" t="s">
        <v>12</v>
      </c>
      <c r="E24" s="156">
        <v>10</v>
      </c>
      <c r="F24" s="157" t="s">
        <v>9</v>
      </c>
      <c r="G24" s="17"/>
      <c r="H24" s="17"/>
      <c r="I24" s="130">
        <f t="shared" si="3"/>
        <v>0</v>
      </c>
      <c r="J24" s="81"/>
      <c r="K24" s="131"/>
      <c r="L24" s="26"/>
      <c r="M24" s="132">
        <f t="shared" si="4"/>
        <v>0</v>
      </c>
      <c r="N24" s="212"/>
      <c r="O24" s="133">
        <f>M24+(M24*N16)</f>
        <v>0</v>
      </c>
      <c r="P24" s="1"/>
    </row>
    <row r="25" spans="2:16" ht="15" x14ac:dyDescent="0.25">
      <c r="B25" s="127" t="s">
        <v>123</v>
      </c>
      <c r="C25" s="156">
        <v>30</v>
      </c>
      <c r="D25" s="157" t="s">
        <v>12</v>
      </c>
      <c r="E25" s="156">
        <v>10</v>
      </c>
      <c r="F25" s="157" t="s">
        <v>9</v>
      </c>
      <c r="G25" s="17"/>
      <c r="H25" s="17"/>
      <c r="I25" s="130">
        <f t="shared" si="3"/>
        <v>0</v>
      </c>
      <c r="J25" s="81"/>
      <c r="K25" s="131"/>
      <c r="L25" s="26"/>
      <c r="M25" s="132">
        <f t="shared" si="4"/>
        <v>0</v>
      </c>
      <c r="N25" s="212"/>
      <c r="O25" s="133">
        <f>M25+(M25*N16)</f>
        <v>0</v>
      </c>
      <c r="P25" s="1"/>
    </row>
    <row r="26" spans="2:16" ht="15" x14ac:dyDescent="0.25">
      <c r="B26" s="127" t="s">
        <v>123</v>
      </c>
      <c r="C26" s="156">
        <v>50</v>
      </c>
      <c r="D26" s="157" t="s">
        <v>12</v>
      </c>
      <c r="E26" s="156">
        <v>10</v>
      </c>
      <c r="F26" s="157" t="s">
        <v>9</v>
      </c>
      <c r="G26" s="17"/>
      <c r="H26" s="17"/>
      <c r="I26" s="130">
        <f t="shared" ref="I26" si="6">H26/E26</f>
        <v>0</v>
      </c>
      <c r="J26" s="81"/>
      <c r="K26" s="131"/>
      <c r="L26" s="26"/>
      <c r="M26" s="132">
        <f t="shared" ref="M26" si="7">L26*E26</f>
        <v>0</v>
      </c>
      <c r="N26" s="212"/>
      <c r="O26" s="133">
        <f>M26+(M26*N16)</f>
        <v>0</v>
      </c>
      <c r="P26" s="1"/>
    </row>
    <row r="27" spans="2:16" ht="15" x14ac:dyDescent="0.25">
      <c r="B27" s="127" t="s">
        <v>50</v>
      </c>
      <c r="C27" s="156">
        <v>40</v>
      </c>
      <c r="D27" s="157" t="s">
        <v>12</v>
      </c>
      <c r="E27" s="156">
        <v>10</v>
      </c>
      <c r="F27" s="157" t="s">
        <v>9</v>
      </c>
      <c r="G27" s="17"/>
      <c r="H27" s="17"/>
      <c r="I27" s="130">
        <f t="shared" si="3"/>
        <v>0</v>
      </c>
      <c r="J27" s="81"/>
      <c r="K27" s="131"/>
      <c r="L27" s="26"/>
      <c r="M27" s="132">
        <f t="shared" si="4"/>
        <v>0</v>
      </c>
      <c r="N27" s="212"/>
      <c r="O27" s="133">
        <f>M27+(M27*N16)</f>
        <v>0</v>
      </c>
      <c r="P27" s="1"/>
    </row>
    <row r="28" spans="2:16" ht="15" x14ac:dyDescent="0.25">
      <c r="B28" s="127" t="s">
        <v>51</v>
      </c>
      <c r="C28" s="156">
        <v>40</v>
      </c>
      <c r="D28" s="157" t="s">
        <v>12</v>
      </c>
      <c r="E28" s="156">
        <v>10</v>
      </c>
      <c r="F28" s="157" t="s">
        <v>9</v>
      </c>
      <c r="G28" s="17"/>
      <c r="H28" s="17"/>
      <c r="I28" s="130">
        <f t="shared" si="3"/>
        <v>0</v>
      </c>
      <c r="J28" s="81"/>
      <c r="K28" s="131"/>
      <c r="L28" s="26"/>
      <c r="M28" s="132">
        <f t="shared" si="4"/>
        <v>0</v>
      </c>
      <c r="N28" s="212"/>
      <c r="O28" s="133">
        <f>M28+(M28*N16)</f>
        <v>0</v>
      </c>
      <c r="P28" s="1"/>
    </row>
    <row r="29" spans="2:16" ht="15" x14ac:dyDescent="0.25">
      <c r="B29" s="127" t="s">
        <v>50</v>
      </c>
      <c r="C29" s="156">
        <v>50</v>
      </c>
      <c r="D29" s="157" t="s">
        <v>12</v>
      </c>
      <c r="E29" s="156">
        <v>10</v>
      </c>
      <c r="F29" s="157" t="s">
        <v>9</v>
      </c>
      <c r="G29" s="17"/>
      <c r="H29" s="17"/>
      <c r="I29" s="130">
        <f t="shared" si="3"/>
        <v>0</v>
      </c>
      <c r="J29" s="81"/>
      <c r="K29" s="131"/>
      <c r="L29" s="26"/>
      <c r="M29" s="132">
        <f t="shared" si="4"/>
        <v>0</v>
      </c>
      <c r="N29" s="212"/>
      <c r="O29" s="133">
        <f>M29+(M29*N16)</f>
        <v>0</v>
      </c>
      <c r="P29" s="1"/>
    </row>
    <row r="30" spans="2:16" ht="15" x14ac:dyDescent="0.25">
      <c r="B30" s="127" t="s">
        <v>51</v>
      </c>
      <c r="C30" s="156">
        <v>50</v>
      </c>
      <c r="D30" s="157" t="s">
        <v>12</v>
      </c>
      <c r="E30" s="156">
        <v>10</v>
      </c>
      <c r="F30" s="157" t="s">
        <v>9</v>
      </c>
      <c r="G30" s="17"/>
      <c r="H30" s="17"/>
      <c r="I30" s="130">
        <f t="shared" si="3"/>
        <v>0</v>
      </c>
      <c r="J30" s="81"/>
      <c r="K30" s="131"/>
      <c r="L30" s="26"/>
      <c r="M30" s="132">
        <f t="shared" si="4"/>
        <v>0</v>
      </c>
      <c r="N30" s="212"/>
      <c r="O30" s="133">
        <f>M30+(M30*N16)</f>
        <v>0</v>
      </c>
      <c r="P30" s="1"/>
    </row>
    <row r="31" spans="2:16" ht="15" x14ac:dyDescent="0.25">
      <c r="B31" s="127" t="s">
        <v>46</v>
      </c>
      <c r="C31" s="156">
        <v>30</v>
      </c>
      <c r="D31" s="157" t="s">
        <v>12</v>
      </c>
      <c r="E31" s="156">
        <v>10</v>
      </c>
      <c r="F31" s="157" t="s">
        <v>9</v>
      </c>
      <c r="G31" s="17"/>
      <c r="H31" s="17"/>
      <c r="I31" s="130">
        <f t="shared" si="3"/>
        <v>0</v>
      </c>
      <c r="J31" s="81"/>
      <c r="K31" s="131"/>
      <c r="L31" s="26"/>
      <c r="M31" s="132">
        <f t="shared" si="4"/>
        <v>0</v>
      </c>
      <c r="N31" s="212"/>
      <c r="O31" s="133">
        <f>M31+(M31*N16)</f>
        <v>0</v>
      </c>
      <c r="P31" s="1"/>
    </row>
    <row r="32" spans="2:16" ht="15" x14ac:dyDescent="0.25">
      <c r="B32" s="127" t="s">
        <v>46</v>
      </c>
      <c r="C32" s="156">
        <v>50</v>
      </c>
      <c r="D32" s="157" t="s">
        <v>12</v>
      </c>
      <c r="E32" s="156">
        <v>10</v>
      </c>
      <c r="F32" s="157" t="s">
        <v>9</v>
      </c>
      <c r="G32" s="17"/>
      <c r="H32" s="17"/>
      <c r="I32" s="130">
        <f t="shared" si="3"/>
        <v>0</v>
      </c>
      <c r="J32" s="81"/>
      <c r="K32" s="131"/>
      <c r="L32" s="26"/>
      <c r="M32" s="132">
        <f t="shared" si="4"/>
        <v>0</v>
      </c>
      <c r="N32" s="212"/>
      <c r="O32" s="133">
        <f>M32+(M32*N16)</f>
        <v>0</v>
      </c>
      <c r="P32" s="1"/>
    </row>
    <row r="33" spans="1:16" ht="15" x14ac:dyDescent="0.25">
      <c r="B33" s="127" t="s">
        <v>52</v>
      </c>
      <c r="C33" s="156">
        <v>43</v>
      </c>
      <c r="D33" s="157" t="s">
        <v>12</v>
      </c>
      <c r="E33" s="156">
        <v>4</v>
      </c>
      <c r="F33" s="157" t="s">
        <v>9</v>
      </c>
      <c r="G33" s="26"/>
      <c r="H33" s="17"/>
      <c r="I33" s="130">
        <f t="shared" si="3"/>
        <v>0</v>
      </c>
      <c r="J33" s="81"/>
      <c r="K33" s="131"/>
      <c r="L33" s="26"/>
      <c r="M33" s="132">
        <f t="shared" si="4"/>
        <v>0</v>
      </c>
      <c r="N33" s="212"/>
      <c r="O33" s="133">
        <f>M33+(M33*N16)</f>
        <v>0</v>
      </c>
      <c r="P33" s="1"/>
    </row>
    <row r="34" spans="1:16" s="9" customFormat="1" ht="15" x14ac:dyDescent="0.25">
      <c r="B34" s="201"/>
      <c r="C34" s="136"/>
      <c r="D34" s="137"/>
      <c r="E34" s="136"/>
      <c r="F34" s="137"/>
      <c r="G34" s="138"/>
      <c r="H34" s="138"/>
      <c r="I34" s="139"/>
      <c r="J34" s="140"/>
      <c r="K34" s="141"/>
      <c r="L34" s="141"/>
      <c r="M34" s="142"/>
      <c r="N34" s="143" t="s">
        <v>128</v>
      </c>
      <c r="O34" s="144">
        <f>SUM(O16:O33)</f>
        <v>0</v>
      </c>
    </row>
    <row r="35" spans="1:16" ht="15" x14ac:dyDescent="0.25">
      <c r="A35" s="9"/>
      <c r="B35" s="145"/>
      <c r="C35" s="146" t="s">
        <v>3</v>
      </c>
      <c r="D35" s="147" t="s">
        <v>3</v>
      </c>
      <c r="E35" s="146" t="s">
        <v>2</v>
      </c>
      <c r="F35" s="147"/>
      <c r="G35" s="148"/>
      <c r="H35" s="149"/>
      <c r="I35" s="149"/>
      <c r="J35" s="150"/>
      <c r="K35" s="150"/>
      <c r="L35" s="148"/>
      <c r="M35" s="151"/>
      <c r="N35" s="152" t="s">
        <v>4</v>
      </c>
      <c r="O35" s="117"/>
      <c r="P35" s="1"/>
    </row>
    <row r="36" spans="1:16" ht="24" customHeight="1" x14ac:dyDescent="0.25">
      <c r="B36" s="118" t="s">
        <v>7</v>
      </c>
      <c r="C36" s="119" t="s">
        <v>3</v>
      </c>
      <c r="D36" s="120" t="s">
        <v>3</v>
      </c>
      <c r="E36" s="119" t="s">
        <v>2</v>
      </c>
      <c r="F36" s="120"/>
      <c r="G36" s="121"/>
      <c r="H36" s="122"/>
      <c r="I36" s="122"/>
      <c r="J36" s="123"/>
      <c r="K36" s="123"/>
      <c r="L36" s="121"/>
      <c r="M36" s="124"/>
      <c r="N36" s="155" t="s">
        <v>4</v>
      </c>
      <c r="O36" s="158"/>
      <c r="P36" s="1"/>
    </row>
    <row r="37" spans="1:16" ht="15" x14ac:dyDescent="0.25">
      <c r="B37" s="127" t="s">
        <v>58</v>
      </c>
      <c r="C37" s="156">
        <v>17</v>
      </c>
      <c r="D37" s="157" t="s">
        <v>11</v>
      </c>
      <c r="E37" s="156">
        <v>10</v>
      </c>
      <c r="F37" s="157" t="s">
        <v>59</v>
      </c>
      <c r="G37" s="26"/>
      <c r="H37" s="26"/>
      <c r="I37" s="130">
        <f t="shared" ref="I37:I41" si="8">H37/E37</f>
        <v>0</v>
      </c>
      <c r="J37" s="82"/>
      <c r="K37" s="131"/>
      <c r="L37" s="26"/>
      <c r="M37" s="132">
        <f t="shared" ref="M37:M41" si="9">L37*E37</f>
        <v>0</v>
      </c>
      <c r="N37" s="212"/>
      <c r="O37" s="133">
        <f t="shared" ref="O37" si="10">M37+(M37*N37)</f>
        <v>0</v>
      </c>
      <c r="P37" s="1"/>
    </row>
    <row r="38" spans="1:16" ht="15" x14ac:dyDescent="0.25">
      <c r="B38" s="127" t="s">
        <v>126</v>
      </c>
      <c r="C38" s="202">
        <v>20</v>
      </c>
      <c r="D38" s="203" t="s">
        <v>11</v>
      </c>
      <c r="E38" s="202">
        <v>10</v>
      </c>
      <c r="F38" s="203" t="s">
        <v>59</v>
      </c>
      <c r="G38" s="26"/>
      <c r="H38" s="26"/>
      <c r="I38" s="130">
        <f t="shared" si="8"/>
        <v>0</v>
      </c>
      <c r="J38" s="82"/>
      <c r="K38" s="131"/>
      <c r="L38" s="26"/>
      <c r="M38" s="132">
        <f t="shared" si="9"/>
        <v>0</v>
      </c>
      <c r="N38" s="212"/>
      <c r="O38" s="133">
        <f>M38+(M38*N37)</f>
        <v>0</v>
      </c>
      <c r="P38" s="1"/>
    </row>
    <row r="39" spans="1:16" ht="15" x14ac:dyDescent="0.25">
      <c r="B39" s="127" t="s">
        <v>125</v>
      </c>
      <c r="C39" s="202">
        <v>10</v>
      </c>
      <c r="D39" s="203" t="s">
        <v>11</v>
      </c>
      <c r="E39" s="202">
        <v>5</v>
      </c>
      <c r="F39" s="203" t="s">
        <v>59</v>
      </c>
      <c r="G39" s="26"/>
      <c r="H39" s="26"/>
      <c r="I39" s="130">
        <f t="shared" si="8"/>
        <v>0</v>
      </c>
      <c r="J39" s="82"/>
      <c r="K39" s="131"/>
      <c r="L39" s="26"/>
      <c r="M39" s="132">
        <f t="shared" si="9"/>
        <v>0</v>
      </c>
      <c r="N39" s="212"/>
      <c r="O39" s="133">
        <f>M39+(M39*N37)</f>
        <v>0</v>
      </c>
      <c r="P39" s="1"/>
    </row>
    <row r="40" spans="1:16" ht="15" x14ac:dyDescent="0.25">
      <c r="B40" s="127" t="s">
        <v>61</v>
      </c>
      <c r="C40" s="156">
        <v>5</v>
      </c>
      <c r="D40" s="157" t="s">
        <v>11</v>
      </c>
      <c r="E40" s="156">
        <v>10</v>
      </c>
      <c r="F40" s="157" t="s">
        <v>10</v>
      </c>
      <c r="G40" s="26"/>
      <c r="H40" s="26"/>
      <c r="I40" s="130">
        <f t="shared" si="8"/>
        <v>0</v>
      </c>
      <c r="J40" s="82"/>
      <c r="K40" s="131"/>
      <c r="L40" s="26"/>
      <c r="M40" s="132">
        <f t="shared" si="9"/>
        <v>0</v>
      </c>
      <c r="N40" s="212"/>
      <c r="O40" s="133">
        <f>M40+(M40*N37)</f>
        <v>0</v>
      </c>
      <c r="P40" s="1"/>
    </row>
    <row r="41" spans="1:16" ht="15" x14ac:dyDescent="0.25">
      <c r="B41" s="127" t="s">
        <v>64</v>
      </c>
      <c r="C41" s="156">
        <v>20</v>
      </c>
      <c r="D41" s="157" t="s">
        <v>11</v>
      </c>
      <c r="E41" s="156">
        <v>10</v>
      </c>
      <c r="F41" s="157" t="s">
        <v>59</v>
      </c>
      <c r="G41" s="26"/>
      <c r="H41" s="17"/>
      <c r="I41" s="130">
        <f t="shared" si="8"/>
        <v>0</v>
      </c>
      <c r="J41" s="82"/>
      <c r="K41" s="131"/>
      <c r="L41" s="26"/>
      <c r="M41" s="132">
        <f t="shared" si="9"/>
        <v>0</v>
      </c>
      <c r="N41" s="212"/>
      <c r="O41" s="133">
        <f>M41+(M41*N37)</f>
        <v>0</v>
      </c>
      <c r="P41" s="1"/>
    </row>
    <row r="42" spans="1:16" s="9" customFormat="1" ht="15" x14ac:dyDescent="0.25">
      <c r="B42" s="201"/>
      <c r="C42" s="136"/>
      <c r="D42" s="137"/>
      <c r="E42" s="136"/>
      <c r="F42" s="137"/>
      <c r="G42" s="138"/>
      <c r="H42" s="138"/>
      <c r="I42" s="139"/>
      <c r="J42" s="140"/>
      <c r="K42" s="141"/>
      <c r="L42" s="141"/>
      <c r="M42" s="142"/>
      <c r="N42" s="143" t="s">
        <v>128</v>
      </c>
      <c r="O42" s="144">
        <f>SUM(O37:O41)</f>
        <v>0</v>
      </c>
    </row>
    <row r="43" spans="1:16" ht="15" x14ac:dyDescent="0.25">
      <c r="A43" s="9"/>
      <c r="B43" s="145"/>
      <c r="C43" s="146" t="s">
        <v>3</v>
      </c>
      <c r="D43" s="147" t="s">
        <v>3</v>
      </c>
      <c r="E43" s="146" t="s">
        <v>2</v>
      </c>
      <c r="F43" s="147"/>
      <c r="G43" s="148"/>
      <c r="H43" s="149"/>
      <c r="I43" s="149"/>
      <c r="J43" s="150"/>
      <c r="K43" s="150"/>
      <c r="L43" s="148"/>
      <c r="M43" s="151"/>
      <c r="N43" s="152" t="s">
        <v>4</v>
      </c>
      <c r="O43" s="117"/>
      <c r="P43" s="1"/>
    </row>
    <row r="44" spans="1:16" ht="24" customHeight="1" x14ac:dyDescent="0.25">
      <c r="B44" s="118" t="s">
        <v>0</v>
      </c>
      <c r="C44" s="119" t="s">
        <v>3</v>
      </c>
      <c r="D44" s="120" t="s">
        <v>3</v>
      </c>
      <c r="E44" s="119" t="s">
        <v>2</v>
      </c>
      <c r="F44" s="120"/>
      <c r="G44" s="121"/>
      <c r="H44" s="122"/>
      <c r="I44" s="122"/>
      <c r="J44" s="123"/>
      <c r="K44" s="123"/>
      <c r="L44" s="121"/>
      <c r="M44" s="124"/>
      <c r="N44" s="155" t="s">
        <v>4</v>
      </c>
      <c r="O44" s="158"/>
      <c r="P44" s="1"/>
    </row>
    <row r="45" spans="1:16" ht="15" x14ac:dyDescent="0.25">
      <c r="A45" s="9"/>
      <c r="B45" s="109"/>
      <c r="C45" s="110" t="s">
        <v>3</v>
      </c>
      <c r="D45" s="111" t="s">
        <v>3</v>
      </c>
      <c r="E45" s="110" t="s">
        <v>2</v>
      </c>
      <c r="F45" s="111"/>
      <c r="G45" s="112"/>
      <c r="H45" s="113"/>
      <c r="I45" s="113"/>
      <c r="J45" s="114"/>
      <c r="K45" s="114"/>
      <c r="L45" s="112"/>
      <c r="M45" s="115"/>
      <c r="N45" s="116" t="s">
        <v>4</v>
      </c>
      <c r="O45" s="117"/>
      <c r="P45" s="1"/>
    </row>
    <row r="46" spans="1:16" ht="15" x14ac:dyDescent="0.25">
      <c r="B46" s="159" t="s">
        <v>81</v>
      </c>
      <c r="C46" s="160"/>
      <c r="D46" s="160"/>
      <c r="E46" s="160"/>
      <c r="F46" s="160"/>
      <c r="G46" s="160"/>
      <c r="H46" s="160"/>
      <c r="I46" s="160"/>
      <c r="J46" s="160"/>
      <c r="K46" s="160"/>
      <c r="L46" s="160"/>
      <c r="M46" s="160"/>
      <c r="N46" s="160"/>
      <c r="O46" s="161"/>
      <c r="P46" s="1"/>
    </row>
    <row r="47" spans="1:16" ht="15" x14ac:dyDescent="0.25">
      <c r="B47" s="127" t="s">
        <v>71</v>
      </c>
      <c r="C47" s="156">
        <v>1</v>
      </c>
      <c r="D47" s="157" t="s">
        <v>11</v>
      </c>
      <c r="E47" s="156">
        <v>10</v>
      </c>
      <c r="F47" s="157" t="s">
        <v>11</v>
      </c>
      <c r="G47" s="204"/>
      <c r="H47" s="162"/>
      <c r="I47" s="162"/>
      <c r="J47" s="131"/>
      <c r="K47" s="81"/>
      <c r="L47" s="26"/>
      <c r="M47" s="163">
        <f>L47*E47</f>
        <v>0</v>
      </c>
      <c r="N47" s="206"/>
      <c r="O47" s="164">
        <f>M47+(M47*N47)</f>
        <v>0</v>
      </c>
      <c r="P47" s="1"/>
    </row>
    <row r="48" spans="1:16" ht="15" x14ac:dyDescent="0.25">
      <c r="B48" s="127" t="s">
        <v>115</v>
      </c>
      <c r="C48" s="156">
        <v>1</v>
      </c>
      <c r="D48" s="157" t="s">
        <v>11</v>
      </c>
      <c r="E48" s="156">
        <v>50</v>
      </c>
      <c r="F48" s="157" t="s">
        <v>11</v>
      </c>
      <c r="G48" s="131"/>
      <c r="H48" s="162"/>
      <c r="I48" s="162"/>
      <c r="J48" s="131"/>
      <c r="K48" s="81"/>
      <c r="L48" s="26"/>
      <c r="M48" s="163">
        <f t="shared" ref="M48:M49" si="11">L48*E48</f>
        <v>0</v>
      </c>
      <c r="N48" s="207"/>
      <c r="O48" s="164">
        <f>M48+(M48*N47)</f>
        <v>0</v>
      </c>
      <c r="P48" s="1"/>
    </row>
    <row r="49" spans="1:73" ht="15" x14ac:dyDescent="0.25">
      <c r="B49" s="127" t="s">
        <v>84</v>
      </c>
      <c r="C49" s="156">
        <v>1</v>
      </c>
      <c r="D49" s="157" t="s">
        <v>11</v>
      </c>
      <c r="E49" s="156">
        <v>50</v>
      </c>
      <c r="F49" s="157" t="s">
        <v>11</v>
      </c>
      <c r="G49" s="131"/>
      <c r="H49" s="162"/>
      <c r="I49" s="162"/>
      <c r="J49" s="131"/>
      <c r="K49" s="81"/>
      <c r="L49" s="26"/>
      <c r="M49" s="163">
        <f t="shared" si="11"/>
        <v>0</v>
      </c>
      <c r="N49" s="207"/>
      <c r="O49" s="164">
        <f>M49+(M49*N47)</f>
        <v>0</v>
      </c>
      <c r="P49" s="1"/>
    </row>
    <row r="50" spans="1:73" ht="15" x14ac:dyDescent="0.25">
      <c r="B50" s="165" t="s">
        <v>77</v>
      </c>
      <c r="C50" s="166"/>
      <c r="D50" s="166"/>
      <c r="E50" s="166"/>
      <c r="F50" s="166"/>
      <c r="G50" s="166"/>
      <c r="H50" s="166"/>
      <c r="I50" s="166"/>
      <c r="J50" s="167"/>
      <c r="K50" s="81"/>
      <c r="L50" s="168"/>
      <c r="M50" s="169"/>
      <c r="N50" s="207"/>
      <c r="O50" s="161"/>
      <c r="P50" s="1"/>
    </row>
    <row r="51" spans="1:73" ht="15" x14ac:dyDescent="0.25">
      <c r="B51" s="127" t="s">
        <v>72</v>
      </c>
      <c r="C51" s="156">
        <v>120</v>
      </c>
      <c r="D51" s="157" t="s">
        <v>11</v>
      </c>
      <c r="E51" s="156">
        <v>20</v>
      </c>
      <c r="F51" s="157" t="s">
        <v>70</v>
      </c>
      <c r="G51" s="131"/>
      <c r="H51" s="162"/>
      <c r="I51" s="162"/>
      <c r="J51" s="131"/>
      <c r="K51" s="81"/>
      <c r="L51" s="26"/>
      <c r="M51" s="163">
        <f t="shared" ref="M51:M55" si="12">L51*E51</f>
        <v>0</v>
      </c>
      <c r="N51" s="207"/>
      <c r="O51" s="164">
        <f>M51+(M51*N47)</f>
        <v>0</v>
      </c>
      <c r="P51" s="1"/>
    </row>
    <row r="52" spans="1:73" ht="15" x14ac:dyDescent="0.25">
      <c r="B52" s="127" t="s">
        <v>68</v>
      </c>
      <c r="C52" s="156">
        <v>200</v>
      </c>
      <c r="D52" s="157" t="s">
        <v>11</v>
      </c>
      <c r="E52" s="156">
        <v>5</v>
      </c>
      <c r="F52" s="157" t="s">
        <v>9</v>
      </c>
      <c r="G52" s="131"/>
      <c r="H52" s="162"/>
      <c r="I52" s="162"/>
      <c r="J52" s="131"/>
      <c r="K52" s="81"/>
      <c r="L52" s="26"/>
      <c r="M52" s="163">
        <f t="shared" si="12"/>
        <v>0</v>
      </c>
      <c r="N52" s="207"/>
      <c r="O52" s="164">
        <f>M52+(M52*N47)</f>
        <v>0</v>
      </c>
      <c r="P52" s="1"/>
    </row>
    <row r="53" spans="1:73" ht="15" x14ac:dyDescent="0.25">
      <c r="B53" s="127" t="s">
        <v>75</v>
      </c>
      <c r="C53" s="156">
        <v>35</v>
      </c>
      <c r="D53" s="157" t="s">
        <v>11</v>
      </c>
      <c r="E53" s="156">
        <v>50</v>
      </c>
      <c r="F53" s="157" t="s">
        <v>9</v>
      </c>
      <c r="G53" s="131"/>
      <c r="H53" s="162"/>
      <c r="I53" s="162"/>
      <c r="J53" s="131"/>
      <c r="K53" s="81"/>
      <c r="L53" s="26"/>
      <c r="M53" s="163">
        <f t="shared" si="12"/>
        <v>0</v>
      </c>
      <c r="N53" s="207"/>
      <c r="O53" s="164">
        <f>M53+(M53*N47)</f>
        <v>0</v>
      </c>
      <c r="P53" s="1"/>
    </row>
    <row r="54" spans="1:73" ht="15" x14ac:dyDescent="0.25">
      <c r="B54" s="127" t="s">
        <v>15</v>
      </c>
      <c r="C54" s="156">
        <v>1</v>
      </c>
      <c r="D54" s="157" t="s">
        <v>11</v>
      </c>
      <c r="E54" s="156">
        <v>1</v>
      </c>
      <c r="F54" s="157" t="s">
        <v>11</v>
      </c>
      <c r="G54" s="131"/>
      <c r="H54" s="162"/>
      <c r="I54" s="162"/>
      <c r="J54" s="131"/>
      <c r="K54" s="81"/>
      <c r="L54" s="26"/>
      <c r="M54" s="163">
        <f t="shared" si="12"/>
        <v>0</v>
      </c>
      <c r="N54" s="207"/>
      <c r="O54" s="164">
        <f>M54+(M54*N47)</f>
        <v>0</v>
      </c>
      <c r="P54" s="1"/>
    </row>
    <row r="55" spans="1:73" ht="15" x14ac:dyDescent="0.25">
      <c r="B55" s="127" t="s">
        <v>127</v>
      </c>
      <c r="C55" s="156">
        <v>120</v>
      </c>
      <c r="D55" s="157" t="s">
        <v>11</v>
      </c>
      <c r="E55" s="156">
        <v>20</v>
      </c>
      <c r="F55" s="157" t="s">
        <v>9</v>
      </c>
      <c r="G55" s="204"/>
      <c r="H55" s="162"/>
      <c r="I55" s="162"/>
      <c r="J55" s="131"/>
      <c r="K55" s="81"/>
      <c r="L55" s="26"/>
      <c r="M55" s="163">
        <f t="shared" si="12"/>
        <v>0</v>
      </c>
      <c r="N55" s="207"/>
      <c r="O55" s="164">
        <f>M55+(M55*N47)</f>
        <v>0</v>
      </c>
      <c r="P55" s="1"/>
    </row>
    <row r="56" spans="1:73" ht="15" x14ac:dyDescent="0.25">
      <c r="B56" s="165" t="s">
        <v>74</v>
      </c>
      <c r="C56" s="166"/>
      <c r="D56" s="166"/>
      <c r="E56" s="166"/>
      <c r="F56" s="166"/>
      <c r="G56" s="166"/>
      <c r="H56" s="166"/>
      <c r="I56" s="166"/>
      <c r="J56" s="167"/>
      <c r="K56" s="81"/>
      <c r="L56" s="168"/>
      <c r="M56" s="169"/>
      <c r="N56" s="207"/>
      <c r="O56" s="161"/>
      <c r="P56" s="1"/>
    </row>
    <row r="57" spans="1:73" ht="15" x14ac:dyDescent="0.25">
      <c r="B57" s="127" t="s">
        <v>73</v>
      </c>
      <c r="C57" s="156">
        <v>50</v>
      </c>
      <c r="D57" s="157" t="s">
        <v>11</v>
      </c>
      <c r="E57" s="156">
        <v>100</v>
      </c>
      <c r="F57" s="157" t="s">
        <v>9</v>
      </c>
      <c r="G57" s="131"/>
      <c r="H57" s="162"/>
      <c r="I57" s="162"/>
      <c r="J57" s="131"/>
      <c r="K57" s="81"/>
      <c r="L57" s="26"/>
      <c r="M57" s="163">
        <f t="shared" ref="M57:M60" si="13">L57*E57</f>
        <v>0</v>
      </c>
      <c r="N57" s="207"/>
      <c r="O57" s="164">
        <f>M57+(M57*N47)</f>
        <v>0</v>
      </c>
      <c r="P57" s="1"/>
    </row>
    <row r="58" spans="1:73" ht="15" x14ac:dyDescent="0.25">
      <c r="B58" s="127" t="s">
        <v>65</v>
      </c>
      <c r="C58" s="156">
        <v>50</v>
      </c>
      <c r="D58" s="157" t="s">
        <v>14</v>
      </c>
      <c r="E58" s="156">
        <v>100</v>
      </c>
      <c r="F58" s="157" t="s">
        <v>9</v>
      </c>
      <c r="G58" s="131"/>
      <c r="H58" s="162"/>
      <c r="I58" s="162"/>
      <c r="J58" s="131"/>
      <c r="K58" s="81"/>
      <c r="L58" s="26"/>
      <c r="M58" s="163">
        <f t="shared" si="13"/>
        <v>0</v>
      </c>
      <c r="N58" s="207"/>
      <c r="O58" s="164">
        <f>M58+(M58*N47)</f>
        <v>0</v>
      </c>
      <c r="P58" s="1"/>
    </row>
    <row r="59" spans="1:73" ht="15" x14ac:dyDescent="0.25">
      <c r="B59" s="127" t="s">
        <v>66</v>
      </c>
      <c r="C59" s="156">
        <v>60</v>
      </c>
      <c r="D59" s="157" t="s">
        <v>14</v>
      </c>
      <c r="E59" s="156">
        <v>100</v>
      </c>
      <c r="F59" s="157" t="s">
        <v>9</v>
      </c>
      <c r="G59" s="131"/>
      <c r="H59" s="162"/>
      <c r="I59" s="162"/>
      <c r="J59" s="131"/>
      <c r="K59" s="81"/>
      <c r="L59" s="26"/>
      <c r="M59" s="163">
        <f t="shared" si="13"/>
        <v>0</v>
      </c>
      <c r="N59" s="207"/>
      <c r="O59" s="164">
        <f>M59+(M59*N47)</f>
        <v>0</v>
      </c>
      <c r="P59" s="1"/>
    </row>
    <row r="60" spans="1:73" ht="15" x14ac:dyDescent="0.25">
      <c r="B60" s="127" t="s">
        <v>67</v>
      </c>
      <c r="C60" s="156">
        <v>60</v>
      </c>
      <c r="D60" s="157" t="s">
        <v>14</v>
      </c>
      <c r="E60" s="156">
        <v>100</v>
      </c>
      <c r="F60" s="157" t="s">
        <v>9</v>
      </c>
      <c r="G60" s="131"/>
      <c r="H60" s="162"/>
      <c r="I60" s="162"/>
      <c r="J60" s="131"/>
      <c r="K60" s="81"/>
      <c r="L60" s="26"/>
      <c r="M60" s="163">
        <f t="shared" si="13"/>
        <v>0</v>
      </c>
      <c r="N60" s="208"/>
      <c r="O60" s="164">
        <f>M60+(M60*N47)</f>
        <v>0</v>
      </c>
      <c r="P60" s="1"/>
    </row>
    <row r="61" spans="1:73" s="9" customFormat="1" ht="15" x14ac:dyDescent="0.25">
      <c r="B61" s="201"/>
      <c r="C61" s="136"/>
      <c r="D61" s="137"/>
      <c r="E61" s="136"/>
      <c r="F61" s="137"/>
      <c r="G61" s="138"/>
      <c r="H61" s="138"/>
      <c r="I61" s="139"/>
      <c r="J61" s="140"/>
      <c r="K61" s="141"/>
      <c r="L61" s="141"/>
      <c r="M61" s="142"/>
      <c r="N61" s="143" t="s">
        <v>128</v>
      </c>
      <c r="O61" s="144">
        <f>SUM(O47+O48+O49+O51+O52+O53+O54+O55+O57+O58+O59+O60)</f>
        <v>0</v>
      </c>
    </row>
    <row r="62" spans="1:73" ht="15" x14ac:dyDescent="0.25">
      <c r="A62" s="9"/>
      <c r="B62" s="145"/>
      <c r="C62" s="146" t="s">
        <v>3</v>
      </c>
      <c r="D62" s="147" t="s">
        <v>3</v>
      </c>
      <c r="E62" s="146" t="s">
        <v>2</v>
      </c>
      <c r="F62" s="147"/>
      <c r="G62" s="148"/>
      <c r="H62" s="149"/>
      <c r="I62" s="149"/>
      <c r="J62" s="150"/>
      <c r="K62" s="150"/>
      <c r="L62" s="148"/>
      <c r="M62" s="151"/>
      <c r="N62" s="152" t="s">
        <v>4</v>
      </c>
      <c r="O62" s="117"/>
      <c r="P62" s="1"/>
    </row>
    <row r="63" spans="1:73" s="5" customFormat="1" ht="19.5" x14ac:dyDescent="0.25">
      <c r="A63" s="9"/>
      <c r="B63" s="87" t="s">
        <v>132</v>
      </c>
      <c r="C63" s="88"/>
      <c r="D63" s="88"/>
      <c r="E63" s="88"/>
      <c r="F63" s="88"/>
      <c r="G63" s="20"/>
      <c r="H63" s="21"/>
      <c r="I63" s="21"/>
      <c r="J63" s="22"/>
      <c r="K63" s="22"/>
      <c r="L63" s="20"/>
      <c r="M63" s="23"/>
      <c r="N63" s="24"/>
      <c r="O63" s="170">
        <f>O13+O34+O42+O61</f>
        <v>0</v>
      </c>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row>
    <row r="64" spans="1:73" s="9" customFormat="1" x14ac:dyDescent="0.25">
      <c r="B64" s="171"/>
      <c r="C64" s="172"/>
      <c r="D64" s="173"/>
      <c r="E64" s="172"/>
      <c r="F64" s="173"/>
      <c r="G64" s="174"/>
      <c r="H64" s="175"/>
      <c r="I64" s="175"/>
      <c r="J64" s="176"/>
      <c r="K64" s="176"/>
      <c r="L64" s="174"/>
      <c r="M64" s="177"/>
      <c r="N64" s="178"/>
      <c r="O64" s="179"/>
    </row>
    <row r="65" spans="2:15" s="9" customFormat="1" x14ac:dyDescent="0.25">
      <c r="B65" s="171"/>
      <c r="C65" s="172"/>
      <c r="D65" s="173"/>
      <c r="E65" s="172"/>
      <c r="F65" s="173"/>
      <c r="G65" s="174"/>
      <c r="H65" s="175"/>
      <c r="I65" s="175"/>
      <c r="J65" s="176"/>
      <c r="K65" s="176"/>
      <c r="L65" s="174"/>
      <c r="M65" s="177"/>
      <c r="N65" s="178"/>
      <c r="O65" s="179"/>
    </row>
    <row r="66" spans="2:15" s="9" customFormat="1" ht="47.25" customHeight="1" x14ac:dyDescent="0.25">
      <c r="B66" s="118" t="s">
        <v>16</v>
      </c>
      <c r="C66" s="90" t="s">
        <v>17</v>
      </c>
      <c r="D66" s="91"/>
      <c r="E66" s="91"/>
      <c r="F66" s="92"/>
      <c r="G66" s="178"/>
      <c r="H66" s="178"/>
      <c r="I66" s="178"/>
      <c r="J66" s="178"/>
      <c r="K66" s="178"/>
      <c r="L66" s="178"/>
      <c r="M66" s="178"/>
      <c r="N66" s="178"/>
      <c r="O66" s="179"/>
    </row>
    <row r="67" spans="2:15" s="9" customFormat="1" ht="15" x14ac:dyDescent="0.25">
      <c r="B67" s="180" t="s">
        <v>6</v>
      </c>
      <c r="C67" s="198">
        <f>J9</f>
        <v>0</v>
      </c>
      <c r="D67" s="199"/>
      <c r="E67" s="199"/>
      <c r="F67" s="200"/>
      <c r="G67" s="178"/>
      <c r="H67" s="178"/>
      <c r="I67" s="178"/>
      <c r="J67" s="178"/>
      <c r="K67" s="178"/>
      <c r="L67" s="178"/>
      <c r="M67" s="178"/>
      <c r="N67" s="178"/>
      <c r="O67" s="179"/>
    </row>
    <row r="68" spans="2:15" s="9" customFormat="1" ht="15" x14ac:dyDescent="0.25">
      <c r="B68" s="180" t="s">
        <v>5</v>
      </c>
      <c r="C68" s="198">
        <f>J16</f>
        <v>0</v>
      </c>
      <c r="D68" s="199"/>
      <c r="E68" s="199"/>
      <c r="F68" s="200"/>
      <c r="G68" s="178"/>
      <c r="H68" s="178"/>
      <c r="I68" s="178"/>
      <c r="J68" s="178"/>
      <c r="K68" s="178"/>
      <c r="L68" s="178"/>
      <c r="M68" s="178"/>
      <c r="N68" s="178"/>
      <c r="O68" s="179"/>
    </row>
    <row r="69" spans="2:15" s="9" customFormat="1" ht="15" x14ac:dyDescent="0.25">
      <c r="B69" s="180" t="s">
        <v>7</v>
      </c>
      <c r="C69" s="198">
        <f>J37</f>
        <v>0</v>
      </c>
      <c r="D69" s="199"/>
      <c r="E69" s="199"/>
      <c r="F69" s="200"/>
      <c r="G69" s="178"/>
      <c r="H69" s="178"/>
      <c r="I69" s="178"/>
      <c r="J69" s="178"/>
      <c r="K69" s="178"/>
      <c r="L69" s="178"/>
      <c r="M69" s="178"/>
      <c r="N69" s="178"/>
      <c r="O69" s="179"/>
    </row>
    <row r="70" spans="2:15" s="9" customFormat="1" ht="15" x14ac:dyDescent="0.25">
      <c r="B70" s="180" t="s">
        <v>0</v>
      </c>
      <c r="C70" s="198">
        <f>K47</f>
        <v>0</v>
      </c>
      <c r="D70" s="199"/>
      <c r="E70" s="199"/>
      <c r="F70" s="200"/>
      <c r="G70" s="173"/>
      <c r="H70" s="175"/>
      <c r="I70" s="175"/>
      <c r="J70" s="176"/>
      <c r="K70" s="176"/>
      <c r="L70" s="174"/>
      <c r="M70" s="177"/>
      <c r="N70" s="178"/>
      <c r="O70" s="179"/>
    </row>
    <row r="71" spans="2:15" s="9" customFormat="1" x14ac:dyDescent="0.25">
      <c r="B71" s="171"/>
      <c r="C71" s="172"/>
      <c r="D71" s="173"/>
      <c r="E71" s="172"/>
      <c r="F71" s="173"/>
      <c r="G71" s="174"/>
      <c r="H71" s="175"/>
      <c r="I71" s="175"/>
      <c r="J71" s="176"/>
      <c r="K71" s="176"/>
      <c r="L71" s="174"/>
      <c r="M71" s="177"/>
      <c r="N71" s="178"/>
      <c r="O71" s="179"/>
    </row>
    <row r="72" spans="2:15" s="9" customFormat="1" x14ac:dyDescent="0.25">
      <c r="B72" s="171"/>
      <c r="C72" s="172"/>
      <c r="D72" s="173"/>
      <c r="E72" s="172"/>
      <c r="F72" s="173"/>
      <c r="G72" s="174"/>
      <c r="H72" s="175"/>
      <c r="I72" s="175"/>
      <c r="J72" s="176"/>
      <c r="K72" s="176"/>
      <c r="L72" s="174"/>
      <c r="M72" s="177"/>
      <c r="N72" s="178"/>
      <c r="O72" s="179"/>
    </row>
    <row r="73" spans="2:15" s="9" customFormat="1" x14ac:dyDescent="0.25">
      <c r="B73" s="171"/>
      <c r="C73" s="172"/>
      <c r="D73" s="173"/>
      <c r="E73" s="172"/>
      <c r="F73" s="173"/>
      <c r="G73" s="174"/>
      <c r="H73" s="175"/>
      <c r="I73" s="175"/>
      <c r="J73" s="176"/>
      <c r="K73" s="176"/>
      <c r="L73" s="174"/>
      <c r="M73" s="177"/>
      <c r="N73" s="178"/>
      <c r="O73" s="179"/>
    </row>
    <row r="74" spans="2:15" s="9" customFormat="1" x14ac:dyDescent="0.25">
      <c r="B74" s="171"/>
      <c r="C74" s="172"/>
      <c r="D74" s="173"/>
      <c r="E74" s="172"/>
      <c r="F74" s="173"/>
      <c r="G74" s="174"/>
      <c r="H74" s="175"/>
      <c r="I74" s="175"/>
      <c r="J74" s="176"/>
      <c r="K74" s="176"/>
      <c r="L74" s="174"/>
      <c r="M74" s="177"/>
      <c r="N74" s="178"/>
      <c r="O74" s="179"/>
    </row>
    <row r="75" spans="2:15" s="9" customFormat="1" x14ac:dyDescent="0.25">
      <c r="B75" s="171"/>
      <c r="C75" s="172"/>
      <c r="D75" s="173"/>
      <c r="E75" s="172"/>
      <c r="F75" s="173"/>
      <c r="G75" s="174"/>
      <c r="H75" s="175"/>
      <c r="I75" s="175"/>
      <c r="J75" s="176"/>
      <c r="K75" s="176"/>
      <c r="L75" s="174"/>
      <c r="M75" s="177"/>
      <c r="N75" s="178"/>
      <c r="O75" s="179"/>
    </row>
    <row r="76" spans="2:15" s="9" customFormat="1" x14ac:dyDescent="0.25">
      <c r="C76" s="172"/>
      <c r="D76" s="173"/>
      <c r="E76" s="172"/>
      <c r="F76" s="173"/>
      <c r="H76" s="175"/>
      <c r="I76" s="175"/>
      <c r="J76" s="176"/>
      <c r="K76" s="176"/>
      <c r="L76" s="174"/>
      <c r="M76" s="177"/>
      <c r="N76" s="178"/>
      <c r="O76" s="179"/>
    </row>
    <row r="77" spans="2:15" s="9" customFormat="1" x14ac:dyDescent="0.25">
      <c r="C77" s="172"/>
      <c r="D77" s="173"/>
      <c r="E77" s="173"/>
      <c r="F77" s="173"/>
      <c r="H77" s="175"/>
      <c r="I77" s="175"/>
      <c r="J77" s="176"/>
      <c r="K77" s="176"/>
      <c r="L77" s="176"/>
      <c r="M77" s="177"/>
      <c r="N77" s="178"/>
      <c r="O77" s="179"/>
    </row>
    <row r="78" spans="2:15" s="9" customFormat="1" x14ac:dyDescent="0.25">
      <c r="C78" s="172"/>
      <c r="D78" s="173"/>
      <c r="E78" s="172"/>
      <c r="F78" s="173"/>
      <c r="H78" s="175"/>
      <c r="I78" s="175"/>
      <c r="J78" s="176"/>
      <c r="K78" s="176"/>
      <c r="L78" s="174"/>
      <c r="M78" s="177"/>
      <c r="N78" s="178"/>
      <c r="O78" s="179"/>
    </row>
    <row r="79" spans="2:15" s="9" customFormat="1" x14ac:dyDescent="0.25">
      <c r="B79" s="171"/>
      <c r="C79" s="172"/>
      <c r="D79" s="173"/>
      <c r="E79" s="172"/>
      <c r="F79" s="173"/>
      <c r="G79" s="174"/>
      <c r="H79" s="175"/>
      <c r="I79" s="175"/>
      <c r="J79" s="176"/>
      <c r="K79" s="176"/>
      <c r="L79" s="174"/>
      <c r="M79" s="177"/>
      <c r="N79" s="178"/>
      <c r="O79" s="179"/>
    </row>
    <row r="80" spans="2:15" s="9" customFormat="1" x14ac:dyDescent="0.25">
      <c r="B80" s="171"/>
      <c r="C80" s="172"/>
      <c r="D80" s="173"/>
      <c r="E80" s="172"/>
      <c r="F80" s="173"/>
      <c r="G80" s="174"/>
      <c r="H80" s="175"/>
      <c r="I80" s="175"/>
      <c r="J80" s="176"/>
      <c r="K80" s="176"/>
      <c r="L80" s="174"/>
      <c r="M80" s="177"/>
      <c r="N80" s="178"/>
      <c r="O80" s="179"/>
    </row>
    <row r="81" spans="2:15" s="9" customFormat="1" x14ac:dyDescent="0.25">
      <c r="B81" s="171"/>
      <c r="C81" s="172"/>
      <c r="D81" s="173"/>
      <c r="E81" s="172"/>
      <c r="F81" s="173"/>
      <c r="G81" s="174"/>
      <c r="H81" s="175"/>
      <c r="I81" s="175"/>
      <c r="J81" s="176"/>
      <c r="K81" s="176"/>
      <c r="L81" s="174"/>
      <c r="M81" s="177"/>
      <c r="N81" s="178"/>
      <c r="O81" s="179"/>
    </row>
    <row r="82" spans="2:15" s="9" customFormat="1" x14ac:dyDescent="0.25">
      <c r="B82" s="171"/>
      <c r="C82" s="172"/>
      <c r="D82" s="173"/>
      <c r="E82" s="172"/>
      <c r="F82" s="173"/>
      <c r="G82" s="174"/>
      <c r="H82" s="175"/>
      <c r="I82" s="175"/>
      <c r="J82" s="176"/>
      <c r="K82" s="176"/>
      <c r="L82" s="174"/>
      <c r="M82" s="177"/>
      <c r="N82" s="178"/>
      <c r="O82" s="179"/>
    </row>
    <row r="83" spans="2:15" s="9" customFormat="1" x14ac:dyDescent="0.25">
      <c r="B83" s="171"/>
      <c r="C83" s="172"/>
      <c r="D83" s="173"/>
      <c r="E83" s="172"/>
      <c r="F83" s="173"/>
      <c r="G83" s="174"/>
      <c r="H83" s="175"/>
      <c r="I83" s="175"/>
      <c r="J83" s="176"/>
      <c r="K83" s="176"/>
      <c r="L83" s="174"/>
      <c r="M83" s="177"/>
      <c r="N83" s="178"/>
      <c r="O83" s="179"/>
    </row>
    <row r="84" spans="2:15" s="9" customFormat="1" x14ac:dyDescent="0.25">
      <c r="B84" s="171"/>
      <c r="C84" s="172"/>
      <c r="D84" s="173"/>
      <c r="E84" s="172"/>
      <c r="F84" s="173"/>
      <c r="G84" s="174"/>
      <c r="H84" s="175"/>
      <c r="I84" s="175"/>
      <c r="J84" s="176"/>
      <c r="K84" s="176"/>
      <c r="L84" s="174"/>
      <c r="M84" s="177"/>
      <c r="N84" s="178"/>
      <c r="O84" s="179"/>
    </row>
    <row r="85" spans="2:15" s="9" customFormat="1" x14ac:dyDescent="0.25">
      <c r="B85" s="171"/>
      <c r="C85" s="172"/>
      <c r="D85" s="173"/>
      <c r="E85" s="172"/>
      <c r="F85" s="173"/>
      <c r="G85" s="174"/>
      <c r="H85" s="175"/>
      <c r="I85" s="175"/>
      <c r="J85" s="176"/>
      <c r="K85" s="176"/>
      <c r="L85" s="174"/>
      <c r="M85" s="177"/>
      <c r="N85" s="178"/>
      <c r="O85" s="179"/>
    </row>
    <row r="86" spans="2:15" s="9" customFormat="1" x14ac:dyDescent="0.25">
      <c r="B86" s="171"/>
      <c r="C86" s="172"/>
      <c r="D86" s="173"/>
      <c r="E86" s="172"/>
      <c r="F86" s="173"/>
      <c r="G86" s="174"/>
      <c r="H86" s="175"/>
      <c r="I86" s="175"/>
      <c r="J86" s="176"/>
      <c r="K86" s="176"/>
      <c r="L86" s="174"/>
      <c r="M86" s="177"/>
      <c r="N86" s="178"/>
      <c r="O86" s="179"/>
    </row>
    <row r="87" spans="2:15" s="9" customFormat="1" x14ac:dyDescent="0.25">
      <c r="B87" s="171"/>
      <c r="C87" s="172"/>
      <c r="D87" s="173"/>
      <c r="E87" s="172"/>
      <c r="F87" s="173"/>
      <c r="G87" s="174"/>
      <c r="H87" s="175"/>
      <c r="I87" s="175"/>
      <c r="J87" s="176"/>
      <c r="K87" s="176"/>
      <c r="L87" s="174"/>
      <c r="M87" s="177"/>
      <c r="N87" s="178"/>
      <c r="O87" s="179"/>
    </row>
    <row r="88" spans="2:15" s="9" customFormat="1" x14ac:dyDescent="0.25">
      <c r="B88" s="171"/>
      <c r="C88" s="172"/>
      <c r="D88" s="173"/>
      <c r="E88" s="172"/>
      <c r="F88" s="173"/>
      <c r="G88" s="174"/>
      <c r="H88" s="175"/>
      <c r="I88" s="175"/>
      <c r="J88" s="176"/>
      <c r="K88" s="176"/>
      <c r="L88" s="174"/>
      <c r="M88" s="177"/>
      <c r="N88" s="178"/>
      <c r="O88" s="179"/>
    </row>
    <row r="89" spans="2:15" s="9" customFormat="1" x14ac:dyDescent="0.25">
      <c r="B89" s="171"/>
      <c r="C89" s="172"/>
      <c r="D89" s="173"/>
      <c r="E89" s="172"/>
      <c r="F89" s="173"/>
      <c r="G89" s="174"/>
      <c r="H89" s="175"/>
      <c r="I89" s="175"/>
      <c r="J89" s="176"/>
      <c r="K89" s="176"/>
      <c r="L89" s="174"/>
      <c r="M89" s="177"/>
      <c r="N89" s="178"/>
      <c r="O89" s="179"/>
    </row>
    <row r="90" spans="2:15" s="9" customFormat="1" x14ac:dyDescent="0.25">
      <c r="B90" s="171"/>
      <c r="C90" s="172"/>
      <c r="D90" s="173"/>
      <c r="E90" s="172"/>
      <c r="F90" s="173"/>
      <c r="G90" s="174"/>
      <c r="H90" s="175"/>
      <c r="I90" s="175"/>
      <c r="J90" s="176"/>
      <c r="K90" s="176"/>
      <c r="L90" s="174"/>
      <c r="M90" s="177"/>
      <c r="N90" s="178"/>
      <c r="O90" s="179"/>
    </row>
    <row r="91" spans="2:15" s="9" customFormat="1" x14ac:dyDescent="0.25">
      <c r="B91" s="171"/>
      <c r="C91" s="172"/>
      <c r="D91" s="173"/>
      <c r="E91" s="172"/>
      <c r="F91" s="173"/>
      <c r="G91" s="174"/>
      <c r="H91" s="175"/>
      <c r="I91" s="175"/>
      <c r="J91" s="176"/>
      <c r="K91" s="176"/>
      <c r="L91" s="174"/>
      <c r="M91" s="177"/>
      <c r="N91" s="178"/>
      <c r="O91" s="179"/>
    </row>
    <row r="92" spans="2:15" s="9" customFormat="1" x14ac:dyDescent="0.25">
      <c r="B92" s="171"/>
      <c r="C92" s="172"/>
      <c r="D92" s="173"/>
      <c r="E92" s="172"/>
      <c r="F92" s="173"/>
      <c r="G92" s="174"/>
      <c r="H92" s="175"/>
      <c r="I92" s="175"/>
      <c r="J92" s="176"/>
      <c r="K92" s="176"/>
      <c r="L92" s="174"/>
      <c r="M92" s="177"/>
      <c r="N92" s="178"/>
      <c r="O92" s="179"/>
    </row>
    <row r="93" spans="2:15" s="9" customFormat="1" x14ac:dyDescent="0.25">
      <c r="B93" s="171"/>
      <c r="C93" s="172"/>
      <c r="D93" s="173"/>
      <c r="E93" s="172"/>
      <c r="F93" s="173"/>
      <c r="G93" s="174"/>
      <c r="H93" s="175"/>
      <c r="I93" s="175"/>
      <c r="J93" s="176"/>
      <c r="K93" s="176"/>
      <c r="L93" s="174"/>
      <c r="M93" s="177"/>
      <c r="N93" s="178"/>
      <c r="O93" s="179"/>
    </row>
    <row r="94" spans="2:15" s="9" customFormat="1" x14ac:dyDescent="0.25">
      <c r="B94" s="171"/>
      <c r="C94" s="172"/>
      <c r="D94" s="173"/>
      <c r="E94" s="172"/>
      <c r="F94" s="173"/>
      <c r="G94" s="174"/>
      <c r="H94" s="175"/>
      <c r="I94" s="175"/>
      <c r="J94" s="176"/>
      <c r="K94" s="176"/>
      <c r="L94" s="174"/>
      <c r="M94" s="177"/>
      <c r="N94" s="178"/>
      <c r="O94" s="179"/>
    </row>
    <row r="95" spans="2:15" s="9" customFormat="1" x14ac:dyDescent="0.25">
      <c r="B95" s="171"/>
      <c r="C95" s="172"/>
      <c r="D95" s="173"/>
      <c r="E95" s="172"/>
      <c r="F95" s="173"/>
      <c r="G95" s="174"/>
      <c r="H95" s="175"/>
      <c r="I95" s="175"/>
      <c r="J95" s="176"/>
      <c r="K95" s="176"/>
      <c r="L95" s="174"/>
      <c r="M95" s="177"/>
      <c r="N95" s="178"/>
      <c r="O95" s="179"/>
    </row>
    <row r="96" spans="2:15" s="9" customFormat="1" x14ac:dyDescent="0.25">
      <c r="B96" s="171"/>
      <c r="C96" s="172"/>
      <c r="D96" s="173"/>
      <c r="E96" s="172"/>
      <c r="F96" s="173"/>
      <c r="G96" s="174"/>
      <c r="H96" s="175"/>
      <c r="I96" s="175"/>
      <c r="J96" s="176"/>
      <c r="K96" s="176"/>
      <c r="L96" s="174"/>
      <c r="M96" s="177"/>
      <c r="N96" s="178"/>
      <c r="O96" s="179"/>
    </row>
    <row r="97" spans="2:16" s="9" customFormat="1" x14ac:dyDescent="0.25">
      <c r="B97" s="171"/>
      <c r="C97" s="172"/>
      <c r="D97" s="173"/>
      <c r="E97" s="172"/>
      <c r="F97" s="173"/>
      <c r="G97" s="174"/>
      <c r="H97" s="175"/>
      <c r="I97" s="175"/>
      <c r="J97" s="176"/>
      <c r="K97" s="176"/>
      <c r="L97" s="174"/>
      <c r="M97" s="177"/>
      <c r="N97" s="178"/>
      <c r="O97" s="179"/>
    </row>
    <row r="98" spans="2:16" s="9" customFormat="1" x14ac:dyDescent="0.25">
      <c r="B98" s="171"/>
      <c r="C98" s="172"/>
      <c r="D98" s="173"/>
      <c r="E98" s="172"/>
      <c r="F98" s="173"/>
      <c r="G98" s="174"/>
      <c r="H98" s="175"/>
      <c r="I98" s="175"/>
      <c r="J98" s="176"/>
      <c r="K98" s="176"/>
      <c r="L98" s="174"/>
      <c r="M98" s="177"/>
      <c r="N98" s="178"/>
      <c r="O98" s="179"/>
    </row>
    <row r="99" spans="2:16" s="9" customFormat="1" x14ac:dyDescent="0.25">
      <c r="B99" s="171"/>
      <c r="C99" s="172"/>
      <c r="D99" s="173"/>
      <c r="E99" s="172"/>
      <c r="F99" s="173"/>
      <c r="G99" s="174"/>
      <c r="H99" s="175"/>
      <c r="I99" s="175"/>
      <c r="J99" s="176"/>
      <c r="K99" s="176"/>
      <c r="L99" s="174"/>
      <c r="M99" s="177"/>
      <c r="N99" s="178"/>
      <c r="O99" s="179"/>
    </row>
    <row r="100" spans="2:16" s="9" customFormat="1" x14ac:dyDescent="0.25">
      <c r="B100" s="171"/>
      <c r="C100" s="172"/>
      <c r="D100" s="173"/>
      <c r="E100" s="172"/>
      <c r="F100" s="173"/>
      <c r="G100" s="174"/>
      <c r="H100" s="175"/>
      <c r="I100" s="175"/>
      <c r="J100" s="176"/>
      <c r="K100" s="176"/>
      <c r="L100" s="174"/>
      <c r="M100" s="177"/>
      <c r="N100" s="7"/>
      <c r="O100" s="4"/>
    </row>
    <row r="101" spans="2:16" s="9" customFormat="1" x14ac:dyDescent="0.25">
      <c r="B101" s="171"/>
      <c r="C101" s="172"/>
      <c r="D101" s="173"/>
      <c r="E101" s="172"/>
      <c r="F101" s="173"/>
      <c r="G101" s="174"/>
      <c r="H101" s="175"/>
      <c r="I101" s="175"/>
      <c r="J101" s="176"/>
      <c r="K101" s="176"/>
      <c r="L101" s="174"/>
      <c r="M101" s="177"/>
      <c r="N101" s="7"/>
      <c r="O101" s="4"/>
    </row>
    <row r="102" spans="2:16" s="9" customFormat="1" ht="22.5" x14ac:dyDescent="0.25">
      <c r="B102" s="171"/>
      <c r="C102" s="172"/>
      <c r="D102" s="173"/>
      <c r="E102" s="172"/>
      <c r="F102" s="173"/>
      <c r="G102" s="174"/>
      <c r="H102" s="175"/>
      <c r="I102" s="175"/>
      <c r="J102" s="176"/>
      <c r="K102" s="176"/>
      <c r="L102" s="174"/>
      <c r="M102" s="177"/>
      <c r="N102" s="182"/>
      <c r="O102" s="183"/>
    </row>
    <row r="103" spans="2:16" s="9" customFormat="1" x14ac:dyDescent="0.25">
      <c r="B103" s="171"/>
      <c r="C103" s="172"/>
      <c r="D103" s="173"/>
      <c r="E103" s="172"/>
      <c r="F103" s="173"/>
      <c r="G103" s="174"/>
      <c r="H103" s="175"/>
      <c r="I103" s="175"/>
      <c r="J103" s="176"/>
      <c r="K103" s="176"/>
      <c r="L103" s="174"/>
      <c r="M103" s="177"/>
      <c r="N103" s="184"/>
      <c r="O103" s="185"/>
    </row>
    <row r="104" spans="2:16" s="9" customFormat="1" x14ac:dyDescent="0.25">
      <c r="B104" s="171"/>
      <c r="C104" s="172"/>
      <c r="D104" s="173"/>
      <c r="E104" s="172"/>
      <c r="F104" s="173"/>
      <c r="G104" s="174"/>
      <c r="H104" s="175"/>
      <c r="I104" s="175"/>
      <c r="J104" s="176"/>
      <c r="K104" s="176"/>
      <c r="L104" s="174"/>
      <c r="M104" s="177"/>
      <c r="N104" s="184"/>
      <c r="O104" s="185"/>
    </row>
    <row r="105" spans="2:16" s="9" customFormat="1" x14ac:dyDescent="0.25">
      <c r="B105" s="171"/>
      <c r="C105" s="172"/>
      <c r="D105" s="173"/>
      <c r="E105" s="172"/>
      <c r="F105" s="173"/>
      <c r="G105" s="174"/>
      <c r="H105" s="175"/>
      <c r="I105" s="175"/>
      <c r="J105" s="176"/>
      <c r="K105" s="176"/>
      <c r="L105" s="174"/>
      <c r="M105" s="177"/>
      <c r="N105" s="186"/>
      <c r="O105" s="184"/>
      <c r="P105" s="185"/>
    </row>
    <row r="106" spans="2:16" s="9" customFormat="1" x14ac:dyDescent="0.25">
      <c r="B106" s="171"/>
      <c r="C106" s="172"/>
      <c r="D106" s="173"/>
      <c r="E106" s="172"/>
      <c r="F106" s="173"/>
      <c r="G106" s="174"/>
      <c r="H106" s="175"/>
      <c r="I106" s="175"/>
      <c r="J106" s="176"/>
      <c r="K106" s="176"/>
      <c r="L106" s="174"/>
      <c r="M106" s="177"/>
      <c r="N106" s="186"/>
      <c r="O106" s="184"/>
      <c r="P106" s="185"/>
    </row>
    <row r="107" spans="2:16" s="9" customFormat="1" x14ac:dyDescent="0.25">
      <c r="B107" s="171"/>
      <c r="C107" s="172"/>
      <c r="D107" s="173"/>
      <c r="E107" s="172"/>
      <c r="F107" s="173"/>
      <c r="G107" s="174"/>
      <c r="H107" s="175"/>
      <c r="I107" s="175"/>
      <c r="J107" s="176"/>
      <c r="K107" s="176"/>
      <c r="L107" s="174"/>
      <c r="M107" s="177"/>
      <c r="N107" s="186"/>
      <c r="O107" s="184"/>
      <c r="P107" s="185"/>
    </row>
    <row r="108" spans="2:16" s="9" customFormat="1" x14ac:dyDescent="0.25">
      <c r="B108" s="171"/>
      <c r="C108" s="172"/>
      <c r="D108" s="173"/>
      <c r="E108" s="172"/>
      <c r="F108" s="173"/>
      <c r="G108" s="174"/>
      <c r="H108" s="175"/>
      <c r="I108" s="175"/>
      <c r="J108" s="176"/>
      <c r="K108" s="176"/>
      <c r="L108" s="174"/>
      <c r="M108" s="177"/>
      <c r="N108" s="186"/>
      <c r="O108" s="184"/>
      <c r="P108" s="185"/>
    </row>
    <row r="109" spans="2:16" s="9" customFormat="1" x14ac:dyDescent="0.25">
      <c r="B109" s="171"/>
      <c r="C109" s="172"/>
      <c r="D109" s="173"/>
      <c r="E109" s="172"/>
      <c r="F109" s="173"/>
      <c r="G109" s="174"/>
      <c r="H109" s="175"/>
      <c r="I109" s="175"/>
      <c r="J109" s="176"/>
      <c r="K109" s="176"/>
      <c r="L109" s="174"/>
      <c r="M109" s="177"/>
      <c r="N109" s="186"/>
      <c r="O109" s="184"/>
      <c r="P109" s="185"/>
    </row>
    <row r="110" spans="2:16" s="9" customFormat="1" x14ac:dyDescent="0.25">
      <c r="B110" s="171"/>
      <c r="C110" s="172"/>
      <c r="D110" s="173"/>
      <c r="E110" s="172"/>
      <c r="F110" s="173"/>
      <c r="G110" s="174"/>
      <c r="H110" s="175"/>
      <c r="I110" s="175"/>
      <c r="J110" s="176"/>
      <c r="K110" s="176"/>
      <c r="L110" s="174"/>
      <c r="M110" s="177"/>
      <c r="N110" s="186"/>
      <c r="O110" s="184"/>
      <c r="P110" s="185"/>
    </row>
    <row r="111" spans="2:16" s="9" customFormat="1" x14ac:dyDescent="0.25">
      <c r="B111" s="171"/>
      <c r="C111" s="172"/>
      <c r="D111" s="173"/>
      <c r="E111" s="172"/>
      <c r="F111" s="173"/>
      <c r="G111" s="174"/>
      <c r="H111" s="175"/>
      <c r="I111" s="175"/>
      <c r="J111" s="176"/>
      <c r="K111" s="176"/>
      <c r="L111" s="174"/>
      <c r="M111" s="177"/>
      <c r="N111" s="186"/>
      <c r="O111" s="184"/>
      <c r="P111" s="185"/>
    </row>
    <row r="112" spans="2:16" s="9" customFormat="1" x14ac:dyDescent="0.25">
      <c r="B112" s="171"/>
      <c r="C112" s="172"/>
      <c r="D112" s="173"/>
      <c r="E112" s="172"/>
      <c r="F112" s="173"/>
      <c r="G112" s="174"/>
      <c r="H112" s="175"/>
      <c r="I112" s="175"/>
      <c r="J112" s="176"/>
      <c r="K112" s="176"/>
      <c r="L112" s="174"/>
      <c r="M112" s="177"/>
      <c r="N112" s="186"/>
      <c r="O112" s="184"/>
      <c r="P112" s="185"/>
    </row>
    <row r="113" spans="2:16" s="9" customFormat="1" x14ac:dyDescent="0.25">
      <c r="B113" s="171"/>
      <c r="C113" s="172"/>
      <c r="D113" s="173"/>
      <c r="E113" s="172"/>
      <c r="F113" s="173"/>
      <c r="G113" s="174"/>
      <c r="H113" s="175"/>
      <c r="I113" s="175"/>
      <c r="J113" s="176"/>
      <c r="K113" s="176"/>
      <c r="L113" s="174"/>
      <c r="M113" s="177"/>
      <c r="N113" s="186"/>
      <c r="O113" s="184"/>
      <c r="P113" s="185"/>
    </row>
    <row r="114" spans="2:16" s="9" customFormat="1" x14ac:dyDescent="0.25">
      <c r="B114" s="171"/>
      <c r="C114" s="172"/>
      <c r="D114" s="173"/>
      <c r="E114" s="172"/>
      <c r="F114" s="173"/>
      <c r="G114" s="174"/>
      <c r="H114" s="175"/>
      <c r="I114" s="175"/>
      <c r="J114" s="176"/>
      <c r="K114" s="176"/>
      <c r="L114" s="174"/>
      <c r="M114" s="177"/>
      <c r="N114" s="186"/>
      <c r="O114" s="184"/>
      <c r="P114" s="185"/>
    </row>
    <row r="115" spans="2:16" s="9" customFormat="1" x14ac:dyDescent="0.25">
      <c r="B115" s="171"/>
      <c r="C115" s="172"/>
      <c r="D115" s="173"/>
      <c r="E115" s="172"/>
      <c r="F115" s="173"/>
      <c r="G115" s="174"/>
      <c r="H115" s="175"/>
      <c r="I115" s="175"/>
      <c r="J115" s="176"/>
      <c r="K115" s="176"/>
      <c r="L115" s="174"/>
      <c r="M115" s="177"/>
      <c r="N115" s="186"/>
      <c r="O115" s="184"/>
      <c r="P115" s="185"/>
    </row>
    <row r="116" spans="2:16" s="9" customFormat="1" x14ac:dyDescent="0.25">
      <c r="B116" s="171"/>
      <c r="C116" s="172"/>
      <c r="D116" s="173"/>
      <c r="E116" s="172"/>
      <c r="F116" s="173"/>
      <c r="G116" s="174"/>
      <c r="H116" s="175"/>
      <c r="I116" s="175"/>
      <c r="J116" s="176"/>
      <c r="K116" s="176"/>
      <c r="L116" s="174"/>
      <c r="M116" s="177"/>
      <c r="N116" s="186"/>
      <c r="O116" s="184"/>
      <c r="P116" s="185"/>
    </row>
    <row r="117" spans="2:16" s="9" customFormat="1" x14ac:dyDescent="0.25">
      <c r="B117" s="171"/>
      <c r="C117" s="172"/>
      <c r="D117" s="173"/>
      <c r="E117" s="172"/>
      <c r="F117" s="173"/>
      <c r="G117" s="174"/>
      <c r="H117" s="175"/>
      <c r="I117" s="175"/>
      <c r="J117" s="176"/>
      <c r="K117" s="176"/>
      <c r="L117" s="174"/>
      <c r="M117" s="177"/>
      <c r="N117" s="186"/>
      <c r="O117" s="184"/>
      <c r="P117" s="185"/>
    </row>
    <row r="118" spans="2:16" s="9" customFormat="1" x14ac:dyDescent="0.25">
      <c r="B118" s="171"/>
      <c r="C118" s="172"/>
      <c r="D118" s="173"/>
      <c r="E118" s="172"/>
      <c r="F118" s="173"/>
      <c r="G118" s="174"/>
      <c r="H118" s="175"/>
      <c r="I118" s="175"/>
      <c r="J118" s="176"/>
      <c r="K118" s="176"/>
      <c r="L118" s="174"/>
      <c r="M118" s="177"/>
      <c r="N118" s="186"/>
      <c r="O118" s="184"/>
      <c r="P118" s="185"/>
    </row>
    <row r="119" spans="2:16" s="9" customFormat="1" x14ac:dyDescent="0.25">
      <c r="B119" s="171"/>
      <c r="C119" s="172"/>
      <c r="D119" s="173"/>
      <c r="E119" s="172"/>
      <c r="F119" s="173"/>
      <c r="G119" s="174"/>
      <c r="H119" s="175"/>
      <c r="I119" s="175"/>
      <c r="J119" s="176"/>
      <c r="K119" s="176"/>
      <c r="L119" s="174"/>
      <c r="M119" s="177"/>
      <c r="N119" s="186"/>
      <c r="O119" s="184"/>
      <c r="P119" s="185"/>
    </row>
    <row r="120" spans="2:16" s="9" customFormat="1" x14ac:dyDescent="0.25">
      <c r="B120" s="171"/>
      <c r="C120" s="172"/>
      <c r="D120" s="173"/>
      <c r="E120" s="172"/>
      <c r="F120" s="173"/>
      <c r="G120" s="174"/>
      <c r="H120" s="175"/>
      <c r="I120" s="175"/>
      <c r="J120" s="176"/>
      <c r="K120" s="176"/>
      <c r="L120" s="174"/>
      <c r="M120" s="177"/>
      <c r="N120" s="186"/>
      <c r="O120" s="184"/>
      <c r="P120" s="185"/>
    </row>
    <row r="121" spans="2:16" s="9" customFormat="1" x14ac:dyDescent="0.25">
      <c r="B121" s="171"/>
      <c r="C121" s="172"/>
      <c r="D121" s="173"/>
      <c r="E121" s="172"/>
      <c r="F121" s="173"/>
      <c r="G121" s="174"/>
      <c r="H121" s="175"/>
      <c r="I121" s="175"/>
      <c r="J121" s="176"/>
      <c r="K121" s="176"/>
      <c r="L121" s="174"/>
      <c r="M121" s="177"/>
      <c r="N121" s="186"/>
      <c r="O121" s="184"/>
      <c r="P121" s="185"/>
    </row>
    <row r="122" spans="2:16" s="9" customFormat="1" x14ac:dyDescent="0.25">
      <c r="B122" s="171"/>
      <c r="C122" s="172"/>
      <c r="D122" s="173"/>
      <c r="E122" s="172"/>
      <c r="F122" s="173"/>
      <c r="G122" s="174"/>
      <c r="H122" s="175"/>
      <c r="I122" s="175"/>
      <c r="J122" s="176"/>
      <c r="K122" s="176"/>
      <c r="L122" s="174"/>
      <c r="M122" s="177"/>
      <c r="N122" s="186"/>
      <c r="O122" s="184"/>
      <c r="P122" s="185"/>
    </row>
    <row r="123" spans="2:16" s="9" customFormat="1" x14ac:dyDescent="0.25">
      <c r="B123" s="171"/>
      <c r="C123" s="172"/>
      <c r="D123" s="173"/>
      <c r="E123" s="172"/>
      <c r="F123" s="173"/>
      <c r="G123" s="174"/>
      <c r="H123" s="175"/>
      <c r="I123" s="175"/>
      <c r="J123" s="176"/>
      <c r="K123" s="176"/>
      <c r="L123" s="174"/>
      <c r="M123" s="177"/>
      <c r="N123" s="186"/>
      <c r="O123" s="184"/>
      <c r="P123" s="185"/>
    </row>
    <row r="124" spans="2:16" s="9" customFormat="1" x14ac:dyDescent="0.25">
      <c r="B124" s="171"/>
      <c r="C124" s="172"/>
      <c r="D124" s="173"/>
      <c r="E124" s="172"/>
      <c r="F124" s="173"/>
      <c r="G124" s="174"/>
      <c r="H124" s="175"/>
      <c r="I124" s="175"/>
      <c r="J124" s="176"/>
      <c r="K124" s="176"/>
      <c r="L124" s="174"/>
      <c r="M124" s="177"/>
      <c r="N124" s="186"/>
      <c r="O124" s="184"/>
      <c r="P124" s="185"/>
    </row>
    <row r="125" spans="2:16" s="9" customFormat="1" x14ac:dyDescent="0.25">
      <c r="B125" s="171"/>
      <c r="C125" s="172"/>
      <c r="D125" s="173"/>
      <c r="E125" s="172"/>
      <c r="F125" s="173"/>
      <c r="G125" s="174"/>
      <c r="H125" s="175"/>
      <c r="I125" s="175"/>
      <c r="J125" s="176"/>
      <c r="K125" s="176"/>
      <c r="L125" s="174"/>
      <c r="M125" s="177"/>
      <c r="N125" s="186"/>
      <c r="O125" s="184"/>
      <c r="P125" s="185"/>
    </row>
    <row r="126" spans="2:16" s="9" customFormat="1" x14ac:dyDescent="0.25">
      <c r="B126" s="171"/>
      <c r="C126" s="172"/>
      <c r="D126" s="173"/>
      <c r="E126" s="172"/>
      <c r="F126" s="173"/>
      <c r="G126" s="174"/>
      <c r="H126" s="175"/>
      <c r="I126" s="175"/>
      <c r="J126" s="176"/>
      <c r="K126" s="176"/>
      <c r="L126" s="174"/>
      <c r="M126" s="177"/>
      <c r="N126" s="186"/>
      <c r="O126" s="184"/>
      <c r="P126" s="185"/>
    </row>
    <row r="127" spans="2:16" s="9" customFormat="1" x14ac:dyDescent="0.25">
      <c r="B127" s="171"/>
      <c r="C127" s="172"/>
      <c r="D127" s="173"/>
      <c r="E127" s="172"/>
      <c r="F127" s="173"/>
      <c r="G127" s="174"/>
      <c r="H127" s="175"/>
      <c r="I127" s="175"/>
      <c r="J127" s="176"/>
      <c r="K127" s="176"/>
      <c r="L127" s="174"/>
      <c r="M127" s="177"/>
      <c r="N127" s="186"/>
      <c r="O127" s="184"/>
      <c r="P127" s="185"/>
    </row>
    <row r="128" spans="2:16" s="9" customFormat="1" x14ac:dyDescent="0.25">
      <c r="B128" s="171"/>
      <c r="C128" s="172"/>
      <c r="D128" s="173"/>
      <c r="E128" s="172"/>
      <c r="F128" s="173"/>
      <c r="G128" s="174"/>
      <c r="H128" s="175"/>
      <c r="I128" s="175"/>
      <c r="J128" s="176"/>
      <c r="K128" s="176"/>
      <c r="L128" s="174"/>
      <c r="M128" s="177"/>
      <c r="N128" s="186"/>
      <c r="O128" s="184"/>
      <c r="P128" s="185"/>
    </row>
    <row r="129" spans="2:16" s="9" customFormat="1" x14ac:dyDescent="0.25">
      <c r="B129" s="171"/>
      <c r="C129" s="172"/>
      <c r="D129" s="173"/>
      <c r="E129" s="172"/>
      <c r="F129" s="173"/>
      <c r="G129" s="174"/>
      <c r="H129" s="175"/>
      <c r="I129" s="175"/>
      <c r="J129" s="176"/>
      <c r="K129" s="176"/>
      <c r="L129" s="174"/>
      <c r="M129" s="177"/>
      <c r="N129" s="186"/>
      <c r="O129" s="184"/>
      <c r="P129" s="185"/>
    </row>
    <row r="130" spans="2:16" s="9" customFormat="1" x14ac:dyDescent="0.25">
      <c r="B130" s="171"/>
      <c r="C130" s="172"/>
      <c r="D130" s="173"/>
      <c r="E130" s="172"/>
      <c r="F130" s="173"/>
      <c r="G130" s="174"/>
      <c r="H130" s="175"/>
      <c r="I130" s="175"/>
      <c r="J130" s="176"/>
      <c r="K130" s="176"/>
      <c r="L130" s="174"/>
      <c r="M130" s="177"/>
      <c r="N130" s="186"/>
      <c r="O130" s="184"/>
      <c r="P130" s="185"/>
    </row>
    <row r="131" spans="2:16" s="9" customFormat="1" x14ac:dyDescent="0.25">
      <c r="B131" s="171"/>
      <c r="C131" s="172"/>
      <c r="D131" s="173"/>
      <c r="E131" s="172"/>
      <c r="F131" s="173"/>
      <c r="G131" s="174"/>
      <c r="H131" s="175"/>
      <c r="I131" s="175"/>
      <c r="J131" s="176"/>
      <c r="K131" s="176"/>
      <c r="L131" s="174"/>
      <c r="M131" s="177"/>
      <c r="N131" s="186"/>
      <c r="O131" s="184"/>
      <c r="P131" s="185"/>
    </row>
    <row r="132" spans="2:16" s="9" customFormat="1" x14ac:dyDescent="0.25">
      <c r="B132" s="171"/>
      <c r="C132" s="172"/>
      <c r="D132" s="173"/>
      <c r="E132" s="172"/>
      <c r="F132" s="173"/>
      <c r="G132" s="174"/>
      <c r="H132" s="175"/>
      <c r="I132" s="175"/>
      <c r="J132" s="176"/>
      <c r="K132" s="176"/>
      <c r="L132" s="174"/>
      <c r="M132" s="177"/>
      <c r="N132" s="186"/>
      <c r="O132" s="184"/>
      <c r="P132" s="185"/>
    </row>
    <row r="133" spans="2:16" s="9" customFormat="1" x14ac:dyDescent="0.25">
      <c r="B133" s="171"/>
      <c r="C133" s="172"/>
      <c r="D133" s="173"/>
      <c r="E133" s="172"/>
      <c r="F133" s="173"/>
      <c r="G133" s="174"/>
      <c r="H133" s="175"/>
      <c r="I133" s="175"/>
      <c r="J133" s="176"/>
      <c r="K133" s="176"/>
      <c r="L133" s="174"/>
      <c r="M133" s="177"/>
      <c r="N133" s="186"/>
      <c r="O133" s="184"/>
      <c r="P133" s="185"/>
    </row>
    <row r="134" spans="2:16" s="9" customFormat="1" x14ac:dyDescent="0.25">
      <c r="B134" s="171"/>
      <c r="C134" s="172"/>
      <c r="D134" s="173"/>
      <c r="E134" s="172"/>
      <c r="F134" s="173"/>
      <c r="G134" s="174"/>
      <c r="H134" s="175"/>
      <c r="I134" s="175"/>
      <c r="J134" s="176"/>
      <c r="K134" s="176"/>
      <c r="L134" s="174"/>
      <c r="M134" s="177"/>
      <c r="N134" s="186"/>
      <c r="O134" s="184"/>
      <c r="P134" s="185"/>
    </row>
    <row r="135" spans="2:16" s="9" customFormat="1" x14ac:dyDescent="0.25">
      <c r="B135" s="171"/>
      <c r="C135" s="172"/>
      <c r="D135" s="173"/>
      <c r="E135" s="172"/>
      <c r="F135" s="173"/>
      <c r="G135" s="174"/>
      <c r="H135" s="175"/>
      <c r="I135" s="175"/>
      <c r="J135" s="176"/>
      <c r="K135" s="176"/>
      <c r="L135" s="174"/>
      <c r="M135" s="177"/>
      <c r="N135" s="186"/>
      <c r="O135" s="184"/>
      <c r="P135" s="185"/>
    </row>
    <row r="136" spans="2:16" s="9" customFormat="1" x14ac:dyDescent="0.25">
      <c r="B136" s="171"/>
      <c r="C136" s="172"/>
      <c r="D136" s="173"/>
      <c r="E136" s="172"/>
      <c r="F136" s="173"/>
      <c r="G136" s="174"/>
      <c r="H136" s="175"/>
      <c r="I136" s="175"/>
      <c r="J136" s="176"/>
      <c r="K136" s="176"/>
      <c r="L136" s="174"/>
      <c r="M136" s="177"/>
      <c r="N136" s="186"/>
      <c r="O136" s="184"/>
      <c r="P136" s="185"/>
    </row>
    <row r="137" spans="2:16" s="9" customFormat="1" x14ac:dyDescent="0.25">
      <c r="B137" s="171"/>
      <c r="C137" s="172"/>
      <c r="D137" s="173"/>
      <c r="E137" s="172"/>
      <c r="F137" s="173"/>
      <c r="G137" s="174"/>
      <c r="H137" s="175"/>
      <c r="I137" s="175"/>
      <c r="J137" s="176"/>
      <c r="K137" s="176"/>
      <c r="L137" s="174"/>
      <c r="M137" s="177"/>
      <c r="N137" s="186"/>
      <c r="O137" s="184"/>
      <c r="P137" s="185"/>
    </row>
    <row r="138" spans="2:16" s="9" customFormat="1" x14ac:dyDescent="0.25">
      <c r="B138" s="171"/>
      <c r="C138" s="172"/>
      <c r="D138" s="173"/>
      <c r="E138" s="172"/>
      <c r="F138" s="173"/>
      <c r="G138" s="174"/>
      <c r="H138" s="175"/>
      <c r="I138" s="175"/>
      <c r="J138" s="176"/>
      <c r="K138" s="176"/>
      <c r="L138" s="174"/>
      <c r="M138" s="177"/>
      <c r="N138" s="186"/>
      <c r="O138" s="184"/>
      <c r="P138" s="185"/>
    </row>
    <row r="139" spans="2:16" s="9" customFormat="1" x14ac:dyDescent="0.25">
      <c r="B139" s="171"/>
      <c r="C139" s="172"/>
      <c r="D139" s="173"/>
      <c r="E139" s="172"/>
      <c r="F139" s="173"/>
      <c r="G139" s="174"/>
      <c r="H139" s="175"/>
      <c r="I139" s="175"/>
      <c r="J139" s="176"/>
      <c r="K139" s="176"/>
      <c r="L139" s="174"/>
      <c r="M139" s="177"/>
      <c r="N139" s="186"/>
      <c r="O139" s="184"/>
      <c r="P139" s="185"/>
    </row>
    <row r="140" spans="2:16" s="9" customFormat="1" x14ac:dyDescent="0.25">
      <c r="B140" s="171"/>
      <c r="C140" s="172"/>
      <c r="D140" s="173"/>
      <c r="E140" s="172"/>
      <c r="F140" s="173"/>
      <c r="G140" s="174"/>
      <c r="H140" s="175"/>
      <c r="I140" s="175"/>
      <c r="J140" s="176"/>
      <c r="K140" s="176"/>
      <c r="L140" s="174"/>
      <c r="M140" s="177"/>
      <c r="N140" s="186"/>
      <c r="O140" s="184"/>
      <c r="P140" s="185"/>
    </row>
    <row r="141" spans="2:16" s="9" customFormat="1" x14ac:dyDescent="0.25">
      <c r="B141" s="171"/>
      <c r="C141" s="172"/>
      <c r="D141" s="173"/>
      <c r="E141" s="172"/>
      <c r="F141" s="173"/>
      <c r="G141" s="174"/>
      <c r="H141" s="175"/>
      <c r="I141" s="175"/>
      <c r="J141" s="176"/>
      <c r="K141" s="176"/>
      <c r="L141" s="174"/>
      <c r="M141" s="177"/>
      <c r="N141" s="186"/>
      <c r="O141" s="184"/>
      <c r="P141" s="185"/>
    </row>
    <row r="142" spans="2:16" s="9" customFormat="1" x14ac:dyDescent="0.25">
      <c r="B142" s="171"/>
      <c r="C142" s="172"/>
      <c r="D142" s="173"/>
      <c r="E142" s="172"/>
      <c r="F142" s="173"/>
      <c r="G142" s="174"/>
      <c r="H142" s="175"/>
      <c r="I142" s="175"/>
      <c r="J142" s="176"/>
      <c r="K142" s="176"/>
      <c r="L142" s="174"/>
      <c r="M142" s="177"/>
      <c r="N142" s="186"/>
      <c r="O142" s="184"/>
      <c r="P142" s="185"/>
    </row>
    <row r="143" spans="2:16" s="9" customFormat="1" x14ac:dyDescent="0.25">
      <c r="B143" s="171"/>
      <c r="C143" s="172"/>
      <c r="D143" s="173"/>
      <c r="E143" s="172"/>
      <c r="F143" s="173"/>
      <c r="G143" s="174"/>
      <c r="H143" s="175"/>
      <c r="I143" s="175"/>
      <c r="J143" s="176"/>
      <c r="K143" s="176"/>
      <c r="L143" s="174"/>
      <c r="M143" s="177"/>
      <c r="N143" s="186"/>
      <c r="O143" s="184"/>
      <c r="P143" s="185"/>
    </row>
    <row r="144" spans="2:16" s="9" customFormat="1" x14ac:dyDescent="0.25">
      <c r="B144" s="171"/>
      <c r="C144" s="172"/>
      <c r="D144" s="173"/>
      <c r="E144" s="172"/>
      <c r="F144" s="173"/>
      <c r="G144" s="174"/>
      <c r="H144" s="175"/>
      <c r="I144" s="175"/>
      <c r="J144" s="176"/>
      <c r="K144" s="176"/>
      <c r="L144" s="174"/>
      <c r="M144" s="177"/>
      <c r="N144" s="186"/>
      <c r="O144" s="184"/>
      <c r="P144" s="185"/>
    </row>
    <row r="145" spans="2:16" s="9" customFormat="1" x14ac:dyDescent="0.25">
      <c r="B145" s="171"/>
      <c r="C145" s="172"/>
      <c r="D145" s="173"/>
      <c r="E145" s="172"/>
      <c r="F145" s="173"/>
      <c r="G145" s="174"/>
      <c r="H145" s="175"/>
      <c r="I145" s="175"/>
      <c r="J145" s="176"/>
      <c r="K145" s="176"/>
      <c r="L145" s="174"/>
      <c r="M145" s="177"/>
      <c r="N145" s="186"/>
      <c r="O145" s="184"/>
      <c r="P145" s="185"/>
    </row>
    <row r="146" spans="2:16" s="9" customFormat="1" x14ac:dyDescent="0.25">
      <c r="B146" s="171"/>
      <c r="C146" s="172"/>
      <c r="D146" s="173"/>
      <c r="E146" s="172"/>
      <c r="F146" s="173"/>
      <c r="G146" s="174"/>
      <c r="H146" s="175"/>
      <c r="I146" s="175"/>
      <c r="J146" s="176"/>
      <c r="K146" s="176"/>
      <c r="L146" s="174"/>
      <c r="M146" s="177"/>
      <c r="N146" s="186"/>
      <c r="O146" s="184"/>
      <c r="P146" s="185"/>
    </row>
    <row r="147" spans="2:16" s="9" customFormat="1" x14ac:dyDescent="0.25">
      <c r="B147" s="171"/>
      <c r="C147" s="172"/>
      <c r="D147" s="173"/>
      <c r="E147" s="172"/>
      <c r="F147" s="173"/>
      <c r="G147" s="174"/>
      <c r="H147" s="175"/>
      <c r="I147" s="175"/>
      <c r="J147" s="176"/>
      <c r="K147" s="176"/>
      <c r="L147" s="174"/>
      <c r="M147" s="177"/>
      <c r="N147" s="186"/>
      <c r="O147" s="184"/>
      <c r="P147" s="185"/>
    </row>
    <row r="148" spans="2:16" s="9" customFormat="1" x14ac:dyDescent="0.25">
      <c r="B148" s="171"/>
      <c r="C148" s="172"/>
      <c r="D148" s="173"/>
      <c r="E148" s="172"/>
      <c r="F148" s="173"/>
      <c r="G148" s="174"/>
      <c r="H148" s="175"/>
      <c r="I148" s="175"/>
      <c r="J148" s="176"/>
      <c r="K148" s="176"/>
      <c r="L148" s="174"/>
      <c r="M148" s="177"/>
      <c r="N148" s="186"/>
      <c r="O148" s="184"/>
      <c r="P148" s="185"/>
    </row>
    <row r="149" spans="2:16" s="9" customFormat="1" x14ac:dyDescent="0.25">
      <c r="B149" s="171"/>
      <c r="C149" s="172"/>
      <c r="D149" s="173"/>
      <c r="E149" s="172"/>
      <c r="F149" s="173"/>
      <c r="G149" s="174"/>
      <c r="H149" s="175"/>
      <c r="I149" s="175"/>
      <c r="J149" s="176"/>
      <c r="K149" s="176"/>
      <c r="L149" s="174"/>
      <c r="M149" s="177"/>
      <c r="N149" s="186"/>
      <c r="O149" s="184"/>
      <c r="P149" s="185"/>
    </row>
    <row r="150" spans="2:16" s="9" customFormat="1" x14ac:dyDescent="0.25">
      <c r="B150" s="171"/>
      <c r="C150" s="172"/>
      <c r="D150" s="173"/>
      <c r="E150" s="172"/>
      <c r="F150" s="173"/>
      <c r="G150" s="174"/>
      <c r="H150" s="175"/>
      <c r="I150" s="175"/>
      <c r="J150" s="176"/>
      <c r="K150" s="176"/>
      <c r="L150" s="174"/>
      <c r="M150" s="177"/>
      <c r="N150" s="186"/>
      <c r="O150" s="184"/>
      <c r="P150" s="185"/>
    </row>
    <row r="151" spans="2:16" s="9" customFormat="1" x14ac:dyDescent="0.25">
      <c r="B151" s="171"/>
      <c r="C151" s="172"/>
      <c r="D151" s="173"/>
      <c r="E151" s="172"/>
      <c r="F151" s="173"/>
      <c r="G151" s="174"/>
      <c r="H151" s="175"/>
      <c r="I151" s="175"/>
      <c r="J151" s="176"/>
      <c r="K151" s="176"/>
      <c r="L151" s="174"/>
      <c r="M151" s="177"/>
      <c r="N151" s="186"/>
      <c r="O151" s="184"/>
      <c r="P151" s="185"/>
    </row>
    <row r="152" spans="2:16" s="9" customFormat="1" x14ac:dyDescent="0.25">
      <c r="B152" s="171"/>
      <c r="C152" s="172"/>
      <c r="D152" s="173"/>
      <c r="E152" s="172"/>
      <c r="F152" s="173"/>
      <c r="G152" s="174"/>
      <c r="H152" s="175"/>
      <c r="I152" s="175"/>
      <c r="J152" s="176"/>
      <c r="K152" s="176"/>
      <c r="L152" s="174"/>
      <c r="M152" s="177"/>
      <c r="N152" s="186"/>
      <c r="O152" s="184"/>
      <c r="P152" s="185"/>
    </row>
    <row r="153" spans="2:16" s="9" customFormat="1" x14ac:dyDescent="0.25">
      <c r="B153" s="171"/>
      <c r="C153" s="172"/>
      <c r="D153" s="173"/>
      <c r="E153" s="172"/>
      <c r="F153" s="173"/>
      <c r="G153" s="174"/>
      <c r="H153" s="175"/>
      <c r="I153" s="175"/>
      <c r="J153" s="176"/>
      <c r="K153" s="176"/>
      <c r="L153" s="174"/>
      <c r="M153" s="177"/>
      <c r="N153" s="186"/>
      <c r="O153" s="184"/>
      <c r="P153" s="185"/>
    </row>
    <row r="154" spans="2:16" s="9" customFormat="1" x14ac:dyDescent="0.25">
      <c r="B154" s="171"/>
      <c r="C154" s="172"/>
      <c r="D154" s="173"/>
      <c r="E154" s="172"/>
      <c r="F154" s="173"/>
      <c r="G154" s="174"/>
      <c r="H154" s="175"/>
      <c r="I154" s="175"/>
      <c r="J154" s="176"/>
      <c r="K154" s="176"/>
      <c r="L154" s="174"/>
      <c r="M154" s="177"/>
      <c r="N154" s="186"/>
      <c r="O154" s="184"/>
      <c r="P154" s="185"/>
    </row>
    <row r="155" spans="2:16" s="9" customFormat="1" x14ac:dyDescent="0.25">
      <c r="B155" s="171"/>
      <c r="C155" s="172"/>
      <c r="D155" s="173"/>
      <c r="E155" s="172"/>
      <c r="F155" s="173"/>
      <c r="G155" s="174"/>
      <c r="H155" s="175"/>
      <c r="I155" s="175"/>
      <c r="J155" s="176"/>
      <c r="K155" s="176"/>
      <c r="L155" s="174"/>
      <c r="M155" s="177"/>
      <c r="N155" s="186"/>
      <c r="O155" s="184"/>
      <c r="P155" s="185"/>
    </row>
    <row r="156" spans="2:16" s="9" customFormat="1" x14ac:dyDescent="0.25">
      <c r="B156" s="171"/>
      <c r="C156" s="172"/>
      <c r="D156" s="173"/>
      <c r="E156" s="172"/>
      <c r="F156" s="173"/>
      <c r="G156" s="174"/>
      <c r="H156" s="175"/>
      <c r="I156" s="175"/>
      <c r="J156" s="176"/>
      <c r="K156" s="176"/>
      <c r="L156" s="174"/>
      <c r="M156" s="177"/>
      <c r="N156" s="186"/>
      <c r="O156" s="184"/>
      <c r="P156" s="185"/>
    </row>
    <row r="157" spans="2:16" s="9" customFormat="1" x14ac:dyDescent="0.25">
      <c r="B157" s="171"/>
      <c r="C157" s="172"/>
      <c r="D157" s="173"/>
      <c r="E157" s="172"/>
      <c r="F157" s="173"/>
      <c r="G157" s="174"/>
      <c r="H157" s="175"/>
      <c r="I157" s="175"/>
      <c r="J157" s="176"/>
      <c r="K157" s="176"/>
      <c r="L157" s="174"/>
      <c r="M157" s="177"/>
      <c r="N157" s="186"/>
      <c r="O157" s="184"/>
      <c r="P157" s="185"/>
    </row>
    <row r="158" spans="2:16" s="9" customFormat="1" x14ac:dyDescent="0.25">
      <c r="B158" s="171"/>
      <c r="C158" s="172"/>
      <c r="D158" s="173"/>
      <c r="E158" s="172"/>
      <c r="F158" s="173"/>
      <c r="G158" s="174"/>
      <c r="H158" s="175"/>
      <c r="I158" s="175"/>
      <c r="J158" s="176"/>
      <c r="K158" s="176"/>
      <c r="L158" s="174"/>
      <c r="M158" s="177"/>
      <c r="N158" s="186"/>
      <c r="O158" s="184"/>
      <c r="P158" s="185"/>
    </row>
    <row r="159" spans="2:16" s="9" customFormat="1" x14ac:dyDescent="0.25">
      <c r="B159" s="171"/>
      <c r="C159" s="172"/>
      <c r="D159" s="173"/>
      <c r="E159" s="172"/>
      <c r="F159" s="173"/>
      <c r="G159" s="174"/>
      <c r="H159" s="175"/>
      <c r="I159" s="175"/>
      <c r="J159" s="176"/>
      <c r="K159" s="176"/>
      <c r="L159" s="174"/>
      <c r="M159" s="177"/>
      <c r="N159" s="186"/>
      <c r="O159" s="184"/>
      <c r="P159" s="185"/>
    </row>
    <row r="160" spans="2:16" s="9" customFormat="1" x14ac:dyDescent="0.25">
      <c r="B160" s="171"/>
      <c r="C160" s="172"/>
      <c r="D160" s="173"/>
      <c r="E160" s="172"/>
      <c r="F160" s="173"/>
      <c r="G160" s="174"/>
      <c r="H160" s="175"/>
      <c r="I160" s="175"/>
      <c r="J160" s="176"/>
      <c r="K160" s="176"/>
      <c r="L160" s="174"/>
      <c r="M160" s="177"/>
      <c r="N160" s="186"/>
      <c r="O160" s="184"/>
      <c r="P160" s="185"/>
    </row>
    <row r="161" spans="2:16" s="9" customFormat="1" x14ac:dyDescent="0.25">
      <c r="B161" s="171"/>
      <c r="C161" s="172"/>
      <c r="D161" s="173"/>
      <c r="E161" s="172"/>
      <c r="F161" s="173"/>
      <c r="G161" s="174"/>
      <c r="H161" s="175"/>
      <c r="I161" s="175"/>
      <c r="J161" s="176"/>
      <c r="K161" s="176"/>
      <c r="L161" s="174"/>
      <c r="M161" s="177"/>
      <c r="N161" s="186"/>
      <c r="O161" s="184"/>
      <c r="P161" s="185"/>
    </row>
  </sheetData>
  <sheetProtection algorithmName="SHA-512" hashValue="6m3lqDqOkwOnd66XOhlcgXnNbwJ4BD+/f1ptoYYYxRQHWK7u/y6346/OHXKWhD6Oj9+GytAhcbdpICWAqs61Ug==" saltValue="+CuReC4PrdRF9owR+Lbrfw==" spinCount="100000" sheet="1" objects="1" scenarios="1"/>
  <mergeCells count="23">
    <mergeCell ref="N47:N60"/>
    <mergeCell ref="L50:M50"/>
    <mergeCell ref="L56:M56"/>
    <mergeCell ref="C70:F70"/>
    <mergeCell ref="J16:J33"/>
    <mergeCell ref="N16:N33"/>
    <mergeCell ref="J37:J41"/>
    <mergeCell ref="N37:N41"/>
    <mergeCell ref="K47:K60"/>
    <mergeCell ref="B63:F63"/>
    <mergeCell ref="C66:F66"/>
    <mergeCell ref="C67:F67"/>
    <mergeCell ref="C68:F68"/>
    <mergeCell ref="C69:F69"/>
    <mergeCell ref="B50:J50"/>
    <mergeCell ref="B56:J56"/>
    <mergeCell ref="J9:J12"/>
    <mergeCell ref="N9:N12"/>
    <mergeCell ref="B1:O2"/>
    <mergeCell ref="B3:P3"/>
    <mergeCell ref="B4:P4"/>
    <mergeCell ref="C6:D6"/>
    <mergeCell ref="E6:F6"/>
  </mergeCells>
  <pageMargins left="0.25" right="0.25" top="0.75" bottom="0.75" header="0.3" footer="0.3"/>
  <pageSetup paperSize="8" scale="69" fitToHeight="0" orientation="landscape" r:id="rId1"/>
  <headerFooter>
    <oddFooter>&amp;CBijlage 6 Prijzenblad, tabblad P-blad</oddFooter>
  </headerFooter>
  <rowBreaks count="2" manualBreakCount="2">
    <brk id="43" max="15" man="1"/>
    <brk id="74" max="17" man="1"/>
  </rowBreaks>
  <ignoredErrors>
    <ignoredError sqref="I9:I12 I16:I33 I37:I41 M9:M12 M16:M33 M37:M41 M47:M49 M51:M55 M57:M60"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view="pageBreakPreview" zoomScale="85" zoomScaleNormal="100" zoomScaleSheetLayoutView="85" workbookViewId="0">
      <selection sqref="A1:XFD1048576"/>
    </sheetView>
  </sheetViews>
  <sheetFormatPr defaultRowHeight="15" x14ac:dyDescent="0.25"/>
  <cols>
    <col min="2" max="2" width="51.5703125" customWidth="1"/>
    <col min="4" max="4" width="17.140625" customWidth="1"/>
    <col min="6" max="6" width="17.140625" customWidth="1"/>
    <col min="8" max="8" width="17.140625" customWidth="1"/>
  </cols>
  <sheetData>
    <row r="1" spans="1:10" x14ac:dyDescent="0.25">
      <c r="A1" s="100"/>
      <c r="B1" s="100"/>
      <c r="C1" s="100"/>
      <c r="D1" s="100"/>
      <c r="E1" s="100"/>
      <c r="F1" s="100"/>
      <c r="G1" s="100"/>
      <c r="H1" s="100"/>
      <c r="I1" s="100"/>
      <c r="J1" s="100"/>
    </row>
    <row r="2" spans="1:10" ht="18" x14ac:dyDescent="0.25">
      <c r="A2" s="96" t="s">
        <v>8</v>
      </c>
      <c r="B2" s="96"/>
      <c r="C2" s="96"/>
      <c r="D2" s="96"/>
      <c r="E2" s="96"/>
      <c r="F2" s="96"/>
      <c r="G2" s="96"/>
      <c r="H2" s="96"/>
      <c r="I2" s="96"/>
      <c r="J2" s="96"/>
    </row>
    <row r="3" spans="1:10" x14ac:dyDescent="0.25">
      <c r="A3" s="97" t="s">
        <v>140</v>
      </c>
      <c r="B3" s="97"/>
      <c r="C3" s="97"/>
      <c r="D3" s="97"/>
      <c r="E3" s="97"/>
      <c r="F3" s="97"/>
      <c r="G3" s="97"/>
      <c r="H3" s="97"/>
      <c r="I3" s="97"/>
      <c r="J3" s="97"/>
    </row>
    <row r="4" spans="1:10" x14ac:dyDescent="0.25">
      <c r="A4" s="34"/>
      <c r="B4" s="34"/>
      <c r="C4" s="34"/>
      <c r="D4" s="34"/>
      <c r="E4" s="34"/>
      <c r="F4" s="34"/>
      <c r="G4" s="34"/>
      <c r="H4" s="34"/>
      <c r="I4" s="34"/>
      <c r="J4" s="34"/>
    </row>
    <row r="7" spans="1:10" ht="49.5" customHeight="1" x14ac:dyDescent="0.25">
      <c r="B7" s="33" t="s">
        <v>93</v>
      </c>
      <c r="C7" s="89" t="s">
        <v>96</v>
      </c>
      <c r="D7" s="89"/>
      <c r="E7" s="89" t="s">
        <v>97</v>
      </c>
      <c r="F7" s="89"/>
      <c r="G7" s="89" t="s">
        <v>98</v>
      </c>
      <c r="H7" s="89"/>
    </row>
    <row r="8" spans="1:10" x14ac:dyDescent="0.25">
      <c r="B8" s="10" t="s">
        <v>94</v>
      </c>
      <c r="C8" s="95">
        <f>'Tab 1 In-Made'!O40</f>
        <v>0</v>
      </c>
      <c r="D8" s="95"/>
      <c r="E8" s="86">
        <v>0.65</v>
      </c>
      <c r="F8" s="86"/>
      <c r="G8" s="95">
        <f>C8/100*65</f>
        <v>0</v>
      </c>
      <c r="H8" s="95"/>
    </row>
    <row r="9" spans="1:10" x14ac:dyDescent="0.25">
      <c r="B9" s="10" t="s">
        <v>95</v>
      </c>
      <c r="C9" s="95">
        <f>'Tab 2 RJJI'!O31+'Tab 3 OVK'!O84+'Tab 4 Veldzicht'!O63</f>
        <v>0</v>
      </c>
      <c r="D9" s="95"/>
      <c r="E9" s="86">
        <v>0.35</v>
      </c>
      <c r="F9" s="86"/>
      <c r="G9" s="95">
        <f>C9/100*35</f>
        <v>0</v>
      </c>
      <c r="H9" s="95"/>
    </row>
    <row r="10" spans="1:10" s="32" customFormat="1" x14ac:dyDescent="0.25">
      <c r="B10" s="30"/>
      <c r="C10" s="31"/>
      <c r="D10" s="31"/>
      <c r="E10" s="31"/>
      <c r="F10" s="31"/>
      <c r="G10" s="31"/>
      <c r="H10" s="31"/>
    </row>
    <row r="11" spans="1:10" ht="30" customHeight="1" x14ac:dyDescent="0.25">
      <c r="B11" s="98" t="s">
        <v>135</v>
      </c>
      <c r="C11" s="99"/>
      <c r="D11" s="99"/>
      <c r="E11" s="38"/>
      <c r="F11" s="38"/>
      <c r="G11" s="93">
        <f>SUM(G8:H9)</f>
        <v>0</v>
      </c>
      <c r="H11" s="94"/>
      <c r="I11" s="40" t="s">
        <v>142</v>
      </c>
    </row>
    <row r="13" spans="1:10" ht="15.75" x14ac:dyDescent="0.25">
      <c r="B13" s="39" t="s">
        <v>143</v>
      </c>
    </row>
  </sheetData>
  <mergeCells count="14">
    <mergeCell ref="A1:J1"/>
    <mergeCell ref="E9:F9"/>
    <mergeCell ref="E8:F8"/>
    <mergeCell ref="E7:F7"/>
    <mergeCell ref="G7:H7"/>
    <mergeCell ref="G8:H8"/>
    <mergeCell ref="G9:H9"/>
    <mergeCell ref="G11:H11"/>
    <mergeCell ref="C7:D7"/>
    <mergeCell ref="C8:D8"/>
    <mergeCell ref="C9:D9"/>
    <mergeCell ref="A2:J2"/>
    <mergeCell ref="A3:J3"/>
    <mergeCell ref="B11:D11"/>
  </mergeCells>
  <pageMargins left="0.7" right="0.7" top="0.75" bottom="0.75" header="0.3" footer="0.3"/>
  <pageSetup paperSize="9"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C97FA6FAB00547ADD1FE8CA6B46498" ma:contentTypeVersion="2" ma:contentTypeDescription="Create a new document." ma:contentTypeScope="" ma:versionID="592f2dfb2cbb8badd33aecd01c5e6128">
  <xsd:schema xmlns:xsd="http://www.w3.org/2001/XMLSchema" xmlns:xs="http://www.w3.org/2001/XMLSchema" xmlns:p="http://schemas.microsoft.com/office/2006/metadata/properties" xmlns:ns2="42d9ed76-edb1-46fb-9f01-9023f29d460f" targetNamespace="http://schemas.microsoft.com/office/2006/metadata/properties" ma:root="true" ma:fieldsID="b2230e452d62e07875e7d12781ab6b97" ns2:_="">
    <xsd:import namespace="42d9ed76-edb1-46fb-9f01-9023f29d460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d9ed76-edb1-46fb-9f01-9023f29d46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31557A-BB94-4A33-A0D0-BE252F299AB4}">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42d9ed76-edb1-46fb-9f01-9023f29d460f"/>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62B573F-C2D0-44D5-9AC7-7F629BA5F9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d9ed76-edb1-46fb-9f01-9023f29d46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C475C8-BCE8-44AB-98DB-90E300DEC8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10</vt:i4>
      </vt:variant>
    </vt:vector>
  </HeadingPairs>
  <TitlesOfParts>
    <vt:vector size="16" baseType="lpstr">
      <vt:lpstr>Toelichting</vt:lpstr>
      <vt:lpstr>Tab 1 In-Made</vt:lpstr>
      <vt:lpstr>Tab 2 RJJI</vt:lpstr>
      <vt:lpstr>Tab 3 OVK</vt:lpstr>
      <vt:lpstr>Tab 4 Veldzicht</vt:lpstr>
      <vt:lpstr>Tab 5 Totaal</vt:lpstr>
      <vt:lpstr>'Tab 1 In-Made'!Afdrukbereik</vt:lpstr>
      <vt:lpstr>'Tab 2 RJJI'!Afdrukbereik</vt:lpstr>
      <vt:lpstr>'Tab 3 OVK'!Afdrukbereik</vt:lpstr>
      <vt:lpstr>'Tab 4 Veldzicht'!Afdrukbereik</vt:lpstr>
      <vt:lpstr>'Tab 5 Totaal'!Afdrukbereik</vt:lpstr>
      <vt:lpstr>Toelichting!Afdrukbereik</vt:lpstr>
      <vt:lpstr>'Tab 1 In-Made'!Afdruktitels</vt:lpstr>
      <vt:lpstr>'Tab 2 RJJI'!Afdruktitels</vt:lpstr>
      <vt:lpstr>'Tab 3 OVK'!Afdruktitels</vt:lpstr>
      <vt:lpstr>'Tab 4 Veldzicht'!Afdruktitels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Eijk, Petra van</cp:lastModifiedBy>
  <cp:lastPrinted>2024-01-05T07:51:16Z</cp:lastPrinted>
  <dcterms:created xsi:type="dcterms:W3CDTF">2016-09-02T10:51:31Z</dcterms:created>
  <dcterms:modified xsi:type="dcterms:W3CDTF">2024-01-05T08:06:43Z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0x01010091C97FA6FAB00547ADD1FE8CA6B46498</vt:lpwstr>
  </property>
</Properties>
</file>