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10"/>
  <workbookPr codeName="ThisWorkbook" defaultThemeVersion="124226"/>
  <mc:AlternateContent xmlns:mc="http://schemas.openxmlformats.org/markup-compatibility/2006">
    <mc:Choice Requires="x15">
      <x15ac:absPath xmlns:x15ac="http://schemas.microsoft.com/office/spreadsheetml/2010/11/ac" url="/Users/karlmuusse/Downloads/"/>
    </mc:Choice>
  </mc:AlternateContent>
  <xr:revisionPtr revIDLastSave="0" documentId="13_ncr:1_{5AC1A51D-578D-2646-A6F6-CC9DC5745629}" xr6:coauthVersionLast="47" xr6:coauthVersionMax="47" xr10:uidLastSave="{00000000-0000-0000-0000-000000000000}"/>
  <bookViews>
    <workbookView xWindow="28140" yWindow="660" windowWidth="37140" windowHeight="21160" tabRatio="942" activeTab="2" xr2:uid="{00000000-000D-0000-FFFF-FFFF00000000}"/>
  </bookViews>
  <sheets>
    <sheet name="Voorblad" sheetId="21" r:id="rId1"/>
    <sheet name="Invulinstructie Voorwaarden" sheetId="23" r:id="rId2"/>
    <sheet name="Tarieflijst Diensten" sheetId="11" r:id="rId3"/>
    <sheet name="Prijs voor Producten" sheetId="24" r:id="rId4"/>
  </sheets>
  <definedNames>
    <definedName name="_xlnm.Print_Area" localSheetId="3">'Prijs voor Producten'!#REF!</definedName>
    <definedName name="_xlnm.Print_Area" localSheetId="2">'Tarieflijst Diensten'!#REF!</definedName>
    <definedName name="OLE_LINK1" localSheetId="0">Voorblad!#REF!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41" i="11" l="1"/>
  <c r="G40" i="11"/>
  <c r="G39" i="11"/>
  <c r="I39" i="11" s="1"/>
  <c r="G38" i="11"/>
  <c r="G37" i="11"/>
  <c r="G36" i="11"/>
  <c r="J121" i="24"/>
  <c r="G118" i="24"/>
  <c r="F117" i="24"/>
  <c r="H116" i="24"/>
  <c r="H115" i="24"/>
  <c r="H114" i="24"/>
  <c r="H113" i="24"/>
  <c r="H112" i="24"/>
  <c r="H111" i="24"/>
  <c r="H110" i="24"/>
  <c r="H109" i="24"/>
  <c r="H108" i="24"/>
  <c r="H107" i="24"/>
  <c r="H72" i="24"/>
  <c r="H71" i="24"/>
  <c r="H70" i="24"/>
  <c r="H69" i="24"/>
  <c r="H68" i="24"/>
  <c r="H67" i="24"/>
  <c r="H66" i="24"/>
  <c r="H65" i="24"/>
  <c r="H64" i="24"/>
  <c r="H63" i="24"/>
  <c r="H62" i="24"/>
  <c r="H61" i="24"/>
  <c r="H60" i="24"/>
  <c r="H59" i="24"/>
  <c r="H58" i="24"/>
  <c r="H57" i="24"/>
  <c r="H56" i="24"/>
  <c r="H55" i="24"/>
  <c r="G49" i="24"/>
  <c r="F48" i="24"/>
  <c r="H47" i="24"/>
  <c r="H46" i="24"/>
  <c r="H45" i="24"/>
  <c r="H44" i="24"/>
  <c r="H43" i="24"/>
  <c r="H42" i="24"/>
  <c r="H41" i="24"/>
  <c r="H40" i="24"/>
  <c r="H39" i="24"/>
  <c r="H38" i="24"/>
  <c r="H37" i="24"/>
  <c r="H36" i="24"/>
  <c r="H35" i="24"/>
  <c r="H34" i="24"/>
  <c r="H33" i="24"/>
  <c r="H32" i="24"/>
  <c r="H31" i="24"/>
  <c r="H30" i="24"/>
  <c r="H29" i="24"/>
  <c r="H106" i="24"/>
  <c r="H105" i="24"/>
  <c r="H104" i="24"/>
  <c r="H103" i="24"/>
  <c r="H28" i="24"/>
  <c r="H27" i="24"/>
  <c r="H26" i="24"/>
  <c r="H19" i="24"/>
  <c r="H17" i="24"/>
  <c r="I40" i="11"/>
  <c r="G33" i="11"/>
  <c r="G32" i="11"/>
  <c r="G31" i="11"/>
  <c r="G30" i="11"/>
  <c r="G29" i="11"/>
  <c r="G28" i="11"/>
  <c r="G88" i="24"/>
  <c r="G75" i="24"/>
  <c r="F87" i="24"/>
  <c r="F74" i="24"/>
  <c r="H102" i="24"/>
  <c r="H101" i="24"/>
  <c r="H100" i="24"/>
  <c r="H99" i="24"/>
  <c r="H98" i="24"/>
  <c r="H86" i="24"/>
  <c r="H85" i="24"/>
  <c r="H84" i="24"/>
  <c r="H83" i="24"/>
  <c r="H82" i="24"/>
  <c r="H81" i="24"/>
  <c r="H80" i="24"/>
  <c r="H73" i="24"/>
  <c r="G25" i="11"/>
  <c r="I25" i="11" s="1"/>
  <c r="G24" i="11"/>
  <c r="I24" i="11" s="1"/>
  <c r="G23" i="11"/>
  <c r="I23" i="11" s="1"/>
  <c r="G22" i="11"/>
  <c r="I22" i="11" s="1"/>
  <c r="G19" i="11"/>
  <c r="I19" i="11" s="1"/>
  <c r="G18" i="11"/>
  <c r="I18" i="11" s="1"/>
  <c r="G17" i="11"/>
  <c r="I17" i="11" s="1"/>
  <c r="G16" i="11"/>
  <c r="I16" i="11" s="1"/>
  <c r="G15" i="11"/>
  <c r="I15" i="11" s="1"/>
  <c r="G14" i="11"/>
  <c r="I14" i="11" s="1"/>
  <c r="G13" i="11"/>
  <c r="I13" i="11" s="1"/>
  <c r="I33" i="11"/>
  <c r="I32" i="11"/>
  <c r="I31" i="11"/>
  <c r="I30" i="11"/>
  <c r="I29" i="11"/>
  <c r="I28" i="11"/>
  <c r="H97" i="24"/>
  <c r="H96" i="24"/>
  <c r="H95" i="24"/>
  <c r="H94" i="24"/>
  <c r="H93" i="24"/>
  <c r="H54" i="24"/>
  <c r="H25" i="24"/>
  <c r="H24" i="24"/>
  <c r="H23" i="24"/>
  <c r="H22" i="24"/>
  <c r="H21" i="24"/>
  <c r="H20" i="24"/>
  <c r="H18" i="24"/>
  <c r="H16" i="24"/>
  <c r="H15" i="24"/>
  <c r="H14" i="24"/>
  <c r="H13" i="24"/>
  <c r="H12" i="24"/>
  <c r="I36" i="11"/>
  <c r="I37" i="11"/>
  <c r="I38" i="11"/>
  <c r="I41" i="11"/>
  <c r="I42" i="11" l="1"/>
  <c r="H76" i="24"/>
  <c r="J77" i="24" s="1"/>
  <c r="H50" i="24"/>
  <c r="J51" i="24" s="1"/>
  <c r="H89" i="24" l="1"/>
  <c r="J90" i="24" s="1"/>
  <c r="H119" i="24" l="1"/>
  <c r="J120" i="24" s="1"/>
</calcChain>
</file>

<file path=xl/sharedStrings.xml><?xml version="1.0" encoding="utf-8"?>
<sst xmlns="http://schemas.openxmlformats.org/spreadsheetml/2006/main" count="345" uniqueCount="290">
  <si>
    <t>Dienstbeschrijving</t>
  </si>
  <si>
    <t>Tarief-items</t>
  </si>
  <si>
    <t>D-01</t>
  </si>
  <si>
    <t>D-02</t>
  </si>
  <si>
    <t>D-03</t>
  </si>
  <si>
    <t>D-04</t>
  </si>
  <si>
    <t>D-05</t>
  </si>
  <si>
    <t>Bijlage G</t>
  </si>
  <si>
    <t>Invulformulier Tarieven</t>
  </si>
  <si>
    <t>Behorend bij</t>
  </si>
  <si>
    <t>Europese aanbesteding</t>
  </si>
  <si>
    <t>ICT Werkomgeving Rijk</t>
  </si>
  <si>
    <t>Datum</t>
  </si>
  <si>
    <t>Kenmerk</t>
  </si>
  <si>
    <t>Versie</t>
  </si>
  <si>
    <t>Status</t>
  </si>
  <si>
    <t>Eenheid</t>
  </si>
  <si>
    <t>Naam Inschrijver:</t>
  </si>
  <si>
    <t>Naam   tekenbevoegde</t>
  </si>
  <si>
    <t>Q: Fictieve aantallen per jaar</t>
  </si>
  <si>
    <t>D-06</t>
  </si>
  <si>
    <t>Minimaal kortings-percentage van Inschrijver</t>
  </si>
  <si>
    <t>Functie tekenbevoegde</t>
  </si>
  <si>
    <t xml:space="preserve">Subtotaal: P*Q </t>
  </si>
  <si>
    <t>IUC 202202130</t>
  </si>
  <si>
    <t>Prijs voor Producten Kernassortiment</t>
  </si>
  <si>
    <t>Artikel nr</t>
  </si>
  <si>
    <t>Beschrijving Cisco Producten</t>
  </si>
  <si>
    <t>Catalogusprijs geldend per datum Inschrijving</t>
  </si>
  <si>
    <t>Netto prijs</t>
  </si>
  <si>
    <t>Weging</t>
  </si>
  <si>
    <t>Gunning prijs Producten Kernassortiment</t>
  </si>
  <si>
    <t>Beschrijving HP/Poly Producten</t>
  </si>
  <si>
    <t>Catalogus- prijs beschikbaar? (Ja/Nee)</t>
  </si>
  <si>
    <t>Verwijzing naar Catalogus prijs</t>
  </si>
  <si>
    <t>Nr</t>
  </si>
  <si>
    <t xml:space="preserve"> Tarief per Dienst voor het inrichten van 1 Vergaderruimte</t>
  </si>
  <si>
    <t xml:space="preserve"> Tarief per Dienst voor het verhuizen of ontmantelen van 1 Vergaderruimte</t>
  </si>
  <si>
    <t>In geval van een Nadere oproep van een Deelnemer, voorziet de Opdrachtnemer AV-middelen van een unieke markering t.b.v. assetmanagement met een door de Deelnemer aangeleverde ID-sticker of RFID. Daarbij levert Opdrachtnemer een bestand met relevante ID’s (serienummer, MAC adres, etc.) om de in gebruik zijnde CDMB te vullen.</t>
  </si>
  <si>
    <t>In geval van een Nadere oproep van een Deelnemer, voert de Opdrachtnemer een Dead-On-Arrival (DOA)-test uit van een AV-middel inclusief de afhandeling en omruil in geval van een DOA.</t>
  </si>
  <si>
    <t>In geval van een Nadere oproep van een Deelnemer, verwijdert Opdrachtnemer de geplakte stickers/RFID's van AV-middelen.</t>
  </si>
  <si>
    <t>In geval van een Nadere oproep van een Deelnemer, biedt Opdrachtnemer opslag aan voor AV-middelen in het kader van een c.p. levering. Dit is kort- of langdurige opslag inclusief verzekering tegen brand, diefstal, waterschade etc. Daarnaast aan de buitenkant van de dozen/verpakkingsmaterialen duidelijk de naam van de Deelnemer en het inkoopnummer vermelden, zodat duidelijk is welke pallets deel uitmaken van de betreffende partij goederen.</t>
  </si>
  <si>
    <t>In geval van een Nadere oproep van een Deelnemer, levert Opdrachtnemer een elektronische CMDB lijst aan n.a.v. inventarisatie. Eén (1) CMDB lijst is één (1) AV-middel.</t>
  </si>
  <si>
    <t>D-A1</t>
  </si>
  <si>
    <t>D-A2</t>
  </si>
  <si>
    <t>D-A3</t>
  </si>
  <si>
    <t>D-A4</t>
  </si>
  <si>
    <t>D-B1</t>
  </si>
  <si>
    <t>D-B2</t>
  </si>
  <si>
    <t>D-B3</t>
  </si>
  <si>
    <t>D-B4</t>
  </si>
  <si>
    <t>Catalogusprijs Fabrikant geldend per datum Inschrijving</t>
  </si>
  <si>
    <t>Catalogus- prijs Fabrikant beschikbaar? (Ja/Nee)</t>
  </si>
  <si>
    <t>Eén AV-middel</t>
  </si>
  <si>
    <t>e</t>
  </si>
  <si>
    <t>D-C1</t>
  </si>
  <si>
    <t>Maximale uurtarieven Personeelsleden</t>
  </si>
  <si>
    <t>D-C</t>
  </si>
  <si>
    <t>D-A</t>
  </si>
  <si>
    <t>Inrichten Standaard Vergaderruimten</t>
  </si>
  <si>
    <t>D-B</t>
  </si>
  <si>
    <t>Verhuizen/Ontmantelen Standaard Vergaderruimten</t>
  </si>
  <si>
    <t>D-0</t>
  </si>
  <si>
    <t>Menukaart Diensten</t>
  </si>
  <si>
    <t>Soort Personeelslid</t>
  </si>
  <si>
    <t>Maximum uurtarief</t>
  </si>
  <si>
    <t>Fictief aantal uur per jaar</t>
  </si>
  <si>
    <t>Monteur</t>
  </si>
  <si>
    <t>Engineer</t>
  </si>
  <si>
    <t>Werkvoorbereider</t>
  </si>
  <si>
    <t>Projectleider</t>
  </si>
  <si>
    <t>Programmeur</t>
  </si>
  <si>
    <t>Consultant</t>
  </si>
  <si>
    <t>D-A5</t>
  </si>
  <si>
    <t>D-A6</t>
  </si>
  <si>
    <t>D-A7</t>
  </si>
  <si>
    <t>Inrichten Standaard Vergaderruimte type A met volledig geintegreerde AV-middelen</t>
  </si>
  <si>
    <t>Inrichten Standaard Vergaderruimte type A met AV-middelen bestaande uit losse componenten</t>
  </si>
  <si>
    <t>Inrichten Standaard Vergaderruimte type B met volledig geintegreerde AV-middelen</t>
  </si>
  <si>
    <t>Inrichten Standaard Vergaderruimte type B met AV-middelen bestaande uit losse componenten</t>
  </si>
  <si>
    <t>Inrichten Standaard Vergaderruimte type C met volledig geintegreerde AV-middelen</t>
  </si>
  <si>
    <t>Inrichten Standaard Vergaderruimte type C met AV-middelen bestaande uit losse componenten</t>
  </si>
  <si>
    <t>Inrichten Standaard Vergaderruimte type D met AV-middelen bestaande uit losse componenten</t>
  </si>
  <si>
    <t>Beschrijving Overige Producten</t>
  </si>
  <si>
    <t>Max. Tarief</t>
  </si>
  <si>
    <t>Kortings %</t>
  </si>
  <si>
    <t>Netto tarief</t>
  </si>
  <si>
    <t>Kortings%</t>
  </si>
  <si>
    <t>Soort Vergaderruimte</t>
  </si>
  <si>
    <t>Soort Dienst</t>
  </si>
  <si>
    <t>Max. tarief</t>
  </si>
  <si>
    <t>Fictief aantal per jaar</t>
  </si>
  <si>
    <t>Totaal bedrag</t>
  </si>
  <si>
    <t>Bruto Som Cisco Kernassortiment Producten</t>
  </si>
  <si>
    <t>Gemiddeld kortingspercentage</t>
  </si>
  <si>
    <t>Netto som Cisco Kernassortiment Producten na gemiddeld kortings%</t>
  </si>
  <si>
    <t>Netto Som Cisco Kernassortiment Producten na gemiddeld kortings% maal Weging</t>
  </si>
  <si>
    <t>Netto som HP PolyKernassortiment Producten na gemiddeld kortings%</t>
  </si>
  <si>
    <t>Bruto Som HP Poly Kernassortiment Producten</t>
  </si>
  <si>
    <t>Netto Som HP Poly Kernassortiment Producten na gemiddeld kortings% maal Weging</t>
  </si>
  <si>
    <t>Bruto Som Overig Kernassortiment Producten</t>
  </si>
  <si>
    <t>Netto som Overig Kernassortiment Producten na gemiddeld kortings%</t>
  </si>
  <si>
    <t>Netto Som Overig Kernassortiment Producten na gemiddeld kortings% maal Weging</t>
  </si>
  <si>
    <t>Categorie merk Cisco</t>
  </si>
  <si>
    <t>Categorie merk HP Poly</t>
  </si>
  <si>
    <t>Categorie Overig</t>
  </si>
  <si>
    <t>CAB-HDMI-MUL4K-9M=</t>
  </si>
  <si>
    <t>CS-T10-TS-K9</t>
  </si>
  <si>
    <t>CS-KIT-K9</t>
  </si>
  <si>
    <t>CS-DESKPRO-K9</t>
  </si>
  <si>
    <t>CS-BRD55P-K9</t>
  </si>
  <si>
    <t>2200-86260-101</t>
  </si>
  <si>
    <t>2215-86512-001</t>
  </si>
  <si>
    <t>7200-88085-101</t>
  </si>
  <si>
    <t>2215-88033-001</t>
  </si>
  <si>
    <t>7200-85830-101</t>
  </si>
  <si>
    <t>2200-87840-001</t>
  </si>
  <si>
    <t> ntb</t>
  </si>
  <si>
    <t>2215-87249-001</t>
  </si>
  <si>
    <t>2200-69631-001</t>
  </si>
  <si>
    <t xml:space="preserve"> 7200-87310-001 </t>
  </si>
  <si>
    <t>2200-87090-001</t>
  </si>
  <si>
    <t>2215-87372-001</t>
  </si>
  <si>
    <t>230-86040-0</t>
  </si>
  <si>
    <t xml:space="preserve"> Poly Studio X50 inclusief TC8 touch paneel </t>
  </si>
  <si>
    <t xml:space="preserve"> Poly Studio X50 VESA Mounting Kit </t>
  </si>
  <si>
    <t xml:space="preserve"> Poly Studio X52 inclusief TC10 touch paneel </t>
  </si>
  <si>
    <t xml:space="preserve"> Poly Studio X52 VESA Mounting Kit </t>
  </si>
  <si>
    <t>Polycom Studio USB</t>
  </si>
  <si>
    <t xml:space="preserve"> POLY Studio USB &amp; Poly Studio Expansion Microphone </t>
  </si>
  <si>
    <t xml:space="preserve"> Poly Studio X70 inclusief TC8 touch paneel </t>
  </si>
  <si>
    <t xml:space="preserve"> Poly Upgrade TC8 naar TC10 </t>
  </si>
  <si>
    <t xml:space="preserve"> Poly Studio X70 VESA Mounting Kit </t>
  </si>
  <si>
    <t xml:space="preserve"> Poly Studio Expansion Microphone </t>
  </si>
  <si>
    <t xml:space="preserve"> Poly G7500 conference kit -  inclusief TC8 touch paneel</t>
  </si>
  <si>
    <t xml:space="preserve"> Poly E70 (tweede CAM) </t>
  </si>
  <si>
    <t xml:space="preserve"> Poly Studio E70 Vesa Mount kit </t>
  </si>
  <si>
    <t>Poly Studio Display Vesa Mounting kit</t>
  </si>
  <si>
    <t>Maximum tarief</t>
  </si>
  <si>
    <t>Poly plafond microfoon</t>
  </si>
  <si>
    <t>2200-23809-002</t>
  </si>
  <si>
    <t>NEAT-BOARD-SE</t>
  </si>
  <si>
    <t>NEATPAD-SE</t>
  </si>
  <si>
    <t>NEATBAR-SE</t>
  </si>
  <si>
    <t>Neat Board 65-inch conferentie board</t>
  </si>
  <si>
    <t>Pad controller and scheduling display</t>
  </si>
  <si>
    <t>Neat Bar</t>
  </si>
  <si>
    <t>Neat Bar Pro</t>
  </si>
  <si>
    <t>Neat Board 65 Floor stand</t>
  </si>
  <si>
    <t>NEATBARPRO-SE</t>
  </si>
  <si>
    <t>NEATBOARDFLOOR</t>
  </si>
  <si>
    <t>NEATBOARD-WALLMOUNT</t>
  </si>
  <si>
    <t>B32</t>
  </si>
  <si>
    <t>B43</t>
  </si>
  <si>
    <t>B55</t>
  </si>
  <si>
    <t>B65</t>
  </si>
  <si>
    <t>B75</t>
  </si>
  <si>
    <t>B86</t>
  </si>
  <si>
    <t>B98</t>
  </si>
  <si>
    <t>Categorie (Touch) Beeldscherm</t>
  </si>
  <si>
    <t>Bruto Som Beeldscherm Kernassortiment Producten</t>
  </si>
  <si>
    <t>Netto som Beeldscherm Kernassortiment Producten na gemiddeld kortings%</t>
  </si>
  <si>
    <t>Netto Som Beeldscherm Kernassortiment Producten na gemiddeld kortings% maal Weging</t>
  </si>
  <si>
    <t>S26391-F6007-L500</t>
  </si>
  <si>
    <t>R9861512EU</t>
  </si>
  <si>
    <t>R9861513EU</t>
  </si>
  <si>
    <t>R9861522EU</t>
  </si>
  <si>
    <t>R9861622EUB2</t>
  </si>
  <si>
    <t>Fujitsu PR09 Port Replicator</t>
  </si>
  <si>
    <t>Barco Clickshare CX-20</t>
  </si>
  <si>
    <t>Barco Clickshare CX-50 gen 2</t>
  </si>
  <si>
    <t>Fictieve aantallen per jaar</t>
  </si>
  <si>
    <t>Verhuizen/ Ontmantelen Standaard Vergaderruimte type A binnen hetzelfde pand</t>
  </si>
  <si>
    <t>Verhuizen/ Ontmantelen Standaard Vergaderruimte type B binnen hetzelfde pand</t>
  </si>
  <si>
    <t>Verhuizen/ Ontmantelen Standaard Vergaderruimte type C binnen hetzelfde pand</t>
  </si>
  <si>
    <t>Verhuizen/ Ontmantelen Standaard Vergaderruimte type D binnen hetzelfde pand</t>
  </si>
  <si>
    <t>Eén Product per maand</t>
  </si>
  <si>
    <t xml:space="preserve">Per Vergaderruimte </t>
  </si>
  <si>
    <t>Per Product per configuratie</t>
  </si>
  <si>
    <t>Barco Clickshare CX-30</t>
  </si>
  <si>
    <t>Barco Clickshare CX-50</t>
  </si>
  <si>
    <t>In geval van een Nadere oproep van een Deelnemer verricht Opdrachtnemer een site survey conform de voorwaarden gesteld in deze Bijlage 2 en maakt hiertoe  een site survey rapport op conform Bijlage 34 en bespreekt dit met de Deelnemer.</t>
  </si>
  <si>
    <t>Room Navigator for Table</t>
  </si>
  <si>
    <t>Room Navigator for Wall</t>
  </si>
  <si>
    <t>Multi-head aansluitkabel (4K, USB-C, HDMI, miniDP) lengte 9 meter</t>
  </si>
  <si>
    <t>USB-C Optical Cable, 9 meters</t>
  </si>
  <si>
    <t>Board Pro 55</t>
  </si>
  <si>
    <t>Board Pro 75</t>
  </si>
  <si>
    <t>Desk mini</t>
  </si>
  <si>
    <t>Desk</t>
  </si>
  <si>
    <t>Desk Pro</t>
  </si>
  <si>
    <t>Room Kit EQ</t>
  </si>
  <si>
    <t>Room Kit Pro</t>
  </si>
  <si>
    <t>Room Bar Pro</t>
  </si>
  <si>
    <t>Room Bar</t>
  </si>
  <si>
    <t>Room Kit plus</t>
  </si>
  <si>
    <t>Room Kit</t>
  </si>
  <si>
    <t>Table Microphone Pro</t>
  </si>
  <si>
    <t>CS-T10-WM-K9=</t>
  </si>
  <si>
    <t>CAB-USBC-AC-9M</t>
  </si>
  <si>
    <t>CS-DESKMINI-K9</t>
  </si>
  <si>
    <t>CS-DESK-K9</t>
  </si>
  <si>
    <t>CS-KIT-EQ-K9</t>
  </si>
  <si>
    <t>CS-KITPRO-K9</t>
  </si>
  <si>
    <t>CS-BARPRO-K9</t>
  </si>
  <si>
    <t>CS-BAR-T-K9</t>
  </si>
  <si>
    <t>CS-KITPLUS-MSRP-K9</t>
  </si>
  <si>
    <t>CS-CAM-PTZ4K=</t>
  </si>
  <si>
    <t>NEATBOARD50-SE</t>
  </si>
  <si>
    <t>NEATBOARD50-ADAPTIVESTAND</t>
  </si>
  <si>
    <t>NEATBOARD50-ADAPTIVEMOUNT</t>
  </si>
  <si>
    <t>Neat Board Wall Mount</t>
  </si>
  <si>
    <t>Neat Board 50</t>
  </si>
  <si>
    <t>Neat Board 50 Adaptive Stand</t>
  </si>
  <si>
    <t>Neat Board 50 Wall Mount</t>
  </si>
  <si>
    <t>NEATBOARD50-WALLMOUNT</t>
  </si>
  <si>
    <t xml:space="preserve">SmartMetals Vloerlift op wielen incl. anti-collision, max. 86 inch, 120 kg - ZWART </t>
  </si>
  <si>
    <t>SmartMetals Laptopsteun voor dubbelkoloms liften met anti-collision</t>
  </si>
  <si>
    <t>SmartMetals Afsluitkap PC-kast voor 052.72x0, 062.72xx serie, 062.74xx serie &amp; 062.7105</t>
  </si>
  <si>
    <t xml:space="preserve">SmartMetals Vrijstaande vloerlift max. 86 inch, 120 kg </t>
  </si>
  <si>
    <t xml:space="preserve">SmartMetals Set van 2 handgrepen voor vloerliften 062.72xx &amp; 062.7105 </t>
  </si>
  <si>
    <t>SmartMetals Business &amp; VC stand electric 86" 100Kg Grijs</t>
  </si>
  <si>
    <t>SmartMetals Montage Business lijn tbv Cisco Webex Pro. 55"</t>
  </si>
  <si>
    <t>SmartMetals Montage Business lijn tbv Cisco Webex Pro. 75"</t>
  </si>
  <si>
    <t>SmartMetals Business &amp; VC trolley inbouw VESA 75-100-200 voor PC</t>
  </si>
  <si>
    <t>Neat Board 50 Adaptive Mount</t>
  </si>
  <si>
    <t>98 inch. Touch,  Resolutie: 3840x2160 bij 60Hz, Beeldverhouding:16:9, Helderheid: 350 cd/m2 Contrast: 1200:1 Videoingang:  2xHDMI v2.0, Audio: 1x mini-jack; 2 x 10W geïntegreerde luidspreker, Besturing IN: 1x RJ45 (LAN), 1x RS-232c (Get/Set Command functie), Touches: 10 gelijktijdig</t>
  </si>
  <si>
    <t>IWR2023|AV-middelen en Diensten</t>
  </si>
  <si>
    <t>CON-SSSNT-CS6MK9T1</t>
  </si>
  <si>
    <t>CON-SSSNT-CS7NK9T1</t>
  </si>
  <si>
    <t>CON-SSSNT-CS5PK9BR</t>
  </si>
  <si>
    <t>CS-BRD55P-WMK</t>
  </si>
  <si>
    <t>CS-BRD55P-FS</t>
  </si>
  <si>
    <t>CS-BRD75P-K9</t>
  </si>
  <si>
    <t>CON-SSSNT-CS5ZK9BR</t>
  </si>
  <si>
    <t>CS-BRD75P-WMK</t>
  </si>
  <si>
    <t>CS-BRD75P-FS</t>
  </si>
  <si>
    <t>CON-SSSNT-CS7VK9DE</t>
  </si>
  <si>
    <t>CON-SSSNT-CS9NK9DE</t>
  </si>
  <si>
    <t>CON-SSSNT-CS0YK9DE</t>
  </si>
  <si>
    <t>CON-SSSNT-CSKITEEQ</t>
  </si>
  <si>
    <t>CON-SSSNT-CS0CK9KI</t>
  </si>
  <si>
    <t>CON-SSSNT-CSBARPK9</t>
  </si>
  <si>
    <t>CON-SSSNT-CSTBARGT</t>
  </si>
  <si>
    <t>CON-SSSNT-CSKITPUR</t>
  </si>
  <si>
    <t>CON-SSSNT-CS6EK9KI</t>
  </si>
  <si>
    <t>CON-SSSNT-CS1F4KCA</t>
  </si>
  <si>
    <t>CS-MIC-ARRAY-T</t>
  </si>
  <si>
    <t>CON-SSSNT-CS3FYTMI</t>
  </si>
  <si>
    <t>Room Navigator for Table - Solution Support 8x5xNBD (SSSNT)</t>
  </si>
  <si>
    <t>Room Navigator for Wall - Solution Support 8x5xNBD (SSSNT)</t>
  </si>
  <si>
    <t>Board Pro 55 - Solution Support 8x5xNBD (SSSNT)</t>
  </si>
  <si>
    <t>Cisco Board Pro 55 - Wall Mount Kit</t>
  </si>
  <si>
    <t>Cisco Board Pro 55 - Floor stand</t>
  </si>
  <si>
    <t>Board Pro 75 - Solution Support 8x5xNBD (SSSNT)</t>
  </si>
  <si>
    <t>Cisco Board Pro 75 - Wall Mount Kit</t>
  </si>
  <si>
    <t>Cisco Board Pro 75 - Floor stand</t>
  </si>
  <si>
    <t>Desk mini - Solution Support 8x5xNBD (SSSNT)</t>
  </si>
  <si>
    <t>Desk - Solution Support 8x5xNBD (SSSNT)</t>
  </si>
  <si>
    <t>Desk Pro - Solution Support 8x5xNBD (SSSNT)</t>
  </si>
  <si>
    <t>Room Kit EQ - Solution Support 8x5xNBD (SSSNT)</t>
  </si>
  <si>
    <t>Room Kit Pro - Solution Support 8x5xNBD (SSSNT)</t>
  </si>
  <si>
    <t>Room Bar Pro - Solution Support 8x5xNBD (SSSNT)</t>
  </si>
  <si>
    <t>Room Bar - Solution Support 8x5xNBD (SSSNT)</t>
  </si>
  <si>
    <t>Room Kit plus - Solution Support 8x5xNBD (SSSNT)</t>
  </si>
  <si>
    <t>Room Kit - Solution Support 8x5xNBD (SSSNT)</t>
  </si>
  <si>
    <t>PTZ 4K Camera</t>
  </si>
  <si>
    <t>PTZ 4K Camera - Solution Support 8x5xNBD (SSSNT)</t>
  </si>
  <si>
    <t>Table Microphone Pro - Solution Support 8x5xNBD (SSSNT)</t>
  </si>
  <si>
    <t>Totale gunningprijs Producten maal gunningsfactor van 43,39</t>
  </si>
  <si>
    <t>Totale gunningprijs Diensten maal gunningsfactor van 11,2</t>
  </si>
  <si>
    <t>1.0</t>
  </si>
  <si>
    <t>Definitief</t>
  </si>
  <si>
    <t>Poly Studio X30 inclusief TC8 touch paneel</t>
  </si>
  <si>
    <t>200-85980-101</t>
  </si>
  <si>
    <t>Poly Studio X30 (los)</t>
  </si>
  <si>
    <t>2200-86270-101</t>
  </si>
  <si>
    <t>2200-85970-101</t>
  </si>
  <si>
    <t>Poly Studio X50 (los)</t>
  </si>
  <si>
    <t>7200-87300-101</t>
  </si>
  <si>
    <t>Poly TC10 (los)</t>
  </si>
  <si>
    <t>2200-37860-001</t>
  </si>
  <si>
    <t>Poly Studio X70 inclusief TC10 touch paneel</t>
  </si>
  <si>
    <t>7200-88155-101</t>
  </si>
  <si>
    <r>
      <t xml:space="preserve">32 inch. Non-touch,  Resolutie: 1920x1080 bij 60Hz, Beeldverhouding: 16:9, Helderheid: 350 cd/m2, Contrast: 1100:1, Videoingang:  2xHDMI v2.0, 1x Displayport v1.2, </t>
    </r>
    <r>
      <rPr>
        <strike/>
        <sz val="9"/>
        <color rgb="FF000000"/>
        <rFont val="Verdana"/>
        <family val="2"/>
      </rPr>
      <t>1x USB-C met HDCP tenminste 65 W</t>
    </r>
    <r>
      <rPr>
        <sz val="9"/>
        <color rgb="FF000000"/>
        <rFont val="Verdana"/>
        <family val="2"/>
      </rPr>
      <t>, Audio: 1x mini-jack; 2 x 5W geïntegreerde luidspreker, Besturing IN: 1x RJ45 (LAN)</t>
    </r>
  </si>
  <si>
    <r>
      <t xml:space="preserve">55 inch. Touch,  Resolutie: 3840x2160 bij 60Hz, Beeldverhouding:16:9, Helderheid: 350 cd/m2 Contrast: 1100:1 Videoingang:  2xHDMI v2.0, </t>
    </r>
    <r>
      <rPr>
        <strike/>
        <sz val="9"/>
        <color rgb="FF000000"/>
        <rFont val="Verdana"/>
        <family val="2"/>
      </rPr>
      <t>1x USB-C,</t>
    </r>
    <r>
      <rPr>
        <sz val="9"/>
        <color rgb="FF000000"/>
        <rFont val="Verdana"/>
        <family val="2"/>
      </rPr>
      <t xml:space="preserve"> Audio: 1x mini-jack; 2 x 10W geïntegreerde luidspreker, Besturing IN: 1x RJ45 (LAN), 1x RS-232c (Get/Set Command functie), Touches: 10 gelijktijdig</t>
    </r>
  </si>
  <si>
    <r>
      <t xml:space="preserve">65 inch. Touch,  Resolutie: 3840x2160 bij 60Hz, Beeldverhouding:16:9, Helderheid: 350 cd/m2 Contrast: 1200:1 Videoingang:  2xHDMI v2.0, </t>
    </r>
    <r>
      <rPr>
        <strike/>
        <sz val="9"/>
        <color rgb="FF000000"/>
        <rFont val="Verdana"/>
        <family val="2"/>
      </rPr>
      <t>1x USB-C,</t>
    </r>
    <r>
      <rPr>
        <sz val="9"/>
        <color rgb="FF000000"/>
        <rFont val="Verdana"/>
        <family val="2"/>
      </rPr>
      <t xml:space="preserve"> Audio: 1x mini-jack; 2 x 10W geïntegreerde luidspreker, Besturing IN: 1x RJ45 (LAN), 1x RS-232c (Get/Set Command functie), Touches: 10 gelijktijdig</t>
    </r>
  </si>
  <si>
    <r>
      <t xml:space="preserve">75 inch. Touch,  Resolutie: 3840x2160 bij 60Hz, Beeldverhouding:16:9, Helderheid: 350 cd/m2 Contrast: 1200:1 Videoingang:  2xHDMI v2.0, </t>
    </r>
    <r>
      <rPr>
        <strike/>
        <sz val="9"/>
        <color rgb="FF000000"/>
        <rFont val="Verdana"/>
        <family val="2"/>
      </rPr>
      <t>1x USB-,</t>
    </r>
    <r>
      <rPr>
        <sz val="9"/>
        <color rgb="FF000000"/>
        <rFont val="Verdana"/>
        <family val="2"/>
      </rPr>
      <t xml:space="preserve"> Audio: 1x mini-jack; 2 x 10W geïntegreerde luidspreker, Besturing IN: 1x RJ45 (LAN), 1x RS-232c (Get/Set Command functie), Touches: 10 gelijktijdig</t>
    </r>
  </si>
  <si>
    <r>
      <t xml:space="preserve">86 inch. Touch,  Resolutie: 3840x2160 bij 60Hz, Beeldverhouding:16:9, Helderheid: 350 cd/m2 Contrast: 1200:1 Videoingang:  2xHDMI v2.0, </t>
    </r>
    <r>
      <rPr>
        <strike/>
        <sz val="9"/>
        <color rgb="FF000000"/>
        <rFont val="Verdana"/>
        <family val="2"/>
      </rPr>
      <t>1x USB-,</t>
    </r>
    <r>
      <rPr>
        <sz val="9"/>
        <color rgb="FF000000"/>
        <rFont val="Verdana"/>
        <family val="2"/>
      </rPr>
      <t xml:space="preserve"> Audio: 1x mini-jack; 2 x 10W geïntegreerde luidspreker, Besturing IN: 1x RJ45 (LAN), 1x RS-232c (Get/Set Command functie), Touches: 10 gelijktijdig</t>
    </r>
  </si>
  <si>
    <r>
      <t xml:space="preserve">43 inch. Non-touch,  Resolutie: 3840x2160 bij 60Hz, Beeldverhouding:16:9, Helderheid: 350 cd/m2 Contrast: </t>
    </r>
    <r>
      <rPr>
        <sz val="9"/>
        <color rgb="FFFF0000"/>
        <rFont val="Verdana"/>
        <family val="2"/>
      </rPr>
      <t>1100:1</t>
    </r>
    <r>
      <rPr>
        <sz val="9"/>
        <color rgb="FF000000"/>
        <rFont val="Verdana"/>
        <family val="2"/>
      </rPr>
      <t xml:space="preserve"> Videoingang:  2xHDMI v2.0, 1x Displayport v1.2, </t>
    </r>
    <r>
      <rPr>
        <strike/>
        <sz val="9"/>
        <color rgb="FF000000"/>
        <rFont val="Verdana"/>
        <family val="2"/>
      </rPr>
      <t>1x USB-C met HDCP tenminste 65 W</t>
    </r>
    <r>
      <rPr>
        <sz val="9"/>
        <color rgb="FF000000"/>
        <rFont val="Verdana"/>
        <family val="2"/>
      </rPr>
      <t xml:space="preserve"> ,Audio: 1x mini-jack; 2 x 8W geïntegreerde luidspreker, Besturing IN: 1x RJ45 (LAN)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</si>
</sst>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_(&quot;€&quot;\ * \(#,##0.00\);_(&quot;€&quot;\ * &quot;-&quot;??_);_(@_)"/>
    <numFmt numFmtId="164" formatCode="_ &quot;€&quot;\ * #,##0.00_ ;_ &quot;€&quot;\ * \-#,##0.00_ ;_ &quot;€&quot;\ * &quot;-&quot;??_ ;_ @_ "/>
    <numFmt numFmtId="165" formatCode="[$-413]d\ mmmm\ yyyy;@"/>
    <numFmt numFmtId="166" formatCode="&quot;€&quot;\ #,##0.00"/>
    <numFmt numFmtId="167" formatCode="&quot;€&quot;\ #,##0"/>
  </numFmts>
  <fonts count="23" x14ac:knownFonts="1">
    <font>
      <sz val="11"/>
      <color theme="1"/>
      <name val="Calibri"/>
      <family val="2"/>
      <scheme val="minor"/>
    </font>
    <font>
      <sz val="11"/>
      <color theme="1"/>
      <name val="Calibri"/>
      <family val="2"/>
      <scheme val="minor"/>
    </font>
    <font>
      <sz val="9"/>
      <color theme="1"/>
      <name val="Verdana"/>
      <family val="2"/>
    </font>
    <font>
      <b/>
      <sz val="9"/>
      <color theme="1"/>
      <name val="Verdana"/>
      <family val="2"/>
    </font>
    <font>
      <b/>
      <sz val="14"/>
      <color theme="1"/>
      <name val="Verdana"/>
      <family val="2"/>
    </font>
    <font>
      <b/>
      <sz val="12"/>
      <color theme="1"/>
      <name val="Verdana"/>
      <family val="2"/>
    </font>
    <font>
      <sz val="12"/>
      <color theme="1"/>
      <name val="Verdana"/>
      <family val="2"/>
    </font>
    <font>
      <i/>
      <sz val="12"/>
      <color theme="1"/>
      <name val="Verdana"/>
      <family val="2"/>
    </font>
    <font>
      <sz val="11"/>
      <color theme="1"/>
      <name val="Verdana"/>
      <family val="2"/>
    </font>
    <font>
      <b/>
      <sz val="9"/>
      <color theme="0"/>
      <name val="Verdana"/>
      <family val="2"/>
    </font>
    <font>
      <sz val="9"/>
      <name val="Verdana"/>
      <family val="2"/>
    </font>
    <font>
      <sz val="16"/>
      <color theme="1"/>
      <name val="Verdana"/>
      <family val="2"/>
    </font>
    <font>
      <sz val="9"/>
      <name val="Arial"/>
      <family val="2"/>
    </font>
    <font>
      <b/>
      <sz val="9"/>
      <name val="Verdana"/>
      <family val="2"/>
    </font>
    <font>
      <sz val="8"/>
      <color rgb="FF000000"/>
      <name val="Calibri"/>
      <family val="2"/>
      <scheme val="minor"/>
    </font>
    <font>
      <sz val="9"/>
      <color rgb="FF000000"/>
      <name val="Verdana"/>
      <family val="2"/>
    </font>
    <font>
      <sz val="9"/>
      <color theme="1"/>
      <name val="Calibri"/>
      <family val="2"/>
      <scheme val="minor"/>
    </font>
    <font>
      <b/>
      <sz val="11"/>
      <color theme="1"/>
      <name val="Calibri"/>
      <family val="2"/>
      <scheme val="minor"/>
    </font>
    <font>
      <u/>
      <sz val="11"/>
      <color theme="10"/>
      <name val="Calibri"/>
      <family val="2"/>
      <scheme val="minor"/>
    </font>
    <font>
      <u/>
      <sz val="9"/>
      <color theme="10"/>
      <name val="Verdana"/>
      <family val="2"/>
    </font>
    <font>
      <sz val="8"/>
      <color theme="1"/>
      <name val="Calibri"/>
      <family val="2"/>
      <scheme val="minor"/>
    </font>
    <font>
      <strike/>
      <sz val="9"/>
      <color rgb="FF000000"/>
      <name val="Verdana"/>
      <family val="2"/>
    </font>
    <font>
      <sz val="9"/>
      <color rgb="FFFF0000"/>
      <name val="Verdana"/>
      <family val="2"/>
    </font>
  </fonts>
  <fills count="12">
    <fill>
      <patternFill patternType="none"/>
    </fill>
    <fill>
      <patternFill patternType="gray125"/>
    </fill>
    <fill>
      <patternFill patternType="solid">
        <fgColor theme="6" tint="0.79998168889431442"/>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rgb="FFFFFFFF"/>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5" tint="0.59999389629810485"/>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double">
        <color auto="1"/>
      </left>
      <right/>
      <top style="double">
        <color auto="1"/>
      </top>
      <bottom/>
      <diagonal/>
    </border>
    <border>
      <left/>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s>
  <cellStyleXfs count="3">
    <xf numFmtId="0" fontId="0" fillId="0" borderId="0"/>
    <xf numFmtId="164" fontId="1" fillId="0" borderId="0" applyFont="0" applyFill="0" applyBorder="0" applyAlignment="0" applyProtection="0"/>
    <xf numFmtId="0" fontId="18" fillId="0" borderId="0" applyNumberFormat="0" applyFill="0" applyBorder="0" applyAlignment="0" applyProtection="0"/>
  </cellStyleXfs>
  <cellXfs count="146">
    <xf numFmtId="0" fontId="0" fillId="0" borderId="0" xfId="0"/>
    <xf numFmtId="0" fontId="2" fillId="0" borderId="13" xfId="0" applyFont="1" applyBorder="1" applyAlignment="1">
      <alignment vertical="top" wrapText="1"/>
    </xf>
    <xf numFmtId="0" fontId="8" fillId="0" borderId="0" xfId="0" applyFont="1"/>
    <xf numFmtId="0" fontId="2" fillId="0" borderId="0" xfId="0" applyFont="1"/>
    <xf numFmtId="0" fontId="2" fillId="0" borderId="15" xfId="0" applyFont="1" applyBorder="1"/>
    <xf numFmtId="0" fontId="2" fillId="0" borderId="16" xfId="0" applyFont="1" applyBorder="1"/>
    <xf numFmtId="0" fontId="2" fillId="0" borderId="17" xfId="0" applyFont="1" applyBorder="1"/>
    <xf numFmtId="0" fontId="2" fillId="0" borderId="18" xfId="0" applyFont="1" applyBorder="1"/>
    <xf numFmtId="0" fontId="2" fillId="0" borderId="19" xfId="0" applyFont="1" applyBorder="1"/>
    <xf numFmtId="3" fontId="2" fillId="0" borderId="21" xfId="0" quotePrefix="1" applyNumberFormat="1" applyFont="1" applyBorder="1" applyAlignment="1">
      <alignment horizontal="left" vertical="center"/>
    </xf>
    <xf numFmtId="0" fontId="8" fillId="0" borderId="2" xfId="0" applyFont="1" applyBorder="1"/>
    <xf numFmtId="0" fontId="8" fillId="0" borderId="5" xfId="0" applyFont="1" applyBorder="1"/>
    <xf numFmtId="0" fontId="8" fillId="0" borderId="2" xfId="0" applyFont="1" applyBorder="1" applyAlignment="1">
      <alignment horizontal="right" vertical="center"/>
    </xf>
    <xf numFmtId="0" fontId="8" fillId="0" borderId="3" xfId="0" applyFont="1" applyBorder="1" applyProtection="1">
      <protection locked="0"/>
    </xf>
    <xf numFmtId="0" fontId="8" fillId="0" borderId="4" xfId="0" applyFont="1" applyBorder="1" applyProtection="1">
      <protection locked="0"/>
    </xf>
    <xf numFmtId="0" fontId="9" fillId="4" borderId="6" xfId="0" applyFont="1" applyFill="1" applyBorder="1" applyAlignment="1">
      <alignment horizontal="center" vertical="center" wrapText="1"/>
    </xf>
    <xf numFmtId="0" fontId="9" fillId="4" borderId="7" xfId="0" applyFont="1" applyFill="1" applyBorder="1" applyAlignment="1">
      <alignment vertical="center" wrapText="1"/>
    </xf>
    <xf numFmtId="0" fontId="9" fillId="4" borderId="7" xfId="0" applyFont="1" applyFill="1" applyBorder="1" applyAlignment="1">
      <alignment vertical="center"/>
    </xf>
    <xf numFmtId="165" fontId="2" fillId="0" borderId="4" xfId="0" applyNumberFormat="1" applyFont="1" applyBorder="1" applyAlignment="1">
      <alignment horizontal="left" vertical="top" wrapText="1"/>
    </xf>
    <xf numFmtId="0" fontId="2" fillId="0" borderId="4" xfId="0" applyFont="1" applyBorder="1" applyAlignment="1">
      <alignment vertical="top" wrapText="1"/>
    </xf>
    <xf numFmtId="0" fontId="2" fillId="0" borderId="21" xfId="0" applyFont="1" applyBorder="1" applyAlignment="1">
      <alignment vertical="top" wrapText="1"/>
    </xf>
    <xf numFmtId="164" fontId="12" fillId="2" borderId="21" xfId="1" applyFont="1" applyFill="1" applyBorder="1" applyAlignment="1" applyProtection="1">
      <alignment horizontal="center" vertical="center"/>
      <protection locked="0"/>
    </xf>
    <xf numFmtId="0" fontId="2" fillId="0" borderId="0" xfId="0" applyFont="1" applyAlignment="1">
      <alignment wrapText="1"/>
    </xf>
    <xf numFmtId="0" fontId="2" fillId="0" borderId="16" xfId="0" applyFont="1" applyBorder="1" applyAlignment="1">
      <alignment wrapText="1"/>
    </xf>
    <xf numFmtId="164" fontId="3" fillId="0" borderId="1" xfId="0" applyNumberFormat="1" applyFont="1" applyBorder="1" applyAlignment="1">
      <alignment vertical="top"/>
    </xf>
    <xf numFmtId="164" fontId="3" fillId="0" borderId="1" xfId="0" applyNumberFormat="1" applyFont="1" applyBorder="1" applyAlignment="1">
      <alignment horizontal="center" vertical="top"/>
    </xf>
    <xf numFmtId="0" fontId="9" fillId="4" borderId="1" xfId="0" applyFont="1" applyFill="1" applyBorder="1" applyAlignment="1">
      <alignment vertical="top" wrapText="1"/>
    </xf>
    <xf numFmtId="0" fontId="2" fillId="0" borderId="17" xfId="0" applyFont="1" applyBorder="1" applyAlignment="1">
      <alignment vertical="top"/>
    </xf>
    <xf numFmtId="0" fontId="2" fillId="0" borderId="18" xfId="0" applyFont="1" applyBorder="1" applyAlignment="1">
      <alignment vertical="top"/>
    </xf>
    <xf numFmtId="0" fontId="2" fillId="0" borderId="0" xfId="0" applyFont="1" applyAlignment="1">
      <alignment vertical="top"/>
    </xf>
    <xf numFmtId="0" fontId="9" fillId="4" borderId="1" xfId="0" applyFont="1" applyFill="1" applyBorder="1" applyAlignment="1">
      <alignment horizontal="center" vertical="top" wrapText="1"/>
    </xf>
    <xf numFmtId="0" fontId="9" fillId="4" borderId="23" xfId="0" applyFont="1" applyFill="1" applyBorder="1" applyAlignment="1">
      <alignment horizontal="left" vertical="top"/>
    </xf>
    <xf numFmtId="0" fontId="14" fillId="0" borderId="1" xfId="0" applyFont="1" applyBorder="1" applyAlignment="1">
      <alignment vertical="center"/>
    </xf>
    <xf numFmtId="0" fontId="9" fillId="4" borderId="23" xfId="0" applyFont="1" applyFill="1" applyBorder="1" applyAlignment="1">
      <alignment horizontal="left" vertical="top" wrapText="1"/>
    </xf>
    <xf numFmtId="0" fontId="9" fillId="4" borderId="24" xfId="0" applyFont="1" applyFill="1" applyBorder="1" applyAlignment="1">
      <alignment vertical="top" wrapText="1"/>
    </xf>
    <xf numFmtId="0" fontId="9" fillId="4" borderId="25" xfId="0" applyFont="1" applyFill="1" applyBorder="1" applyAlignment="1">
      <alignment horizontal="left" vertical="top"/>
    </xf>
    <xf numFmtId="0" fontId="14" fillId="5" borderId="1" xfId="0" applyFont="1" applyFill="1" applyBorder="1" applyAlignment="1">
      <alignment vertical="center" wrapText="1"/>
    </xf>
    <xf numFmtId="0" fontId="3" fillId="0" borderId="1" xfId="0" applyFont="1" applyBorder="1" applyAlignment="1">
      <alignment horizontal="left" vertical="top" wrapText="1"/>
    </xf>
    <xf numFmtId="44" fontId="2" fillId="8" borderId="1" xfId="0" applyNumberFormat="1" applyFont="1" applyFill="1" applyBorder="1"/>
    <xf numFmtId="0" fontId="15" fillId="5" borderId="1" xfId="0" applyFont="1" applyFill="1" applyBorder="1" applyAlignment="1">
      <alignment vertical="center" wrapText="1"/>
    </xf>
    <xf numFmtId="0" fontId="10" fillId="0" borderId="1" xfId="0" applyFont="1" applyBorder="1" applyAlignment="1">
      <alignment horizontal="left" vertical="center" wrapText="1"/>
    </xf>
    <xf numFmtId="164" fontId="2" fillId="8" borderId="1" xfId="0" applyNumberFormat="1" applyFont="1" applyFill="1" applyBorder="1" applyAlignment="1">
      <alignment vertical="top"/>
    </xf>
    <xf numFmtId="0" fontId="9" fillId="4" borderId="8" xfId="0" applyFont="1" applyFill="1" applyBorder="1" applyAlignment="1">
      <alignment vertical="center" wrapText="1"/>
    </xf>
    <xf numFmtId="0" fontId="2" fillId="9"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xf numFmtId="10" fontId="10" fillId="6" borderId="1" xfId="1" applyNumberFormat="1" applyFont="1" applyFill="1" applyBorder="1" applyAlignment="1" applyProtection="1">
      <alignment horizontal="center" vertical="center"/>
      <protection locked="0"/>
    </xf>
    <xf numFmtId="0" fontId="10" fillId="0" borderId="1" xfId="0" applyFont="1" applyBorder="1" applyAlignment="1">
      <alignment horizontal="center" vertical="center" wrapText="1"/>
    </xf>
    <xf numFmtId="166" fontId="2" fillId="0" borderId="1" xfId="0" applyNumberFormat="1" applyFont="1" applyBorder="1" applyAlignment="1">
      <alignment horizontal="center" vertical="center"/>
    </xf>
    <xf numFmtId="3" fontId="10"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167" fontId="10" fillId="0" borderId="1" xfId="0" applyNumberFormat="1" applyFont="1" applyBorder="1" applyAlignment="1">
      <alignment horizontal="center" vertical="center" wrapText="1"/>
    </xf>
    <xf numFmtId="0" fontId="2" fillId="8" borderId="1" xfId="0" applyFont="1" applyFill="1" applyBorder="1" applyAlignment="1">
      <alignment horizontal="center" vertical="center"/>
    </xf>
    <xf numFmtId="0" fontId="15" fillId="8" borderId="1" xfId="0" applyFont="1" applyFill="1" applyBorder="1" applyAlignment="1">
      <alignment vertical="center" wrapText="1"/>
    </xf>
    <xf numFmtId="0" fontId="16" fillId="8" borderId="1" xfId="0" applyFont="1" applyFill="1" applyBorder="1" applyAlignment="1">
      <alignment vertical="center"/>
    </xf>
    <xf numFmtId="0" fontId="0" fillId="8" borderId="1" xfId="0" applyFill="1" applyBorder="1" applyAlignment="1">
      <alignment vertical="center"/>
    </xf>
    <xf numFmtId="49" fontId="15" fillId="8" borderId="1" xfId="0" applyNumberFormat="1" applyFont="1" applyFill="1" applyBorder="1" applyAlignment="1">
      <alignment horizontal="center" vertical="center" wrapText="1"/>
    </xf>
    <xf numFmtId="49" fontId="2" fillId="8" borderId="0" xfId="0" applyNumberFormat="1" applyFont="1" applyFill="1" applyAlignment="1">
      <alignment horizontal="center" vertical="center"/>
    </xf>
    <xf numFmtId="49" fontId="10" fillId="8" borderId="1" xfId="0" applyNumberFormat="1" applyFont="1" applyFill="1" applyBorder="1" applyAlignment="1">
      <alignment horizontal="center" vertical="center" wrapText="1"/>
    </xf>
    <xf numFmtId="49" fontId="2" fillId="8" borderId="1" xfId="0" applyNumberFormat="1" applyFont="1" applyFill="1" applyBorder="1" applyAlignment="1">
      <alignment horizontal="center" vertical="center"/>
    </xf>
    <xf numFmtId="49" fontId="10" fillId="8" borderId="1" xfId="0" applyNumberFormat="1" applyFont="1" applyFill="1" applyBorder="1" applyAlignment="1">
      <alignment horizontal="left" vertical="center" wrapText="1"/>
    </xf>
    <xf numFmtId="164" fontId="10" fillId="7" borderId="1" xfId="0" applyNumberFormat="1" applyFont="1" applyFill="1" applyBorder="1" applyAlignment="1">
      <alignment horizontal="left" vertical="center" wrapText="1"/>
    </xf>
    <xf numFmtId="0" fontId="10" fillId="8" borderId="1" xfId="0" applyFont="1" applyFill="1" applyBorder="1" applyAlignment="1">
      <alignment horizontal="left" vertical="center" wrapText="1"/>
    </xf>
    <xf numFmtId="166" fontId="10" fillId="0" borderId="1" xfId="0" applyNumberFormat="1" applyFont="1" applyBorder="1" applyAlignment="1">
      <alignment horizontal="center" vertical="center" wrapText="1"/>
    </xf>
    <xf numFmtId="164" fontId="3" fillId="10" borderId="1" xfId="0" applyNumberFormat="1" applyFont="1" applyFill="1" applyBorder="1" applyAlignment="1">
      <alignment vertical="top"/>
    </xf>
    <xf numFmtId="10" fontId="3" fillId="10" borderId="1" xfId="0" applyNumberFormat="1" applyFont="1" applyFill="1" applyBorder="1" applyAlignment="1">
      <alignment horizontal="center" vertical="top"/>
    </xf>
    <xf numFmtId="0" fontId="14" fillId="5" borderId="11" xfId="0" applyFont="1" applyFill="1" applyBorder="1" applyAlignment="1">
      <alignment vertical="center" wrapText="1"/>
    </xf>
    <xf numFmtId="0" fontId="3" fillId="0" borderId="14" xfId="0" applyFont="1" applyBorder="1" applyAlignment="1">
      <alignment horizontal="left" vertical="top" wrapText="1"/>
    </xf>
    <xf numFmtId="3" fontId="15" fillId="0" borderId="1" xfId="0" applyNumberFormat="1" applyFont="1" applyBorder="1" applyAlignment="1">
      <alignment horizontal="left" vertical="center"/>
    </xf>
    <xf numFmtId="0" fontId="15" fillId="0" borderId="1" xfId="0" applyFont="1" applyBorder="1" applyAlignment="1">
      <alignment horizontal="left" vertical="center"/>
    </xf>
    <xf numFmtId="0" fontId="10" fillId="8" borderId="7" xfId="0" applyFont="1" applyFill="1" applyBorder="1" applyAlignment="1">
      <alignment vertical="center" wrapText="1"/>
    </xf>
    <xf numFmtId="0" fontId="10" fillId="5" borderId="1" xfId="0" applyFont="1" applyFill="1" applyBorder="1" applyAlignment="1">
      <alignment vertical="center" wrapText="1"/>
    </xf>
    <xf numFmtId="0" fontId="14" fillId="0" borderId="11" xfId="0" applyFont="1" applyBorder="1" applyAlignment="1">
      <alignment vertical="center"/>
    </xf>
    <xf numFmtId="0" fontId="14" fillId="5" borderId="27" xfId="0" applyFont="1" applyFill="1" applyBorder="1" applyAlignment="1">
      <alignment vertical="center"/>
    </xf>
    <xf numFmtId="0" fontId="14" fillId="0" borderId="1" xfId="0" applyFont="1" applyBorder="1" applyAlignment="1">
      <alignment vertical="center" wrapText="1"/>
    </xf>
    <xf numFmtId="0" fontId="14" fillId="0" borderId="14" xfId="0" applyFont="1" applyBorder="1" applyAlignment="1">
      <alignment vertical="center"/>
    </xf>
    <xf numFmtId="0" fontId="20" fillId="0" borderId="0" xfId="0" applyFont="1"/>
    <xf numFmtId="0" fontId="2" fillId="0" borderId="1" xfId="0" applyFont="1" applyBorder="1" applyAlignment="1">
      <alignment wrapText="1"/>
    </xf>
    <xf numFmtId="0" fontId="15" fillId="0" borderId="1" xfId="0" applyFont="1" applyBorder="1" applyAlignment="1">
      <alignment vertical="center" wrapText="1"/>
    </xf>
    <xf numFmtId="49" fontId="19" fillId="0" borderId="1" xfId="2" applyNumberFormat="1" applyFont="1" applyBorder="1" applyAlignment="1">
      <alignment vertical="center" wrapText="1"/>
    </xf>
    <xf numFmtId="0" fontId="14" fillId="0" borderId="27" xfId="0" applyFont="1" applyBorder="1" applyAlignment="1">
      <alignment vertical="center"/>
    </xf>
    <xf numFmtId="0" fontId="14" fillId="0" borderId="14" xfId="0" applyFont="1" applyBorder="1" applyAlignment="1">
      <alignment vertical="center" wrapText="1"/>
    </xf>
    <xf numFmtId="0" fontId="14" fillId="8" borderId="1" xfId="0" applyFont="1" applyFill="1" applyBorder="1" applyAlignment="1">
      <alignment vertical="center" wrapText="1"/>
    </xf>
    <xf numFmtId="0" fontId="14" fillId="8" borderId="11" xfId="0" applyFont="1" applyFill="1" applyBorder="1" applyAlignment="1">
      <alignment vertical="center" wrapText="1"/>
    </xf>
    <xf numFmtId="10" fontId="10" fillId="6" borderId="1" xfId="0" applyNumberFormat="1" applyFont="1" applyFill="1" applyBorder="1" applyAlignment="1" applyProtection="1">
      <alignment horizontal="center" vertical="center" wrapText="1"/>
      <protection locked="0"/>
    </xf>
    <xf numFmtId="0" fontId="14" fillId="6" borderId="1" xfId="0" applyFont="1" applyFill="1" applyBorder="1" applyAlignment="1" applyProtection="1">
      <alignment vertical="center"/>
      <protection locked="0"/>
    </xf>
    <xf numFmtId="164" fontId="2" fillId="6" borderId="1" xfId="0" applyNumberFormat="1" applyFont="1" applyFill="1" applyBorder="1" applyAlignment="1" applyProtection="1">
      <alignment vertical="top"/>
      <protection locked="0"/>
    </xf>
    <xf numFmtId="10" fontId="3" fillId="6" borderId="1" xfId="0" applyNumberFormat="1" applyFont="1" applyFill="1" applyBorder="1" applyAlignment="1" applyProtection="1">
      <alignment horizontal="center" vertical="top"/>
      <protection locked="0"/>
    </xf>
    <xf numFmtId="164" fontId="2" fillId="7" borderId="1" xfId="0" applyNumberFormat="1" applyFont="1" applyFill="1" applyBorder="1" applyAlignment="1" applyProtection="1">
      <alignment vertical="top"/>
      <protection locked="0"/>
    </xf>
    <xf numFmtId="0" fontId="14" fillId="6" borderId="11" xfId="0" applyFont="1" applyFill="1" applyBorder="1" applyAlignment="1" applyProtection="1">
      <alignment vertical="center"/>
      <protection locked="0"/>
    </xf>
    <xf numFmtId="0" fontId="5" fillId="0" borderId="2" xfId="0" applyFont="1" applyBorder="1" applyAlignment="1">
      <alignment vertical="top" wrapText="1"/>
    </xf>
    <xf numFmtId="0" fontId="5" fillId="0" borderId="3" xfId="0" applyFont="1" applyBorder="1" applyAlignment="1">
      <alignment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4" fillId="0" borderId="8" xfId="0" applyFont="1" applyBorder="1" applyAlignment="1">
      <alignment horizontal="center" wrapText="1"/>
    </xf>
    <xf numFmtId="0" fontId="4" fillId="0" borderId="6" xfId="0"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5" xfId="0" applyFont="1" applyBorder="1" applyAlignment="1">
      <alignment horizontal="center" wrapText="1"/>
    </xf>
    <xf numFmtId="0" fontId="3" fillId="0" borderId="4" xfId="0" applyFont="1" applyBorder="1" applyAlignment="1">
      <alignment horizontal="center" wrapText="1"/>
    </xf>
    <xf numFmtId="0" fontId="5" fillId="0" borderId="8" xfId="0" applyFont="1" applyBorder="1" applyAlignment="1">
      <alignment horizontal="center" vertical="top" wrapText="1"/>
    </xf>
    <xf numFmtId="0" fontId="5" fillId="0" borderId="6" xfId="0" applyFont="1" applyBorder="1" applyAlignment="1">
      <alignment horizontal="center" vertical="top" wrapText="1"/>
    </xf>
    <xf numFmtId="0" fontId="11" fillId="3" borderId="10" xfId="0" applyFont="1" applyFill="1" applyBorder="1" applyAlignment="1">
      <alignment horizontal="center" vertical="center"/>
    </xf>
    <xf numFmtId="0" fontId="11" fillId="3" borderId="9" xfId="0" applyFont="1" applyFill="1" applyBorder="1" applyAlignment="1">
      <alignment horizontal="center" vertical="center"/>
    </xf>
    <xf numFmtId="0" fontId="2" fillId="7" borderId="12" xfId="0" applyFont="1" applyFill="1" applyBorder="1" applyAlignment="1">
      <alignment horizontal="center" vertical="center"/>
    </xf>
    <xf numFmtId="0" fontId="16" fillId="7" borderId="22" xfId="0" applyFont="1" applyFill="1" applyBorder="1" applyAlignment="1">
      <alignment vertical="center"/>
    </xf>
    <xf numFmtId="0" fontId="16" fillId="7" borderId="20" xfId="0" applyFont="1" applyFill="1" applyBorder="1" applyAlignment="1">
      <alignment vertical="center"/>
    </xf>
    <xf numFmtId="0" fontId="16" fillId="7" borderId="11" xfId="0" applyFont="1" applyFill="1" applyBorder="1" applyAlignment="1">
      <alignment vertical="center"/>
    </xf>
    <xf numFmtId="0" fontId="15" fillId="9" borderId="1" xfId="0" applyFont="1" applyFill="1" applyBorder="1" applyAlignment="1">
      <alignment vertical="center" wrapText="1"/>
    </xf>
    <xf numFmtId="0" fontId="16" fillId="9" borderId="1" xfId="0" applyFont="1" applyFill="1" applyBorder="1" applyAlignment="1">
      <alignment vertical="center"/>
    </xf>
    <xf numFmtId="0" fontId="0" fillId="0" borderId="1" xfId="0" applyBorder="1" applyAlignment="1">
      <alignment vertical="center"/>
    </xf>
    <xf numFmtId="0" fontId="3" fillId="8" borderId="12" xfId="0" applyFont="1" applyFill="1" applyBorder="1" applyAlignment="1">
      <alignment horizontal="center" vertical="center" wrapText="1"/>
    </xf>
    <xf numFmtId="0" fontId="3" fillId="8" borderId="20" xfId="0" applyFont="1" applyFill="1" applyBorder="1" applyAlignment="1">
      <alignment horizontal="center" vertical="center" wrapText="1"/>
    </xf>
    <xf numFmtId="0" fontId="3" fillId="8" borderId="11" xfId="0" applyFont="1" applyFill="1" applyBorder="1" applyAlignment="1">
      <alignment horizontal="center" vertical="center" wrapText="1"/>
    </xf>
    <xf numFmtId="0" fontId="11" fillId="3" borderId="1" xfId="0" applyFont="1" applyFill="1" applyBorder="1" applyAlignment="1">
      <alignment horizontal="center" vertical="center"/>
    </xf>
    <xf numFmtId="0" fontId="13" fillId="0" borderId="24" xfId="0" applyFont="1" applyBorder="1" applyAlignment="1">
      <alignment horizontal="center" wrapText="1"/>
    </xf>
    <xf numFmtId="0" fontId="17" fillId="0" borderId="26" xfId="0" applyFont="1" applyBorder="1" applyAlignment="1">
      <alignment horizontal="center" wrapText="1"/>
    </xf>
    <xf numFmtId="0" fontId="17" fillId="0" borderId="14" xfId="0" applyFont="1" applyBorder="1" applyAlignment="1">
      <alignment horizontal="center" wrapText="1"/>
    </xf>
    <xf numFmtId="0" fontId="13" fillId="0" borderId="26" xfId="0" applyFont="1" applyBorder="1" applyAlignment="1">
      <alignment horizontal="center" wrapText="1"/>
    </xf>
    <xf numFmtId="0" fontId="17" fillId="0" borderId="26" xfId="0" applyFont="1" applyBorder="1" applyAlignment="1">
      <alignment horizontal="center"/>
    </xf>
    <xf numFmtId="0" fontId="13" fillId="10" borderId="1" xfId="0" applyFont="1" applyFill="1" applyBorder="1" applyAlignment="1">
      <alignment horizontal="right" vertical="top" wrapText="1"/>
    </xf>
    <xf numFmtId="0" fontId="0" fillId="10" borderId="1" xfId="0" applyFill="1" applyBorder="1" applyAlignment="1">
      <alignment horizontal="right" vertical="top" wrapText="1"/>
    </xf>
    <xf numFmtId="0" fontId="13" fillId="10" borderId="23" xfId="0" applyFont="1" applyFill="1" applyBorder="1" applyAlignment="1">
      <alignment horizontal="right" vertical="top" wrapText="1"/>
    </xf>
    <xf numFmtId="0" fontId="0" fillId="10" borderId="20" xfId="0" applyFill="1" applyBorder="1" applyAlignment="1">
      <alignment horizontal="right" vertical="top"/>
    </xf>
    <xf numFmtId="0" fontId="0" fillId="10" borderId="11" xfId="0" applyFill="1" applyBorder="1" applyAlignment="1">
      <alignment horizontal="right" vertical="top"/>
    </xf>
    <xf numFmtId="0" fontId="0" fillId="0" borderId="20" xfId="0" applyBorder="1" applyAlignment="1">
      <alignment horizontal="right" vertical="top"/>
    </xf>
    <xf numFmtId="0" fontId="0" fillId="0" borderId="11" xfId="0" applyBorder="1" applyAlignment="1">
      <alignment horizontal="right" vertical="top"/>
    </xf>
    <xf numFmtId="166" fontId="2" fillId="0" borderId="24" xfId="0" applyNumberFormat="1" applyFont="1" applyBorder="1" applyAlignment="1">
      <alignment vertical="top"/>
    </xf>
    <xf numFmtId="0" fontId="0" fillId="0" borderId="26" xfId="0" applyBorder="1" applyAlignment="1">
      <alignment vertical="top"/>
    </xf>
    <xf numFmtId="0" fontId="0" fillId="0" borderId="14" xfId="0" applyBorder="1" applyAlignment="1">
      <alignment vertical="top"/>
    </xf>
    <xf numFmtId="0" fontId="13" fillId="10" borderId="14" xfId="0" applyFont="1" applyFill="1" applyBorder="1" applyAlignment="1">
      <alignment horizontal="right" vertical="top" wrapText="1"/>
    </xf>
    <xf numFmtId="166" fontId="2" fillId="0" borderId="1" xfId="0" applyNumberFormat="1" applyFont="1" applyBorder="1" applyAlignment="1">
      <alignment vertical="top"/>
    </xf>
    <xf numFmtId="0" fontId="0" fillId="0" borderId="1" xfId="0" applyBorder="1" applyAlignment="1">
      <alignment vertical="top"/>
    </xf>
    <xf numFmtId="166" fontId="2" fillId="0" borderId="26" xfId="0" applyNumberFormat="1" applyFont="1" applyBorder="1" applyAlignment="1">
      <alignment vertical="top"/>
    </xf>
    <xf numFmtId="0" fontId="11" fillId="11" borderId="1" xfId="0" applyFont="1" applyFill="1" applyBorder="1" applyAlignment="1">
      <alignment horizontal="center" vertical="center"/>
    </xf>
    <xf numFmtId="0" fontId="0" fillId="11" borderId="1" xfId="0" applyFill="1" applyBorder="1" applyAlignment="1">
      <alignment horizontal="center" vertical="center"/>
    </xf>
  </cellXfs>
  <cellStyles count="3">
    <cellStyle name="Hyperlink" xfId="2" builtinId="8"/>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1387929</xdr:colOff>
      <xdr:row>0</xdr:row>
      <xdr:rowOff>0</xdr:rowOff>
    </xdr:from>
    <xdr:to>
      <xdr:col>2</xdr:col>
      <xdr:colOff>1854654</xdr:colOff>
      <xdr:row>8</xdr:row>
      <xdr:rowOff>166007</xdr:rowOff>
    </xdr:to>
    <xdr:pic>
      <xdr:nvPicPr>
        <xdr:cNvPr id="10" name="Afbeelding 9" descr="Rijkslint Zwart">
          <a:extLst>
            <a:ext uri="{FF2B5EF4-FFF2-40B4-BE49-F238E27FC236}">
              <a16:creationId xmlns:a16="http://schemas.microsoft.com/office/drawing/2014/main" id="{9A503646-72C4-4D46-BD00-7C22D0BD43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88179" y="0"/>
          <a:ext cx="466725" cy="15811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381000</xdr:colOff>
      <xdr:row>0</xdr:row>
      <xdr:rowOff>66673</xdr:rowOff>
    </xdr:from>
    <xdr:to>
      <xdr:col>13</xdr:col>
      <xdr:colOff>31750</xdr:colOff>
      <xdr:row>59</xdr:row>
      <xdr:rowOff>142874</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381000" y="66673"/>
          <a:ext cx="7312422" cy="113157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000" b="1">
              <a:latin typeface="Verdana" pitchFamily="34" charset="0"/>
              <a:ea typeface="Verdana" pitchFamily="34" charset="0"/>
              <a:cs typeface="Verdana" pitchFamily="34" charset="0"/>
            </a:rPr>
            <a:t>Invulinstructie en Voorwaarden</a:t>
          </a:r>
        </a:p>
        <a:p>
          <a:pPr marL="0" marR="0" indent="0" defTabSz="914400" rtl="0" eaLnBrk="1" fontAlgn="auto" latinLnBrk="0" hangingPunct="1">
            <a:lnSpc>
              <a:spcPct val="100000"/>
            </a:lnSpc>
            <a:spcBef>
              <a:spcPts val="0"/>
            </a:spcBef>
            <a:spcAft>
              <a:spcPts val="0"/>
            </a:spcAft>
            <a:buClrTx/>
            <a:buSzTx/>
            <a:buFontTx/>
            <a:buNone/>
            <a:tabLst/>
            <a:defRPr/>
          </a:pPr>
          <a:r>
            <a:rPr lang="nl-NL" sz="900" b="0" i="0" baseline="0">
              <a:solidFill>
                <a:schemeClr val="dk1"/>
              </a:solidFill>
              <a:latin typeface="Verdana" pitchFamily="34" charset="0"/>
              <a:ea typeface="Verdana" pitchFamily="34" charset="0"/>
              <a:cs typeface="Verdana" pitchFamily="34" charset="0"/>
            </a:rPr>
            <a:t>…………………………………………………………………………………………………………………..........................................................................</a:t>
          </a:r>
          <a:endParaRPr lang="nl-NL" sz="900">
            <a:solidFill>
              <a:schemeClr val="dk1"/>
            </a:solidFill>
            <a:latin typeface="Verdana" pitchFamily="34" charset="0"/>
            <a:ea typeface="Verdana" pitchFamily="34" charset="0"/>
            <a:cs typeface="Verdana" pitchFamily="34" charset="0"/>
          </a:endParaRPr>
        </a:p>
        <a:p>
          <a:pPr rtl="0"/>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Voor de Subgunningscriteria prijs dient de Inschrijver dit Excel bestand juist en volledig in te vullen en als onderdeel van de Inschrijving in te dienen. </a:t>
          </a:r>
          <a:br>
            <a:rPr lang="nl-NL" sz="900" b="0" i="0" baseline="0">
              <a:solidFill>
                <a:schemeClr val="dk1"/>
              </a:solidFill>
              <a:latin typeface="Verdana" pitchFamily="34" charset="0"/>
              <a:ea typeface="Verdana" pitchFamily="34" charset="0"/>
              <a:cs typeface="Verdana" pitchFamily="34" charset="0"/>
            </a:rPr>
          </a:br>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De tabbladen in deze bijlage zijn </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Voorblad</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Invulinstructie en voorwaarden</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Tarieflijst Diensten</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 Prijs voor producten</a:t>
          </a:r>
        </a:p>
        <a:p>
          <a:pPr rtl="0" fontAlgn="base"/>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Inschrijver dient de volgende werkbladen in te vullen:</a:t>
          </a:r>
        </a:p>
        <a:p>
          <a:pPr rtl="0" fontAlgn="base"/>
          <a:r>
            <a:rPr lang="nl-NL" sz="900" b="0" i="0" baseline="0">
              <a:solidFill>
                <a:schemeClr val="dk1"/>
              </a:solidFill>
              <a:latin typeface="Verdana" pitchFamily="34" charset="0"/>
              <a:ea typeface="Verdana" pitchFamily="34" charset="0"/>
              <a:cs typeface="Verdana" pitchFamily="34" charset="0"/>
            </a:rPr>
            <a:t>1. Voorblad</a:t>
          </a:r>
        </a:p>
        <a:p>
          <a:pPr rtl="0" fontAlgn="base"/>
          <a:r>
            <a:rPr lang="nl-NL" sz="900" b="0" i="0" baseline="0">
              <a:solidFill>
                <a:schemeClr val="dk1"/>
              </a:solidFill>
              <a:latin typeface="Verdana" pitchFamily="34" charset="0"/>
              <a:ea typeface="Verdana" pitchFamily="34" charset="0"/>
              <a:cs typeface="Verdana" pitchFamily="34" charset="0"/>
            </a:rPr>
            <a:t>2. Tarieflijst Diensten</a:t>
          </a:r>
        </a:p>
        <a:p>
          <a:pPr rtl="0" fontAlgn="base"/>
          <a:r>
            <a:rPr lang="nl-NL" sz="900" b="0" i="0" baseline="0">
              <a:solidFill>
                <a:schemeClr val="dk1"/>
              </a:solidFill>
              <a:latin typeface="Verdana" pitchFamily="34" charset="0"/>
              <a:ea typeface="Verdana" pitchFamily="34" charset="0"/>
              <a:cs typeface="Verdana" pitchFamily="34" charset="0"/>
            </a:rPr>
            <a:t>3. Prijs voor Producten</a:t>
          </a:r>
        </a:p>
        <a:p>
          <a:pPr rtl="0" fontAlgn="base"/>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Alle in te vullen prijzen, tarieven zijn all-in en exclusief btw.</a:t>
          </a:r>
        </a:p>
        <a:p>
          <a:pPr rtl="0" fontAlgn="base"/>
          <a:endParaRPr lang="nl-NL" sz="900" b="0" i="0" baseline="0">
            <a:solidFill>
              <a:schemeClr val="dk1"/>
            </a:solidFill>
            <a:latin typeface="Verdana" pitchFamily="34" charset="0"/>
            <a:ea typeface="Verdana" pitchFamily="34" charset="0"/>
            <a:cs typeface="Verdana" pitchFamily="34" charset="0"/>
          </a:endParaRPr>
        </a:p>
        <a:p>
          <a:pPr rtl="0" eaLnBrk="1" latinLnBrk="0" hangingPunct="1"/>
          <a:r>
            <a:rPr lang="nl-NL" sz="900">
              <a:solidFill>
                <a:schemeClr val="dk1"/>
              </a:solidFill>
              <a:latin typeface="Verdana" pitchFamily="34" charset="0"/>
              <a:ea typeface="Verdana" pitchFamily="34" charset="0"/>
              <a:cs typeface="Verdana" pitchFamily="34" charset="0"/>
            </a:rPr>
            <a:t>Na volledige</a:t>
          </a:r>
          <a:r>
            <a:rPr lang="nl-NL" sz="900" baseline="0">
              <a:solidFill>
                <a:schemeClr val="dk1"/>
              </a:solidFill>
              <a:latin typeface="Verdana" pitchFamily="34" charset="0"/>
              <a:ea typeface="Verdana" pitchFamily="34" charset="0"/>
              <a:cs typeface="Verdana" pitchFamily="34" charset="0"/>
            </a:rPr>
            <a:t> invulling door Inschrijver van </a:t>
          </a:r>
          <a:r>
            <a:rPr lang="nl-NL" sz="900">
              <a:solidFill>
                <a:schemeClr val="dk1"/>
              </a:solidFill>
              <a:latin typeface="Verdana" pitchFamily="34" charset="0"/>
              <a:ea typeface="Verdana" pitchFamily="34" charset="0"/>
              <a:cs typeface="Verdana" pitchFamily="34" charset="0"/>
            </a:rPr>
            <a:t>de groene</a:t>
          </a:r>
          <a:r>
            <a:rPr lang="nl-NL" sz="900" baseline="0">
              <a:solidFill>
                <a:schemeClr val="dk1"/>
              </a:solidFill>
              <a:latin typeface="Verdana" pitchFamily="34" charset="0"/>
              <a:ea typeface="Verdana" pitchFamily="34" charset="0"/>
              <a:cs typeface="Verdana" pitchFamily="34" charset="0"/>
            </a:rPr>
            <a:t> en blauwe cellen </a:t>
          </a:r>
          <a:r>
            <a:rPr lang="nl-NL" sz="900">
              <a:solidFill>
                <a:schemeClr val="dk1"/>
              </a:solidFill>
              <a:latin typeface="Verdana" pitchFamily="34" charset="0"/>
              <a:ea typeface="Verdana" pitchFamily="34" charset="0"/>
              <a:cs typeface="Verdana" pitchFamily="34" charset="0"/>
            </a:rPr>
            <a:t>wordt</a:t>
          </a:r>
          <a:r>
            <a:rPr lang="nl-NL" sz="900" baseline="0">
              <a:solidFill>
                <a:schemeClr val="dk1"/>
              </a:solidFill>
              <a:latin typeface="Verdana" pitchFamily="34" charset="0"/>
              <a:ea typeface="Verdana" pitchFamily="34" charset="0"/>
              <a:cs typeface="Verdana" pitchFamily="34" charset="0"/>
            </a:rPr>
            <a:t> per tabblad de totaal prijs berekend. Dit betreft in het tabblad Tarieflijst Diensten de Totale gunningprijs Diensten en voor het tabblad Prijs voor Producten de Totale gunningprijs Producten</a:t>
          </a:r>
          <a:r>
            <a:rPr lang="nl-NL" sz="900">
              <a:solidFill>
                <a:schemeClr val="dk1"/>
              </a:solidFill>
              <a:latin typeface="Verdana" pitchFamily="34" charset="0"/>
              <a:ea typeface="Verdana" pitchFamily="34" charset="0"/>
              <a:cs typeface="Verdana" pitchFamily="34" charset="0"/>
            </a:rPr>
            <a:t>.</a:t>
          </a:r>
          <a:r>
            <a:rPr lang="nl-NL" sz="900" baseline="0">
              <a:solidFill>
                <a:schemeClr val="dk1"/>
              </a:solidFill>
              <a:latin typeface="Verdana" pitchFamily="34" charset="0"/>
              <a:ea typeface="Verdana" pitchFamily="34" charset="0"/>
              <a:cs typeface="Verdana" pitchFamily="34" charset="0"/>
            </a:rPr>
            <a:t>  </a:t>
          </a:r>
        </a:p>
        <a:p>
          <a:pPr rtl="0" eaLnBrk="1" latinLnBrk="0" hangingPunct="1"/>
          <a:endParaRPr lang="nl-NL" sz="900" b="0" i="0" baseline="0">
            <a:solidFill>
              <a:schemeClr val="dk1"/>
            </a:solidFill>
            <a:latin typeface="Verdana" pitchFamily="34" charset="0"/>
            <a:ea typeface="Verdana" pitchFamily="34" charset="0"/>
            <a:cs typeface="Verdana"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nl-NL" sz="900">
              <a:latin typeface="Verdana" pitchFamily="34" charset="0"/>
              <a:ea typeface="Verdana" pitchFamily="34" charset="0"/>
              <a:cs typeface="Verdana" pitchFamily="34" charset="0"/>
            </a:rPr>
            <a:t>Inschrijver is alleen gerechtigd en verplicht de groene en blauwe cellen in te vullen. Het is verder expliciet niet toegestaan</a:t>
          </a:r>
          <a:r>
            <a:rPr lang="nl-NL" sz="900" baseline="0">
              <a:latin typeface="Verdana" pitchFamily="34" charset="0"/>
              <a:ea typeface="Verdana" pitchFamily="34" charset="0"/>
              <a:cs typeface="Verdana" pitchFamily="34" charset="0"/>
            </a:rPr>
            <a:t> om wijzigingen aan te brengen, bijvoorbeeld door regels toe te voegen, regels te verwijderen, regels te veranderen of kolommen toe te voegen, kolommen te verwijderen of kolommen te veranderen.  Een dergelijke </a:t>
          </a:r>
          <a:r>
            <a:rPr lang="nl-NL" sz="900" baseline="0">
              <a:solidFill>
                <a:schemeClr val="dk1"/>
              </a:solidFill>
              <a:latin typeface="Verdana" pitchFamily="34" charset="0"/>
              <a:ea typeface="Verdana" pitchFamily="34" charset="0"/>
              <a:cs typeface="Verdana" pitchFamily="34" charset="0"/>
            </a:rPr>
            <a:t>ongeoorloofde aanpassing in deze Bijlage wordt aangemerkt als een ongeldige Inschrijving, welke door de Aanbestedende dienst wordt uitgesloten van verdere deelname aan de Aanbesteding. Deze stringente randvoorwaarde is gesteld om daarmee een objectieve, transparante en niet-discriminerende vergelijking van de financiële aanbieding van alle Inschrijvers mogelijk </a:t>
          </a:r>
          <a:r>
            <a:rPr lang="nl-NL" sz="900" baseline="0">
              <a:latin typeface="Verdana" pitchFamily="34" charset="0"/>
              <a:ea typeface="Verdana" pitchFamily="34" charset="0"/>
              <a:cs typeface="Verdana" pitchFamily="34" charset="0"/>
            </a:rPr>
            <a:t>te maken.</a:t>
          </a:r>
          <a:r>
            <a:rPr lang="nl-NL" sz="900" baseline="0">
              <a:solidFill>
                <a:schemeClr val="dk1"/>
              </a:solidFill>
              <a:latin typeface="Verdana" pitchFamily="34" charset="0"/>
              <a:ea typeface="Verdana" pitchFamily="34" charset="0"/>
              <a:cs typeface="Verdana" pitchFamily="34" charset="0"/>
            </a:rPr>
            <a:t> Daarom is de invulling van deze lijst in het voorgeschreven formaat een verplichting waarvan niet mag worden afgeweken. Andere alternatieve formaten en vormen zullen niet bij de beoordeling in behandeling worden genomen. </a:t>
          </a:r>
        </a:p>
        <a:p>
          <a:endParaRPr lang="nl-NL" sz="900" baseline="0">
            <a:solidFill>
              <a:schemeClr val="dk1"/>
            </a:solidFill>
            <a:latin typeface="Verdana" pitchFamily="34" charset="0"/>
            <a:ea typeface="Verdana" pitchFamily="34" charset="0"/>
            <a:cs typeface="Verdana" pitchFamily="34" charset="0"/>
          </a:endParaRPr>
        </a:p>
        <a:p>
          <a:r>
            <a:rPr lang="nl-NL" sz="1100" baseline="0">
              <a:solidFill>
                <a:schemeClr val="dk1"/>
              </a:solidFill>
              <a:latin typeface="+mn-lt"/>
              <a:ea typeface="+mn-ea"/>
              <a:cs typeface="+mn-cs"/>
            </a:rPr>
            <a:t>Deze bijlage dient na invulling te worden ingediend bij de inschrijving. </a:t>
          </a:r>
          <a:endParaRPr lang="nl-NL"/>
        </a:p>
        <a:p>
          <a:r>
            <a:rPr lang="nl-NL" sz="900" baseline="0">
              <a:solidFill>
                <a:schemeClr val="dk1"/>
              </a:solidFill>
              <a:latin typeface="Verdana" pitchFamily="34" charset="0"/>
              <a:ea typeface="Verdana" pitchFamily="34" charset="0"/>
              <a:cs typeface="Verdana" pitchFamily="34" charset="0"/>
            </a:rPr>
            <a:t>Het ingevulde Excel-bestand dient met 'Opslaan als' opgeslagen te worden, waarbij vooraf aan de bestandsnamen de bedrijfsnaam (eventueel afgekort) van de Inschrijver toegevoegd dient te worden. Deze bestanden dienen vervolgens in elektronisch formaat bij de Inschrijving te worden ingediend.</a:t>
          </a:r>
        </a:p>
        <a:p>
          <a:endParaRPr lang="nl-NL" sz="900" baseline="0">
            <a:solidFill>
              <a:schemeClr val="dk1"/>
            </a:solidFill>
            <a:latin typeface="Verdana" pitchFamily="34" charset="0"/>
            <a:ea typeface="Verdana" pitchFamily="34" charset="0"/>
            <a:cs typeface="Verdana" pitchFamily="34" charset="0"/>
          </a:endParaRPr>
        </a:p>
        <a:p>
          <a:r>
            <a:rPr lang="nl-NL" sz="900" b="1" baseline="0">
              <a:solidFill>
                <a:schemeClr val="dk1"/>
              </a:solidFill>
              <a:latin typeface="Verdana" pitchFamily="34" charset="0"/>
              <a:ea typeface="Verdana" pitchFamily="34" charset="0"/>
              <a:cs typeface="Verdana" pitchFamily="34" charset="0"/>
            </a:rPr>
            <a:t>Voorwaarden en overige instructies:</a:t>
          </a:r>
        </a:p>
        <a:p>
          <a:r>
            <a:rPr lang="nl-NL" sz="900" b="0" baseline="0">
              <a:solidFill>
                <a:schemeClr val="dk1"/>
              </a:solidFill>
              <a:latin typeface="Verdana" pitchFamily="34" charset="0"/>
              <a:ea typeface="Verdana" pitchFamily="34" charset="0"/>
              <a:cs typeface="Verdana" pitchFamily="34" charset="0"/>
            </a:rPr>
            <a:t>In deze Bijlage worden </a:t>
          </a:r>
          <a:r>
            <a:rPr lang="nl-NL" sz="900" b="1" baseline="0">
              <a:solidFill>
                <a:schemeClr val="dk1"/>
              </a:solidFill>
              <a:latin typeface="Verdana" pitchFamily="34" charset="0"/>
              <a:ea typeface="Verdana" pitchFamily="34" charset="0"/>
              <a:cs typeface="Verdana" pitchFamily="34" charset="0"/>
            </a:rPr>
            <a:t>niet</a:t>
          </a:r>
          <a:r>
            <a:rPr lang="nl-NL" sz="900" b="0" baseline="0">
              <a:solidFill>
                <a:schemeClr val="dk1"/>
              </a:solidFill>
              <a:latin typeface="Verdana" pitchFamily="34" charset="0"/>
              <a:ea typeface="Verdana" pitchFamily="34" charset="0"/>
              <a:cs typeface="Verdana" pitchFamily="34" charset="0"/>
            </a:rPr>
            <a:t> de prijzen uitgevraagd voor de onderwerpen die in de scope van de minicompetitie vallen.</a:t>
          </a:r>
        </a:p>
        <a:p>
          <a:r>
            <a:rPr lang="nl-NL" sz="900" b="0" baseline="0">
              <a:solidFill>
                <a:schemeClr val="dk1"/>
              </a:solidFill>
              <a:latin typeface="Verdana" pitchFamily="34" charset="0"/>
              <a:ea typeface="Verdana" pitchFamily="34" charset="0"/>
              <a:cs typeface="Verdana" pitchFamily="34" charset="0"/>
            </a:rPr>
            <a:t>Zie paragraaf 1.7 van het Beschrijvend document.</a:t>
          </a:r>
        </a:p>
        <a:p>
          <a:r>
            <a:rPr lang="nl-NL" sz="900" b="0" baseline="0">
              <a:solidFill>
                <a:schemeClr val="dk1"/>
              </a:solidFill>
              <a:latin typeface="Verdana" pitchFamily="34" charset="0"/>
              <a:ea typeface="Verdana" pitchFamily="34" charset="0"/>
              <a:cs typeface="Verdana" pitchFamily="34" charset="0"/>
            </a:rPr>
            <a:t>In deze Bijlage worden </a:t>
          </a:r>
          <a:r>
            <a:rPr lang="nl-NL" sz="900" b="1" baseline="0">
              <a:solidFill>
                <a:schemeClr val="dk1"/>
              </a:solidFill>
              <a:latin typeface="Verdana" pitchFamily="34" charset="0"/>
              <a:ea typeface="Verdana" pitchFamily="34" charset="0"/>
              <a:cs typeface="Verdana" pitchFamily="34" charset="0"/>
            </a:rPr>
            <a:t>wel </a:t>
          </a:r>
          <a:r>
            <a:rPr lang="nl-NL" sz="900" b="0" baseline="0">
              <a:solidFill>
                <a:schemeClr val="dk1"/>
              </a:solidFill>
              <a:latin typeface="Verdana" pitchFamily="34" charset="0"/>
              <a:ea typeface="Verdana" pitchFamily="34" charset="0"/>
              <a:cs typeface="Verdana" pitchFamily="34" charset="0"/>
            </a:rPr>
            <a:t>de prijzen gevraagd van:</a:t>
          </a:r>
          <a:br>
            <a:rPr lang="nl-NL" sz="900" b="0" baseline="0">
              <a:solidFill>
                <a:schemeClr val="dk1"/>
              </a:solidFill>
              <a:latin typeface="Verdana" pitchFamily="34" charset="0"/>
              <a:ea typeface="Verdana" pitchFamily="34" charset="0"/>
              <a:cs typeface="Verdana" pitchFamily="34" charset="0"/>
            </a:rPr>
          </a:br>
          <a:r>
            <a:rPr lang="nl-NL" sz="900" b="0" i="1" baseline="0">
              <a:solidFill>
                <a:schemeClr val="dk1"/>
              </a:solidFill>
              <a:latin typeface="Verdana" pitchFamily="34" charset="0"/>
              <a:ea typeface="Verdana" pitchFamily="34" charset="0"/>
              <a:cs typeface="Verdana" pitchFamily="34" charset="0"/>
            </a:rPr>
            <a:t>Tab Prijs voor Producten</a:t>
          </a:r>
        </a:p>
        <a:p>
          <a:r>
            <a:rPr lang="nl-NL" sz="900" b="0" baseline="0">
              <a:solidFill>
                <a:schemeClr val="dk1"/>
              </a:solidFill>
              <a:latin typeface="Verdana" pitchFamily="34" charset="0"/>
              <a:ea typeface="Verdana" pitchFamily="34" charset="0"/>
              <a:cs typeface="Verdana" pitchFamily="34" charset="0"/>
            </a:rPr>
            <a:t>- De producten van het Kernassortiment (Bijlage 35)</a:t>
          </a:r>
        </a:p>
        <a:p>
          <a:r>
            <a:rPr lang="nl-NL" sz="900" b="0" i="1" baseline="0">
              <a:solidFill>
                <a:schemeClr val="dk1"/>
              </a:solidFill>
              <a:latin typeface="Verdana" pitchFamily="34" charset="0"/>
              <a:ea typeface="Verdana" pitchFamily="34" charset="0"/>
              <a:cs typeface="Verdana" pitchFamily="34" charset="0"/>
            </a:rPr>
            <a:t>Tab Tarieflijst Diensten</a:t>
          </a:r>
          <a:br>
            <a:rPr lang="nl-NL" sz="900" b="0" baseline="0">
              <a:solidFill>
                <a:schemeClr val="dk1"/>
              </a:solidFill>
              <a:latin typeface="Verdana" pitchFamily="34" charset="0"/>
              <a:ea typeface="Verdana" pitchFamily="34" charset="0"/>
              <a:cs typeface="Verdana" pitchFamily="34" charset="0"/>
            </a:rPr>
          </a:br>
          <a:r>
            <a:rPr lang="nl-NL" sz="900" b="0" baseline="0">
              <a:solidFill>
                <a:schemeClr val="dk1"/>
              </a:solidFill>
              <a:latin typeface="Verdana" pitchFamily="34" charset="0"/>
              <a:ea typeface="Verdana" pitchFamily="34" charset="0"/>
              <a:cs typeface="Verdana" pitchFamily="34" charset="0"/>
            </a:rPr>
            <a:t>- Het inrichten van een Standaard Vergaderzaal, onderscheiden naar type A t/m D (zie Bijage 01 Begrippenlijst). tevens onderscheiden naar 'volledig geintegreerde' dan wel 'losse componenten'. In Bijlage 35 Kernassortiment is per Product aangegeven of dit naar oordeel Aanbestedende Dienst een 'volledig geintegreerd' Product is of niet.</a:t>
          </a:r>
          <a:br>
            <a:rPr lang="nl-NL" sz="900" b="0" baseline="0">
              <a:solidFill>
                <a:schemeClr val="dk1"/>
              </a:solidFill>
              <a:latin typeface="Verdana" pitchFamily="34" charset="0"/>
              <a:ea typeface="Verdana" pitchFamily="34" charset="0"/>
              <a:cs typeface="Verdana" pitchFamily="34" charset="0"/>
            </a:rPr>
          </a:br>
          <a:r>
            <a:rPr lang="nl-NL" sz="900" b="0" baseline="0">
              <a:solidFill>
                <a:schemeClr val="dk1"/>
              </a:solidFill>
              <a:latin typeface="Verdana" pitchFamily="34" charset="0"/>
              <a:ea typeface="Verdana" pitchFamily="34" charset="0"/>
              <a:cs typeface="Verdana" pitchFamily="34" charset="0"/>
            </a:rPr>
            <a:t>- Het verhuizen/ontmantelen van Standaard Vergaderzalen, onderscheiden naar type A t/m D (zie Bijage 01 Begrippenlijst)</a:t>
          </a:r>
        </a:p>
        <a:p>
          <a:r>
            <a:rPr lang="nl-NL" sz="900" b="0" baseline="0">
              <a:solidFill>
                <a:schemeClr val="dk1"/>
              </a:solidFill>
              <a:latin typeface="Verdana" pitchFamily="34" charset="0"/>
              <a:ea typeface="Verdana" pitchFamily="34" charset="0"/>
              <a:cs typeface="Verdana" pitchFamily="34" charset="0"/>
            </a:rPr>
            <a:t>- De menukaart-diensten zoals genoemd in par. 10.1.1 van Bijlage 02 Specificaties van de Prestatie</a:t>
          </a:r>
          <a:br>
            <a:rPr lang="nl-NL" sz="900" b="0" baseline="0">
              <a:solidFill>
                <a:schemeClr val="dk1"/>
              </a:solidFill>
              <a:latin typeface="Verdana" pitchFamily="34" charset="0"/>
              <a:ea typeface="Verdana" pitchFamily="34" charset="0"/>
              <a:cs typeface="Verdana" pitchFamily="34" charset="0"/>
            </a:rPr>
          </a:br>
          <a:r>
            <a:rPr lang="nl-NL" sz="900" b="0" baseline="0">
              <a:solidFill>
                <a:schemeClr val="dk1"/>
              </a:solidFill>
              <a:latin typeface="Verdana" pitchFamily="34" charset="0"/>
              <a:ea typeface="Verdana" pitchFamily="34" charset="0"/>
              <a:cs typeface="Verdana" pitchFamily="34" charset="0"/>
            </a:rPr>
            <a:t>- Maximale uurtarieven van Personeelsleden ten behoeve van de Dienstverlening genoemd in par. 2.7 van Bijlage 02 Specificaties van de Prestatie en tbv consultancy</a:t>
          </a:r>
          <a:br>
            <a:rPr lang="nl-NL" sz="900" b="0" baseline="0">
              <a:solidFill>
                <a:schemeClr val="dk1"/>
              </a:solidFill>
              <a:latin typeface="Verdana" pitchFamily="34" charset="0"/>
              <a:ea typeface="Verdana" pitchFamily="34" charset="0"/>
              <a:cs typeface="Verdana" pitchFamily="34" charset="0"/>
            </a:rPr>
          </a:br>
          <a:r>
            <a:rPr lang="nl-NL" sz="900" b="0" baseline="0">
              <a:solidFill>
                <a:schemeClr val="dk1"/>
              </a:solidFill>
              <a:latin typeface="Verdana" pitchFamily="34" charset="0"/>
              <a:ea typeface="Verdana" pitchFamily="34" charset="0"/>
              <a:cs typeface="Verdana" pitchFamily="34" charset="0"/>
            </a:rPr>
            <a:t>- Zie verder paragraaf 6.4.1 van het Beschrijvend document</a:t>
          </a:r>
          <a:br>
            <a:rPr lang="nl-NL" sz="900" b="0" baseline="0">
              <a:solidFill>
                <a:schemeClr val="dk1"/>
              </a:solidFill>
              <a:latin typeface="Verdana" pitchFamily="34" charset="0"/>
              <a:ea typeface="Verdana" pitchFamily="34" charset="0"/>
              <a:cs typeface="Verdana" pitchFamily="34" charset="0"/>
            </a:rPr>
          </a:br>
          <a:endParaRPr lang="nl-NL" sz="900" b="0" baseline="0">
            <a:solidFill>
              <a:schemeClr val="dk1"/>
            </a:solidFill>
            <a:latin typeface="Verdana" pitchFamily="34" charset="0"/>
            <a:ea typeface="Verdana" pitchFamily="34" charset="0"/>
            <a:cs typeface="Verdana" pitchFamily="34" charset="0"/>
          </a:endParaRPr>
        </a:p>
        <a:p>
          <a:r>
            <a:rPr lang="nl-NL" sz="900" b="1" i="1" baseline="0">
              <a:solidFill>
                <a:schemeClr val="dk1"/>
              </a:solidFill>
              <a:latin typeface="Verdana" pitchFamily="34" charset="0"/>
              <a:ea typeface="Verdana" pitchFamily="34" charset="0"/>
              <a:cs typeface="Verdana" pitchFamily="34" charset="0"/>
            </a:rPr>
            <a:t>Kernassortiment Producten</a:t>
          </a:r>
          <a:br>
            <a:rPr lang="nl-NL" sz="900" baseline="0">
              <a:solidFill>
                <a:schemeClr val="dk1"/>
              </a:solidFill>
              <a:latin typeface="Verdana" pitchFamily="34" charset="0"/>
              <a:ea typeface="Verdana" pitchFamily="34" charset="0"/>
              <a:cs typeface="Verdana" pitchFamily="34" charset="0"/>
            </a:rPr>
          </a:br>
          <a:r>
            <a:rPr lang="nl-NL" sz="900" baseline="0">
              <a:solidFill>
                <a:schemeClr val="dk1"/>
              </a:solidFill>
              <a:latin typeface="Verdana" pitchFamily="34" charset="0"/>
              <a:ea typeface="Verdana" pitchFamily="34" charset="0"/>
              <a:cs typeface="Verdana" pitchFamily="34" charset="0"/>
            </a:rPr>
            <a:t>1) De in het tabblad Prijs voor Producten te beprijzen Producten betreffen de Producten zoals vastgelegd in het Kernassortiment (Bijlage 35).</a:t>
          </a:r>
        </a:p>
        <a:p>
          <a:r>
            <a:rPr lang="nl-NL" sz="900" baseline="0">
              <a:solidFill>
                <a:schemeClr val="dk1"/>
              </a:solidFill>
              <a:latin typeface="Verdana" pitchFamily="34" charset="0"/>
              <a:ea typeface="Verdana" pitchFamily="34" charset="0"/>
              <a:cs typeface="Verdana" pitchFamily="34" charset="0"/>
            </a:rPr>
            <a:t>Inschrijver dient per Product uit het Kernassortiment:</a:t>
          </a:r>
          <a:br>
            <a:rPr lang="nl-NL" sz="900" baseline="0">
              <a:solidFill>
                <a:schemeClr val="dk1"/>
              </a:solidFill>
              <a:latin typeface="Verdana" pitchFamily="34" charset="0"/>
              <a:ea typeface="Verdana" pitchFamily="34" charset="0"/>
              <a:cs typeface="Verdana" pitchFamily="34" charset="0"/>
            </a:rPr>
          </a:br>
          <a:r>
            <a:rPr lang="nl-NL" sz="900" baseline="0">
              <a:solidFill>
                <a:schemeClr val="dk1"/>
              </a:solidFill>
              <a:latin typeface="Verdana" pitchFamily="34" charset="0"/>
              <a:ea typeface="Verdana" pitchFamily="34" charset="0"/>
              <a:cs typeface="Verdana" pitchFamily="34" charset="0"/>
            </a:rPr>
            <a:t>- de bruto Catalogusprijs te vermelden zoals deze geldt per datum Inschrijving en </a:t>
          </a:r>
          <a:br>
            <a:rPr lang="nl-NL" sz="900" baseline="0">
              <a:solidFill>
                <a:schemeClr val="dk1"/>
              </a:solidFill>
              <a:latin typeface="Verdana" pitchFamily="34" charset="0"/>
              <a:ea typeface="Verdana" pitchFamily="34" charset="0"/>
              <a:cs typeface="Verdana" pitchFamily="34" charset="0"/>
            </a:rPr>
          </a:br>
          <a:r>
            <a:rPr lang="nl-NL" sz="900" baseline="0">
              <a:solidFill>
                <a:schemeClr val="dk1"/>
              </a:solidFill>
              <a:latin typeface="Verdana" pitchFamily="34" charset="0"/>
              <a:ea typeface="Verdana" pitchFamily="34" charset="0"/>
              <a:cs typeface="Verdana" pitchFamily="34" charset="0"/>
            </a:rPr>
            <a:t>- het Minimale Kortingspercentage van dat Product en </a:t>
          </a:r>
          <a:br>
            <a:rPr lang="nl-NL" sz="900" baseline="0">
              <a:solidFill>
                <a:schemeClr val="dk1"/>
              </a:solidFill>
              <a:latin typeface="Verdana" pitchFamily="34" charset="0"/>
              <a:ea typeface="Verdana" pitchFamily="34" charset="0"/>
              <a:cs typeface="Verdana" pitchFamily="34" charset="0"/>
            </a:rPr>
          </a:br>
          <a:r>
            <a:rPr lang="nl-NL" sz="900" baseline="0">
              <a:solidFill>
                <a:schemeClr val="dk1"/>
              </a:solidFill>
              <a:latin typeface="Verdana" pitchFamily="34" charset="0"/>
              <a:ea typeface="Verdana" pitchFamily="34" charset="0"/>
              <a:cs typeface="Verdana" pitchFamily="34" charset="0"/>
            </a:rPr>
            <a:t>- de daaruit resulterende Netto prijs voor dat Product.</a:t>
          </a:r>
        </a:p>
        <a:p>
          <a:r>
            <a:rPr lang="nl-NL" sz="900" b="1" baseline="0">
              <a:solidFill>
                <a:schemeClr val="dk1"/>
              </a:solidFill>
              <a:latin typeface="Verdana" pitchFamily="34" charset="0"/>
              <a:ea typeface="Verdana" pitchFamily="34" charset="0"/>
              <a:cs typeface="Verdana" pitchFamily="34" charset="0"/>
            </a:rPr>
            <a:t>Let op: De range tussen de door Inschrijver in te vullen kortingspercentages mag per Categorie (merk Cisco, merk HP Poly, Overig)  niet meer zijn dan 5 procentpunt. Dus bijvoorbeeld: als het hoogst opgegeven kortingspercentage bij categorie merk Cisco 30% is mag het laagste kortingspercentage in de categorie merk Cisco niet minder zijn dan 25%. </a:t>
          </a:r>
        </a:p>
        <a:p>
          <a:r>
            <a:rPr lang="nl-NL" sz="900" b="0" baseline="0">
              <a:solidFill>
                <a:srgbClr val="FF0000"/>
              </a:solidFill>
              <a:latin typeface="Verdana" pitchFamily="34" charset="0"/>
              <a:ea typeface="Verdana" pitchFamily="34" charset="0"/>
              <a:cs typeface="Verdana" pitchFamily="34" charset="0"/>
            </a:rPr>
            <a:t>De 5 procentpunt regel geldt separaat voor de Solution Support percentages (rijen die gaan over Solutions Support) en separaat voor de Productbeprijzing in de categorie Cisco. De kortingspercentages voor de Solutions Support tarieven mogen dus niet meer dan 5 procentpunt van elkaar afwijken. Evenzo mogen de overige kortingspercentages niet meer dan 5 procentpunt per categorie van elkaar afwijken.</a:t>
          </a:r>
          <a:br>
            <a:rPr lang="nl-NL" sz="900" baseline="0">
              <a:solidFill>
                <a:schemeClr val="dk1"/>
              </a:solidFill>
              <a:latin typeface="Verdana" pitchFamily="34" charset="0"/>
              <a:ea typeface="Verdana" pitchFamily="34" charset="0"/>
              <a:cs typeface="Verdana" pitchFamily="34" charset="0"/>
            </a:rPr>
          </a:br>
          <a:br>
            <a:rPr lang="nl-NL" sz="900" baseline="0">
              <a:solidFill>
                <a:schemeClr val="dk1"/>
              </a:solidFill>
              <a:latin typeface="Verdana" pitchFamily="34" charset="0"/>
              <a:ea typeface="Verdana" pitchFamily="34" charset="0"/>
              <a:cs typeface="Verdana" pitchFamily="34" charset="0"/>
            </a:rPr>
          </a:br>
          <a:r>
            <a:rPr lang="nl-NL" sz="900" baseline="0">
              <a:solidFill>
                <a:schemeClr val="dk1"/>
              </a:solidFill>
              <a:latin typeface="Verdana" pitchFamily="34" charset="0"/>
              <a:ea typeface="Verdana" pitchFamily="34" charset="0"/>
              <a:cs typeface="Verdana" pitchFamily="34" charset="0"/>
            </a:rPr>
            <a:t>2) Inschrijver dient in de tab Prijs voor Producten te vermelden hoe objectief de betreffende Catalogusprijs voor het Product te verifieren valt voor Opdrachtgever. De Catalogusprijs (</a:t>
          </a:r>
          <a:r>
            <a:rPr lang="nl-NL" sz="900" baseline="0">
              <a:solidFill>
                <a:srgbClr val="FF0000"/>
              </a:solidFill>
              <a:latin typeface="Verdana" pitchFamily="34" charset="0"/>
              <a:ea typeface="Verdana" pitchFamily="34" charset="0"/>
              <a:cs typeface="Verdana" pitchFamily="34" charset="0"/>
            </a:rPr>
            <a:t>of deze nu stijgt ofwel daalt</a:t>
          </a:r>
          <a:r>
            <a:rPr lang="nl-NL" sz="900" baseline="0">
              <a:solidFill>
                <a:schemeClr val="dk1"/>
              </a:solidFill>
              <a:latin typeface="Verdana" pitchFamily="34" charset="0"/>
              <a:ea typeface="Verdana" pitchFamily="34" charset="0"/>
              <a:cs typeface="Verdana" pitchFamily="34" charset="0"/>
            </a:rPr>
            <a:t>) </a:t>
          </a:r>
          <a:r>
            <a:rPr lang="nl-NL" sz="900" baseline="0">
              <a:solidFill>
                <a:srgbClr val="FF0000"/>
              </a:solidFill>
              <a:latin typeface="Verdana" pitchFamily="34" charset="0"/>
              <a:ea typeface="Verdana" pitchFamily="34" charset="0"/>
              <a:cs typeface="Verdana" pitchFamily="34" charset="0"/>
            </a:rPr>
            <a:t>wordt</a:t>
          </a:r>
          <a:r>
            <a:rPr lang="nl-NL" sz="900" baseline="0">
              <a:solidFill>
                <a:schemeClr val="dk1"/>
              </a:solidFill>
              <a:latin typeface="Verdana" pitchFamily="34" charset="0"/>
              <a:ea typeface="Verdana" pitchFamily="34" charset="0"/>
              <a:cs typeface="Verdana" pitchFamily="34" charset="0"/>
            </a:rPr>
            <a:t> per kalenderjaar op de eerste </a:t>
          </a:r>
          <a:r>
            <a:rPr lang="nl-NL" sz="900" baseline="0">
              <a:solidFill>
                <a:srgbClr val="FF0000"/>
              </a:solidFill>
              <a:latin typeface="Verdana" pitchFamily="34" charset="0"/>
              <a:ea typeface="Verdana" pitchFamily="34" charset="0"/>
              <a:cs typeface="Verdana" pitchFamily="34" charset="0"/>
            </a:rPr>
            <a:t>Werkdag </a:t>
          </a:r>
          <a:r>
            <a:rPr lang="nl-NL" sz="900" baseline="0">
              <a:solidFill>
                <a:schemeClr val="dk1"/>
              </a:solidFill>
              <a:latin typeface="Verdana" pitchFamily="34" charset="0"/>
              <a:ea typeface="Verdana" pitchFamily="34" charset="0"/>
              <a:cs typeface="Verdana" pitchFamily="34" charset="0"/>
            </a:rPr>
            <a:t>van de maand januari en op de eerste</a:t>
          </a:r>
          <a:r>
            <a:rPr lang="nl-NL" sz="900" baseline="0">
              <a:solidFill>
                <a:srgbClr val="FF0000"/>
              </a:solidFill>
              <a:latin typeface="Verdana" pitchFamily="34" charset="0"/>
              <a:ea typeface="Verdana" pitchFamily="34" charset="0"/>
              <a:cs typeface="Verdana" pitchFamily="34" charset="0"/>
            </a:rPr>
            <a:t> Werkdag</a:t>
          </a:r>
          <a:r>
            <a:rPr lang="nl-NL" sz="900" baseline="0">
              <a:solidFill>
                <a:schemeClr val="dk1"/>
              </a:solidFill>
              <a:latin typeface="Verdana" pitchFamily="34" charset="0"/>
              <a:ea typeface="Verdana" pitchFamily="34" charset="0"/>
              <a:cs typeface="Verdana" pitchFamily="34" charset="0"/>
            </a:rPr>
            <a:t> van de maand juli worden aangepast, voor het eerst vanaf 2024.</a:t>
          </a:r>
        </a:p>
        <a:p>
          <a:r>
            <a:rPr lang="nl-NL" sz="900" baseline="0">
              <a:solidFill>
                <a:schemeClr val="dk1"/>
              </a:solidFill>
              <a:latin typeface="Verdana" pitchFamily="34" charset="0"/>
              <a:ea typeface="Verdana" pitchFamily="34" charset="0"/>
              <a:cs typeface="Verdana" pitchFamily="34" charset="0"/>
            </a:rPr>
            <a:t>3) Ingeval geen Catalogusprijs voor een Product beschikbaar is dient Inschrijver te vermelden waarom deze niet beschikbaar is. Tevens dient Inschrijver alsdan voor dat Product een Netto prijs in te vullen. </a:t>
          </a:r>
          <a:r>
            <a:rPr lang="nl-NL" sz="900" baseline="0">
              <a:solidFill>
                <a:srgbClr val="FF0000"/>
              </a:solidFill>
              <a:latin typeface="Verdana" pitchFamily="34" charset="0"/>
              <a:ea typeface="Verdana" pitchFamily="34" charset="0"/>
              <a:cs typeface="Verdana" pitchFamily="34" charset="0"/>
            </a:rPr>
            <a:t>Deze Netto prijs (waarvoor geen Catalogusprijs beschikbaar is) mag worden aangepast onder de voorwaarde dat Opdrachtnemer alsdan (bij de betreffende Opdrachtverstrekking) naar oordeel van de Opdrachtgever voldoende transparant maakt wat de oorzaak is van de Netto prijs aanpassing. Aanpassing van die betreffende Netto prijs is alsdan alleen toegestaan na voorafgaand akkoord van de Opdrachtgever.</a:t>
          </a:r>
        </a:p>
        <a:p>
          <a:r>
            <a:rPr lang="nl-NL" sz="900" baseline="0">
              <a:solidFill>
                <a:schemeClr val="dk1"/>
              </a:solidFill>
              <a:latin typeface="Verdana" pitchFamily="34" charset="0"/>
              <a:ea typeface="Verdana" pitchFamily="34" charset="0"/>
              <a:cs typeface="Verdana" pitchFamily="34" charset="0"/>
            </a:rPr>
            <a:t>4) Voor alle vermelde Minimale kortingspercentages geldt dat hierin alle kosten voor het voldoen aan alle gestelde eisen en aan de door Inschrijver geconformeerde wensen zijn verdisconteerd.</a:t>
          </a:r>
        </a:p>
        <a:p>
          <a:r>
            <a:rPr lang="nl-NL" sz="900" baseline="0">
              <a:solidFill>
                <a:schemeClr val="dk1"/>
              </a:solidFill>
              <a:latin typeface="Verdana" pitchFamily="34" charset="0"/>
              <a:ea typeface="Verdana" pitchFamily="34" charset="0"/>
              <a:cs typeface="Verdana" pitchFamily="34" charset="0"/>
            </a:rPr>
            <a:t>5) De in het Kernassortiment (BIjlage 35) benoemde Producten omvatten tevens de Logische opvolgers ervan. De in de tab Prijs voor Producten vastgelegde Netto prijs mag maximaal éénmaal per kalenderjaar worden aangepast, te starten vanaf 1-1-2024 met maximaal drie procent.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28725</xdr:colOff>
      <xdr:row>0</xdr:row>
      <xdr:rowOff>81641</xdr:rowOff>
    </xdr:from>
    <xdr:to>
      <xdr:col>8</xdr:col>
      <xdr:colOff>1387928</xdr:colOff>
      <xdr:row>6</xdr:row>
      <xdr:rowOff>145142</xdr:rowOff>
    </xdr:to>
    <xdr:sp macro="" textlink="">
      <xdr:nvSpPr>
        <xdr:cNvPr id="4" name="Tekstvak 3">
          <a:extLst>
            <a:ext uri="{FF2B5EF4-FFF2-40B4-BE49-F238E27FC236}">
              <a16:creationId xmlns:a16="http://schemas.microsoft.com/office/drawing/2014/main" id="{00000000-0008-0000-0300-000004000000}"/>
            </a:ext>
          </a:extLst>
        </xdr:cNvPr>
        <xdr:cNvSpPr txBox="1"/>
      </xdr:nvSpPr>
      <xdr:spPr>
        <a:xfrm>
          <a:off x="28725" y="81641"/>
          <a:ext cx="10376203" cy="21590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u="sng">
              <a:latin typeface="Verdana" pitchFamily="34" charset="0"/>
              <a:ea typeface="Verdana" pitchFamily="34" charset="0"/>
              <a:cs typeface="Verdana" pitchFamily="34" charset="0"/>
            </a:rPr>
            <a:t>Restricties</a:t>
          </a:r>
        </a:p>
        <a:p>
          <a:pPr marL="0" marR="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latin typeface="Verdana" pitchFamily="34" charset="0"/>
              <a:ea typeface="Verdana" pitchFamily="34" charset="0"/>
              <a:cs typeface="Verdana" pitchFamily="34" charset="0"/>
            </a:rPr>
            <a:t>De volgende restricties zijn van kracht bij de invulling van dit tabblad:</a:t>
          </a:r>
          <a:endParaRPr lang="nl-NL" sz="900">
            <a:latin typeface="Verdana" pitchFamily="34" charset="0"/>
            <a:ea typeface="Verdana" pitchFamily="34" charset="0"/>
            <a:cs typeface="Verdana" pitchFamily="34" charset="0"/>
          </a:endParaRPr>
        </a:p>
        <a:p>
          <a:r>
            <a:rPr lang="nl-NL" sz="900" baseline="0">
              <a:solidFill>
                <a:schemeClr val="dk1"/>
              </a:solidFill>
              <a:latin typeface="Verdana" pitchFamily="34" charset="0"/>
              <a:ea typeface="Verdana" pitchFamily="34" charset="0"/>
              <a:cs typeface="Verdana" pitchFamily="34" charset="0"/>
            </a:rPr>
            <a:t>- Tarieven kunnen worden ingevuld met 2 decimalen. </a:t>
          </a:r>
        </a:p>
        <a:p>
          <a:r>
            <a:rPr lang="nl-NL" sz="900" b="1"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a:t>
          </a:r>
          <a:r>
            <a:rPr lang="nl-NL" sz="900" b="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Zie tab invulinstructie en voorwaarden</a:t>
          </a:r>
          <a:endParaRPr lang="nl-NL" sz="900" baseline="0">
            <a:latin typeface="Verdana" pitchFamily="34" charset="0"/>
            <a:ea typeface="Verdana" pitchFamily="34" charset="0"/>
            <a:cs typeface="Verdana" pitchFamily="34" charset="0"/>
          </a:endParaRPr>
        </a:p>
        <a:p>
          <a:r>
            <a:rPr lang="nl-NL" sz="900" u="sng">
              <a:solidFill>
                <a:schemeClr val="dk1"/>
              </a:solidFill>
              <a:effectLst/>
              <a:latin typeface="Verdana" panose="020B0604030504040204" pitchFamily="34" charset="0"/>
              <a:ea typeface="Verdana" panose="020B0604030504040204" pitchFamily="34" charset="0"/>
              <a:cs typeface="Verdana" panose="020B0604030504040204" pitchFamily="34" charset="0"/>
            </a:rPr>
            <a:t>Toelichting</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 D 01 t/m D-04: Standaard Vergaderruimte</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type A, B, C en D: zie Bijlage 01 Begrippenlijst. Het betreft de Dienst van het inrichten van de Standaard Vergaderruimte conform alle eisen en geconformeerde wensen die daaraan zijn gesteld. Inschrijver dient de kosten aan te geven voor de Dienstverlening. Dit zijn dus de kosten exclusief de kosten van de AV-middelen zelf.</a:t>
          </a: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Inschrijver voegt bij zijn Inschrijving een open begroting toe in een separate en vormvrije Bijlage G.1 waarin hij de kosten van elke inrichting dan wel verhuizing/ontmanteling van een Standaard Vergaderruimte type A,B,C en D gedetailleerd begroot, waaronder het aantal begrote uren per soort Personeelslid. De calculatie is daarbij gebaseerd op de in deze tab Tarieflijst Diensten  genoemde maximale uurtarieven (lagere uurtarieven zijn</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tijdens uitvoering van de Opdracht bij het uitbrengen van een Nadere offerte</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uiteraard toegestaan) per soort Personeelslid.</a:t>
          </a: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a:t>
          </a:r>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De wegingsfactoren</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zijn de ingeschatte fictieve jaarlijkse afnames. Hieraan kunnen geen rechten worden ontleend.</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Het product met de opgegeven Tarieven leidt tot gewogen kosten per jaar (Subtotaal door middel van P*Q).</a:t>
          </a:r>
          <a:endParaRPr lang="nl-NL" sz="900">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74083</xdr:colOff>
      <xdr:row>0</xdr:row>
      <xdr:rowOff>63499</xdr:rowOff>
    </xdr:from>
    <xdr:to>
      <xdr:col>10</xdr:col>
      <xdr:colOff>0</xdr:colOff>
      <xdr:row>5</xdr:row>
      <xdr:rowOff>42333</xdr:rowOff>
    </xdr:to>
    <xdr:sp macro="" textlink="">
      <xdr:nvSpPr>
        <xdr:cNvPr id="2" name="Tekstvak 1">
          <a:extLst>
            <a:ext uri="{FF2B5EF4-FFF2-40B4-BE49-F238E27FC236}">
              <a16:creationId xmlns:a16="http://schemas.microsoft.com/office/drawing/2014/main" id="{ED0ED50C-D9C5-4063-A490-1A45256361E8}"/>
            </a:ext>
          </a:extLst>
        </xdr:cNvPr>
        <xdr:cNvSpPr txBox="1"/>
      </xdr:nvSpPr>
      <xdr:spPr>
        <a:xfrm>
          <a:off x="74083" y="63499"/>
          <a:ext cx="7831667" cy="1820334"/>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u="sng">
              <a:latin typeface="Verdana" pitchFamily="34" charset="0"/>
              <a:ea typeface="Verdana" pitchFamily="34" charset="0"/>
              <a:cs typeface="Verdana" pitchFamily="34" charset="0"/>
            </a:rPr>
            <a:t>Restricties</a:t>
          </a:r>
        </a:p>
        <a:p>
          <a:pPr marL="0" marR="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latin typeface="Verdana" pitchFamily="34" charset="0"/>
              <a:ea typeface="Verdana" pitchFamily="34" charset="0"/>
              <a:cs typeface="Verdana" pitchFamily="34" charset="0"/>
            </a:rPr>
            <a:t>De volgende restricties zijn van kracht bij de invulling van dit tabblad:</a:t>
          </a:r>
          <a:endParaRPr lang="nl-NL" sz="900">
            <a:latin typeface="Verdana" pitchFamily="34" charset="0"/>
            <a:ea typeface="Verdana" pitchFamily="34" charset="0"/>
            <a:cs typeface="Verdana" pitchFamily="34" charset="0"/>
          </a:endParaRPr>
        </a:p>
        <a:p>
          <a:r>
            <a:rPr lang="nl-NL" sz="900" baseline="0">
              <a:solidFill>
                <a:schemeClr val="dk1"/>
              </a:solidFill>
              <a:latin typeface="Verdana" pitchFamily="34" charset="0"/>
              <a:ea typeface="Verdana" pitchFamily="34" charset="0"/>
              <a:cs typeface="Verdana" pitchFamily="34" charset="0"/>
            </a:rPr>
            <a:t>- Percentages kunnen worden ingevuld met maximaal 2 decimaal en mogen niet negatief zijn.</a:t>
          </a:r>
          <a:endParaRPr lang="nl-NL" sz="900" b="1" baseline="0">
            <a:solidFill>
              <a:schemeClr val="dk1"/>
            </a:solidFill>
            <a:latin typeface="Verdana" pitchFamily="34" charset="0"/>
            <a:ea typeface="Verdana" pitchFamily="34" charset="0"/>
            <a:cs typeface="Verdana" pitchFamily="34" charset="0"/>
          </a:endParaRPr>
        </a:p>
        <a:p>
          <a:r>
            <a:rPr lang="nl-NL" sz="900" b="1" baseline="0">
              <a:solidFill>
                <a:schemeClr val="dk1"/>
              </a:solidFill>
              <a:latin typeface="Verdana" pitchFamily="34" charset="0"/>
              <a:ea typeface="Verdana" pitchFamily="34" charset="0"/>
              <a:cs typeface="Verdana" pitchFamily="34" charset="0"/>
            </a:rPr>
            <a:t>- </a:t>
          </a:r>
          <a:r>
            <a:rPr lang="nl-NL" sz="900" b="0" baseline="0">
              <a:solidFill>
                <a:schemeClr val="dk1"/>
              </a:solidFill>
              <a:latin typeface="Verdana" pitchFamily="34" charset="0"/>
              <a:ea typeface="Verdana" pitchFamily="34" charset="0"/>
              <a:cs typeface="Verdana" pitchFamily="34" charset="0"/>
            </a:rPr>
            <a:t>Zie invulinstructie en voorwaarden zoals genoemd in de Tab Invulinstructie en zie ook het Beschrijvend document paragraaf 6.4.2.</a:t>
          </a:r>
        </a:p>
        <a:p>
          <a:endParaRPr lang="nl-NL" sz="900" b="0" baseline="0">
            <a:solidFill>
              <a:schemeClr val="dk1"/>
            </a:solidFill>
            <a:latin typeface="Verdana" pitchFamily="34" charset="0"/>
            <a:ea typeface="Verdana" pitchFamily="34" charset="0"/>
            <a:cs typeface="Verdana" pitchFamily="34" charset="0"/>
          </a:endParaRPr>
        </a:p>
        <a:p>
          <a:r>
            <a:rPr lang="nl-NL" sz="900" u="sng">
              <a:solidFill>
                <a:schemeClr val="dk1"/>
              </a:solidFill>
              <a:effectLst/>
              <a:latin typeface="Verdana" panose="020B0604030504040204" pitchFamily="34" charset="0"/>
              <a:ea typeface="Verdana" panose="020B0604030504040204" pitchFamily="34" charset="0"/>
              <a:cs typeface="Verdana" panose="020B0604030504040204" pitchFamily="34" charset="0"/>
            </a:rPr>
            <a:t>Toelichting</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 Bij ieder regel staat een fictieve weging </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opgenomen, dit betreft een inschatting tbv calculatie Gunningprijs</a:t>
          </a: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Inschrijver vult slechts de groene cellen in kolom D t/m G in. De overige cellen worden automatisch berekend. </a:t>
          </a: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Inschrijver geeft in kolom D aan of een Catalogusprijs Fabrikant Ja of Nee beschikbaar is.</a:t>
          </a: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Inschrijver vermeldt in kolom E aan waar de Catalogusprijs Fabrikant zichtbaar is. Ofwel via verwijzing naar een Bijlage van de Inschrijving ofwel via een URL link naar bronbestand Farbikant.</a:t>
          </a: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Ingeval geen Catalogusprijs beschikbaar is en Inschrijver in kolom D 1 of meerdere malen ' Nee' heeft ingevuld, voegt Inschrijver een extra tabblad toe waarin hij aangeeft waarom er geen Catalogusprijs beschikbaar is.</a:t>
          </a: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Inschrijver vult in kolom H alleen de Netto prijs in, in geval er voor dat Product geen Catalogusprijs beschikbaar is</a:t>
          </a:r>
          <a:endParaRPr lang="nl-NL" sz="900">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2" tint="-0.249977111117893"/>
  </sheetPr>
  <dimension ref="B11:C43"/>
  <sheetViews>
    <sheetView showGridLines="0" showWhiteSpace="0" zoomScale="140" zoomScaleNormal="140" zoomScalePageLayoutView="160" workbookViewId="0">
      <selection activeCell="C32" sqref="C32"/>
    </sheetView>
  </sheetViews>
  <sheetFormatPr baseColWidth="10" defaultColWidth="9.1640625" defaultRowHeight="14" x14ac:dyDescent="0.15"/>
  <cols>
    <col min="1" max="1" width="8.33203125" style="2" customWidth="1"/>
    <col min="2" max="2" width="22.33203125" style="2" customWidth="1"/>
    <col min="3" max="3" width="68.33203125" style="2" customWidth="1"/>
    <col min="4" max="16384" width="9.1640625" style="2"/>
  </cols>
  <sheetData>
    <row r="11" spans="2:3" ht="15" thickBot="1" x14ac:dyDescent="0.2"/>
    <row r="12" spans="2:3" ht="18" customHeight="1" x14ac:dyDescent="0.2">
      <c r="B12" s="102" t="s">
        <v>7</v>
      </c>
      <c r="C12" s="103"/>
    </row>
    <row r="13" spans="2:3" ht="18" customHeight="1" x14ac:dyDescent="0.2">
      <c r="B13" s="104" t="s">
        <v>8</v>
      </c>
      <c r="C13" s="105"/>
    </row>
    <row r="14" spans="2:3" x14ac:dyDescent="0.15">
      <c r="B14" s="106"/>
      <c r="C14" s="107"/>
    </row>
    <row r="15" spans="2:3" ht="15" thickBot="1" x14ac:dyDescent="0.2">
      <c r="B15" s="108" t="s">
        <v>9</v>
      </c>
      <c r="C15" s="109"/>
    </row>
    <row r="16" spans="2:3" ht="16" x14ac:dyDescent="0.15">
      <c r="B16" s="110"/>
      <c r="C16" s="111"/>
    </row>
    <row r="17" spans="2:3" ht="15" customHeight="1" x14ac:dyDescent="0.15">
      <c r="B17" s="100" t="s">
        <v>10</v>
      </c>
      <c r="C17" s="101"/>
    </row>
    <row r="18" spans="2:3" ht="18" customHeight="1" x14ac:dyDescent="0.15">
      <c r="B18" s="96" t="s">
        <v>227</v>
      </c>
      <c r="C18" s="97"/>
    </row>
    <row r="19" spans="2:3" ht="18.75" customHeight="1" x14ac:dyDescent="0.15">
      <c r="B19" s="96"/>
      <c r="C19" s="97"/>
    </row>
    <row r="20" spans="2:3" ht="18.75" customHeight="1" x14ac:dyDescent="0.15">
      <c r="B20" s="96"/>
      <c r="C20" s="97"/>
    </row>
    <row r="21" spans="2:3" ht="18" x14ac:dyDescent="0.15">
      <c r="B21" s="96" t="s">
        <v>11</v>
      </c>
      <c r="C21" s="97"/>
    </row>
    <row r="22" spans="2:3" ht="16" x14ac:dyDescent="0.15">
      <c r="B22" s="98"/>
      <c r="C22" s="99"/>
    </row>
    <row r="23" spans="2:3" ht="15" customHeight="1" x14ac:dyDescent="0.15">
      <c r="B23" s="100"/>
      <c r="C23" s="101"/>
    </row>
    <row r="24" spans="2:3" ht="16" x14ac:dyDescent="0.15">
      <c r="B24" s="90"/>
      <c r="C24" s="91"/>
    </row>
    <row r="25" spans="2:3" ht="15" customHeight="1" x14ac:dyDescent="0.15">
      <c r="B25" s="92"/>
      <c r="C25" s="93"/>
    </row>
    <row r="26" spans="2:3" ht="15" thickBot="1" x14ac:dyDescent="0.2">
      <c r="B26" s="94"/>
      <c r="C26" s="95"/>
    </row>
    <row r="27" spans="2:3" ht="15" thickBot="1" x14ac:dyDescent="0.2">
      <c r="B27" s="1" t="s">
        <v>12</v>
      </c>
      <c r="C27" s="18">
        <v>45124</v>
      </c>
    </row>
    <row r="28" spans="2:3" ht="15" thickBot="1" x14ac:dyDescent="0.2">
      <c r="B28" s="1" t="s">
        <v>13</v>
      </c>
      <c r="C28" s="9" t="s">
        <v>24</v>
      </c>
    </row>
    <row r="29" spans="2:3" ht="15" thickBot="1" x14ac:dyDescent="0.2">
      <c r="B29" s="1" t="s">
        <v>14</v>
      </c>
      <c r="C29" s="19" t="s">
        <v>271</v>
      </c>
    </row>
    <row r="30" spans="2:3" ht="15" thickBot="1" x14ac:dyDescent="0.2">
      <c r="B30" s="1" t="s">
        <v>15</v>
      </c>
      <c r="C30" s="19" t="s">
        <v>272</v>
      </c>
    </row>
    <row r="34" spans="2:3" ht="15" thickBot="1" x14ac:dyDescent="0.2"/>
    <row r="35" spans="2:3" ht="15" thickBot="1" x14ac:dyDescent="0.2">
      <c r="B35" s="20" t="s">
        <v>17</v>
      </c>
      <c r="C35" s="21"/>
    </row>
    <row r="36" spans="2:3" ht="15" thickBot="1" x14ac:dyDescent="0.2">
      <c r="B36" s="10"/>
      <c r="C36" s="13"/>
    </row>
    <row r="37" spans="2:3" ht="15" thickBot="1" x14ac:dyDescent="0.2">
      <c r="B37" s="20" t="s">
        <v>18</v>
      </c>
      <c r="C37" s="21"/>
    </row>
    <row r="38" spans="2:3" ht="15" thickBot="1" x14ac:dyDescent="0.2">
      <c r="B38" s="10"/>
      <c r="C38" s="13"/>
    </row>
    <row r="39" spans="2:3" ht="15" thickBot="1" x14ac:dyDescent="0.2">
      <c r="B39" s="20" t="s">
        <v>22</v>
      </c>
      <c r="C39" s="21"/>
    </row>
    <row r="40" spans="2:3" x14ac:dyDescent="0.15">
      <c r="B40" s="10"/>
      <c r="C40" s="13"/>
    </row>
    <row r="41" spans="2:3" x14ac:dyDescent="0.15">
      <c r="B41" s="12"/>
      <c r="C41" s="13"/>
    </row>
    <row r="42" spans="2:3" x14ac:dyDescent="0.15">
      <c r="B42" s="10"/>
      <c r="C42" s="13"/>
    </row>
    <row r="43" spans="2:3" ht="15" thickBot="1" x14ac:dyDescent="0.2">
      <c r="B43" s="11"/>
      <c r="C43" s="14"/>
    </row>
  </sheetData>
  <sheetProtection selectLockedCells="1"/>
  <mergeCells count="14">
    <mergeCell ref="B17:C17"/>
    <mergeCell ref="B12:C12"/>
    <mergeCell ref="B13:C13"/>
    <mergeCell ref="B14:C14"/>
    <mergeCell ref="B15:C15"/>
    <mergeCell ref="B16:C16"/>
    <mergeCell ref="B24:C24"/>
    <mergeCell ref="B25:C25"/>
    <mergeCell ref="B26:C26"/>
    <mergeCell ref="B19:C20"/>
    <mergeCell ref="B18:C18"/>
    <mergeCell ref="B21:C21"/>
    <mergeCell ref="B22:C22"/>
    <mergeCell ref="B23:C23"/>
  </mergeCells>
  <pageMargins left="0.7" right="0.7" top="0.75" bottom="0.75" header="0.3" footer="0.3"/>
  <pageSetup paperSize="9" scale="75" orientation="portrait" r:id="rId1"/>
  <headerFooter>
    <oddFooter>&amp;L_x000D_&amp;1#&amp;"Calibri"&amp;10&amp;K000000 Intern gebruik</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2" tint="-0.249977111117893"/>
    <pageSetUpPr fitToPage="1"/>
  </sheetPr>
  <dimension ref="A1"/>
  <sheetViews>
    <sheetView showGridLines="0" topLeftCell="A40" zoomScale="160" zoomScaleNormal="160" zoomScaleSheetLayoutView="100" zoomScalePageLayoutView="80" workbookViewId="0">
      <selection activeCell="O41" sqref="O41"/>
    </sheetView>
  </sheetViews>
  <sheetFormatPr baseColWidth="10" defaultColWidth="8.83203125" defaultRowHeight="15" x14ac:dyDescent="0.2"/>
  <sheetData/>
  <sheetProtection selectLockedCells="1" selectUnlockedCells="1"/>
  <pageMargins left="0.70866141732283472" right="0.70866141732283472" top="0.74803149606299213" bottom="0.74803149606299213" header="0.31496062992125984" footer="0.31496062992125984"/>
  <pageSetup paperSize="9" scale="66" orientation="portrait" r:id="rId1"/>
  <headerFooter>
    <oddHeader>&amp;C&amp;"Verdana,Standaard"&amp;14Invulinstructie</oddHeader>
    <oddFooter>&amp;L_x000D_&amp;1#&amp;"Calibri"&amp;10&amp;K000000 Intern gebruik</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0">
    <tabColor theme="2" tint="-0.499984740745262"/>
    <pageSetUpPr fitToPage="1"/>
  </sheetPr>
  <dimension ref="A4:I43"/>
  <sheetViews>
    <sheetView showGridLines="0" tabSelected="1" topLeftCell="A13" zoomScaleNormal="100" workbookViewId="0">
      <selection activeCell="F13" sqref="F13"/>
    </sheetView>
  </sheetViews>
  <sheetFormatPr baseColWidth="10" defaultColWidth="9.1640625" defaultRowHeight="12" x14ac:dyDescent="0.15"/>
  <cols>
    <col min="1" max="1" width="4.6640625" style="3" customWidth="1"/>
    <col min="2" max="2" width="9.6640625" style="3" customWidth="1"/>
    <col min="3" max="3" width="38.5" style="3" customWidth="1"/>
    <col min="4" max="4" width="29.33203125" style="3" customWidth="1"/>
    <col min="5" max="5" width="18.83203125" style="3" customWidth="1"/>
    <col min="6" max="6" width="12.33203125" style="3" customWidth="1"/>
    <col min="7" max="7" width="17.83203125" style="3" customWidth="1"/>
    <col min="8" max="9" width="18.83203125" style="3" customWidth="1"/>
    <col min="10" max="16384" width="9.1640625" style="3"/>
  </cols>
  <sheetData>
    <row r="4" spans="1:9" x14ac:dyDescent="0.15">
      <c r="C4" s="3" t="s">
        <v>54</v>
      </c>
    </row>
    <row r="5" spans="1:9" ht="104.25" customHeight="1" x14ac:dyDescent="0.15"/>
    <row r="7" spans="1:9" ht="52" customHeight="1" thickBot="1" x14ac:dyDescent="0.2"/>
    <row r="8" spans="1:9" ht="14" thickTop="1" thickBot="1" x14ac:dyDescent="0.2">
      <c r="A8" s="4"/>
      <c r="B8" s="5"/>
      <c r="C8" s="5"/>
      <c r="D8" s="5"/>
      <c r="E8" s="5"/>
      <c r="F8" s="5"/>
      <c r="G8" s="5"/>
      <c r="H8" s="5"/>
      <c r="I8" s="5"/>
    </row>
    <row r="9" spans="1:9" ht="27" customHeight="1" thickBot="1" x14ac:dyDescent="0.2">
      <c r="A9" s="6"/>
      <c r="B9" s="112" t="s">
        <v>1</v>
      </c>
      <c r="C9" s="113"/>
      <c r="D9" s="113"/>
      <c r="E9" s="113"/>
      <c r="F9" s="113"/>
      <c r="G9" s="113"/>
      <c r="H9" s="113"/>
      <c r="I9" s="113"/>
    </row>
    <row r="10" spans="1:9" ht="44" customHeight="1" x14ac:dyDescent="0.15">
      <c r="A10" s="6"/>
      <c r="B10" s="42" t="s">
        <v>35</v>
      </c>
      <c r="C10" s="17" t="s">
        <v>0</v>
      </c>
      <c r="D10" s="17" t="s">
        <v>16</v>
      </c>
      <c r="E10" s="17" t="s">
        <v>84</v>
      </c>
      <c r="F10" s="17" t="s">
        <v>85</v>
      </c>
      <c r="G10" s="16" t="s">
        <v>86</v>
      </c>
      <c r="H10" s="16" t="s">
        <v>19</v>
      </c>
      <c r="I10" s="15" t="s">
        <v>23</v>
      </c>
    </row>
    <row r="11" spans="1:9" ht="24" customHeight="1" thickBot="1" x14ac:dyDescent="0.2">
      <c r="A11" s="6"/>
      <c r="B11" s="43" t="s">
        <v>58</v>
      </c>
      <c r="C11" s="118" t="s">
        <v>59</v>
      </c>
      <c r="D11" s="119"/>
      <c r="E11" s="119"/>
      <c r="F11" s="119"/>
      <c r="G11" s="119"/>
      <c r="H11" s="119"/>
      <c r="I11" s="120"/>
    </row>
    <row r="12" spans="1:9" ht="26" x14ac:dyDescent="0.15">
      <c r="A12" s="6"/>
      <c r="B12" s="52"/>
      <c r="C12" s="56" t="s">
        <v>88</v>
      </c>
      <c r="D12" s="57" t="s">
        <v>16</v>
      </c>
      <c r="E12" s="58" t="s">
        <v>138</v>
      </c>
      <c r="F12" s="58" t="s">
        <v>87</v>
      </c>
      <c r="G12" s="59" t="s">
        <v>86</v>
      </c>
      <c r="H12" s="70" t="s">
        <v>171</v>
      </c>
      <c r="I12" s="62"/>
    </row>
    <row r="13" spans="1:9" ht="26" x14ac:dyDescent="0.15">
      <c r="A13" s="6"/>
      <c r="B13" s="44" t="s">
        <v>43</v>
      </c>
      <c r="C13" s="39" t="s">
        <v>76</v>
      </c>
      <c r="D13" s="40" t="s">
        <v>36</v>
      </c>
      <c r="E13" s="63">
        <v>700</v>
      </c>
      <c r="F13" s="84">
        <v>0</v>
      </c>
      <c r="G13" s="48">
        <f>(E13-(E13*F13))</f>
        <v>700</v>
      </c>
      <c r="H13" s="49">
        <v>5</v>
      </c>
      <c r="I13" s="50">
        <f>G13*H13</f>
        <v>3500</v>
      </c>
    </row>
    <row r="14" spans="1:9" ht="38" customHeight="1" x14ac:dyDescent="0.15">
      <c r="A14" s="6"/>
      <c r="B14" s="44" t="s">
        <v>44</v>
      </c>
      <c r="C14" s="39" t="s">
        <v>77</v>
      </c>
      <c r="D14" s="40" t="s">
        <v>36</v>
      </c>
      <c r="E14" s="63">
        <v>1400</v>
      </c>
      <c r="F14" s="84">
        <v>0</v>
      </c>
      <c r="G14" s="48">
        <f t="shared" ref="G14:G25" si="0">(E14-(E14*F14))</f>
        <v>1400</v>
      </c>
      <c r="H14" s="49">
        <v>5</v>
      </c>
      <c r="I14" s="50">
        <f t="shared" ref="I14:I25" si="1">G14*H14</f>
        <v>7000</v>
      </c>
    </row>
    <row r="15" spans="1:9" ht="26" x14ac:dyDescent="0.15">
      <c r="A15" s="6"/>
      <c r="B15" s="44" t="s">
        <v>45</v>
      </c>
      <c r="C15" s="39" t="s">
        <v>78</v>
      </c>
      <c r="D15" s="40" t="s">
        <v>36</v>
      </c>
      <c r="E15" s="63">
        <v>700</v>
      </c>
      <c r="F15" s="84">
        <v>0</v>
      </c>
      <c r="G15" s="48">
        <f t="shared" si="0"/>
        <v>700</v>
      </c>
      <c r="H15" s="49">
        <v>35</v>
      </c>
      <c r="I15" s="50">
        <f t="shared" si="1"/>
        <v>24500</v>
      </c>
    </row>
    <row r="16" spans="1:9" ht="43" customHeight="1" x14ac:dyDescent="0.15">
      <c r="A16" s="6"/>
      <c r="B16" s="44" t="s">
        <v>46</v>
      </c>
      <c r="C16" s="39" t="s">
        <v>79</v>
      </c>
      <c r="D16" s="40" t="s">
        <v>36</v>
      </c>
      <c r="E16" s="63">
        <v>1400</v>
      </c>
      <c r="F16" s="84">
        <v>0</v>
      </c>
      <c r="G16" s="48">
        <f t="shared" si="0"/>
        <v>1400</v>
      </c>
      <c r="H16" s="49">
        <v>35</v>
      </c>
      <c r="I16" s="50">
        <f t="shared" si="1"/>
        <v>49000</v>
      </c>
    </row>
    <row r="17" spans="1:9" ht="26" x14ac:dyDescent="0.15">
      <c r="A17" s="6"/>
      <c r="B17" s="44" t="s">
        <v>73</v>
      </c>
      <c r="C17" s="39" t="s">
        <v>80</v>
      </c>
      <c r="D17" s="40" t="s">
        <v>36</v>
      </c>
      <c r="E17" s="63">
        <v>700</v>
      </c>
      <c r="F17" s="84">
        <v>0</v>
      </c>
      <c r="G17" s="48">
        <f t="shared" si="0"/>
        <v>700</v>
      </c>
      <c r="H17" s="49">
        <v>45</v>
      </c>
      <c r="I17" s="50">
        <f t="shared" si="1"/>
        <v>31500</v>
      </c>
    </row>
    <row r="18" spans="1:9" ht="39" customHeight="1" x14ac:dyDescent="0.15">
      <c r="A18" s="6"/>
      <c r="B18" s="44" t="s">
        <v>74</v>
      </c>
      <c r="C18" s="39" t="s">
        <v>81</v>
      </c>
      <c r="D18" s="40" t="s">
        <v>36</v>
      </c>
      <c r="E18" s="63">
        <v>1600</v>
      </c>
      <c r="F18" s="84">
        <v>0</v>
      </c>
      <c r="G18" s="48">
        <f t="shared" si="0"/>
        <v>1600</v>
      </c>
      <c r="H18" s="49">
        <v>45</v>
      </c>
      <c r="I18" s="50">
        <f t="shared" si="1"/>
        <v>72000</v>
      </c>
    </row>
    <row r="19" spans="1:9" ht="39" customHeight="1" x14ac:dyDescent="0.15">
      <c r="A19" s="6"/>
      <c r="B19" s="44" t="s">
        <v>75</v>
      </c>
      <c r="C19" s="39" t="s">
        <v>82</v>
      </c>
      <c r="D19" s="40" t="s">
        <v>36</v>
      </c>
      <c r="E19" s="63">
        <v>1600</v>
      </c>
      <c r="F19" s="84">
        <v>0</v>
      </c>
      <c r="G19" s="48">
        <f t="shared" si="0"/>
        <v>1600</v>
      </c>
      <c r="H19" s="49">
        <v>30</v>
      </c>
      <c r="I19" s="50">
        <f t="shared" si="1"/>
        <v>48000</v>
      </c>
    </row>
    <row r="20" spans="1:9" ht="24" customHeight="1" thickBot="1" x14ac:dyDescent="0.2">
      <c r="A20" s="6"/>
      <c r="B20" s="43" t="s">
        <v>60</v>
      </c>
      <c r="C20" s="118" t="s">
        <v>61</v>
      </c>
      <c r="D20" s="119"/>
      <c r="E20" s="119"/>
      <c r="F20" s="119"/>
      <c r="G20" s="119"/>
      <c r="H20" s="119"/>
      <c r="I20" s="120"/>
    </row>
    <row r="21" spans="1:9" ht="26" x14ac:dyDescent="0.15">
      <c r="A21" s="6"/>
      <c r="B21" s="52"/>
      <c r="C21" s="56" t="s">
        <v>88</v>
      </c>
      <c r="D21" s="57" t="s">
        <v>16</v>
      </c>
      <c r="E21" s="58" t="s">
        <v>138</v>
      </c>
      <c r="F21" s="58" t="s">
        <v>87</v>
      </c>
      <c r="G21" s="59" t="s">
        <v>86</v>
      </c>
      <c r="H21" s="70" t="s">
        <v>171</v>
      </c>
      <c r="I21" s="60"/>
    </row>
    <row r="22" spans="1:9" ht="58" customHeight="1" x14ac:dyDescent="0.15">
      <c r="A22" s="6"/>
      <c r="B22" s="44" t="s">
        <v>47</v>
      </c>
      <c r="C22" s="39" t="s">
        <v>172</v>
      </c>
      <c r="D22" s="40" t="s">
        <v>37</v>
      </c>
      <c r="E22" s="63">
        <v>400</v>
      </c>
      <c r="F22" s="84">
        <v>0</v>
      </c>
      <c r="G22" s="48">
        <f t="shared" si="0"/>
        <v>400</v>
      </c>
      <c r="H22" s="49">
        <v>5</v>
      </c>
      <c r="I22" s="50">
        <f t="shared" si="1"/>
        <v>2000</v>
      </c>
    </row>
    <row r="23" spans="1:9" ht="48.75" customHeight="1" x14ac:dyDescent="0.15">
      <c r="A23" s="6"/>
      <c r="B23" s="44" t="s">
        <v>48</v>
      </c>
      <c r="C23" s="39" t="s">
        <v>173</v>
      </c>
      <c r="D23" s="40" t="s">
        <v>37</v>
      </c>
      <c r="E23" s="63">
        <v>400</v>
      </c>
      <c r="F23" s="84">
        <v>0</v>
      </c>
      <c r="G23" s="48">
        <f t="shared" si="0"/>
        <v>400</v>
      </c>
      <c r="H23" s="49">
        <v>20</v>
      </c>
      <c r="I23" s="50">
        <f t="shared" si="1"/>
        <v>8000</v>
      </c>
    </row>
    <row r="24" spans="1:9" ht="39" x14ac:dyDescent="0.15">
      <c r="A24" s="6"/>
      <c r="B24" s="44" t="s">
        <v>49</v>
      </c>
      <c r="C24" s="39" t="s">
        <v>174</v>
      </c>
      <c r="D24" s="40" t="s">
        <v>37</v>
      </c>
      <c r="E24" s="63">
        <v>400</v>
      </c>
      <c r="F24" s="84">
        <v>0</v>
      </c>
      <c r="G24" s="48">
        <f t="shared" si="0"/>
        <v>400</v>
      </c>
      <c r="H24" s="49">
        <v>30</v>
      </c>
      <c r="I24" s="50">
        <f t="shared" si="1"/>
        <v>12000</v>
      </c>
    </row>
    <row r="25" spans="1:9" ht="39" x14ac:dyDescent="0.15">
      <c r="A25" s="6"/>
      <c r="B25" s="44" t="s">
        <v>50</v>
      </c>
      <c r="C25" s="39" t="s">
        <v>175</v>
      </c>
      <c r="D25" s="40" t="s">
        <v>37</v>
      </c>
      <c r="E25" s="63">
        <v>600</v>
      </c>
      <c r="F25" s="84">
        <v>0</v>
      </c>
      <c r="G25" s="48">
        <f t="shared" si="0"/>
        <v>600</v>
      </c>
      <c r="H25" s="49">
        <v>10</v>
      </c>
      <c r="I25" s="50">
        <f t="shared" si="1"/>
        <v>6000</v>
      </c>
    </row>
    <row r="26" spans="1:9" ht="24" customHeight="1" x14ac:dyDescent="0.15">
      <c r="A26" s="6"/>
      <c r="B26" s="43" t="s">
        <v>57</v>
      </c>
      <c r="C26" s="118" t="s">
        <v>56</v>
      </c>
      <c r="D26" s="119"/>
      <c r="E26" s="119"/>
      <c r="F26" s="119"/>
      <c r="G26" s="119"/>
      <c r="H26" s="119"/>
      <c r="I26" s="120"/>
    </row>
    <row r="27" spans="1:9" ht="26" x14ac:dyDescent="0.15">
      <c r="A27" s="6"/>
      <c r="B27" s="52"/>
      <c r="C27" s="56" t="s">
        <v>64</v>
      </c>
      <c r="D27" s="57"/>
      <c r="E27" s="58" t="s">
        <v>65</v>
      </c>
      <c r="F27" s="58" t="s">
        <v>87</v>
      </c>
      <c r="G27" s="59" t="s">
        <v>86</v>
      </c>
      <c r="H27" s="58" t="s">
        <v>66</v>
      </c>
      <c r="I27" s="60"/>
    </row>
    <row r="28" spans="1:9" ht="13" x14ac:dyDescent="0.15">
      <c r="A28" s="6"/>
      <c r="B28" s="44" t="s">
        <v>55</v>
      </c>
      <c r="C28" s="39" t="s">
        <v>67</v>
      </c>
      <c r="D28" s="45"/>
      <c r="E28" s="51">
        <v>85</v>
      </c>
      <c r="F28" s="46">
        <v>0</v>
      </c>
      <c r="G28" s="48">
        <f t="shared" ref="G28:G33" si="2">(E28-(E28*F28))</f>
        <v>85</v>
      </c>
      <c r="H28" s="49">
        <v>800</v>
      </c>
      <c r="I28" s="50">
        <f>H28*G28</f>
        <v>68000</v>
      </c>
    </row>
    <row r="29" spans="1:9" ht="13" x14ac:dyDescent="0.15">
      <c r="A29" s="6"/>
      <c r="B29" s="44" t="s">
        <v>55</v>
      </c>
      <c r="C29" s="39" t="s">
        <v>68</v>
      </c>
      <c r="D29" s="45"/>
      <c r="E29" s="51">
        <v>130</v>
      </c>
      <c r="F29" s="46">
        <v>0</v>
      </c>
      <c r="G29" s="48">
        <f t="shared" si="2"/>
        <v>130</v>
      </c>
      <c r="H29" s="49">
        <v>500</v>
      </c>
      <c r="I29" s="50">
        <f t="shared" ref="I29:I33" si="3">H29*G29</f>
        <v>65000</v>
      </c>
    </row>
    <row r="30" spans="1:9" ht="13" x14ac:dyDescent="0.15">
      <c r="A30" s="6"/>
      <c r="B30" s="44" t="s">
        <v>55</v>
      </c>
      <c r="C30" s="39" t="s">
        <v>69</v>
      </c>
      <c r="D30" s="45"/>
      <c r="E30" s="51">
        <v>90</v>
      </c>
      <c r="F30" s="46">
        <v>0</v>
      </c>
      <c r="G30" s="48">
        <f t="shared" si="2"/>
        <v>90</v>
      </c>
      <c r="H30" s="49">
        <v>200</v>
      </c>
      <c r="I30" s="50">
        <f t="shared" si="3"/>
        <v>18000</v>
      </c>
    </row>
    <row r="31" spans="1:9" ht="13" x14ac:dyDescent="0.15">
      <c r="A31" s="6"/>
      <c r="B31" s="44" t="s">
        <v>55</v>
      </c>
      <c r="C31" s="39" t="s">
        <v>70</v>
      </c>
      <c r="D31" s="45"/>
      <c r="E31" s="51">
        <v>95</v>
      </c>
      <c r="F31" s="46">
        <v>0</v>
      </c>
      <c r="G31" s="48">
        <f t="shared" si="2"/>
        <v>95</v>
      </c>
      <c r="H31" s="49">
        <v>400</v>
      </c>
      <c r="I31" s="50">
        <f t="shared" si="3"/>
        <v>38000</v>
      </c>
    </row>
    <row r="32" spans="1:9" ht="13" x14ac:dyDescent="0.15">
      <c r="A32" s="6"/>
      <c r="B32" s="44" t="s">
        <v>55</v>
      </c>
      <c r="C32" s="39" t="s">
        <v>71</v>
      </c>
      <c r="D32" s="45"/>
      <c r="E32" s="51">
        <v>130</v>
      </c>
      <c r="F32" s="46">
        <v>0</v>
      </c>
      <c r="G32" s="48">
        <f t="shared" si="2"/>
        <v>130</v>
      </c>
      <c r="H32" s="49">
        <v>200</v>
      </c>
      <c r="I32" s="50">
        <f t="shared" si="3"/>
        <v>26000</v>
      </c>
    </row>
    <row r="33" spans="1:9" ht="13" x14ac:dyDescent="0.15">
      <c r="A33" s="6"/>
      <c r="B33" s="44" t="s">
        <v>55</v>
      </c>
      <c r="C33" s="39" t="s">
        <v>72</v>
      </c>
      <c r="D33" s="45"/>
      <c r="E33" s="51">
        <v>130</v>
      </c>
      <c r="F33" s="46">
        <v>0</v>
      </c>
      <c r="G33" s="48">
        <f t="shared" si="2"/>
        <v>130</v>
      </c>
      <c r="H33" s="49">
        <v>300</v>
      </c>
      <c r="I33" s="50">
        <f t="shared" si="3"/>
        <v>39000</v>
      </c>
    </row>
    <row r="34" spans="1:9" ht="24" customHeight="1" x14ac:dyDescent="0.15">
      <c r="A34" s="6"/>
      <c r="B34" s="43" t="s">
        <v>62</v>
      </c>
      <c r="C34" s="118" t="s">
        <v>63</v>
      </c>
      <c r="D34" s="119"/>
      <c r="E34" s="119"/>
      <c r="F34" s="119"/>
      <c r="G34" s="119"/>
      <c r="H34" s="119"/>
      <c r="I34" s="120"/>
    </row>
    <row r="35" spans="1:9" ht="24" customHeight="1" x14ac:dyDescent="0.15">
      <c r="A35" s="6"/>
      <c r="B35" s="52"/>
      <c r="C35" s="53" t="s">
        <v>89</v>
      </c>
      <c r="D35" s="54" t="s">
        <v>16</v>
      </c>
      <c r="E35" s="54" t="s">
        <v>90</v>
      </c>
      <c r="F35" s="54" t="s">
        <v>87</v>
      </c>
      <c r="G35" s="54" t="s">
        <v>86</v>
      </c>
      <c r="H35" s="54" t="s">
        <v>91</v>
      </c>
      <c r="I35" s="55" t="s">
        <v>92</v>
      </c>
    </row>
    <row r="36" spans="1:9" ht="112" customHeight="1" x14ac:dyDescent="0.15">
      <c r="A36" s="6"/>
      <c r="B36" s="44" t="s">
        <v>2</v>
      </c>
      <c r="C36" s="39" t="s">
        <v>38</v>
      </c>
      <c r="D36" s="47" t="s">
        <v>53</v>
      </c>
      <c r="E36" s="63">
        <v>1</v>
      </c>
      <c r="F36" s="84">
        <v>0</v>
      </c>
      <c r="G36" s="48">
        <f t="shared" ref="G36:G41" si="4">(E36-(E36*F36))</f>
        <v>1</v>
      </c>
      <c r="H36" s="49">
        <v>300</v>
      </c>
      <c r="I36" s="50">
        <f t="shared" ref="I36:I41" si="5">G36*H36</f>
        <v>300</v>
      </c>
    </row>
    <row r="37" spans="1:9" ht="59" customHeight="1" x14ac:dyDescent="0.15">
      <c r="A37" s="6"/>
      <c r="B37" s="44" t="s">
        <v>3</v>
      </c>
      <c r="C37" s="39" t="s">
        <v>39</v>
      </c>
      <c r="D37" s="47" t="s">
        <v>53</v>
      </c>
      <c r="E37" s="63">
        <v>1</v>
      </c>
      <c r="F37" s="84">
        <v>0</v>
      </c>
      <c r="G37" s="48">
        <f t="shared" si="4"/>
        <v>1</v>
      </c>
      <c r="H37" s="49">
        <v>100</v>
      </c>
      <c r="I37" s="50">
        <f t="shared" si="5"/>
        <v>100</v>
      </c>
    </row>
    <row r="38" spans="1:9" ht="51" customHeight="1" x14ac:dyDescent="0.15">
      <c r="A38" s="6"/>
      <c r="B38" s="44" t="s">
        <v>4</v>
      </c>
      <c r="C38" s="39" t="s">
        <v>40</v>
      </c>
      <c r="D38" s="47" t="s">
        <v>53</v>
      </c>
      <c r="E38" s="63">
        <v>1</v>
      </c>
      <c r="F38" s="84">
        <v>0</v>
      </c>
      <c r="G38" s="48">
        <f t="shared" si="4"/>
        <v>1</v>
      </c>
      <c r="H38" s="49">
        <v>150</v>
      </c>
      <c r="I38" s="50">
        <f t="shared" si="5"/>
        <v>150</v>
      </c>
    </row>
    <row r="39" spans="1:9" ht="134" customHeight="1" x14ac:dyDescent="0.15">
      <c r="A39" s="6"/>
      <c r="B39" s="44" t="s">
        <v>5</v>
      </c>
      <c r="C39" s="39" t="s">
        <v>41</v>
      </c>
      <c r="D39" s="47" t="s">
        <v>176</v>
      </c>
      <c r="E39" s="63">
        <v>1</v>
      </c>
      <c r="F39" s="84">
        <v>0</v>
      </c>
      <c r="G39" s="48">
        <f t="shared" si="4"/>
        <v>1</v>
      </c>
      <c r="H39" s="49">
        <v>60</v>
      </c>
      <c r="I39" s="50">
        <f t="shared" si="5"/>
        <v>60</v>
      </c>
    </row>
    <row r="40" spans="1:9" ht="72" customHeight="1" x14ac:dyDescent="0.15">
      <c r="A40" s="6"/>
      <c r="B40" s="44" t="s">
        <v>6</v>
      </c>
      <c r="C40" s="71" t="s">
        <v>181</v>
      </c>
      <c r="D40" s="47" t="s">
        <v>177</v>
      </c>
      <c r="E40" s="63">
        <v>650</v>
      </c>
      <c r="F40" s="84">
        <v>0</v>
      </c>
      <c r="G40" s="48">
        <f t="shared" si="4"/>
        <v>650</v>
      </c>
      <c r="H40" s="47">
        <v>300</v>
      </c>
      <c r="I40" s="50">
        <f t="shared" si="5"/>
        <v>195000</v>
      </c>
    </row>
    <row r="41" spans="1:9" ht="68" customHeight="1" x14ac:dyDescent="0.15">
      <c r="A41" s="6"/>
      <c r="B41" s="44" t="s">
        <v>20</v>
      </c>
      <c r="C41" s="39" t="s">
        <v>42</v>
      </c>
      <c r="D41" s="47" t="s">
        <v>178</v>
      </c>
      <c r="E41" s="63">
        <v>1</v>
      </c>
      <c r="F41" s="84">
        <v>0</v>
      </c>
      <c r="G41" s="48">
        <f t="shared" si="4"/>
        <v>1</v>
      </c>
      <c r="H41" s="47">
        <v>1000</v>
      </c>
      <c r="I41" s="50">
        <f t="shared" si="5"/>
        <v>1000</v>
      </c>
    </row>
    <row r="42" spans="1:9" ht="49" customHeight="1" thickBot="1" x14ac:dyDescent="0.2">
      <c r="A42" s="8"/>
      <c r="B42" s="114" t="s">
        <v>270</v>
      </c>
      <c r="C42" s="115"/>
      <c r="D42" s="116"/>
      <c r="E42" s="116"/>
      <c r="F42" s="116"/>
      <c r="G42" s="116"/>
      <c r="H42" s="117"/>
      <c r="I42" s="61">
        <f>(SUM(I13:I41)*11.2)</f>
        <v>7998031.9999999991</v>
      </c>
    </row>
    <row r="43" spans="1:9" ht="13" thickTop="1" x14ac:dyDescent="0.15"/>
  </sheetData>
  <sheetProtection algorithmName="SHA-512" hashValue="DJiLZ9IlfFvbFRhtgcqFYeTgXlu/36CgJEM4cdgzGChQHG0kczSIFcwwKdr7dAcovuLzdI0z/bTum4iPbVGABw==" saltValue="sUTM7CPUFToi60bd2RBqsw==" spinCount="100000" sheet="1" selectLockedCells="1"/>
  <mergeCells count="6">
    <mergeCell ref="B9:I9"/>
    <mergeCell ref="B42:H42"/>
    <mergeCell ref="C20:I20"/>
    <mergeCell ref="C26:I26"/>
    <mergeCell ref="C34:I34"/>
    <mergeCell ref="C11:I11"/>
  </mergeCells>
  <dataValidations count="1">
    <dataValidation type="custom" allowBlank="1" showInputMessage="1" showErrorMessage="1" errorTitle="Let op:" error="Beperk de invoer tot maximaal 2 decimalen." sqref="H27 F28:F33 I27:I33 I21:I25 H22:H25 I36:I42 I12:I19 H13:H19" xr:uid="{00000000-0002-0000-0200-000000000000}">
      <formula1>F12-ROUND(F12,2)=0</formula1>
    </dataValidation>
  </dataValidations>
  <pageMargins left="0.70866141732283472" right="0.70866141732283472" top="0.49583333333333335" bottom="0.74803149606299213" header="0.31496062992125984" footer="0.31496062992125984"/>
  <pageSetup paperSize="9" scale="48" orientation="portrait" r:id="rId1"/>
  <headerFooter>
    <oddHeader>&amp;C&amp;"Verdana,Standaard"&amp;14&amp;A</oddHeader>
    <oddFooter xml:space="preserve">&amp;L
&amp;1#&amp;"Calibri,Standaard"&amp;10&amp;K000000 Intern gebruik&amp;R&amp;"Verdana,Standaard"&amp;14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tint="-0.499984740745262"/>
    <pageSetUpPr fitToPage="1"/>
  </sheetPr>
  <dimension ref="A5:K121"/>
  <sheetViews>
    <sheetView showGridLines="0" showWhiteSpace="0" topLeftCell="A86" zoomScale="90" zoomScaleNormal="90" zoomScalePageLayoutView="140" workbookViewId="0">
      <selection activeCell="D98" sqref="D98"/>
    </sheetView>
  </sheetViews>
  <sheetFormatPr baseColWidth="10" defaultColWidth="4.33203125" defaultRowHeight="12" x14ac:dyDescent="0.15"/>
  <cols>
    <col min="1" max="1" width="4.6640625" style="3" customWidth="1"/>
    <col min="2" max="2" width="22.5" style="22" customWidth="1"/>
    <col min="3" max="3" width="65.83203125" style="3" customWidth="1"/>
    <col min="4" max="5" width="13.5" style="3" customWidth="1"/>
    <col min="6" max="6" width="19.6640625" style="3" customWidth="1"/>
    <col min="7" max="7" width="17.6640625" style="3" customWidth="1"/>
    <col min="8" max="9" width="19.83203125" style="3" customWidth="1"/>
    <col min="10" max="10" width="17.6640625" style="3" customWidth="1"/>
    <col min="11" max="16384" width="4.33203125" style="3"/>
  </cols>
  <sheetData>
    <row r="5" spans="1:11" ht="98.25" customHeight="1" x14ac:dyDescent="0.15"/>
    <row r="7" spans="1:11" ht="13" thickBot="1" x14ac:dyDescent="0.2"/>
    <row r="8" spans="1:11" ht="13" thickTop="1" x14ac:dyDescent="0.15">
      <c r="A8" s="4"/>
      <c r="B8" s="23"/>
      <c r="C8" s="5"/>
      <c r="D8" s="5"/>
      <c r="E8" s="5"/>
      <c r="F8" s="5"/>
      <c r="G8" s="5"/>
      <c r="H8" s="5"/>
      <c r="I8" s="5"/>
      <c r="J8" s="5"/>
    </row>
    <row r="9" spans="1:11" ht="27" customHeight="1" x14ac:dyDescent="0.15">
      <c r="A9" s="6"/>
      <c r="B9" s="124" t="s">
        <v>25</v>
      </c>
      <c r="C9" s="124"/>
      <c r="D9" s="124"/>
      <c r="E9" s="124"/>
      <c r="F9" s="124"/>
      <c r="G9" s="124"/>
      <c r="H9" s="124"/>
      <c r="I9" s="124"/>
      <c r="J9" s="124"/>
    </row>
    <row r="10" spans="1:11" ht="27" customHeight="1" x14ac:dyDescent="0.15">
      <c r="A10" s="6"/>
      <c r="B10" s="144" t="s">
        <v>103</v>
      </c>
      <c r="C10" s="145"/>
      <c r="D10" s="145"/>
      <c r="E10" s="145"/>
      <c r="F10" s="145"/>
      <c r="G10" s="145"/>
      <c r="H10" s="145"/>
      <c r="I10" s="145"/>
      <c r="J10" s="145"/>
    </row>
    <row r="11" spans="1:11" s="29" customFormat="1" ht="52" x14ac:dyDescent="0.2">
      <c r="A11" s="27"/>
      <c r="B11" s="26" t="s">
        <v>26</v>
      </c>
      <c r="C11" s="31" t="s">
        <v>27</v>
      </c>
      <c r="D11" s="33" t="s">
        <v>52</v>
      </c>
      <c r="E11" s="33" t="s">
        <v>34</v>
      </c>
      <c r="F11" s="26" t="s">
        <v>51</v>
      </c>
      <c r="G11" s="26" t="s">
        <v>21</v>
      </c>
      <c r="H11" s="26" t="s">
        <v>29</v>
      </c>
      <c r="I11" s="26" t="s">
        <v>30</v>
      </c>
      <c r="J11" s="30" t="s">
        <v>31</v>
      </c>
      <c r="K11" s="28"/>
    </row>
    <row r="12" spans="1:11" ht="24.75" customHeight="1" x14ac:dyDescent="0.15">
      <c r="A12" s="6"/>
      <c r="B12" s="32" t="s">
        <v>107</v>
      </c>
      <c r="C12" s="72" t="s">
        <v>182</v>
      </c>
      <c r="D12" s="85"/>
      <c r="E12" s="85"/>
      <c r="F12" s="86"/>
      <c r="G12" s="87">
        <v>0</v>
      </c>
      <c r="H12" s="88">
        <f t="shared" ref="H12:H25" si="0">(F12-(F12*G12))</f>
        <v>0</v>
      </c>
      <c r="I12" s="125">
        <v>4.5</v>
      </c>
      <c r="J12" s="137"/>
      <c r="K12" s="7"/>
    </row>
    <row r="13" spans="1:11" ht="25.5" customHeight="1" x14ac:dyDescent="0.15">
      <c r="A13" s="6"/>
      <c r="B13" s="32" t="s">
        <v>228</v>
      </c>
      <c r="C13" s="72" t="s">
        <v>249</v>
      </c>
      <c r="D13" s="85"/>
      <c r="E13" s="85"/>
      <c r="F13" s="86"/>
      <c r="G13" s="87">
        <v>0</v>
      </c>
      <c r="H13" s="88">
        <f t="shared" si="0"/>
        <v>0</v>
      </c>
      <c r="I13" s="126"/>
      <c r="J13" s="138"/>
      <c r="K13" s="7"/>
    </row>
    <row r="14" spans="1:11" ht="24.75" customHeight="1" x14ac:dyDescent="0.15">
      <c r="A14" s="6"/>
      <c r="B14" s="32" t="s">
        <v>198</v>
      </c>
      <c r="C14" s="72" t="s">
        <v>183</v>
      </c>
      <c r="D14" s="85"/>
      <c r="E14" s="85"/>
      <c r="F14" s="86"/>
      <c r="G14" s="87">
        <v>0</v>
      </c>
      <c r="H14" s="88">
        <f t="shared" si="0"/>
        <v>0</v>
      </c>
      <c r="I14" s="126"/>
      <c r="J14" s="138"/>
      <c r="K14" s="7"/>
    </row>
    <row r="15" spans="1:11" ht="24.75" customHeight="1" x14ac:dyDescent="0.15">
      <c r="A15" s="6"/>
      <c r="B15" s="32" t="s">
        <v>229</v>
      </c>
      <c r="C15" s="72" t="s">
        <v>250</v>
      </c>
      <c r="D15" s="85"/>
      <c r="E15" s="85"/>
      <c r="F15" s="86"/>
      <c r="G15" s="87">
        <v>0</v>
      </c>
      <c r="H15" s="88">
        <f t="shared" si="0"/>
        <v>0</v>
      </c>
      <c r="I15" s="126"/>
      <c r="J15" s="138"/>
      <c r="K15" s="7"/>
    </row>
    <row r="16" spans="1:11" ht="24" customHeight="1" x14ac:dyDescent="0.15">
      <c r="A16" s="6"/>
      <c r="B16" s="32" t="s">
        <v>106</v>
      </c>
      <c r="C16" s="72" t="s">
        <v>184</v>
      </c>
      <c r="D16" s="85"/>
      <c r="E16" s="85"/>
      <c r="F16" s="86"/>
      <c r="G16" s="87">
        <v>0</v>
      </c>
      <c r="H16" s="88">
        <f t="shared" si="0"/>
        <v>0</v>
      </c>
      <c r="I16" s="126"/>
      <c r="J16" s="138"/>
      <c r="K16" s="7"/>
    </row>
    <row r="17" spans="1:11" ht="24" customHeight="1" x14ac:dyDescent="0.15">
      <c r="A17" s="6"/>
      <c r="B17" s="32" t="s">
        <v>199</v>
      </c>
      <c r="C17" s="72" t="s">
        <v>185</v>
      </c>
      <c r="D17" s="85"/>
      <c r="E17" s="85"/>
      <c r="F17" s="86"/>
      <c r="G17" s="87">
        <v>0</v>
      </c>
      <c r="H17" s="88">
        <f t="shared" ref="H17" si="1">(F17-(F17*G17))</f>
        <v>0</v>
      </c>
      <c r="I17" s="126"/>
      <c r="J17" s="138"/>
      <c r="K17" s="7"/>
    </row>
    <row r="18" spans="1:11" ht="21" customHeight="1" x14ac:dyDescent="0.15">
      <c r="A18" s="6"/>
      <c r="B18" s="32" t="s">
        <v>110</v>
      </c>
      <c r="C18" s="72" t="s">
        <v>186</v>
      </c>
      <c r="D18" s="85"/>
      <c r="E18" s="85"/>
      <c r="F18" s="86"/>
      <c r="G18" s="87">
        <v>0</v>
      </c>
      <c r="H18" s="88">
        <f t="shared" si="0"/>
        <v>0</v>
      </c>
      <c r="I18" s="126"/>
      <c r="J18" s="138"/>
      <c r="K18" s="7"/>
    </row>
    <row r="19" spans="1:11" ht="21" customHeight="1" x14ac:dyDescent="0.15">
      <c r="A19" s="6"/>
      <c r="B19" s="32" t="s">
        <v>230</v>
      </c>
      <c r="C19" s="72" t="s">
        <v>251</v>
      </c>
      <c r="D19" s="85"/>
      <c r="E19" s="85"/>
      <c r="F19" s="86"/>
      <c r="G19" s="87">
        <v>0</v>
      </c>
      <c r="H19" s="88">
        <f t="shared" ref="H19" si="2">(F19-(F19*G19))</f>
        <v>0</v>
      </c>
      <c r="I19" s="126"/>
      <c r="J19" s="138"/>
      <c r="K19" s="7"/>
    </row>
    <row r="20" spans="1:11" ht="23" customHeight="1" x14ac:dyDescent="0.15">
      <c r="A20" s="6"/>
      <c r="B20" s="32" t="s">
        <v>231</v>
      </c>
      <c r="C20" s="72" t="s">
        <v>252</v>
      </c>
      <c r="D20" s="85"/>
      <c r="E20" s="85"/>
      <c r="F20" s="86"/>
      <c r="G20" s="87">
        <v>0</v>
      </c>
      <c r="H20" s="88">
        <f t="shared" si="0"/>
        <v>0</v>
      </c>
      <c r="I20" s="126"/>
      <c r="J20" s="138"/>
      <c r="K20" s="7"/>
    </row>
    <row r="21" spans="1:11" ht="23" customHeight="1" x14ac:dyDescent="0.15">
      <c r="A21" s="6"/>
      <c r="B21" s="32" t="s">
        <v>232</v>
      </c>
      <c r="C21" s="72" t="s">
        <v>253</v>
      </c>
      <c r="D21" s="85"/>
      <c r="E21" s="85"/>
      <c r="F21" s="86"/>
      <c r="G21" s="87">
        <v>0</v>
      </c>
      <c r="H21" s="88">
        <f t="shared" si="0"/>
        <v>0</v>
      </c>
      <c r="I21" s="126"/>
      <c r="J21" s="138"/>
      <c r="K21" s="7"/>
    </row>
    <row r="22" spans="1:11" ht="22" customHeight="1" x14ac:dyDescent="0.15">
      <c r="A22" s="6"/>
      <c r="B22" s="74" t="s">
        <v>233</v>
      </c>
      <c r="C22" s="72" t="s">
        <v>187</v>
      </c>
      <c r="D22" s="85"/>
      <c r="E22" s="85"/>
      <c r="F22" s="86"/>
      <c r="G22" s="87">
        <v>0</v>
      </c>
      <c r="H22" s="88">
        <f t="shared" si="0"/>
        <v>0</v>
      </c>
      <c r="I22" s="126"/>
      <c r="J22" s="138"/>
      <c r="K22" s="7"/>
    </row>
    <row r="23" spans="1:11" ht="18" customHeight="1" x14ac:dyDescent="0.15">
      <c r="A23" s="6"/>
      <c r="B23" s="32" t="s">
        <v>234</v>
      </c>
      <c r="C23" s="72" t="s">
        <v>254</v>
      </c>
      <c r="D23" s="85"/>
      <c r="E23" s="85"/>
      <c r="F23" s="86"/>
      <c r="G23" s="87">
        <v>0</v>
      </c>
      <c r="H23" s="88">
        <f t="shared" si="0"/>
        <v>0</v>
      </c>
      <c r="I23" s="126"/>
      <c r="J23" s="138"/>
      <c r="K23" s="7"/>
    </row>
    <row r="24" spans="1:11" ht="23" customHeight="1" x14ac:dyDescent="0.15">
      <c r="A24" s="6"/>
      <c r="B24" s="32" t="s">
        <v>235</v>
      </c>
      <c r="C24" s="72" t="s">
        <v>255</v>
      </c>
      <c r="D24" s="85"/>
      <c r="E24" s="85"/>
      <c r="F24" s="86"/>
      <c r="G24" s="87">
        <v>0</v>
      </c>
      <c r="H24" s="88">
        <f t="shared" si="0"/>
        <v>0</v>
      </c>
      <c r="I24" s="126"/>
      <c r="J24" s="138"/>
      <c r="K24" s="7"/>
    </row>
    <row r="25" spans="1:11" ht="23" customHeight="1" x14ac:dyDescent="0.15">
      <c r="A25" s="6"/>
      <c r="B25" s="32" t="s">
        <v>236</v>
      </c>
      <c r="C25" s="72" t="s">
        <v>256</v>
      </c>
      <c r="D25" s="85"/>
      <c r="E25" s="85"/>
      <c r="F25" s="86"/>
      <c r="G25" s="87">
        <v>0</v>
      </c>
      <c r="H25" s="88">
        <f t="shared" si="0"/>
        <v>0</v>
      </c>
      <c r="I25" s="126"/>
      <c r="J25" s="138"/>
      <c r="K25" s="7"/>
    </row>
    <row r="26" spans="1:11" ht="23" customHeight="1" x14ac:dyDescent="0.15">
      <c r="A26" s="6"/>
      <c r="B26" s="32" t="s">
        <v>200</v>
      </c>
      <c r="C26" s="72" t="s">
        <v>188</v>
      </c>
      <c r="D26" s="85"/>
      <c r="E26" s="85"/>
      <c r="F26" s="86"/>
      <c r="G26" s="87">
        <v>0</v>
      </c>
      <c r="H26" s="88">
        <f t="shared" ref="H26:H28" si="3">(F26-(F26*G26))</f>
        <v>0</v>
      </c>
      <c r="I26" s="126"/>
      <c r="J26" s="138"/>
      <c r="K26" s="7"/>
    </row>
    <row r="27" spans="1:11" ht="23" customHeight="1" x14ac:dyDescent="0.15">
      <c r="A27" s="6"/>
      <c r="B27" s="32" t="s">
        <v>237</v>
      </c>
      <c r="C27" s="72" t="s">
        <v>257</v>
      </c>
      <c r="D27" s="85"/>
      <c r="E27" s="85"/>
      <c r="F27" s="86"/>
      <c r="G27" s="87">
        <v>0</v>
      </c>
      <c r="H27" s="88">
        <f t="shared" si="3"/>
        <v>0</v>
      </c>
      <c r="I27" s="126"/>
      <c r="J27" s="138"/>
      <c r="K27" s="7"/>
    </row>
    <row r="28" spans="1:11" ht="23" customHeight="1" x14ac:dyDescent="0.15">
      <c r="A28" s="6"/>
      <c r="B28" s="32" t="s">
        <v>201</v>
      </c>
      <c r="C28" s="72" t="s">
        <v>189</v>
      </c>
      <c r="D28" s="85"/>
      <c r="E28" s="85"/>
      <c r="F28" s="86"/>
      <c r="G28" s="87">
        <v>0</v>
      </c>
      <c r="H28" s="88">
        <f t="shared" si="3"/>
        <v>0</v>
      </c>
      <c r="I28" s="126"/>
      <c r="J28" s="138"/>
      <c r="K28" s="7"/>
    </row>
    <row r="29" spans="1:11" ht="23" customHeight="1" x14ac:dyDescent="0.15">
      <c r="A29" s="6"/>
      <c r="B29" s="32" t="s">
        <v>238</v>
      </c>
      <c r="C29" s="80" t="s">
        <v>258</v>
      </c>
      <c r="D29" s="85"/>
      <c r="E29" s="85"/>
      <c r="F29" s="86"/>
      <c r="G29" s="87">
        <v>0</v>
      </c>
      <c r="H29" s="88">
        <f t="shared" ref="H29:H47" si="4">(F29-(F29*G29))</f>
        <v>0</v>
      </c>
      <c r="I29" s="126"/>
      <c r="J29" s="138"/>
      <c r="K29" s="7"/>
    </row>
    <row r="30" spans="1:11" ht="23" customHeight="1" x14ac:dyDescent="0.15">
      <c r="A30" s="6"/>
      <c r="B30" s="32" t="s">
        <v>109</v>
      </c>
      <c r="C30" s="80" t="s">
        <v>190</v>
      </c>
      <c r="D30" s="85"/>
      <c r="E30" s="85"/>
      <c r="F30" s="86"/>
      <c r="G30" s="87">
        <v>0</v>
      </c>
      <c r="H30" s="88">
        <f t="shared" si="4"/>
        <v>0</v>
      </c>
      <c r="I30" s="126"/>
      <c r="J30" s="138"/>
      <c r="K30" s="7"/>
    </row>
    <row r="31" spans="1:11" ht="23" customHeight="1" x14ac:dyDescent="0.15">
      <c r="A31" s="6"/>
      <c r="B31" s="32" t="s">
        <v>239</v>
      </c>
      <c r="C31" s="80" t="s">
        <v>259</v>
      </c>
      <c r="D31" s="85"/>
      <c r="E31" s="85"/>
      <c r="F31" s="86"/>
      <c r="G31" s="87">
        <v>0</v>
      </c>
      <c r="H31" s="88">
        <f t="shared" si="4"/>
        <v>0</v>
      </c>
      <c r="I31" s="126"/>
      <c r="J31" s="138"/>
      <c r="K31" s="7"/>
    </row>
    <row r="32" spans="1:11" ht="23" customHeight="1" x14ac:dyDescent="0.15">
      <c r="A32" s="6"/>
      <c r="B32" s="32" t="s">
        <v>202</v>
      </c>
      <c r="C32" s="80" t="s">
        <v>191</v>
      </c>
      <c r="D32" s="85"/>
      <c r="E32" s="85"/>
      <c r="F32" s="86"/>
      <c r="G32" s="87">
        <v>0</v>
      </c>
      <c r="H32" s="88">
        <f t="shared" si="4"/>
        <v>0</v>
      </c>
      <c r="I32" s="126"/>
      <c r="J32" s="138"/>
      <c r="K32" s="7"/>
    </row>
    <row r="33" spans="1:11" ht="23" customHeight="1" x14ac:dyDescent="0.15">
      <c r="A33" s="6"/>
      <c r="B33" s="32" t="s">
        <v>240</v>
      </c>
      <c r="C33" s="80" t="s">
        <v>260</v>
      </c>
      <c r="D33" s="85"/>
      <c r="E33" s="85"/>
      <c r="F33" s="86"/>
      <c r="G33" s="87">
        <v>0</v>
      </c>
      <c r="H33" s="88">
        <f t="shared" si="4"/>
        <v>0</v>
      </c>
      <c r="I33" s="126"/>
      <c r="J33" s="138"/>
      <c r="K33" s="7"/>
    </row>
    <row r="34" spans="1:11" ht="23" customHeight="1" x14ac:dyDescent="0.15">
      <c r="A34" s="6"/>
      <c r="B34" s="32" t="s">
        <v>203</v>
      </c>
      <c r="C34" s="80" t="s">
        <v>192</v>
      </c>
      <c r="D34" s="85"/>
      <c r="E34" s="85"/>
      <c r="F34" s="86"/>
      <c r="G34" s="87">
        <v>0</v>
      </c>
      <c r="H34" s="88">
        <f t="shared" si="4"/>
        <v>0</v>
      </c>
      <c r="I34" s="126"/>
      <c r="J34" s="138"/>
      <c r="K34" s="7"/>
    </row>
    <row r="35" spans="1:11" ht="23" customHeight="1" x14ac:dyDescent="0.15">
      <c r="A35" s="6"/>
      <c r="B35" s="32" t="s">
        <v>241</v>
      </c>
      <c r="C35" s="80" t="s">
        <v>261</v>
      </c>
      <c r="D35" s="85"/>
      <c r="E35" s="85"/>
      <c r="F35" s="86"/>
      <c r="G35" s="87">
        <v>0</v>
      </c>
      <c r="H35" s="88">
        <f t="shared" si="4"/>
        <v>0</v>
      </c>
      <c r="I35" s="126"/>
      <c r="J35" s="138"/>
      <c r="K35" s="7"/>
    </row>
    <row r="36" spans="1:11" ht="23" customHeight="1" x14ac:dyDescent="0.15">
      <c r="A36" s="6"/>
      <c r="B36" s="32" t="s">
        <v>204</v>
      </c>
      <c r="C36" s="80" t="s">
        <v>193</v>
      </c>
      <c r="D36" s="85"/>
      <c r="E36" s="85"/>
      <c r="F36" s="86"/>
      <c r="G36" s="87">
        <v>0</v>
      </c>
      <c r="H36" s="88">
        <f t="shared" si="4"/>
        <v>0</v>
      </c>
      <c r="I36" s="126"/>
      <c r="J36" s="138"/>
      <c r="K36" s="7"/>
    </row>
    <row r="37" spans="1:11" ht="23" customHeight="1" x14ac:dyDescent="0.15">
      <c r="A37" s="6"/>
      <c r="B37" s="32" t="s">
        <v>242</v>
      </c>
      <c r="C37" s="80" t="s">
        <v>262</v>
      </c>
      <c r="D37" s="85"/>
      <c r="E37" s="85"/>
      <c r="F37" s="86"/>
      <c r="G37" s="87">
        <v>0</v>
      </c>
      <c r="H37" s="88">
        <f t="shared" si="4"/>
        <v>0</v>
      </c>
      <c r="I37" s="126"/>
      <c r="J37" s="138"/>
      <c r="K37" s="7"/>
    </row>
    <row r="38" spans="1:11" ht="23" customHeight="1" x14ac:dyDescent="0.15">
      <c r="A38" s="6"/>
      <c r="B38" s="32" t="s">
        <v>205</v>
      </c>
      <c r="C38" s="80" t="s">
        <v>194</v>
      </c>
      <c r="D38" s="85"/>
      <c r="E38" s="85"/>
      <c r="F38" s="86"/>
      <c r="G38" s="87">
        <v>0</v>
      </c>
      <c r="H38" s="88">
        <f t="shared" si="4"/>
        <v>0</v>
      </c>
      <c r="I38" s="126"/>
      <c r="J38" s="138"/>
      <c r="K38" s="7"/>
    </row>
    <row r="39" spans="1:11" ht="23" customHeight="1" x14ac:dyDescent="0.15">
      <c r="A39" s="6"/>
      <c r="B39" s="32" t="s">
        <v>243</v>
      </c>
      <c r="C39" s="80" t="s">
        <v>263</v>
      </c>
      <c r="D39" s="85"/>
      <c r="E39" s="85"/>
      <c r="F39" s="86"/>
      <c r="G39" s="87">
        <v>0</v>
      </c>
      <c r="H39" s="88">
        <f t="shared" si="4"/>
        <v>0</v>
      </c>
      <c r="I39" s="126"/>
      <c r="J39" s="138"/>
      <c r="K39" s="7"/>
    </row>
    <row r="40" spans="1:11" ht="23" customHeight="1" x14ac:dyDescent="0.15">
      <c r="A40" s="6"/>
      <c r="B40" s="32" t="s">
        <v>206</v>
      </c>
      <c r="C40" s="80" t="s">
        <v>195</v>
      </c>
      <c r="D40" s="85"/>
      <c r="E40" s="85"/>
      <c r="F40" s="86"/>
      <c r="G40" s="87">
        <v>0</v>
      </c>
      <c r="H40" s="88">
        <f t="shared" si="4"/>
        <v>0</v>
      </c>
      <c r="I40" s="126"/>
      <c r="J40" s="138"/>
      <c r="K40" s="7"/>
    </row>
    <row r="41" spans="1:11" ht="23" customHeight="1" x14ac:dyDescent="0.15">
      <c r="A41" s="6"/>
      <c r="B41" s="32" t="s">
        <v>244</v>
      </c>
      <c r="C41" s="80" t="s">
        <v>264</v>
      </c>
      <c r="D41" s="85"/>
      <c r="E41" s="85"/>
      <c r="F41" s="86"/>
      <c r="G41" s="87">
        <v>0</v>
      </c>
      <c r="H41" s="88">
        <f t="shared" si="4"/>
        <v>0</v>
      </c>
      <c r="I41" s="126"/>
      <c r="J41" s="138"/>
      <c r="K41" s="7"/>
    </row>
    <row r="42" spans="1:11" ht="23" customHeight="1" x14ac:dyDescent="0.15">
      <c r="A42" s="6"/>
      <c r="B42" s="32" t="s">
        <v>108</v>
      </c>
      <c r="C42" s="80" t="s">
        <v>196</v>
      </c>
      <c r="D42" s="85"/>
      <c r="E42" s="85"/>
      <c r="F42" s="86"/>
      <c r="G42" s="87">
        <v>0</v>
      </c>
      <c r="H42" s="88">
        <f t="shared" si="4"/>
        <v>0</v>
      </c>
      <c r="I42" s="126"/>
      <c r="J42" s="138"/>
      <c r="K42" s="7"/>
    </row>
    <row r="43" spans="1:11" ht="23" customHeight="1" x14ac:dyDescent="0.15">
      <c r="A43" s="6"/>
      <c r="B43" s="32" t="s">
        <v>245</v>
      </c>
      <c r="C43" s="80" t="s">
        <v>265</v>
      </c>
      <c r="D43" s="85"/>
      <c r="E43" s="85"/>
      <c r="F43" s="86"/>
      <c r="G43" s="87">
        <v>0</v>
      </c>
      <c r="H43" s="88">
        <f t="shared" si="4"/>
        <v>0</v>
      </c>
      <c r="I43" s="126"/>
      <c r="J43" s="138"/>
      <c r="K43" s="7"/>
    </row>
    <row r="44" spans="1:11" ht="23" customHeight="1" x14ac:dyDescent="0.15">
      <c r="A44" s="6"/>
      <c r="B44" s="32" t="s">
        <v>207</v>
      </c>
      <c r="C44" s="80" t="s">
        <v>266</v>
      </c>
      <c r="D44" s="85"/>
      <c r="E44" s="85"/>
      <c r="F44" s="86"/>
      <c r="G44" s="87">
        <v>0</v>
      </c>
      <c r="H44" s="88">
        <f t="shared" si="4"/>
        <v>0</v>
      </c>
      <c r="I44" s="126"/>
      <c r="J44" s="138"/>
      <c r="K44" s="7"/>
    </row>
    <row r="45" spans="1:11" ht="23" customHeight="1" x14ac:dyDescent="0.15">
      <c r="A45" s="6"/>
      <c r="B45" s="74" t="s">
        <v>246</v>
      </c>
      <c r="C45" s="73" t="s">
        <v>267</v>
      </c>
      <c r="D45" s="85"/>
      <c r="E45" s="85"/>
      <c r="F45" s="86"/>
      <c r="G45" s="87">
        <v>0</v>
      </c>
      <c r="H45" s="88">
        <f t="shared" si="4"/>
        <v>0</v>
      </c>
      <c r="I45" s="126"/>
      <c r="J45" s="138"/>
      <c r="K45" s="7"/>
    </row>
    <row r="46" spans="1:11" ht="23" customHeight="1" x14ac:dyDescent="0.15">
      <c r="A46" s="6"/>
      <c r="B46" s="81" t="s">
        <v>247</v>
      </c>
      <c r="C46" s="73" t="s">
        <v>197</v>
      </c>
      <c r="D46" s="85"/>
      <c r="E46" s="85"/>
      <c r="F46" s="86"/>
      <c r="G46" s="87">
        <v>0</v>
      </c>
      <c r="H46" s="88">
        <f t="shared" si="4"/>
        <v>0</v>
      </c>
      <c r="I46" s="126"/>
      <c r="J46" s="138"/>
      <c r="K46" s="7"/>
    </row>
    <row r="47" spans="1:11" ht="23" customHeight="1" x14ac:dyDescent="0.15">
      <c r="A47" s="6"/>
      <c r="B47" s="81" t="s">
        <v>248</v>
      </c>
      <c r="C47" s="73" t="s">
        <v>268</v>
      </c>
      <c r="D47" s="85"/>
      <c r="E47" s="85"/>
      <c r="F47" s="86"/>
      <c r="G47" s="87">
        <v>0</v>
      </c>
      <c r="H47" s="88">
        <f t="shared" si="4"/>
        <v>0</v>
      </c>
      <c r="I47" s="126"/>
      <c r="J47" s="138"/>
      <c r="K47" s="7"/>
    </row>
    <row r="48" spans="1:11" ht="15" customHeight="1" x14ac:dyDescent="0.15">
      <c r="A48" s="6"/>
      <c r="B48" s="67"/>
      <c r="C48" s="130" t="s">
        <v>93</v>
      </c>
      <c r="D48" s="131"/>
      <c r="E48" s="131"/>
      <c r="F48" s="64">
        <f>SUM(F12:F47)</f>
        <v>0</v>
      </c>
      <c r="G48" s="25"/>
      <c r="H48" s="24"/>
      <c r="I48" s="126"/>
      <c r="J48" s="138"/>
      <c r="K48" s="7"/>
    </row>
    <row r="49" spans="1:11" ht="22" customHeight="1" x14ac:dyDescent="0.15">
      <c r="A49" s="6"/>
      <c r="B49" s="37"/>
      <c r="C49" s="132" t="s">
        <v>94</v>
      </c>
      <c r="D49" s="133"/>
      <c r="E49" s="133"/>
      <c r="F49" s="134"/>
      <c r="G49" s="65">
        <f>AVERAGE(G12:G47)</f>
        <v>0</v>
      </c>
      <c r="H49" s="24"/>
      <c r="I49" s="126"/>
      <c r="J49" s="138"/>
      <c r="K49" s="7"/>
    </row>
    <row r="50" spans="1:11" ht="22" customHeight="1" x14ac:dyDescent="0.15">
      <c r="A50" s="6"/>
      <c r="B50" s="37"/>
      <c r="C50" s="132" t="s">
        <v>95</v>
      </c>
      <c r="D50" s="135"/>
      <c r="E50" s="135"/>
      <c r="F50" s="135"/>
      <c r="G50" s="136"/>
      <c r="H50" s="64">
        <f>(F48-(F48*G49))</f>
        <v>0</v>
      </c>
      <c r="I50" s="126"/>
      <c r="J50" s="139"/>
      <c r="K50" s="7"/>
    </row>
    <row r="51" spans="1:11" ht="22.5" customHeight="1" x14ac:dyDescent="0.15">
      <c r="A51" s="6"/>
      <c r="B51" s="37"/>
      <c r="C51" s="132" t="s">
        <v>96</v>
      </c>
      <c r="D51" s="133"/>
      <c r="E51" s="133"/>
      <c r="F51" s="133"/>
      <c r="G51" s="133"/>
      <c r="H51" s="134"/>
      <c r="I51" s="127"/>
      <c r="J51" s="41">
        <f>H50*I12</f>
        <v>0</v>
      </c>
      <c r="K51" s="7"/>
    </row>
    <row r="52" spans="1:11" ht="27" customHeight="1" x14ac:dyDescent="0.15">
      <c r="A52" s="6"/>
      <c r="B52" s="144" t="s">
        <v>104</v>
      </c>
      <c r="C52" s="145"/>
      <c r="D52" s="145"/>
      <c r="E52" s="145"/>
      <c r="F52" s="145"/>
      <c r="G52" s="145"/>
      <c r="H52" s="145"/>
      <c r="I52" s="145"/>
      <c r="J52" s="145"/>
    </row>
    <row r="53" spans="1:11" s="29" customFormat="1" ht="52" x14ac:dyDescent="0.2">
      <c r="A53" s="27"/>
      <c r="B53" s="34" t="s">
        <v>26</v>
      </c>
      <c r="C53" s="35" t="s">
        <v>32</v>
      </c>
      <c r="D53" s="33" t="s">
        <v>33</v>
      </c>
      <c r="E53" s="33" t="s">
        <v>34</v>
      </c>
      <c r="F53" s="26" t="s">
        <v>28</v>
      </c>
      <c r="G53" s="26" t="s">
        <v>21</v>
      </c>
      <c r="H53" s="26" t="s">
        <v>29</v>
      </c>
      <c r="I53" s="26" t="s">
        <v>30</v>
      </c>
      <c r="J53" s="30" t="s">
        <v>31</v>
      </c>
      <c r="K53" s="28"/>
    </row>
    <row r="54" spans="1:11" ht="24.75" customHeight="1" x14ac:dyDescent="0.15">
      <c r="A54" s="6"/>
      <c r="B54" s="82" t="s">
        <v>111</v>
      </c>
      <c r="C54" s="83" t="s">
        <v>273</v>
      </c>
      <c r="D54" s="89"/>
      <c r="E54" s="85"/>
      <c r="F54" s="86"/>
      <c r="G54" s="87">
        <v>0</v>
      </c>
      <c r="H54" s="88">
        <f t="shared" ref="H54" si="5">(F54-(F54*G54))</f>
        <v>0</v>
      </c>
      <c r="I54" s="125">
        <v>3</v>
      </c>
      <c r="J54" s="137"/>
      <c r="K54" s="7"/>
    </row>
    <row r="55" spans="1:11" ht="24.75" customHeight="1" x14ac:dyDescent="0.15">
      <c r="A55" s="6"/>
      <c r="B55" s="82" t="s">
        <v>274</v>
      </c>
      <c r="C55" s="83" t="s">
        <v>275</v>
      </c>
      <c r="D55" s="89"/>
      <c r="E55" s="85"/>
      <c r="F55" s="86"/>
      <c r="G55" s="87">
        <v>0</v>
      </c>
      <c r="H55" s="88">
        <f t="shared" ref="H55:H72" si="6">(F55-(F55*G55))</f>
        <v>0</v>
      </c>
      <c r="I55" s="128"/>
      <c r="J55" s="143"/>
      <c r="K55" s="7"/>
    </row>
    <row r="56" spans="1:11" ht="24.75" customHeight="1" x14ac:dyDescent="0.15">
      <c r="A56" s="6"/>
      <c r="B56" s="82" t="s">
        <v>276</v>
      </c>
      <c r="C56" s="66" t="s">
        <v>124</v>
      </c>
      <c r="D56" s="89"/>
      <c r="E56" s="85"/>
      <c r="F56" s="86"/>
      <c r="G56" s="87">
        <v>0</v>
      </c>
      <c r="H56" s="88">
        <f t="shared" si="6"/>
        <v>0</v>
      </c>
      <c r="I56" s="128"/>
      <c r="J56" s="143"/>
      <c r="K56" s="7"/>
    </row>
    <row r="57" spans="1:11" ht="24.75" customHeight="1" x14ac:dyDescent="0.15">
      <c r="A57" s="6"/>
      <c r="B57" s="82" t="s">
        <v>277</v>
      </c>
      <c r="C57" s="66" t="s">
        <v>278</v>
      </c>
      <c r="D57" s="89"/>
      <c r="E57" s="85"/>
      <c r="F57" s="86"/>
      <c r="G57" s="87">
        <v>0</v>
      </c>
      <c r="H57" s="88">
        <f t="shared" si="6"/>
        <v>0</v>
      </c>
      <c r="I57" s="128"/>
      <c r="J57" s="143"/>
      <c r="K57" s="7"/>
    </row>
    <row r="58" spans="1:11" ht="25.5" customHeight="1" x14ac:dyDescent="0.15">
      <c r="A58" s="6"/>
      <c r="B58" s="36" t="s">
        <v>112</v>
      </c>
      <c r="C58" s="66" t="s">
        <v>125</v>
      </c>
      <c r="D58" s="89"/>
      <c r="E58" s="85"/>
      <c r="F58" s="86"/>
      <c r="G58" s="87">
        <v>0</v>
      </c>
      <c r="H58" s="88">
        <f t="shared" si="6"/>
        <v>0</v>
      </c>
      <c r="I58" s="129"/>
      <c r="J58" s="138"/>
      <c r="K58" s="7"/>
    </row>
    <row r="59" spans="1:11" ht="24.75" customHeight="1" x14ac:dyDescent="0.15">
      <c r="A59" s="6"/>
      <c r="B59" s="82" t="s">
        <v>113</v>
      </c>
      <c r="C59" s="66" t="s">
        <v>126</v>
      </c>
      <c r="D59" s="89"/>
      <c r="E59" s="85"/>
      <c r="F59" s="86"/>
      <c r="G59" s="87">
        <v>0</v>
      </c>
      <c r="H59" s="88">
        <f t="shared" si="6"/>
        <v>0</v>
      </c>
      <c r="I59" s="129"/>
      <c r="J59" s="138"/>
      <c r="K59" s="7"/>
    </row>
    <row r="60" spans="1:11" ht="24.75" customHeight="1" x14ac:dyDescent="0.15">
      <c r="A60" s="6"/>
      <c r="B60" s="36" t="s">
        <v>114</v>
      </c>
      <c r="C60" s="66" t="s">
        <v>127</v>
      </c>
      <c r="D60" s="89"/>
      <c r="E60" s="85"/>
      <c r="F60" s="86"/>
      <c r="G60" s="87">
        <v>0</v>
      </c>
      <c r="H60" s="88">
        <f t="shared" si="6"/>
        <v>0</v>
      </c>
      <c r="I60" s="129"/>
      <c r="J60" s="138"/>
      <c r="K60" s="7"/>
    </row>
    <row r="61" spans="1:11" ht="24" customHeight="1" x14ac:dyDescent="0.15">
      <c r="A61" s="6"/>
      <c r="B61" s="36" t="s">
        <v>115</v>
      </c>
      <c r="C61" s="66" t="s">
        <v>128</v>
      </c>
      <c r="D61" s="89"/>
      <c r="E61" s="85"/>
      <c r="F61" s="86"/>
      <c r="G61" s="87">
        <v>0</v>
      </c>
      <c r="H61" s="88">
        <f t="shared" si="6"/>
        <v>0</v>
      </c>
      <c r="I61" s="129"/>
      <c r="J61" s="138"/>
      <c r="K61" s="7"/>
    </row>
    <row r="62" spans="1:11" ht="21" customHeight="1" x14ac:dyDescent="0.15">
      <c r="A62" s="6"/>
      <c r="B62" s="36" t="s">
        <v>116</v>
      </c>
      <c r="C62" s="66" t="s">
        <v>129</v>
      </c>
      <c r="D62" s="89"/>
      <c r="E62" s="85"/>
      <c r="F62" s="86"/>
      <c r="G62" s="87">
        <v>0</v>
      </c>
      <c r="H62" s="88">
        <f t="shared" si="6"/>
        <v>0</v>
      </c>
      <c r="I62" s="129"/>
      <c r="J62" s="138"/>
      <c r="K62" s="7"/>
    </row>
    <row r="63" spans="1:11" ht="23" customHeight="1" x14ac:dyDescent="0.15">
      <c r="A63" s="6"/>
      <c r="B63" s="82" t="s">
        <v>279</v>
      </c>
      <c r="C63" s="66" t="s">
        <v>130</v>
      </c>
      <c r="D63" s="89"/>
      <c r="E63" s="85"/>
      <c r="F63" s="86"/>
      <c r="G63" s="87">
        <v>0</v>
      </c>
      <c r="H63" s="88">
        <f t="shared" si="6"/>
        <v>0</v>
      </c>
      <c r="I63" s="129"/>
      <c r="J63" s="138"/>
      <c r="K63" s="7"/>
    </row>
    <row r="64" spans="1:11" ht="23" customHeight="1" x14ac:dyDescent="0.15">
      <c r="A64" s="6"/>
      <c r="B64" s="36" t="s">
        <v>117</v>
      </c>
      <c r="C64" s="66" t="s">
        <v>131</v>
      </c>
      <c r="D64" s="89"/>
      <c r="E64" s="85"/>
      <c r="F64" s="86"/>
      <c r="G64" s="87">
        <v>0</v>
      </c>
      <c r="H64" s="88">
        <f t="shared" si="6"/>
        <v>0</v>
      </c>
      <c r="I64" s="129"/>
      <c r="J64" s="138"/>
      <c r="K64" s="7"/>
    </row>
    <row r="65" spans="1:11" ht="23" customHeight="1" x14ac:dyDescent="0.15">
      <c r="A65" s="6"/>
      <c r="B65" s="82" t="s">
        <v>281</v>
      </c>
      <c r="C65" s="83" t="s">
        <v>280</v>
      </c>
      <c r="D65" s="89"/>
      <c r="E65" s="85"/>
      <c r="F65" s="86"/>
      <c r="G65" s="87">
        <v>0</v>
      </c>
      <c r="H65" s="88">
        <f t="shared" si="6"/>
        <v>0</v>
      </c>
      <c r="I65" s="129"/>
      <c r="J65" s="138"/>
      <c r="K65" s="7"/>
    </row>
    <row r="66" spans="1:11" ht="23" customHeight="1" x14ac:dyDescent="0.15">
      <c r="A66" s="6"/>
      <c r="B66" s="82" t="s">
        <v>283</v>
      </c>
      <c r="C66" s="83" t="s">
        <v>282</v>
      </c>
      <c r="D66" s="89"/>
      <c r="E66" s="85"/>
      <c r="F66" s="86"/>
      <c r="G66" s="87">
        <v>0</v>
      </c>
      <c r="H66" s="88">
        <f t="shared" si="6"/>
        <v>0</v>
      </c>
      <c r="I66" s="129"/>
      <c r="J66" s="138"/>
      <c r="K66" s="7"/>
    </row>
    <row r="67" spans="1:11" ht="22" customHeight="1" x14ac:dyDescent="0.15">
      <c r="A67" s="6"/>
      <c r="B67" s="36" t="s">
        <v>118</v>
      </c>
      <c r="C67" s="66" t="s">
        <v>132</v>
      </c>
      <c r="D67" s="89"/>
      <c r="E67" s="85"/>
      <c r="F67" s="86"/>
      <c r="G67" s="87">
        <v>0</v>
      </c>
      <c r="H67" s="88">
        <f t="shared" si="6"/>
        <v>0</v>
      </c>
      <c r="I67" s="129"/>
      <c r="J67" s="138"/>
      <c r="K67" s="7"/>
    </row>
    <row r="68" spans="1:11" ht="18" customHeight="1" x14ac:dyDescent="0.15">
      <c r="A68" s="6"/>
      <c r="B68" s="36" t="s">
        <v>119</v>
      </c>
      <c r="C68" s="66" t="s">
        <v>133</v>
      </c>
      <c r="D68" s="89"/>
      <c r="E68" s="85"/>
      <c r="F68" s="86"/>
      <c r="G68" s="87">
        <v>0</v>
      </c>
      <c r="H68" s="88">
        <f t="shared" si="6"/>
        <v>0</v>
      </c>
      <c r="I68" s="129"/>
      <c r="J68" s="138"/>
      <c r="K68" s="7"/>
    </row>
    <row r="69" spans="1:11" ht="23" customHeight="1" x14ac:dyDescent="0.15">
      <c r="A69" s="6"/>
      <c r="B69" s="36" t="s">
        <v>120</v>
      </c>
      <c r="C69" s="66" t="s">
        <v>134</v>
      </c>
      <c r="D69" s="89"/>
      <c r="E69" s="85"/>
      <c r="F69" s="86"/>
      <c r="G69" s="87">
        <v>0</v>
      </c>
      <c r="H69" s="88">
        <f t="shared" si="6"/>
        <v>0</v>
      </c>
      <c r="I69" s="129"/>
      <c r="J69" s="138"/>
      <c r="K69" s="7"/>
    </row>
    <row r="70" spans="1:11" ht="23" customHeight="1" x14ac:dyDescent="0.15">
      <c r="A70" s="6"/>
      <c r="B70" s="36" t="s">
        <v>121</v>
      </c>
      <c r="C70" s="66" t="s">
        <v>135</v>
      </c>
      <c r="D70" s="89"/>
      <c r="E70" s="85"/>
      <c r="F70" s="86"/>
      <c r="G70" s="87">
        <v>0</v>
      </c>
      <c r="H70" s="88">
        <f t="shared" si="6"/>
        <v>0</v>
      </c>
      <c r="I70" s="129"/>
      <c r="J70" s="138"/>
      <c r="K70" s="7"/>
    </row>
    <row r="71" spans="1:11" ht="23" customHeight="1" x14ac:dyDescent="0.15">
      <c r="A71" s="6"/>
      <c r="B71" s="36" t="s">
        <v>122</v>
      </c>
      <c r="C71" s="66" t="s">
        <v>136</v>
      </c>
      <c r="D71" s="89"/>
      <c r="E71" s="85"/>
      <c r="F71" s="86"/>
      <c r="G71" s="87">
        <v>0</v>
      </c>
      <c r="H71" s="88">
        <f t="shared" si="6"/>
        <v>0</v>
      </c>
      <c r="I71" s="129"/>
      <c r="J71" s="138"/>
      <c r="K71" s="7"/>
    </row>
    <row r="72" spans="1:11" ht="23" customHeight="1" x14ac:dyDescent="0.15">
      <c r="A72" s="6"/>
      <c r="B72" s="36" t="s">
        <v>123</v>
      </c>
      <c r="C72" s="66" t="s">
        <v>137</v>
      </c>
      <c r="D72" s="89"/>
      <c r="E72" s="85"/>
      <c r="F72" s="86"/>
      <c r="G72" s="87">
        <v>0</v>
      </c>
      <c r="H72" s="88">
        <f t="shared" si="6"/>
        <v>0</v>
      </c>
      <c r="I72" s="129"/>
      <c r="J72" s="138"/>
      <c r="K72" s="7"/>
    </row>
    <row r="73" spans="1:11" ht="23" customHeight="1" x14ac:dyDescent="0.15">
      <c r="A73" s="6"/>
      <c r="B73" s="36" t="s">
        <v>140</v>
      </c>
      <c r="C73" s="66" t="s">
        <v>139</v>
      </c>
      <c r="D73" s="89"/>
      <c r="E73" s="85"/>
      <c r="F73" s="86"/>
      <c r="G73" s="87">
        <v>0</v>
      </c>
      <c r="H73" s="88">
        <f t="shared" ref="H73" si="7">(F73-(F73*G73))</f>
        <v>0</v>
      </c>
      <c r="I73" s="129"/>
      <c r="J73" s="138"/>
      <c r="K73" s="7"/>
    </row>
    <row r="74" spans="1:11" ht="15" customHeight="1" x14ac:dyDescent="0.15">
      <c r="A74" s="6"/>
      <c r="B74" s="67"/>
      <c r="C74" s="140" t="s">
        <v>98</v>
      </c>
      <c r="D74" s="131"/>
      <c r="E74" s="131"/>
      <c r="F74" s="64">
        <f>SUM(F54:F73)</f>
        <v>0</v>
      </c>
      <c r="G74" s="25"/>
      <c r="H74" s="24"/>
      <c r="I74" s="129"/>
      <c r="J74" s="138"/>
      <c r="K74" s="7"/>
    </row>
    <row r="75" spans="1:11" ht="22" customHeight="1" x14ac:dyDescent="0.15">
      <c r="A75" s="6"/>
      <c r="B75" s="37"/>
      <c r="C75" s="132" t="s">
        <v>94</v>
      </c>
      <c r="D75" s="133"/>
      <c r="E75" s="133"/>
      <c r="F75" s="134"/>
      <c r="G75" s="65">
        <f>AVERAGE(G54:G73)</f>
        <v>0</v>
      </c>
      <c r="H75" s="24"/>
      <c r="I75" s="129"/>
      <c r="J75" s="138"/>
      <c r="K75" s="7"/>
    </row>
    <row r="76" spans="1:11" ht="22" customHeight="1" x14ac:dyDescent="0.15">
      <c r="A76" s="6"/>
      <c r="B76" s="37"/>
      <c r="C76" s="132" t="s">
        <v>97</v>
      </c>
      <c r="D76" s="135"/>
      <c r="E76" s="135"/>
      <c r="F76" s="135"/>
      <c r="G76" s="136"/>
      <c r="H76" s="64">
        <f>(F74-(F74*G75))</f>
        <v>0</v>
      </c>
      <c r="I76" s="129"/>
      <c r="J76" s="139"/>
      <c r="K76" s="7"/>
    </row>
    <row r="77" spans="1:11" ht="22.5" customHeight="1" x14ac:dyDescent="0.15">
      <c r="A77" s="6"/>
      <c r="B77" s="37"/>
      <c r="C77" s="132" t="s">
        <v>99</v>
      </c>
      <c r="D77" s="133"/>
      <c r="E77" s="133"/>
      <c r="F77" s="133"/>
      <c r="G77" s="133"/>
      <c r="H77" s="134"/>
      <c r="I77" s="129"/>
      <c r="J77" s="41">
        <f>H76*I54</f>
        <v>0</v>
      </c>
      <c r="K77" s="7"/>
    </row>
    <row r="78" spans="1:11" ht="27" customHeight="1" x14ac:dyDescent="0.15">
      <c r="A78" s="6"/>
      <c r="B78" s="144" t="s">
        <v>159</v>
      </c>
      <c r="C78" s="145"/>
      <c r="D78" s="145"/>
      <c r="E78" s="145"/>
      <c r="F78" s="145"/>
      <c r="G78" s="145"/>
      <c r="H78" s="145"/>
      <c r="I78" s="145"/>
      <c r="J78" s="145"/>
    </row>
    <row r="79" spans="1:11" s="29" customFormat="1" ht="56.25" customHeight="1" x14ac:dyDescent="0.2">
      <c r="A79" s="27"/>
      <c r="B79" s="34" t="s">
        <v>26</v>
      </c>
      <c r="C79" s="35" t="s">
        <v>83</v>
      </c>
      <c r="D79" s="33" t="s">
        <v>33</v>
      </c>
      <c r="E79" s="33" t="s">
        <v>34</v>
      </c>
      <c r="F79" s="26" t="s">
        <v>28</v>
      </c>
      <c r="G79" s="26" t="s">
        <v>21</v>
      </c>
      <c r="H79" s="26" t="s">
        <v>29</v>
      </c>
      <c r="I79" s="26" t="s">
        <v>30</v>
      </c>
      <c r="J79" s="30" t="s">
        <v>31</v>
      </c>
      <c r="K79" s="28"/>
    </row>
    <row r="80" spans="1:11" ht="55" customHeight="1" x14ac:dyDescent="0.15">
      <c r="A80" s="6"/>
      <c r="B80" s="39" t="s">
        <v>152</v>
      </c>
      <c r="C80" s="39" t="s">
        <v>284</v>
      </c>
      <c r="D80" s="89"/>
      <c r="E80" s="85"/>
      <c r="F80" s="86"/>
      <c r="G80" s="87">
        <v>0</v>
      </c>
      <c r="H80" s="88">
        <f t="shared" ref="H80:H84" si="8">(F80-(F80*G80))</f>
        <v>0</v>
      </c>
      <c r="I80" s="125">
        <v>1</v>
      </c>
      <c r="J80" s="141"/>
      <c r="K80" s="7"/>
    </row>
    <row r="81" spans="1:11" ht="58" customHeight="1" x14ac:dyDescent="0.15">
      <c r="A81" s="6"/>
      <c r="B81" s="39" t="s">
        <v>153</v>
      </c>
      <c r="C81" s="39" t="s">
        <v>289</v>
      </c>
      <c r="D81" s="89"/>
      <c r="E81" s="85"/>
      <c r="F81" s="86"/>
      <c r="G81" s="87">
        <v>0</v>
      </c>
      <c r="H81" s="88">
        <f t="shared" si="8"/>
        <v>0</v>
      </c>
      <c r="I81" s="126"/>
      <c r="J81" s="142"/>
      <c r="K81" s="7"/>
    </row>
    <row r="82" spans="1:11" ht="60" customHeight="1" x14ac:dyDescent="0.15">
      <c r="A82" s="6"/>
      <c r="B82" s="39" t="s">
        <v>154</v>
      </c>
      <c r="C82" s="39" t="s">
        <v>285</v>
      </c>
      <c r="D82" s="89"/>
      <c r="E82" s="85"/>
      <c r="F82" s="86"/>
      <c r="G82" s="87">
        <v>0</v>
      </c>
      <c r="H82" s="88">
        <f t="shared" si="8"/>
        <v>0</v>
      </c>
      <c r="I82" s="126"/>
      <c r="J82" s="142"/>
      <c r="K82" s="7"/>
    </row>
    <row r="83" spans="1:11" ht="73" customHeight="1" x14ac:dyDescent="0.15">
      <c r="A83" s="6"/>
      <c r="B83" s="39" t="s">
        <v>155</v>
      </c>
      <c r="C83" s="39" t="s">
        <v>286</v>
      </c>
      <c r="D83" s="89"/>
      <c r="E83" s="85"/>
      <c r="F83" s="86"/>
      <c r="G83" s="87">
        <v>0</v>
      </c>
      <c r="H83" s="88">
        <f t="shared" si="8"/>
        <v>0</v>
      </c>
      <c r="I83" s="126"/>
      <c r="J83" s="142"/>
      <c r="K83" s="7"/>
    </row>
    <row r="84" spans="1:11" ht="72" customHeight="1" x14ac:dyDescent="0.15">
      <c r="A84" s="6"/>
      <c r="B84" s="39" t="s">
        <v>156</v>
      </c>
      <c r="C84" s="39" t="s">
        <v>287</v>
      </c>
      <c r="D84" s="89"/>
      <c r="E84" s="85"/>
      <c r="F84" s="86"/>
      <c r="G84" s="87">
        <v>0</v>
      </c>
      <c r="H84" s="88">
        <f t="shared" si="8"/>
        <v>0</v>
      </c>
      <c r="I84" s="126"/>
      <c r="J84" s="142"/>
      <c r="K84" s="7"/>
    </row>
    <row r="85" spans="1:11" ht="74" customHeight="1" x14ac:dyDescent="0.15">
      <c r="A85" s="6"/>
      <c r="B85" s="39" t="s">
        <v>157</v>
      </c>
      <c r="C85" s="39" t="s">
        <v>288</v>
      </c>
      <c r="D85" s="89"/>
      <c r="E85" s="85"/>
      <c r="F85" s="86"/>
      <c r="G85" s="87">
        <v>0</v>
      </c>
      <c r="H85" s="88">
        <f t="shared" ref="H85:H86" si="9">(F85-(F85*G85))</f>
        <v>0</v>
      </c>
      <c r="I85" s="126"/>
      <c r="J85" s="142"/>
      <c r="K85" s="7"/>
    </row>
    <row r="86" spans="1:11" ht="60.75" customHeight="1" x14ac:dyDescent="0.15">
      <c r="A86" s="6"/>
      <c r="B86" s="77" t="s">
        <v>158</v>
      </c>
      <c r="C86" s="77" t="s">
        <v>226</v>
      </c>
      <c r="D86" s="89"/>
      <c r="E86" s="85"/>
      <c r="F86" s="86"/>
      <c r="G86" s="87">
        <v>0</v>
      </c>
      <c r="H86" s="88">
        <f t="shared" si="9"/>
        <v>0</v>
      </c>
      <c r="I86" s="126"/>
      <c r="J86" s="142"/>
      <c r="K86" s="7"/>
    </row>
    <row r="87" spans="1:11" ht="15" customHeight="1" x14ac:dyDescent="0.15">
      <c r="A87" s="6"/>
      <c r="B87" s="37"/>
      <c r="C87" s="130" t="s">
        <v>160</v>
      </c>
      <c r="D87" s="131"/>
      <c r="E87" s="131"/>
      <c r="F87" s="64">
        <f>SUM(F80:F86)</f>
        <v>0</v>
      </c>
      <c r="G87" s="25"/>
      <c r="H87" s="24"/>
      <c r="I87" s="126"/>
      <c r="J87" s="142"/>
      <c r="K87" s="7"/>
    </row>
    <row r="88" spans="1:11" ht="22" customHeight="1" x14ac:dyDescent="0.15">
      <c r="A88" s="6"/>
      <c r="B88" s="37"/>
      <c r="C88" s="132" t="s">
        <v>94</v>
      </c>
      <c r="D88" s="133"/>
      <c r="E88" s="133"/>
      <c r="F88" s="134"/>
      <c r="G88" s="65">
        <f>AVERAGE(G80:G86)</f>
        <v>0</v>
      </c>
      <c r="H88" s="24"/>
      <c r="I88" s="126"/>
      <c r="J88" s="142"/>
      <c r="K88" s="7"/>
    </row>
    <row r="89" spans="1:11" ht="22" customHeight="1" x14ac:dyDescent="0.15">
      <c r="A89" s="6"/>
      <c r="B89" s="37"/>
      <c r="C89" s="132" t="s">
        <v>161</v>
      </c>
      <c r="D89" s="135"/>
      <c r="E89" s="135"/>
      <c r="F89" s="135"/>
      <c r="G89" s="136"/>
      <c r="H89" s="64">
        <f>(F87-(F87*G88))</f>
        <v>0</v>
      </c>
      <c r="I89" s="126"/>
      <c r="J89" s="142"/>
      <c r="K89" s="7"/>
    </row>
    <row r="90" spans="1:11" ht="22.5" customHeight="1" x14ac:dyDescent="0.15">
      <c r="A90" s="6"/>
      <c r="B90" s="37"/>
      <c r="C90" s="132" t="s">
        <v>162</v>
      </c>
      <c r="D90" s="133"/>
      <c r="E90" s="133"/>
      <c r="F90" s="133"/>
      <c r="G90" s="133"/>
      <c r="H90" s="134"/>
      <c r="I90" s="126"/>
      <c r="J90" s="38">
        <f>H89*I80</f>
        <v>0</v>
      </c>
      <c r="K90" s="7"/>
    </row>
    <row r="91" spans="1:11" ht="27" customHeight="1" x14ac:dyDescent="0.15">
      <c r="A91" s="6"/>
      <c r="B91" s="144" t="s">
        <v>105</v>
      </c>
      <c r="C91" s="145"/>
      <c r="D91" s="145"/>
      <c r="E91" s="145"/>
      <c r="F91" s="145"/>
      <c r="G91" s="145"/>
      <c r="H91" s="145"/>
      <c r="I91" s="145"/>
      <c r="J91" s="145"/>
    </row>
    <row r="92" spans="1:11" s="29" customFormat="1" ht="56.25" customHeight="1" x14ac:dyDescent="0.2">
      <c r="A92" s="27"/>
      <c r="B92" s="34" t="s">
        <v>26</v>
      </c>
      <c r="C92" s="35" t="s">
        <v>83</v>
      </c>
      <c r="D92" s="33" t="s">
        <v>33</v>
      </c>
      <c r="E92" s="33" t="s">
        <v>34</v>
      </c>
      <c r="F92" s="26" t="s">
        <v>28</v>
      </c>
      <c r="G92" s="26" t="s">
        <v>21</v>
      </c>
      <c r="H92" s="26" t="s">
        <v>29</v>
      </c>
      <c r="I92" s="26" t="s">
        <v>30</v>
      </c>
      <c r="J92" s="30" t="s">
        <v>31</v>
      </c>
      <c r="K92" s="28"/>
    </row>
    <row r="93" spans="1:11" ht="24.75" customHeight="1" x14ac:dyDescent="0.15">
      <c r="A93" s="6"/>
      <c r="B93" s="68">
        <v>627205</v>
      </c>
      <c r="C93" s="78" t="s">
        <v>216</v>
      </c>
      <c r="D93" s="89"/>
      <c r="E93" s="85"/>
      <c r="F93" s="86"/>
      <c r="G93" s="87">
        <v>0</v>
      </c>
      <c r="H93" s="88">
        <f t="shared" ref="H93:H97" si="10">(F93-(F93*G93))</f>
        <v>0</v>
      </c>
      <c r="I93" s="125">
        <v>0.5</v>
      </c>
      <c r="J93" s="141"/>
      <c r="K93" s="7"/>
    </row>
    <row r="94" spans="1:11" ht="25.5" customHeight="1" x14ac:dyDescent="0.15">
      <c r="A94" s="6"/>
      <c r="B94" s="68">
        <v>527145</v>
      </c>
      <c r="C94" s="78" t="s">
        <v>217</v>
      </c>
      <c r="D94" s="89"/>
      <c r="E94" s="85"/>
      <c r="F94" s="86"/>
      <c r="G94" s="87">
        <v>0</v>
      </c>
      <c r="H94" s="88">
        <f t="shared" si="10"/>
        <v>0</v>
      </c>
      <c r="I94" s="126"/>
      <c r="J94" s="142"/>
      <c r="K94" s="7"/>
    </row>
    <row r="95" spans="1:11" ht="25.5" customHeight="1" x14ac:dyDescent="0.15">
      <c r="A95" s="6"/>
      <c r="B95" s="68">
        <v>637260</v>
      </c>
      <c r="C95" s="78" t="s">
        <v>218</v>
      </c>
      <c r="D95" s="89"/>
      <c r="E95" s="85"/>
      <c r="F95" s="86"/>
      <c r="G95" s="87">
        <v>0</v>
      </c>
      <c r="H95" s="88">
        <f t="shared" si="10"/>
        <v>0</v>
      </c>
      <c r="I95" s="126"/>
      <c r="J95" s="142"/>
      <c r="K95" s="7"/>
    </row>
    <row r="96" spans="1:11" ht="25.5" customHeight="1" x14ac:dyDescent="0.15">
      <c r="A96" s="6"/>
      <c r="B96" s="68">
        <v>627410</v>
      </c>
      <c r="C96" s="79" t="s">
        <v>219</v>
      </c>
      <c r="D96" s="89"/>
      <c r="E96" s="85"/>
      <c r="F96" s="86"/>
      <c r="G96" s="87">
        <v>0</v>
      </c>
      <c r="H96" s="88">
        <f t="shared" si="10"/>
        <v>0</v>
      </c>
      <c r="I96" s="126"/>
      <c r="J96" s="142"/>
      <c r="K96" s="7"/>
    </row>
    <row r="97" spans="1:11" ht="25.5" customHeight="1" x14ac:dyDescent="0.15">
      <c r="A97" s="6"/>
      <c r="B97" s="68">
        <v>637207</v>
      </c>
      <c r="C97" s="78" t="s">
        <v>220</v>
      </c>
      <c r="D97" s="89"/>
      <c r="E97" s="85"/>
      <c r="F97" s="86"/>
      <c r="G97" s="87">
        <v>0</v>
      </c>
      <c r="H97" s="88">
        <f t="shared" si="10"/>
        <v>0</v>
      </c>
      <c r="I97" s="126"/>
      <c r="J97" s="142"/>
      <c r="K97" s="7"/>
    </row>
    <row r="98" spans="1:11" ht="25.5" customHeight="1" x14ac:dyDescent="0.15">
      <c r="A98" s="6"/>
      <c r="B98" s="69">
        <v>622871</v>
      </c>
      <c r="C98" s="78" t="s">
        <v>221</v>
      </c>
      <c r="D98" s="89"/>
      <c r="E98" s="85"/>
      <c r="F98" s="86"/>
      <c r="G98" s="87">
        <v>0</v>
      </c>
      <c r="H98" s="88">
        <f t="shared" ref="H98:H102" si="11">(F98-(F98*G98))</f>
        <v>0</v>
      </c>
      <c r="I98" s="126"/>
      <c r="J98" s="142"/>
      <c r="K98" s="7"/>
    </row>
    <row r="99" spans="1:11" ht="25.5" customHeight="1" x14ac:dyDescent="0.15">
      <c r="A99" s="6"/>
      <c r="B99" s="69">
        <v>301035</v>
      </c>
      <c r="C99" s="78" t="s">
        <v>222</v>
      </c>
      <c r="D99" s="89"/>
      <c r="E99" s="85"/>
      <c r="F99" s="86"/>
      <c r="G99" s="87">
        <v>0</v>
      </c>
      <c r="H99" s="88">
        <f t="shared" si="11"/>
        <v>0</v>
      </c>
      <c r="I99" s="126"/>
      <c r="J99" s="142"/>
      <c r="K99" s="7"/>
    </row>
    <row r="100" spans="1:11" ht="25.5" customHeight="1" x14ac:dyDescent="0.15">
      <c r="A100" s="6"/>
      <c r="B100" s="68">
        <v>301045</v>
      </c>
      <c r="C100" s="78" t="s">
        <v>223</v>
      </c>
      <c r="D100" s="89"/>
      <c r="E100" s="85"/>
      <c r="F100" s="86"/>
      <c r="G100" s="87">
        <v>0</v>
      </c>
      <c r="H100" s="88">
        <f t="shared" si="11"/>
        <v>0</v>
      </c>
      <c r="I100" s="126"/>
      <c r="J100" s="142"/>
      <c r="K100" s="7"/>
    </row>
    <row r="101" spans="1:11" ht="25.5" customHeight="1" x14ac:dyDescent="0.15">
      <c r="A101" s="6"/>
      <c r="B101" s="68">
        <v>622883</v>
      </c>
      <c r="C101" s="78" t="s">
        <v>224</v>
      </c>
      <c r="D101" s="89"/>
      <c r="E101" s="85"/>
      <c r="F101" s="86"/>
      <c r="G101" s="87">
        <v>0</v>
      </c>
      <c r="H101" s="88">
        <f t="shared" si="11"/>
        <v>0</v>
      </c>
      <c r="I101" s="126"/>
      <c r="J101" s="142"/>
      <c r="K101" s="7"/>
    </row>
    <row r="102" spans="1:11" ht="25.5" customHeight="1" x14ac:dyDescent="0.15">
      <c r="A102" s="6"/>
      <c r="B102" s="69" t="s">
        <v>163</v>
      </c>
      <c r="C102" s="78" t="s">
        <v>168</v>
      </c>
      <c r="D102" s="89"/>
      <c r="E102" s="85"/>
      <c r="F102" s="86"/>
      <c r="G102" s="87">
        <v>0</v>
      </c>
      <c r="H102" s="88">
        <f t="shared" si="11"/>
        <v>0</v>
      </c>
      <c r="I102" s="126"/>
      <c r="J102" s="142"/>
      <c r="K102" s="7"/>
    </row>
    <row r="103" spans="1:11" ht="25.5" customHeight="1" x14ac:dyDescent="0.15">
      <c r="A103" s="6"/>
      <c r="B103" s="69" t="s">
        <v>164</v>
      </c>
      <c r="C103" s="78" t="s">
        <v>169</v>
      </c>
      <c r="D103" s="89"/>
      <c r="E103" s="85"/>
      <c r="F103" s="86"/>
      <c r="G103" s="87">
        <v>0</v>
      </c>
      <c r="H103" s="88">
        <f t="shared" ref="H103:H116" si="12">(F103-(F103*G103))</f>
        <v>0</v>
      </c>
      <c r="I103" s="126"/>
      <c r="J103" s="142"/>
      <c r="K103" s="7"/>
    </row>
    <row r="104" spans="1:11" ht="25.5" customHeight="1" x14ac:dyDescent="0.15">
      <c r="A104" s="6"/>
      <c r="B104" s="69" t="s">
        <v>165</v>
      </c>
      <c r="C104" s="22" t="s">
        <v>179</v>
      </c>
      <c r="D104" s="89"/>
      <c r="E104" s="85"/>
      <c r="F104" s="86"/>
      <c r="G104" s="87">
        <v>0</v>
      </c>
      <c r="H104" s="88">
        <f t="shared" si="12"/>
        <v>0</v>
      </c>
      <c r="I104" s="126"/>
      <c r="J104" s="142"/>
      <c r="K104" s="7"/>
    </row>
    <row r="105" spans="1:11" ht="25.5" customHeight="1" x14ac:dyDescent="0.15">
      <c r="A105" s="6"/>
      <c r="B105" s="69" t="s">
        <v>166</v>
      </c>
      <c r="C105" s="78" t="s">
        <v>180</v>
      </c>
      <c r="D105" s="89"/>
      <c r="E105" s="85"/>
      <c r="F105" s="86"/>
      <c r="G105" s="87">
        <v>0</v>
      </c>
      <c r="H105" s="88">
        <f t="shared" si="12"/>
        <v>0</v>
      </c>
      <c r="I105" s="126"/>
      <c r="J105" s="142"/>
      <c r="K105" s="7"/>
    </row>
    <row r="106" spans="1:11" ht="25.5" customHeight="1" x14ac:dyDescent="0.15">
      <c r="A106" s="6"/>
      <c r="B106" s="69" t="s">
        <v>167</v>
      </c>
      <c r="C106" s="78" t="s">
        <v>170</v>
      </c>
      <c r="D106" s="89"/>
      <c r="E106" s="85"/>
      <c r="F106" s="86"/>
      <c r="G106" s="87">
        <v>0</v>
      </c>
      <c r="H106" s="88">
        <f t="shared" si="12"/>
        <v>0</v>
      </c>
      <c r="I106" s="126"/>
      <c r="J106" s="142"/>
      <c r="K106" s="7"/>
    </row>
    <row r="107" spans="1:11" ht="24.75" customHeight="1" x14ac:dyDescent="0.15">
      <c r="A107" s="6"/>
      <c r="B107" s="32" t="s">
        <v>141</v>
      </c>
      <c r="C107" s="32" t="s">
        <v>144</v>
      </c>
      <c r="D107" s="89"/>
      <c r="E107" s="85"/>
      <c r="F107" s="86"/>
      <c r="G107" s="87">
        <v>0</v>
      </c>
      <c r="H107" s="88">
        <f t="shared" si="12"/>
        <v>0</v>
      </c>
      <c r="I107" s="126"/>
      <c r="J107" s="142"/>
      <c r="K107" s="7"/>
    </row>
    <row r="108" spans="1:11" ht="25.5" customHeight="1" x14ac:dyDescent="0.15">
      <c r="A108" s="6"/>
      <c r="B108" s="32" t="s">
        <v>142</v>
      </c>
      <c r="C108" s="32" t="s">
        <v>145</v>
      </c>
      <c r="D108" s="89"/>
      <c r="E108" s="85"/>
      <c r="F108" s="86"/>
      <c r="G108" s="87">
        <v>0</v>
      </c>
      <c r="H108" s="88">
        <f t="shared" si="12"/>
        <v>0</v>
      </c>
      <c r="I108" s="126"/>
      <c r="J108" s="142"/>
      <c r="K108" s="7"/>
    </row>
    <row r="109" spans="1:11" ht="25.5" customHeight="1" x14ac:dyDescent="0.15">
      <c r="A109" s="6"/>
      <c r="B109" s="32" t="s">
        <v>143</v>
      </c>
      <c r="C109" s="32" t="s">
        <v>146</v>
      </c>
      <c r="D109" s="89"/>
      <c r="E109" s="85"/>
      <c r="F109" s="86"/>
      <c r="G109" s="87">
        <v>0</v>
      </c>
      <c r="H109" s="88">
        <f t="shared" si="12"/>
        <v>0</v>
      </c>
      <c r="I109" s="126"/>
      <c r="J109" s="142"/>
      <c r="K109" s="7"/>
    </row>
    <row r="110" spans="1:11" ht="25.5" customHeight="1" x14ac:dyDescent="0.15">
      <c r="A110" s="6"/>
      <c r="B110" s="32" t="s">
        <v>149</v>
      </c>
      <c r="C110" s="32" t="s">
        <v>147</v>
      </c>
      <c r="D110" s="89"/>
      <c r="E110" s="85"/>
      <c r="F110" s="86"/>
      <c r="G110" s="87">
        <v>0</v>
      </c>
      <c r="H110" s="88">
        <f t="shared" si="12"/>
        <v>0</v>
      </c>
      <c r="I110" s="126"/>
      <c r="J110" s="142"/>
      <c r="K110" s="7"/>
    </row>
    <row r="111" spans="1:11" ht="25.5" customHeight="1" x14ac:dyDescent="0.15">
      <c r="A111" s="6"/>
      <c r="B111" s="32" t="s">
        <v>150</v>
      </c>
      <c r="C111" s="32" t="s">
        <v>148</v>
      </c>
      <c r="D111" s="89"/>
      <c r="E111" s="85"/>
      <c r="F111" s="86"/>
      <c r="G111" s="87">
        <v>0</v>
      </c>
      <c r="H111" s="88">
        <f t="shared" si="12"/>
        <v>0</v>
      </c>
      <c r="I111" s="126"/>
      <c r="J111" s="142"/>
      <c r="K111" s="7"/>
    </row>
    <row r="112" spans="1:11" ht="25.5" customHeight="1" x14ac:dyDescent="0.15">
      <c r="A112" s="6"/>
      <c r="B112" s="32" t="s">
        <v>151</v>
      </c>
      <c r="C112" s="32" t="s">
        <v>211</v>
      </c>
      <c r="D112" s="89"/>
      <c r="E112" s="85"/>
      <c r="F112" s="86"/>
      <c r="G112" s="87">
        <v>0</v>
      </c>
      <c r="H112" s="88">
        <f t="shared" si="12"/>
        <v>0</v>
      </c>
      <c r="I112" s="126"/>
      <c r="J112" s="142"/>
      <c r="K112" s="7"/>
    </row>
    <row r="113" spans="1:11" ht="25.5" customHeight="1" x14ac:dyDescent="0.15">
      <c r="A113" s="6"/>
      <c r="B113" s="32" t="s">
        <v>208</v>
      </c>
      <c r="C113" s="32" t="s">
        <v>212</v>
      </c>
      <c r="D113" s="89"/>
      <c r="E113" s="85"/>
      <c r="F113" s="86"/>
      <c r="G113" s="87">
        <v>0</v>
      </c>
      <c r="H113" s="88">
        <f t="shared" si="12"/>
        <v>0</v>
      </c>
      <c r="I113" s="126"/>
      <c r="J113" s="142"/>
      <c r="K113" s="7"/>
    </row>
    <row r="114" spans="1:11" ht="25.5" customHeight="1" x14ac:dyDescent="0.15">
      <c r="A114" s="6"/>
      <c r="B114" s="32" t="s">
        <v>209</v>
      </c>
      <c r="C114" s="32" t="s">
        <v>213</v>
      </c>
      <c r="D114" s="89"/>
      <c r="E114" s="85"/>
      <c r="F114" s="86"/>
      <c r="G114" s="87">
        <v>0</v>
      </c>
      <c r="H114" s="88">
        <f t="shared" si="12"/>
        <v>0</v>
      </c>
      <c r="I114" s="126"/>
      <c r="J114" s="142"/>
      <c r="K114" s="7"/>
    </row>
    <row r="115" spans="1:11" ht="25.5" customHeight="1" x14ac:dyDescent="0.15">
      <c r="A115" s="6"/>
      <c r="B115" s="32" t="s">
        <v>210</v>
      </c>
      <c r="C115" s="75" t="s">
        <v>225</v>
      </c>
      <c r="D115" s="89"/>
      <c r="E115" s="85"/>
      <c r="F115" s="86"/>
      <c r="G115" s="87">
        <v>0</v>
      </c>
      <c r="H115" s="88">
        <f t="shared" si="12"/>
        <v>0</v>
      </c>
      <c r="I115" s="126"/>
      <c r="J115" s="142"/>
      <c r="K115" s="7"/>
    </row>
    <row r="116" spans="1:11" ht="25.5" customHeight="1" x14ac:dyDescent="0.15">
      <c r="A116" s="6"/>
      <c r="B116" s="75" t="s">
        <v>215</v>
      </c>
      <c r="C116" s="76" t="s">
        <v>214</v>
      </c>
      <c r="D116" s="89"/>
      <c r="E116" s="85"/>
      <c r="F116" s="86"/>
      <c r="G116" s="87">
        <v>0</v>
      </c>
      <c r="H116" s="88">
        <f t="shared" si="12"/>
        <v>0</v>
      </c>
      <c r="I116" s="126"/>
      <c r="J116" s="142"/>
      <c r="K116" s="7"/>
    </row>
    <row r="117" spans="1:11" ht="15" customHeight="1" x14ac:dyDescent="0.15">
      <c r="A117" s="6"/>
      <c r="B117" s="37"/>
      <c r="C117" s="130" t="s">
        <v>100</v>
      </c>
      <c r="D117" s="131"/>
      <c r="E117" s="131"/>
      <c r="F117" s="64">
        <f>SUM(F93:F116)</f>
        <v>0</v>
      </c>
      <c r="G117" s="25"/>
      <c r="H117" s="24"/>
      <c r="I117" s="126"/>
      <c r="J117" s="142"/>
      <c r="K117" s="7"/>
    </row>
    <row r="118" spans="1:11" ht="22" customHeight="1" x14ac:dyDescent="0.15">
      <c r="A118" s="6"/>
      <c r="B118" s="37"/>
      <c r="C118" s="132" t="s">
        <v>94</v>
      </c>
      <c r="D118" s="133"/>
      <c r="E118" s="133"/>
      <c r="F118" s="134"/>
      <c r="G118" s="65">
        <f>AVERAGE(G93:G116)</f>
        <v>0</v>
      </c>
      <c r="H118" s="24"/>
      <c r="I118" s="126"/>
      <c r="J118" s="142"/>
      <c r="K118" s="7"/>
    </row>
    <row r="119" spans="1:11" ht="22" customHeight="1" x14ac:dyDescent="0.15">
      <c r="A119" s="6"/>
      <c r="B119" s="37"/>
      <c r="C119" s="132" t="s">
        <v>101</v>
      </c>
      <c r="D119" s="135"/>
      <c r="E119" s="135"/>
      <c r="F119" s="135"/>
      <c r="G119" s="136"/>
      <c r="H119" s="64">
        <f>(F117-(F117*G118))</f>
        <v>0</v>
      </c>
      <c r="I119" s="126"/>
      <c r="J119" s="142"/>
      <c r="K119" s="7"/>
    </row>
    <row r="120" spans="1:11" ht="22.5" customHeight="1" x14ac:dyDescent="0.15">
      <c r="A120" s="6"/>
      <c r="B120" s="37"/>
      <c r="C120" s="132" t="s">
        <v>102</v>
      </c>
      <c r="D120" s="133"/>
      <c r="E120" s="133"/>
      <c r="F120" s="133"/>
      <c r="G120" s="133"/>
      <c r="H120" s="134"/>
      <c r="I120" s="126"/>
      <c r="J120" s="38">
        <f>H119*I93</f>
        <v>0</v>
      </c>
      <c r="K120" s="7"/>
    </row>
    <row r="121" spans="1:11" ht="61.5" customHeight="1" x14ac:dyDescent="0.15">
      <c r="A121" s="6"/>
      <c r="B121" s="121" t="s">
        <v>269</v>
      </c>
      <c r="C121" s="122"/>
      <c r="D121" s="122"/>
      <c r="E121" s="122"/>
      <c r="F121" s="122"/>
      <c r="G121" s="122"/>
      <c r="H121" s="122"/>
      <c r="I121" s="123"/>
      <c r="J121" s="38">
        <f>(J51+J77+J90+J120)*43.39</f>
        <v>0</v>
      </c>
      <c r="K121" s="7"/>
    </row>
  </sheetData>
  <sheetProtection algorithmName="SHA-512" hashValue="ZXNs8pZMaZgvVZ0ywQxeVKUcW8oAQzz+aQahQFrbAeOyGaJH+BD79SLP1GMtVA/Oi0tj7G51tJ80OXFpRIrtHA==" saltValue="5IAWWA2z9JjVpdkacQbDjg==" spinCount="100000" sheet="1" selectLockedCells="1"/>
  <mergeCells count="30">
    <mergeCell ref="C118:F118"/>
    <mergeCell ref="C119:G119"/>
    <mergeCell ref="B52:J52"/>
    <mergeCell ref="B91:J91"/>
    <mergeCell ref="C76:G76"/>
    <mergeCell ref="C77:H77"/>
    <mergeCell ref="C117:E117"/>
    <mergeCell ref="B78:J78"/>
    <mergeCell ref="I80:I90"/>
    <mergeCell ref="J80:J89"/>
    <mergeCell ref="C87:E87"/>
    <mergeCell ref="C88:F88"/>
    <mergeCell ref="C89:G89"/>
    <mergeCell ref="C90:H90"/>
    <mergeCell ref="B121:I121"/>
    <mergeCell ref="B9:J9"/>
    <mergeCell ref="I12:I51"/>
    <mergeCell ref="I93:I120"/>
    <mergeCell ref="I54:I77"/>
    <mergeCell ref="C48:E48"/>
    <mergeCell ref="C49:F49"/>
    <mergeCell ref="C50:G50"/>
    <mergeCell ref="J12:J50"/>
    <mergeCell ref="C51:H51"/>
    <mergeCell ref="C74:E74"/>
    <mergeCell ref="C75:F75"/>
    <mergeCell ref="C120:H120"/>
    <mergeCell ref="J93:J119"/>
    <mergeCell ref="J54:J76"/>
    <mergeCell ref="B10:J10"/>
  </mergeCells>
  <dataValidations count="1">
    <dataValidation type="custom" allowBlank="1" showInputMessage="1" showErrorMessage="1" errorTitle="Let op:" error="Beperk de invoer tot maximaal 2 decimalen." sqref="I12 I93 I80 I107" xr:uid="{00000000-0002-0000-0300-000000000000}">
      <formula1>I12-ROUND(I12,2)=0</formula1>
    </dataValidation>
  </dataValidations>
  <pageMargins left="0.70866141732283472" right="0.70866141732283472" top="0.49583333333333335" bottom="0.74803149606299213" header="0.31496062992125984" footer="0.31496062992125984"/>
  <pageSetup paperSize="9" scale="49" orientation="portrait" r:id="rId1"/>
  <headerFooter>
    <oddHeader>&amp;C&amp;"Verdana,Standaard"&amp;14&amp;A</oddHeader>
    <oddFooter xml:space="preserve">&amp;L&amp;"Verdana,Standaard"Bijlage G – Invulformulier Tarieven behorende bij IWR2021|WpWH|Laptops en Vaste ICT werkplekken_x000D_&amp;1#&amp;"Calibri"&amp;10&amp;K000000 Intern gebruik&amp;R&amp;"Verdana,Standaard"Paraaf:&amp;14
</oddFooter>
  </headerFooter>
  <drawing r:id="rId2"/>
</worksheet>
</file>

<file path=docMetadata/LabelInfo.xml><?xml version="1.0" encoding="utf-8"?>
<clbl:labelList xmlns:clbl="http://schemas.microsoft.com/office/2020/mipLabelMetadata">
  <clbl:label id="{acd88dc2-102c-473d-aa45-6161565a3617}" enabled="1" method="Privilege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Invulinstructie Voorwaarden</vt:lpstr>
      <vt:lpstr>Tarieflijst Diensten</vt:lpstr>
      <vt:lpstr>Prijs voor Producten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Abbenhuis, R. (Ramon)</dc:creator>
  <cp:lastModifiedBy>Karl Muusse</cp:lastModifiedBy>
  <cp:lastPrinted>2016-12-22T11:54:17Z</cp:lastPrinted>
  <dcterms:created xsi:type="dcterms:W3CDTF">2016-09-15T10:18:21Z</dcterms:created>
  <dcterms:modified xsi:type="dcterms:W3CDTF">2023-09-19T07:05:28Z</dcterms:modified>
</cp:coreProperties>
</file>