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C:\Users\ksslsl01\AppData\Roaming\Zaaksysteem\DocumentWatcher\work\"/>
    </mc:Choice>
  </mc:AlternateContent>
  <xr:revisionPtr revIDLastSave="0" documentId="13_ncr:1_{F939C1E8-4D73-4343-A2BC-7F8825F9E28E}" xr6:coauthVersionLast="47" xr6:coauthVersionMax="47" xr10:uidLastSave="{00000000-0000-0000-0000-000000000000}"/>
  <bookViews>
    <workbookView xWindow="-108" yWindow="-108" windowWidth="23256" windowHeight="12576" tabRatio="859" xr2:uid="{00000000-000D-0000-FFFF-FFFF00000000}"/>
  </bookViews>
  <sheets>
    <sheet name="Totaal Prijzen" sheetId="2" r:id="rId1"/>
    <sheet name="A Preventief Onderhoud" sheetId="1" r:id="rId2"/>
    <sheet name="B Correctief Onderhoud" sheetId="3" r:id="rId3"/>
    <sheet name="C Herstelwerk Hekwerken Poorten" sheetId="4" r:id="rId4"/>
    <sheet name="D Prijzen Materialen" sheetId="7" r:id="rId5"/>
    <sheet name="E Poorten Overzicht" sheetId="6" r:id="rId6"/>
    <sheet name="F Retourvergoeding" sheetId="8"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 i="8" l="1"/>
  <c r="H8" i="8"/>
  <c r="H13" i="8" s="1"/>
  <c r="J13" i="8" s="1"/>
  <c r="H4" i="8"/>
  <c r="H6" i="8" l="1"/>
  <c r="J6" i="8" s="1"/>
  <c r="J15" i="8" s="1"/>
  <c r="D10" i="2" s="1"/>
  <c r="H15" i="7"/>
  <c r="H20" i="7" s="1"/>
  <c r="J20" i="7" s="1"/>
  <c r="H11" i="7"/>
  <c r="H9" i="7"/>
  <c r="H6" i="7"/>
  <c r="H5" i="7"/>
  <c r="H4" i="7"/>
  <c r="H3" i="7"/>
  <c r="H13" i="7" l="1"/>
  <c r="J13" i="7" s="1"/>
  <c r="J22" i="7" s="1"/>
  <c r="D9" i="2" s="1"/>
  <c r="H7" i="7"/>
  <c r="J7" i="7" s="1"/>
  <c r="G33" i="1" l="1"/>
  <c r="G32" i="1"/>
  <c r="G9" i="4" l="1"/>
  <c r="G6" i="4"/>
  <c r="G7" i="3"/>
  <c r="G9" i="3"/>
  <c r="G11" i="3"/>
  <c r="G5" i="3"/>
  <c r="G29" i="1"/>
  <c r="G28" i="1"/>
  <c r="G25" i="1"/>
  <c r="G24" i="1"/>
  <c r="G21" i="1"/>
  <c r="G20" i="1"/>
  <c r="G17" i="1"/>
  <c r="G16" i="1"/>
  <c r="G13" i="1"/>
  <c r="G12" i="1"/>
  <c r="G8" i="1"/>
  <c r="G7" i="1"/>
  <c r="G13" i="3" l="1"/>
  <c r="D7" i="2" s="1"/>
  <c r="G11" i="4"/>
  <c r="D8" i="2" s="1"/>
  <c r="G36" i="1"/>
  <c r="D6" i="2" s="1"/>
  <c r="D11" i="2" l="1"/>
</calcChain>
</file>

<file path=xl/sharedStrings.xml><?xml version="1.0" encoding="utf-8"?>
<sst xmlns="http://schemas.openxmlformats.org/spreadsheetml/2006/main" count="177" uniqueCount="116">
  <si>
    <t>Nr.</t>
  </si>
  <si>
    <t>Omschrijving</t>
  </si>
  <si>
    <t>Eenheid</t>
  </si>
  <si>
    <t>Prijs per eenheid (excl. BTW)</t>
  </si>
  <si>
    <t>Prijs totaal</t>
  </si>
  <si>
    <t>(prijs * hoeveelheid)</t>
  </si>
  <si>
    <t>(excl. BTW)</t>
  </si>
  <si>
    <t>A</t>
  </si>
  <si>
    <t>Invullen</t>
  </si>
  <si>
    <t>1 x elektrische controle</t>
  </si>
  <si>
    <t>Controlebeurt elektrisch</t>
  </si>
  <si>
    <t xml:space="preserve">1x mechanische </t>
  </si>
  <si>
    <t>Controlebeurt mechanisch</t>
  </si>
  <si>
    <t>excl. BTW</t>
  </si>
  <si>
    <t>B</t>
  </si>
  <si>
    <t>C</t>
  </si>
  <si>
    <t>D</t>
  </si>
  <si>
    <t>Totaal inschrijflijsten tabladen excl. BTW</t>
  </si>
  <si>
    <t xml:space="preserve">Elektro servicemonteur (uurtarief binnen kantoortijden) </t>
  </si>
  <si>
    <t>Uur</t>
  </si>
  <si>
    <t>keer</t>
  </si>
  <si>
    <t>Mechanisch servicemonteur (uurtarief binnen kantoortijden)</t>
  </si>
  <si>
    <t>TOTAAL excl. BTW</t>
  </si>
  <si>
    <t>Servicemonteur (uurtarief)</t>
  </si>
  <si>
    <t>Locatie  Belfeld, Craenakker 17</t>
  </si>
  <si>
    <t>Locatie Kerkhof Tegelen, Kerkhoflaan 10</t>
  </si>
  <si>
    <t>Locatie Venlo , Hulsterweg 19</t>
  </si>
  <si>
    <t>Locatie Blerick, Maashofparklaan 14</t>
  </si>
  <si>
    <t>Locatie Venlo, Louisenburgweg</t>
  </si>
  <si>
    <t>Locatie Lomm, Spikweien 68a</t>
  </si>
  <si>
    <t>Fictieve</t>
  </si>
  <si>
    <t>hoeveelheid per jaar *</t>
  </si>
  <si>
    <t>* aan de genoemde aantallen kunnen geen rechten worden ontleend</t>
  </si>
  <si>
    <t>(* hoeveelheden betreffen indicatieve hoeveelheden op jaarbasis. Hieraan kunnen geen rechten worden ontleend)</t>
  </si>
  <si>
    <t>Fictief aantal uren / keren per jaar *</t>
  </si>
  <si>
    <t>(* hoeveelheden betreffen indicatieve uren  hoeveelheden op jaarbasis. Hieraan kunnen geen rechten worden ontleend)</t>
  </si>
  <si>
    <t>Het herstellen van schades aan hekwerken / poorten</t>
  </si>
  <si>
    <t>Totaalprijzen leveren, onderhoud, reparatie en vernieuwen hekwerken en poorten</t>
  </si>
  <si>
    <t>Preventief mechanisch en elektrisch onderhoud aan toegangspoorten</t>
  </si>
  <si>
    <t>Afhandelen correctief mechanisch en elektrisch onderhoud aan toegangspoorten</t>
  </si>
  <si>
    <t xml:space="preserve">Preventief mechanisch en elektrisch onderhoud aan toegangspoorten  </t>
  </si>
  <si>
    <t>Totaal bedrag elektrisch en  mechanisch onderhoud bestaande (schuif)poorten</t>
  </si>
  <si>
    <t>Invullen uurtarieven incl. voorrij-kosten</t>
  </si>
  <si>
    <t>Herstel gaashekwerk (standaard) 1 m1</t>
  </si>
  <si>
    <t>invullen uurtarief incl. voorrijkosten / prijs per keer</t>
  </si>
  <si>
    <t>Fictief aantal uren  per jaar *</t>
  </si>
  <si>
    <r>
      <t>b.</t>
    </r>
    <r>
      <rPr>
        <sz val="7"/>
        <rFont val="Times New Roman"/>
        <family val="1"/>
      </rPr>
      <t xml:space="preserve">    </t>
    </r>
    <r>
      <rPr>
        <sz val="10"/>
        <rFont val="Arial"/>
        <family val="2"/>
      </rPr>
      <t>Kerkhof Tegelen, Kerkhoflaan 10</t>
    </r>
  </si>
  <si>
    <r>
      <t>d.</t>
    </r>
    <r>
      <rPr>
        <sz val="7"/>
        <rFont val="Times New Roman"/>
        <family val="1"/>
      </rPr>
      <t xml:space="preserve">    </t>
    </r>
    <r>
      <rPr>
        <sz val="10"/>
        <rFont val="Arial"/>
        <family val="2"/>
      </rPr>
      <t>Blerick, Maashofparklaan 14</t>
    </r>
  </si>
  <si>
    <r>
      <t>f.</t>
    </r>
    <r>
      <rPr>
        <sz val="7"/>
        <rFont val="Times New Roman"/>
        <family val="1"/>
      </rPr>
      <t xml:space="preserve">     </t>
    </r>
    <r>
      <rPr>
        <sz val="10"/>
        <rFont val="Arial"/>
        <family val="2"/>
      </rPr>
      <t>Lomm, Spikweien 68a</t>
    </r>
  </si>
  <si>
    <t>Bijlage A poort Belfeld</t>
  </si>
  <si>
    <t>Bijlage B poort Kerkhof Tegelen</t>
  </si>
  <si>
    <t>Bijlage C poort Venlo Hulsterweg</t>
  </si>
  <si>
    <t>Bijlage D poort Blerick</t>
  </si>
  <si>
    <t>Bijlage E poort Venlo Louisenburgweg</t>
  </si>
  <si>
    <t>Bijlage F poort Lomm</t>
  </si>
  <si>
    <t>Bijlage met foto's / verduidelijking</t>
  </si>
  <si>
    <r>
      <rPr>
        <sz val="7"/>
        <rFont val="Times New Roman"/>
        <family val="1"/>
      </rPr>
      <t>*</t>
    </r>
    <r>
      <rPr>
        <b/>
        <sz val="7"/>
        <rFont val="Times New Roman"/>
        <family val="1"/>
      </rPr>
      <t xml:space="preserve">  </t>
    </r>
    <r>
      <rPr>
        <b/>
        <sz val="10"/>
        <rFont val="Arial"/>
        <family val="2"/>
      </rPr>
      <t>Locaties elektrische poorten:</t>
    </r>
  </si>
  <si>
    <t>* Het staat u vrij om deze locaties te schouwen. Het betreft openbare locaties, die u naar eigen behoefte kunt bezoeken om een duidelijk(er) beeld te krijgen van de situatie ter plekke.</t>
  </si>
  <si>
    <r>
      <t>a.</t>
    </r>
    <r>
      <rPr>
        <sz val="7"/>
        <rFont val="Times New Roman"/>
        <family val="1"/>
      </rPr>
      <t>    </t>
    </r>
    <r>
      <rPr>
        <sz val="10"/>
        <rFont val="Arial"/>
        <family val="2"/>
      </rPr>
      <t>Belfeld, Craenakker 17</t>
    </r>
  </si>
  <si>
    <r>
      <t>c.</t>
    </r>
    <r>
      <rPr>
        <sz val="7"/>
        <rFont val="Times New Roman"/>
        <family val="1"/>
      </rPr>
      <t>    </t>
    </r>
    <r>
      <rPr>
        <sz val="10"/>
        <rFont val="Arial"/>
        <family val="2"/>
      </rPr>
      <t>Venlo , Hulsterweg 19</t>
    </r>
  </si>
  <si>
    <r>
      <t>e.</t>
    </r>
    <r>
      <rPr>
        <sz val="7"/>
        <rFont val="Times New Roman"/>
        <family val="1"/>
      </rPr>
      <t>    </t>
    </r>
    <r>
      <rPr>
        <sz val="10"/>
        <rFont val="Arial"/>
        <family val="2"/>
      </rPr>
      <t>Venlo, Louisenburgweg</t>
    </r>
  </si>
  <si>
    <t>Bijlage G poort Depot Kerkhof Venlo</t>
  </si>
  <si>
    <t>E</t>
  </si>
  <si>
    <t>F</t>
  </si>
  <si>
    <t>G</t>
  </si>
  <si>
    <r>
      <t>g.</t>
    </r>
    <r>
      <rPr>
        <sz val="7"/>
        <rFont val="Times New Roman"/>
        <family val="1"/>
      </rPr>
      <t>    </t>
    </r>
    <r>
      <rPr>
        <sz val="10"/>
        <rFont val="Arial"/>
        <family val="2"/>
      </rPr>
      <t>Venlo, Wylrehofweg 17 / Hulsterweg</t>
    </r>
  </si>
  <si>
    <t>LocatieVenlo, Wylrehofweg 17 / Hulsterweg</t>
  </si>
  <si>
    <t>INVULLEN eenheids-</t>
  </si>
  <si>
    <t>Totaal</t>
  </si>
  <si>
    <t>post</t>
  </si>
  <si>
    <t>omschrijving werkzaamheden</t>
  </si>
  <si>
    <t>hoeveelheid</t>
  </si>
  <si>
    <t>eenheid</t>
  </si>
  <si>
    <t>prijs</t>
  </si>
  <si>
    <t>opmerkingen</t>
  </si>
  <si>
    <t xml:space="preserve"> oud hekwerk</t>
  </si>
  <si>
    <t>Rooien en afvoeren bestaand hekwerk: gaas 150 h, 3 bovendraden</t>
  </si>
  <si>
    <t>m1</t>
  </si>
  <si>
    <t>incl. alle restanten</t>
  </si>
  <si>
    <t>Rooien en afvoeren vleugelpoorten 6 m1</t>
  </si>
  <si>
    <t>st</t>
  </si>
  <si>
    <t>incl. poeren</t>
  </si>
  <si>
    <t>Rooien en afvoeren looppoortjes 1 m1</t>
  </si>
  <si>
    <t>Egaliseren en afwerken voor plaatsen nieuw hekwerk</t>
  </si>
  <si>
    <t>Suptotaal verwijderen en afvoeren hekwerk</t>
  </si>
  <si>
    <t>invullen totaal-Prijs</t>
  </si>
  <si>
    <t>Staalmattenhekwerk</t>
  </si>
  <si>
    <t>Leveren en plaatsen:</t>
  </si>
  <si>
    <r>
      <rPr>
        <u/>
        <sz val="11"/>
        <color theme="1"/>
        <rFont val="Calibri"/>
        <family val="2"/>
        <scheme val="minor"/>
      </rPr>
      <t>Staalmattenhekwerk</t>
    </r>
    <r>
      <rPr>
        <sz val="11"/>
        <color theme="1"/>
        <rFont val="Calibri"/>
        <family val="2"/>
        <scheme val="minor"/>
      </rPr>
      <t xml:space="preserve"> type SMH 100 8/6/8
Staalmatten met horizontaal en verticaal gelaste staaldraden.
Horizontaal 8mm dubbel.
Verticaal rond 6 mm. Maaswijdte 50x200mm.
De palen zijn uit rechthoekig staalprofiel 60x40x2.
De hart op hart maat van de palen is 2520mm.
Lengte van de palen is 1800 mm.
De staalmat wordt met antidiefstalbeugels aan de paal gemonteerd.
De hoogte van het hekwerk is ca. 1000 mm.
4 Eind en hoekpalen t.b.v. staalmattenhekwerk.
</t>
    </r>
  </si>
  <si>
    <t>Het geheel is thermisch verzinkt volgen NEN-EN-ISO1461 en gecoat in de kleur groen RAL6009.</t>
  </si>
  <si>
    <r>
      <t xml:space="preserve">Dubbele </t>
    </r>
    <r>
      <rPr>
        <u/>
        <sz val="11"/>
        <color theme="1"/>
        <rFont val="Calibri"/>
        <family val="2"/>
        <scheme val="minor"/>
      </rPr>
      <t>draaipoort</t>
    </r>
    <r>
      <rPr>
        <sz val="11"/>
        <color theme="1"/>
        <rFont val="Calibri"/>
        <family val="2"/>
        <scheme val="minor"/>
      </rPr>
      <t xml:space="preserve"> met staalmatvulling
Breedte ca 3000 mm
Hoogte ca 1000 mm
Vleugelbreedte 1x1000 en 1x2000 mm. De poortvleugels bestaan uit stalen buisprofiel 40/40/2 mm, boven en onderliggers 40/40/2 en zijn boven en onderaan voorzien van regelbare oogbouten M22. De vleugels zijn voorzien van staalmattenvulling 8/6/8, maaswijdte 50/200 mm. De poortpilasters zijn koker 80/80/3 en worden met stampbeton aangezet.
</t>
    </r>
  </si>
  <si>
    <t>Het geheel is thermisch verzinkt volgen NEN-EN-ISO1461 en gecoat in de kleur groen RAL6009.
De poort is voorzien van een slotkast met slot en cilinder en een bodemvergrendeling.
1 Afsluitbare grondgrendel</t>
  </si>
  <si>
    <t>Subtotaal Leveren en plaatsen van een honden uitrenplek</t>
  </si>
  <si>
    <t>Geluiddempende ballenvanger uitvoering LEGI</t>
  </si>
  <si>
    <r>
      <t xml:space="preserve">Leveren en plaatsen:
</t>
    </r>
    <r>
      <rPr>
        <u/>
        <sz val="11"/>
        <color theme="1"/>
        <rFont val="Calibri"/>
        <family val="2"/>
        <scheme val="minor"/>
      </rPr>
      <t>Ballenvanger</t>
    </r>
    <r>
      <rPr>
        <sz val="11"/>
        <color theme="1"/>
        <rFont val="Calibri"/>
        <family val="2"/>
        <scheme val="minor"/>
      </rPr>
      <t xml:space="preserve">
Staalmatten met horizontaal en verticaal gelaste staaldraden.
Horizontaal 8mm dubbel.
Verticaal 6 mm enkel. Maaswijdte 50x200mm.
De palen zijn IPE 80-4800.
De hart op hart maat van de palen is 2520mm.
Lengte van de palen is 4800 mm.
De palen worden gezet in een betonfundament.
De staalmatten worden met dempingsrubbers aan de IPE-paal gemonteerd d.m.v.  zelfborgende moeren.
Inclusief eindpalen t.b.v. ballenvanger
</t>
    </r>
  </si>
  <si>
    <t>stuks</t>
  </si>
  <si>
    <t>Het betreft 15m1 hekwerk.</t>
  </si>
  <si>
    <t>Subtotaal Leveren geluiddempende ballenvanger</t>
  </si>
  <si>
    <t>Totaal voor prijzenblad</t>
  </si>
  <si>
    <t>1. Leveren en plaatsen met alle bijkomende werkzaamheden van een honden uitrenplek</t>
  </si>
  <si>
    <r>
      <t>Inschrijver dient naast de totaalprijzen in kolom G, een uitgewerkte calculatie aan te leveren in een losse bijlage “</t>
    </r>
    <r>
      <rPr>
        <b/>
        <sz val="11"/>
        <rFont val="Calibri"/>
        <family val="2"/>
        <scheme val="minor"/>
      </rPr>
      <t>Calculatie Leveren en plaatsen met alle bijkomende werkzaamheden van een honden uitrenplek</t>
    </r>
    <r>
      <rPr>
        <sz val="11"/>
        <color theme="1"/>
        <rFont val="Calibri"/>
        <family val="2"/>
        <scheme val="minor"/>
      </rPr>
      <t>”, waarin gespecificeerd is uitgewerkt hoe inschrijver tot het totaalbedrag (post 5. hekwerk en post 6. draaipoort) in tabblad D is gekomen.</t>
    </r>
  </si>
  <si>
    <t>2. Leveren geluiddempende ballenvanger uitvoering LEGI. Bestaande uit:</t>
  </si>
  <si>
    <r>
      <t>Inschrijver dient naast de totaalprijzen in kolom G, een uitgewerkte calculatie aan te leveren in een losse bijlage “</t>
    </r>
    <r>
      <rPr>
        <b/>
        <sz val="11"/>
        <color theme="1"/>
        <rFont val="Calibri"/>
        <family val="2"/>
        <scheme val="minor"/>
      </rPr>
      <t>Calculatie Leveren geluiddempende ballenvanger uitvoering LEGI</t>
    </r>
    <r>
      <rPr>
        <sz val="11"/>
        <color theme="1"/>
        <rFont val="Calibri"/>
        <family val="2"/>
        <scheme val="minor"/>
      </rPr>
      <t>”, waarin gespecificeerd is uitgewerkt hoe inschrijver tot het totaalbedrag (post 7. ballenvanger) in tabblad D is gekomen.</t>
    </r>
  </si>
  <si>
    <t>Prijzen Materialen</t>
  </si>
  <si>
    <t>Subtotaal Retourvergoeding voor terugname (na een fictief gebruik van 10 jaar)  van een honden uitrenplek</t>
  </si>
  <si>
    <t>1. Honden uitrenplek</t>
  </si>
  <si>
    <t xml:space="preserve">Hieronder Invullen:
Retourvergoeding voor terugname (na een fictief gebruik van 10 jaar) </t>
  </si>
  <si>
    <r>
      <t xml:space="preserve">Dubbele </t>
    </r>
    <r>
      <rPr>
        <u/>
        <sz val="11"/>
        <color theme="1"/>
        <rFont val="Calibri"/>
        <family val="2"/>
        <scheme val="minor"/>
      </rPr>
      <t>draaipoort</t>
    </r>
    <r>
      <rPr>
        <sz val="11"/>
        <color theme="1"/>
        <rFont val="Calibri"/>
        <family val="2"/>
        <scheme val="minor"/>
      </rPr>
      <t xml:space="preserve"> met staalmatvulling
Breedte ca 3000 mm
Hoogte ca 1000 mm
Vleugelbreedte 1x1000 en 1x2000 mm. De poortvleugels bestaan uit stalen buisprofiel 40/40/2 mm, boven en onderliggers 40/40/2 en zijn boven en onderaan voorzien van regelbare oogbouten M22. De vleugels zijn voorzien van staalmattenvulling 8/6/8, maaswijdte 50/200 mm. De poortpilasters zijn koker 80/80/3 en worden met stampbeton aangezet.</t>
    </r>
  </si>
  <si>
    <t>2. Geluiddempende ballenvanger uitvoering LEGI. Bestaande uit:</t>
  </si>
  <si>
    <t>Subtotaal Retourvergoeding voor terugname (na een fictief gebruik van 10 jaar)  geluiddempende ballenvanger</t>
  </si>
  <si>
    <t>Retourvergoeding voor terugname van:</t>
  </si>
  <si>
    <t>Retourvergoeding voor terugname van Honden uitrenplek + Ballenvanger</t>
  </si>
  <si>
    <r>
      <rPr>
        <b/>
        <u/>
        <sz val="14"/>
        <color theme="1"/>
        <rFont val="Calibri"/>
        <family val="2"/>
        <scheme val="minor"/>
      </rPr>
      <t xml:space="preserve">Let op: </t>
    </r>
    <r>
      <rPr>
        <b/>
        <sz val="14"/>
        <color theme="1"/>
        <rFont val="Calibri"/>
        <family val="2"/>
        <scheme val="minor"/>
      </rPr>
      <t>Er mogen géén negatieve retour-vergoedingen worden opgegeven op straffe van uitsluiting.</t>
    </r>
  </si>
  <si>
    <t>BIJLAGE 5 PRIJZENBLAD</t>
  </si>
  <si>
    <r>
      <t xml:space="preserve">Elektro servicemonteur (uurtarief buiten kantoortijden)
</t>
    </r>
    <r>
      <rPr>
        <b/>
        <u/>
        <sz val="9"/>
        <color rgb="FFFF0000"/>
        <rFont val="Verdana"/>
        <family val="2"/>
      </rPr>
      <t>Let op: uurtarief buiten kantoortijden mag maximaal 200 % van tarief binnen kantoortijden zijn</t>
    </r>
  </si>
  <si>
    <r>
      <t xml:space="preserve">Mechanisch servicemonteur (uurtarief buiten kantoortijden)
</t>
    </r>
    <r>
      <rPr>
        <b/>
        <u/>
        <sz val="9"/>
        <color rgb="FFFF0000"/>
        <rFont val="Verdana"/>
        <family val="2"/>
      </rPr>
      <t>Let op: uurtarief buiten kantoortijden mag maximaal 200 % van tarief binnen kantoortijden zijn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</si>
</sst>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0.00_);[Red]\(&quot;€&quot;#,##0.00\)"/>
    <numFmt numFmtId="165" formatCode="_(&quot;€&quot;* #,##0.00_);_(&quot;€&quot;* \(#,##0.00\);_(&quot;€&quot;* &quot;-&quot;??_);_(@_)"/>
  </numFmts>
  <fonts count="27" x14ac:knownFonts="1">
    <font>
      <sz val="10"/>
      <color theme="1"/>
      <name val="Arial"/>
      <family val="2"/>
    </font>
    <font>
      <sz val="11"/>
      <color theme="1"/>
      <name val="Calibri"/>
      <family val="2"/>
      <scheme val="minor"/>
    </font>
    <font>
      <b/>
      <sz val="11"/>
      <color theme="1"/>
      <name val="Calibri"/>
      <family val="2"/>
      <scheme val="minor"/>
    </font>
    <font>
      <b/>
      <sz val="9"/>
      <color rgb="FF000000"/>
      <name val="Verdana"/>
      <family val="2"/>
    </font>
    <font>
      <b/>
      <sz val="9"/>
      <color theme="1"/>
      <name val="Verdana"/>
      <family val="2"/>
    </font>
    <font>
      <sz val="9"/>
      <color theme="1"/>
      <name val="Verdana"/>
      <family val="2"/>
    </font>
    <font>
      <b/>
      <sz val="12"/>
      <color theme="1"/>
      <name val="Calibri"/>
      <family val="2"/>
      <scheme val="minor"/>
    </font>
    <font>
      <b/>
      <sz val="10"/>
      <color theme="1"/>
      <name val="Arial"/>
      <family val="2"/>
    </font>
    <font>
      <i/>
      <sz val="9"/>
      <color theme="1"/>
      <name val="Arial"/>
      <family val="2"/>
    </font>
    <font>
      <sz val="10"/>
      <name val="Arial"/>
      <family val="2"/>
    </font>
    <font>
      <sz val="7"/>
      <name val="Times New Roman"/>
      <family val="1"/>
    </font>
    <font>
      <b/>
      <sz val="10"/>
      <name val="Arial"/>
      <family val="2"/>
    </font>
    <font>
      <b/>
      <sz val="7"/>
      <name val="Times New Roman"/>
      <family val="1"/>
    </font>
    <font>
      <sz val="10"/>
      <color rgb="FFFF0000"/>
      <name val="Arial"/>
      <family val="2"/>
    </font>
    <font>
      <b/>
      <sz val="14"/>
      <color theme="1"/>
      <name val="Calibri"/>
      <family val="2"/>
      <scheme val="minor"/>
    </font>
    <font>
      <sz val="8"/>
      <color theme="1"/>
      <name val="Calibri"/>
      <family val="2"/>
      <scheme val="minor"/>
    </font>
    <font>
      <b/>
      <sz val="11"/>
      <name val="Calibri"/>
      <family val="2"/>
      <scheme val="minor"/>
    </font>
    <font>
      <sz val="11"/>
      <name val="Calibri"/>
      <family val="2"/>
      <scheme val="minor"/>
    </font>
    <font>
      <sz val="10"/>
      <color rgb="FF000006"/>
      <name val="Arial"/>
      <family val="2"/>
    </font>
    <font>
      <u/>
      <sz val="11"/>
      <color theme="1"/>
      <name val="Calibri"/>
      <family val="2"/>
      <scheme val="minor"/>
    </font>
    <font>
      <sz val="11"/>
      <color rgb="FF000006"/>
      <name val="Calibri"/>
      <family val="2"/>
      <scheme val="minor"/>
    </font>
    <font>
      <sz val="10"/>
      <color theme="1"/>
      <name val="Calibri"/>
      <family val="2"/>
      <scheme val="minor"/>
    </font>
    <font>
      <sz val="16"/>
      <color theme="1"/>
      <name val="Calibri"/>
      <family val="2"/>
      <scheme val="minor"/>
    </font>
    <font>
      <b/>
      <sz val="14"/>
      <color theme="1"/>
      <name val="Arial"/>
      <family val="2"/>
    </font>
    <font>
      <b/>
      <u/>
      <sz val="14"/>
      <color theme="1"/>
      <name val="Calibri"/>
      <family val="2"/>
      <scheme val="minor"/>
    </font>
    <font>
      <b/>
      <sz val="12"/>
      <color theme="1"/>
      <name val="Arial"/>
      <family val="2"/>
    </font>
    <font>
      <b/>
      <u/>
      <sz val="9"/>
      <color rgb="FFFF0000"/>
      <name val="Verdana"/>
      <family val="2"/>
    </font>
  </fonts>
  <fills count="17">
    <fill>
      <patternFill patternType="none"/>
    </fill>
    <fill>
      <patternFill patternType="gray125"/>
    </fill>
    <fill>
      <patternFill patternType="solid">
        <fgColor theme="3" tint="0.59999389629810485"/>
        <bgColor indexed="64"/>
      </patternFill>
    </fill>
    <fill>
      <patternFill patternType="solid">
        <fgColor theme="0"/>
        <bgColor indexed="64"/>
      </patternFill>
    </fill>
    <fill>
      <patternFill patternType="solid">
        <fgColor theme="6" tint="0.59999389629810485"/>
        <bgColor indexed="64"/>
      </patternFill>
    </fill>
    <fill>
      <patternFill patternType="solid">
        <fgColor theme="2"/>
        <bgColor indexed="64"/>
      </patternFill>
    </fill>
    <fill>
      <patternFill patternType="solid">
        <fgColor rgb="FFC6D9F1"/>
        <bgColor indexed="64"/>
      </patternFill>
    </fill>
    <fill>
      <patternFill patternType="solid">
        <fgColor theme="6" tint="0.79998168889431442"/>
        <bgColor indexed="64"/>
      </patternFill>
    </fill>
    <fill>
      <patternFill patternType="solid">
        <fgColor rgb="FF83C937"/>
        <bgColor indexed="64"/>
      </patternFill>
    </fill>
    <fill>
      <patternFill patternType="solid">
        <fgColor theme="9" tint="0.39997558519241921"/>
        <bgColor indexed="64"/>
      </patternFill>
    </fill>
    <fill>
      <patternFill patternType="solid">
        <fgColor theme="9" tint="0.59996337778862885"/>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00B0F0"/>
        <bgColor indexed="64"/>
      </patternFill>
    </fill>
    <fill>
      <patternFill patternType="solid">
        <fgColor theme="5" tint="0.59999389629810485"/>
        <bgColor indexed="64"/>
      </patternFill>
    </fill>
    <fill>
      <patternFill patternType="solid">
        <fgColor rgb="FFFFFF00"/>
        <bgColor indexed="64"/>
      </patternFill>
    </fill>
    <fill>
      <patternFill patternType="solid">
        <fgColor theme="2" tint="-9.9978637043366805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1" fillId="0" borderId="0"/>
  </cellStyleXfs>
  <cellXfs count="235">
    <xf numFmtId="0" fontId="0" fillId="0" borderId="0" xfId="0"/>
    <xf numFmtId="0" fontId="1" fillId="2" borderId="8" xfId="1" applyFill="1" applyBorder="1" applyAlignment="1" applyProtection="1">
      <alignment horizontal="left"/>
    </xf>
    <xf numFmtId="0" fontId="2" fillId="2" borderId="2" xfId="1" applyFont="1" applyFill="1" applyBorder="1" applyProtection="1"/>
    <xf numFmtId="0" fontId="1" fillId="2" borderId="2" xfId="1" applyFill="1" applyBorder="1" applyAlignment="1" applyProtection="1">
      <alignment horizontal="center"/>
    </xf>
    <xf numFmtId="0" fontId="1" fillId="2" borderId="2" xfId="1" applyFill="1" applyBorder="1" applyProtection="1"/>
    <xf numFmtId="0" fontId="1" fillId="2" borderId="4" xfId="1" applyFill="1" applyBorder="1" applyProtection="1"/>
    <xf numFmtId="0" fontId="1" fillId="0" borderId="8" xfId="1" applyBorder="1" applyProtection="1"/>
    <xf numFmtId="0" fontId="1" fillId="0" borderId="13" xfId="1" applyBorder="1" applyProtection="1"/>
    <xf numFmtId="0" fontId="1" fillId="0" borderId="13" xfId="1" applyBorder="1" applyAlignment="1" applyProtection="1">
      <alignment horizontal="left"/>
    </xf>
    <xf numFmtId="0" fontId="1" fillId="0" borderId="10" xfId="1" applyBorder="1" applyProtection="1"/>
    <xf numFmtId="0" fontId="1" fillId="0" borderId="1" xfId="1" applyBorder="1" applyProtection="1"/>
    <xf numFmtId="0" fontId="1" fillId="0" borderId="1" xfId="1" applyBorder="1" applyAlignment="1" applyProtection="1">
      <alignment horizontal="left"/>
    </xf>
    <xf numFmtId="0" fontId="1" fillId="0" borderId="0" xfId="1" applyBorder="1" applyProtection="1"/>
    <xf numFmtId="0" fontId="1" fillId="0" borderId="0" xfId="1" applyBorder="1" applyAlignment="1" applyProtection="1">
      <alignment horizontal="center"/>
    </xf>
    <xf numFmtId="0" fontId="1" fillId="0" borderId="9" xfId="1" applyBorder="1" applyProtection="1"/>
    <xf numFmtId="0" fontId="1" fillId="0" borderId="7" xfId="1" applyBorder="1" applyProtection="1"/>
    <xf numFmtId="0" fontId="1" fillId="0" borderId="7" xfId="1" applyBorder="1" applyAlignment="1" applyProtection="1">
      <alignment horizontal="center"/>
    </xf>
    <xf numFmtId="0" fontId="1" fillId="0" borderId="6" xfId="1" applyBorder="1" applyProtection="1"/>
    <xf numFmtId="0" fontId="1" fillId="2" borderId="11" xfId="1" applyFill="1" applyBorder="1" applyProtection="1"/>
    <xf numFmtId="0" fontId="1" fillId="3" borderId="16" xfId="1" applyFill="1" applyBorder="1" applyProtection="1"/>
    <xf numFmtId="0" fontId="1" fillId="3" borderId="16" xfId="1" applyFill="1" applyBorder="1" applyAlignment="1" applyProtection="1">
      <alignment horizontal="left"/>
    </xf>
    <xf numFmtId="0" fontId="2" fillId="0" borderId="0" xfId="1" applyFont="1" applyProtection="1"/>
    <xf numFmtId="164" fontId="1" fillId="0" borderId="0" xfId="1" applyNumberFormat="1" applyProtection="1"/>
    <xf numFmtId="0" fontId="3" fillId="3" borderId="21" xfId="1" applyFont="1" applyFill="1" applyBorder="1" applyProtection="1"/>
    <xf numFmtId="0" fontId="3" fillId="5" borderId="21" xfId="1" applyFont="1" applyFill="1" applyBorder="1" applyProtection="1"/>
    <xf numFmtId="0" fontId="1" fillId="0" borderId="0" xfId="1" applyProtection="1"/>
    <xf numFmtId="165" fontId="1" fillId="0" borderId="0" xfId="1" applyNumberFormat="1" applyFont="1" applyProtection="1"/>
    <xf numFmtId="0" fontId="3" fillId="0" borderId="12" xfId="1" applyFont="1" applyBorder="1" applyProtection="1"/>
    <xf numFmtId="0" fontId="1" fillId="0" borderId="11" xfId="1" applyBorder="1" applyProtection="1"/>
    <xf numFmtId="0" fontId="1" fillId="0" borderId="0" xfId="1" applyBorder="1" applyAlignment="1" applyProtection="1">
      <alignment horizontal="center" vertical="center"/>
    </xf>
    <xf numFmtId="0" fontId="1" fillId="0" borderId="13" xfId="1" applyBorder="1" applyAlignment="1" applyProtection="1">
      <alignment horizontal="center" vertical="center"/>
    </xf>
    <xf numFmtId="44" fontId="1" fillId="4" borderId="13" xfId="1" applyNumberFormat="1" applyFill="1" applyBorder="1" applyAlignment="1" applyProtection="1">
      <alignment horizontal="center" vertical="center"/>
      <protection locked="0"/>
    </xf>
    <xf numFmtId="164" fontId="1" fillId="0" borderId="14" xfId="1" applyNumberFormat="1" applyBorder="1" applyAlignment="1" applyProtection="1">
      <alignment horizontal="center" vertical="center"/>
    </xf>
    <xf numFmtId="0" fontId="1" fillId="0" borderId="1" xfId="1" applyBorder="1" applyAlignment="1" applyProtection="1">
      <alignment horizontal="center" vertical="center"/>
    </xf>
    <xf numFmtId="44" fontId="1" fillId="4" borderId="1" xfId="1" applyNumberFormat="1" applyFill="1" applyBorder="1" applyAlignment="1" applyProtection="1">
      <alignment horizontal="center" vertical="center"/>
      <protection locked="0"/>
    </xf>
    <xf numFmtId="0" fontId="1" fillId="0" borderId="7" xfId="1" applyBorder="1" applyAlignment="1" applyProtection="1">
      <alignment horizontal="center" vertical="center"/>
    </xf>
    <xf numFmtId="0" fontId="1" fillId="0" borderId="6" xfId="1" applyBorder="1" applyAlignment="1" applyProtection="1">
      <alignment horizontal="center" vertical="center"/>
    </xf>
    <xf numFmtId="0" fontId="1" fillId="0" borderId="5" xfId="1" applyBorder="1" applyAlignment="1" applyProtection="1">
      <alignment horizontal="center" vertical="center"/>
    </xf>
    <xf numFmtId="0" fontId="1" fillId="2" borderId="2" xfId="1" applyFill="1" applyBorder="1" applyAlignment="1" applyProtection="1">
      <alignment horizontal="center" vertical="center"/>
    </xf>
    <xf numFmtId="0" fontId="1" fillId="2" borderId="4" xfId="1" applyFill="1" applyBorder="1" applyAlignment="1" applyProtection="1">
      <alignment horizontal="center" vertical="center"/>
    </xf>
    <xf numFmtId="0" fontId="1" fillId="3" borderId="15" xfId="1" applyFill="1" applyBorder="1" applyAlignment="1" applyProtection="1">
      <alignment horizontal="center" vertical="center"/>
    </xf>
    <xf numFmtId="44" fontId="1" fillId="4" borderId="15" xfId="1" applyNumberFormat="1" applyFill="1" applyBorder="1" applyAlignment="1" applyProtection="1">
      <alignment horizontal="center" vertical="center"/>
      <protection locked="0"/>
    </xf>
    <xf numFmtId="164" fontId="2" fillId="0" borderId="1" xfId="1" applyNumberFormat="1" applyFont="1" applyBorder="1" applyProtection="1"/>
    <xf numFmtId="165" fontId="6" fillId="9" borderId="17" xfId="1" applyNumberFormat="1" applyFont="1" applyFill="1" applyBorder="1" applyProtection="1"/>
    <xf numFmtId="0" fontId="0" fillId="0" borderId="1" xfId="0" applyBorder="1"/>
    <xf numFmtId="0" fontId="0" fillId="0" borderId="23" xfId="0" applyBorder="1"/>
    <xf numFmtId="0" fontId="11" fillId="10" borderId="11" xfId="0" applyFont="1" applyFill="1" applyBorder="1" applyAlignment="1">
      <alignment horizontal="left" vertical="top" indent="4"/>
    </xf>
    <xf numFmtId="0" fontId="7" fillId="10" borderId="17" xfId="0" applyFont="1" applyFill="1" applyBorder="1"/>
    <xf numFmtId="0" fontId="9" fillId="0" borderId="23" xfId="0" applyFont="1" applyBorder="1" applyAlignment="1">
      <alignment horizontal="left" vertical="top" indent="2"/>
    </xf>
    <xf numFmtId="0" fontId="9" fillId="0" borderId="1" xfId="0" applyFont="1" applyBorder="1" applyAlignment="1">
      <alignment horizontal="left" vertical="top" indent="2"/>
    </xf>
    <xf numFmtId="0" fontId="0" fillId="0" borderId="0" xfId="0" applyProtection="1"/>
    <xf numFmtId="0" fontId="2" fillId="0" borderId="0" xfId="1" applyFont="1" applyAlignment="1" applyProtection="1">
      <alignment horizontal="center"/>
    </xf>
    <xf numFmtId="0" fontId="1" fillId="0" borderId="0" xfId="1" applyFont="1" applyProtection="1"/>
    <xf numFmtId="0" fontId="2" fillId="0" borderId="0" xfId="1" applyFont="1" applyBorder="1" applyProtection="1"/>
    <xf numFmtId="0" fontId="1" fillId="0" borderId="0" xfId="1" applyAlignment="1" applyProtection="1">
      <alignment horizontal="center"/>
    </xf>
    <xf numFmtId="0" fontId="2" fillId="7" borderId="17" xfId="1" applyFont="1" applyFill="1" applyBorder="1" applyAlignment="1" applyProtection="1">
      <alignment horizontal="center"/>
    </xf>
    <xf numFmtId="44" fontId="1" fillId="0" borderId="7" xfId="1" applyNumberFormat="1" applyBorder="1" applyAlignment="1" applyProtection="1">
      <alignment horizontal="center" vertical="center"/>
    </xf>
    <xf numFmtId="44" fontId="1" fillId="0" borderId="0" xfId="1" applyNumberFormat="1" applyBorder="1" applyAlignment="1" applyProtection="1">
      <alignment horizontal="center" vertical="center"/>
    </xf>
    <xf numFmtId="44" fontId="1" fillId="2" borderId="2" xfId="1" applyNumberFormat="1" applyFill="1" applyBorder="1" applyAlignment="1" applyProtection="1">
      <alignment horizontal="center" vertical="center"/>
    </xf>
    <xf numFmtId="44" fontId="1" fillId="0" borderId="7" xfId="1" applyNumberFormat="1" applyBorder="1" applyProtection="1"/>
    <xf numFmtId="0" fontId="8" fillId="0" borderId="0" xfId="0" applyFont="1" applyProtection="1"/>
    <xf numFmtId="0" fontId="4" fillId="3" borderId="19" xfId="1" applyFont="1" applyFill="1" applyBorder="1" applyAlignment="1" applyProtection="1">
      <alignment horizontal="center" vertical="center" wrapText="1"/>
    </xf>
    <xf numFmtId="0" fontId="4" fillId="3" borderId="10" xfId="1" applyFont="1" applyFill="1" applyBorder="1" applyAlignment="1" applyProtection="1">
      <alignment vertical="center" wrapText="1"/>
    </xf>
    <xf numFmtId="0" fontId="4" fillId="3" borderId="0" xfId="1" applyFont="1" applyFill="1" applyBorder="1" applyAlignment="1" applyProtection="1">
      <alignment vertical="center" wrapText="1"/>
    </xf>
    <xf numFmtId="0" fontId="4" fillId="0" borderId="20" xfId="1" applyFont="1" applyFill="1" applyBorder="1" applyAlignment="1" applyProtection="1">
      <alignment vertical="center" wrapText="1"/>
    </xf>
    <xf numFmtId="0" fontId="4" fillId="7" borderId="20" xfId="1" applyFont="1" applyFill="1" applyBorder="1" applyAlignment="1" applyProtection="1">
      <alignment vertical="center" wrapText="1"/>
    </xf>
    <xf numFmtId="0" fontId="4" fillId="3" borderId="5" xfId="1" applyFont="1" applyFill="1" applyBorder="1" applyAlignment="1" applyProtection="1">
      <alignment vertical="center" wrapText="1"/>
    </xf>
    <xf numFmtId="0" fontId="5" fillId="0" borderId="18" xfId="1" applyFont="1" applyFill="1" applyBorder="1" applyAlignment="1" applyProtection="1">
      <alignment horizontal="center" vertical="center" wrapText="1"/>
    </xf>
    <xf numFmtId="0" fontId="5" fillId="0" borderId="20" xfId="1" applyFont="1" applyFill="1" applyBorder="1" applyAlignment="1" applyProtection="1">
      <alignment horizontal="center" vertical="center" wrapText="1"/>
    </xf>
    <xf numFmtId="0" fontId="5" fillId="0" borderId="5" xfId="1" applyFont="1" applyFill="1" applyBorder="1" applyAlignment="1" applyProtection="1">
      <alignment horizontal="center" vertical="center" wrapText="1"/>
    </xf>
    <xf numFmtId="0" fontId="5" fillId="0" borderId="6" xfId="1" applyFont="1" applyFill="1" applyBorder="1" applyAlignment="1" applyProtection="1">
      <alignment horizontal="center" vertical="center" wrapText="1"/>
    </xf>
    <xf numFmtId="0" fontId="5" fillId="0" borderId="4" xfId="1" applyFont="1" applyFill="1" applyBorder="1" applyAlignment="1" applyProtection="1">
      <alignment horizontal="center" vertical="center" wrapText="1"/>
    </xf>
    <xf numFmtId="0" fontId="4" fillId="0" borderId="17" xfId="1" applyFont="1" applyBorder="1" applyAlignment="1" applyProtection="1">
      <alignment vertical="center" wrapText="1"/>
    </xf>
    <xf numFmtId="0" fontId="1" fillId="0" borderId="12" xfId="1" applyBorder="1" applyProtection="1"/>
    <xf numFmtId="0" fontId="1" fillId="0" borderId="3" xfId="1" applyBorder="1" applyProtection="1"/>
    <xf numFmtId="164" fontId="2" fillId="0" borderId="17" xfId="1" applyNumberFormat="1" applyFont="1" applyBorder="1" applyProtection="1"/>
    <xf numFmtId="0" fontId="4" fillId="3" borderId="11" xfId="1" applyFont="1" applyFill="1" applyBorder="1" applyAlignment="1" applyProtection="1">
      <alignment vertical="center" wrapText="1"/>
    </xf>
    <xf numFmtId="0" fontId="4" fillId="3" borderId="12" xfId="1" applyFont="1" applyFill="1" applyBorder="1" applyAlignment="1" applyProtection="1">
      <alignment vertical="center" wrapText="1"/>
    </xf>
    <xf numFmtId="0" fontId="4" fillId="0" borderId="17" xfId="1" applyFont="1" applyFill="1" applyBorder="1" applyAlignment="1" applyProtection="1">
      <alignment vertical="center" wrapText="1"/>
    </xf>
    <xf numFmtId="0" fontId="4" fillId="7" borderId="17" xfId="1" applyFont="1" applyFill="1" applyBorder="1" applyAlignment="1" applyProtection="1">
      <alignment vertical="center" wrapText="1"/>
    </xf>
    <xf numFmtId="0" fontId="1" fillId="0" borderId="6" xfId="1" applyFill="1" applyBorder="1" applyAlignment="1" applyProtection="1">
      <alignment horizontal="center" vertical="top" wrapText="1"/>
    </xf>
    <xf numFmtId="0" fontId="1" fillId="0" borderId="9" xfId="1" applyBorder="1" applyAlignment="1" applyProtection="1">
      <alignment horizontal="center"/>
    </xf>
    <xf numFmtId="0" fontId="1" fillId="0" borderId="0" xfId="1" applyBorder="1" applyAlignment="1" applyProtection="1">
      <alignment horizontal="left"/>
    </xf>
    <xf numFmtId="164" fontId="1" fillId="0" borderId="5" xfId="1" applyNumberFormat="1" applyBorder="1" applyAlignment="1" applyProtection="1">
      <alignment horizontal="center" vertical="center"/>
    </xf>
    <xf numFmtId="0" fontId="13" fillId="0" borderId="0" xfId="0" applyFont="1" applyProtection="1"/>
    <xf numFmtId="44" fontId="1" fillId="4" borderId="13" xfId="1" applyNumberFormat="1" applyFill="1" applyBorder="1" applyAlignment="1" applyProtection="1">
      <alignment wrapText="1"/>
      <protection locked="0"/>
    </xf>
    <xf numFmtId="44" fontId="1" fillId="4" borderId="1" xfId="1" applyNumberFormat="1" applyFill="1" applyBorder="1" applyAlignment="1" applyProtection="1">
      <alignment wrapText="1"/>
      <protection locked="0"/>
    </xf>
    <xf numFmtId="44" fontId="1" fillId="4" borderId="28" xfId="1" applyNumberFormat="1" applyFill="1" applyBorder="1" applyAlignment="1" applyProtection="1">
      <alignment wrapText="1"/>
      <protection locked="0"/>
    </xf>
    <xf numFmtId="0" fontId="0" fillId="3" borderId="0" xfId="0" applyFill="1" applyProtection="1"/>
    <xf numFmtId="0" fontId="2" fillId="5" borderId="1" xfId="1" applyFont="1" applyFill="1" applyBorder="1" applyProtection="1"/>
    <xf numFmtId="0" fontId="4" fillId="5" borderId="21" xfId="1" applyFont="1" applyFill="1" applyBorder="1" applyProtection="1"/>
    <xf numFmtId="165" fontId="2" fillId="5" borderId="1" xfId="1" applyNumberFormat="1" applyFont="1" applyFill="1" applyBorder="1" applyProtection="1"/>
    <xf numFmtId="0" fontId="2" fillId="3" borderId="1" xfId="1" applyFont="1" applyFill="1" applyBorder="1" applyProtection="1"/>
    <xf numFmtId="165" fontId="2" fillId="3" borderId="1" xfId="1" applyNumberFormat="1" applyFont="1" applyFill="1" applyBorder="1" applyProtection="1"/>
    <xf numFmtId="0" fontId="4" fillId="6" borderId="18" xfId="1" applyFont="1" applyFill="1" applyBorder="1" applyAlignment="1" applyProtection="1">
      <alignment horizontal="center" vertical="center" wrapText="1"/>
    </xf>
    <xf numFmtId="0" fontId="4" fillId="6" borderId="20" xfId="1" applyFont="1" applyFill="1" applyBorder="1" applyAlignment="1" applyProtection="1">
      <alignment horizontal="center" vertical="center" wrapText="1"/>
    </xf>
    <xf numFmtId="0" fontId="4" fillId="6" borderId="8" xfId="1" applyFont="1" applyFill="1" applyBorder="1" applyAlignment="1" applyProtection="1">
      <alignment vertical="center" wrapText="1"/>
    </xf>
    <xf numFmtId="0" fontId="4" fillId="6" borderId="2" xfId="1" applyFont="1" applyFill="1" applyBorder="1" applyAlignment="1" applyProtection="1">
      <alignment vertical="center" wrapText="1"/>
    </xf>
    <xf numFmtId="0" fontId="4" fillId="6" borderId="4" xfId="1" applyFont="1" applyFill="1" applyBorder="1" applyAlignment="1" applyProtection="1">
      <alignment vertical="center" wrapText="1"/>
    </xf>
    <xf numFmtId="0" fontId="5" fillId="6" borderId="9" xfId="1" applyFont="1" applyFill="1" applyBorder="1" applyAlignment="1" applyProtection="1">
      <alignment vertical="center" wrapText="1"/>
    </xf>
    <xf numFmtId="0" fontId="5" fillId="6" borderId="7" xfId="1" applyFont="1" applyFill="1" applyBorder="1" applyAlignment="1" applyProtection="1">
      <alignment vertical="center" wrapText="1"/>
    </xf>
    <xf numFmtId="0" fontId="5" fillId="6" borderId="6" xfId="1" applyFont="1" applyFill="1" applyBorder="1" applyAlignment="1" applyProtection="1">
      <alignment vertical="center" wrapText="1"/>
    </xf>
    <xf numFmtId="0" fontId="5" fillId="0" borderId="18" xfId="1" applyFont="1" applyBorder="1" applyAlignment="1" applyProtection="1">
      <alignment horizontal="center" vertical="center" wrapText="1"/>
    </xf>
    <xf numFmtId="0" fontId="5" fillId="0" borderId="20" xfId="1" applyFont="1" applyBorder="1" applyAlignment="1" applyProtection="1">
      <alignment horizontal="center" vertical="center" wrapText="1"/>
    </xf>
    <xf numFmtId="0" fontId="5" fillId="0" borderId="18" xfId="1" applyFont="1" applyBorder="1" applyAlignment="1" applyProtection="1">
      <alignment vertical="center" wrapText="1"/>
    </xf>
    <xf numFmtId="0" fontId="5" fillId="0" borderId="20" xfId="1" applyFont="1" applyBorder="1" applyAlignment="1" applyProtection="1">
      <alignment vertical="center" wrapText="1"/>
    </xf>
    <xf numFmtId="44" fontId="5" fillId="7" borderId="18" xfId="1" applyNumberFormat="1" applyFont="1" applyFill="1" applyBorder="1" applyAlignment="1" applyProtection="1">
      <alignment horizontal="center" vertical="center" wrapText="1"/>
      <protection locked="0"/>
    </xf>
    <xf numFmtId="44" fontId="5" fillId="7" borderId="20" xfId="1" applyNumberFormat="1" applyFont="1" applyFill="1" applyBorder="1" applyAlignment="1" applyProtection="1">
      <alignment horizontal="center" vertical="center" wrapText="1"/>
      <protection locked="0"/>
    </xf>
    <xf numFmtId="164" fontId="5" fillId="0" borderId="18" xfId="1" applyNumberFormat="1" applyFont="1" applyBorder="1" applyAlignment="1" applyProtection="1">
      <alignment horizontal="center" vertical="center" wrapText="1"/>
    </xf>
    <xf numFmtId="164" fontId="5" fillId="0" borderId="20" xfId="1" applyNumberFormat="1" applyFont="1" applyBorder="1" applyAlignment="1" applyProtection="1">
      <alignment horizontal="center" vertical="center" wrapText="1"/>
    </xf>
    <xf numFmtId="0" fontId="5" fillId="0" borderId="19" xfId="1" applyFont="1" applyBorder="1" applyAlignment="1" applyProtection="1">
      <alignment vertical="center" wrapText="1"/>
    </xf>
    <xf numFmtId="44" fontId="5" fillId="7" borderId="19" xfId="1" applyNumberFormat="1" applyFont="1" applyFill="1" applyBorder="1" applyAlignment="1" applyProtection="1">
      <alignment horizontal="center" vertical="center" wrapText="1"/>
      <protection locked="0"/>
    </xf>
    <xf numFmtId="0" fontId="4" fillId="8" borderId="18" xfId="1" applyFont="1" applyFill="1" applyBorder="1" applyAlignment="1" applyProtection="1">
      <alignment horizontal="center" vertical="center" wrapText="1"/>
    </xf>
    <xf numFmtId="0" fontId="4" fillId="8" borderId="19" xfId="1" applyFont="1" applyFill="1" applyBorder="1" applyAlignment="1" applyProtection="1">
      <alignment horizontal="center" vertical="center" wrapText="1"/>
    </xf>
    <xf numFmtId="0" fontId="4" fillId="8" borderId="20" xfId="1" applyFont="1" applyFill="1" applyBorder="1" applyAlignment="1" applyProtection="1">
      <alignment horizontal="center" vertical="center" wrapText="1"/>
    </xf>
    <xf numFmtId="0" fontId="4" fillId="8" borderId="8" xfId="1" applyFont="1" applyFill="1" applyBorder="1" applyAlignment="1" applyProtection="1">
      <alignment vertical="center" wrapText="1"/>
    </xf>
    <xf numFmtId="0" fontId="4" fillId="8" borderId="2" xfId="1" applyFont="1" applyFill="1" applyBorder="1" applyAlignment="1" applyProtection="1">
      <alignment vertical="center" wrapText="1"/>
    </xf>
    <xf numFmtId="0" fontId="4" fillId="8" borderId="4" xfId="1" applyFont="1" applyFill="1" applyBorder="1" applyAlignment="1" applyProtection="1">
      <alignment vertical="center" wrapText="1"/>
    </xf>
    <xf numFmtId="0" fontId="5" fillId="8" borderId="10" xfId="1" applyFont="1" applyFill="1" applyBorder="1" applyAlignment="1" applyProtection="1">
      <alignment vertical="center" wrapText="1"/>
    </xf>
    <xf numFmtId="0" fontId="5" fillId="8" borderId="0" xfId="1" applyFont="1" applyFill="1" applyAlignment="1" applyProtection="1">
      <alignment vertical="center" wrapText="1"/>
    </xf>
    <xf numFmtId="0" fontId="5" fillId="8" borderId="5" xfId="1" applyFont="1" applyFill="1" applyBorder="1" applyAlignment="1" applyProtection="1">
      <alignment vertical="center" wrapText="1"/>
    </xf>
    <xf numFmtId="0" fontId="4" fillId="8" borderId="9" xfId="1" applyFont="1" applyFill="1" applyBorder="1" applyAlignment="1" applyProtection="1">
      <alignment vertical="center" wrapText="1"/>
    </xf>
    <xf numFmtId="0" fontId="4" fillId="8" borderId="7" xfId="1" applyFont="1" applyFill="1" applyBorder="1" applyAlignment="1" applyProtection="1">
      <alignment vertical="center" wrapText="1"/>
    </xf>
    <xf numFmtId="0" fontId="4" fillId="8" borderId="6" xfId="1" applyFont="1" applyFill="1" applyBorder="1" applyAlignment="1" applyProtection="1">
      <alignment vertical="center" wrapText="1"/>
    </xf>
    <xf numFmtId="0" fontId="5" fillId="0" borderId="19" xfId="1" applyFont="1" applyBorder="1" applyAlignment="1" applyProtection="1">
      <alignment horizontal="center" vertical="center" wrapText="1"/>
    </xf>
    <xf numFmtId="164" fontId="5" fillId="0" borderId="19" xfId="1" applyNumberFormat="1" applyFont="1" applyBorder="1" applyAlignment="1" applyProtection="1">
      <alignment horizontal="center" vertical="center" wrapText="1"/>
    </xf>
    <xf numFmtId="0" fontId="5" fillId="0" borderId="18" xfId="1" applyFont="1" applyBorder="1" applyAlignment="1" applyProtection="1">
      <alignment horizontal="left" vertical="center" wrapText="1"/>
    </xf>
    <xf numFmtId="0" fontId="5" fillId="0" borderId="20" xfId="1" applyFont="1" applyBorder="1" applyAlignment="1" applyProtection="1">
      <alignment horizontal="left" vertical="center" wrapText="1"/>
    </xf>
    <xf numFmtId="44" fontId="1" fillId="4" borderId="1" xfId="1" applyNumberFormat="1" applyFill="1" applyBorder="1" applyAlignment="1" applyProtection="1">
      <alignment horizontal="center" vertical="center" wrapText="1"/>
      <protection locked="0"/>
    </xf>
    <xf numFmtId="44" fontId="1" fillId="4" borderId="1" xfId="1" applyNumberFormat="1" applyFill="1" applyBorder="1" applyAlignment="1" applyProtection="1">
      <alignment vertical="center" wrapText="1"/>
      <protection locked="0"/>
    </xf>
    <xf numFmtId="0" fontId="0" fillId="0" borderId="8" xfId="0" applyBorder="1" applyAlignment="1">
      <alignment wrapText="1"/>
    </xf>
    <xf numFmtId="0" fontId="0" fillId="0" borderId="4" xfId="0" applyBorder="1" applyAlignment="1">
      <alignment wrapText="1"/>
    </xf>
    <xf numFmtId="0" fontId="0" fillId="0" borderId="9" xfId="0" applyBorder="1" applyAlignment="1">
      <alignment wrapText="1"/>
    </xf>
    <xf numFmtId="0" fontId="0" fillId="0" borderId="6" xfId="0" applyBorder="1" applyAlignment="1">
      <alignment wrapText="1"/>
    </xf>
    <xf numFmtId="44" fontId="1" fillId="4" borderId="16" xfId="1" applyNumberFormat="1" applyFill="1" applyBorder="1" applyAlignment="1" applyProtection="1">
      <alignment vertical="center" wrapText="1"/>
      <protection locked="0"/>
    </xf>
    <xf numFmtId="44" fontId="1" fillId="4" borderId="23" xfId="1" applyNumberFormat="1" applyFill="1" applyBorder="1" applyAlignment="1" applyProtection="1">
      <alignment vertical="center" wrapText="1"/>
      <protection locked="0"/>
    </xf>
    <xf numFmtId="0" fontId="25" fillId="0" borderId="0" xfId="0" applyFont="1" applyProtection="1"/>
    <xf numFmtId="44" fontId="1" fillId="0" borderId="0" xfId="1" applyNumberFormat="1" applyFill="1" applyBorder="1" applyAlignment="1" applyProtection="1">
      <alignment horizontal="center" vertical="center"/>
    </xf>
    <xf numFmtId="0" fontId="0" fillId="0" borderId="0" xfId="0" applyAlignment="1" applyProtection="1">
      <alignment wrapText="1"/>
    </xf>
    <xf numFmtId="0" fontId="7" fillId="0" borderId="0" xfId="0" applyFont="1" applyAlignment="1" applyProtection="1">
      <alignment wrapText="1"/>
    </xf>
    <xf numFmtId="0" fontId="1" fillId="0" borderId="0" xfId="1" applyAlignment="1" applyProtection="1">
      <alignment wrapText="1"/>
    </xf>
    <xf numFmtId="0" fontId="2" fillId="0" borderId="0" xfId="1" applyFont="1" applyAlignment="1" applyProtection="1">
      <alignment wrapText="1"/>
    </xf>
    <xf numFmtId="0" fontId="15" fillId="11" borderId="8" xfId="1" applyFont="1" applyFill="1" applyBorder="1" applyAlignment="1" applyProtection="1">
      <alignment horizontal="center" textRotation="90" wrapText="1"/>
    </xf>
    <xf numFmtId="0" fontId="1" fillId="12" borderId="24" xfId="1" applyFill="1" applyBorder="1" applyAlignment="1" applyProtection="1">
      <alignment horizontal="center" wrapText="1"/>
    </xf>
    <xf numFmtId="0" fontId="1" fillId="12" borderId="22" xfId="1" applyFill="1" applyBorder="1" applyAlignment="1" applyProtection="1">
      <alignment wrapText="1"/>
    </xf>
    <xf numFmtId="0" fontId="1" fillId="12" borderId="13" xfId="1" applyFill="1" applyBorder="1" applyAlignment="1" applyProtection="1">
      <alignment horizontal="center" wrapText="1"/>
    </xf>
    <xf numFmtId="165" fontId="1" fillId="12" borderId="13" xfId="1" applyNumberFormat="1" applyFill="1" applyBorder="1" applyAlignment="1" applyProtection="1">
      <alignment wrapText="1"/>
    </xf>
    <xf numFmtId="0" fontId="1" fillId="12" borderId="25" xfId="1" applyFill="1" applyBorder="1" applyAlignment="1" applyProtection="1">
      <alignment wrapText="1"/>
    </xf>
    <xf numFmtId="0" fontId="15" fillId="11" borderId="10" xfId="1" applyFont="1" applyFill="1" applyBorder="1" applyAlignment="1" applyProtection="1">
      <alignment horizontal="center" textRotation="90" wrapText="1"/>
    </xf>
    <xf numFmtId="0" fontId="1" fillId="0" borderId="10" xfId="1" applyBorder="1" applyAlignment="1" applyProtection="1">
      <alignment horizontal="center" wrapText="1"/>
    </xf>
    <xf numFmtId="0" fontId="1" fillId="0" borderId="1" xfId="1" applyBorder="1" applyAlignment="1" applyProtection="1">
      <alignment horizontal="center" wrapText="1"/>
    </xf>
    <xf numFmtId="0" fontId="1" fillId="0" borderId="5" xfId="1" applyBorder="1" applyAlignment="1" applyProtection="1">
      <alignment wrapText="1"/>
    </xf>
    <xf numFmtId="0" fontId="1" fillId="12" borderId="26" xfId="1" applyFill="1" applyBorder="1" applyAlignment="1" applyProtection="1">
      <alignment horizontal="center" wrapText="1"/>
    </xf>
    <xf numFmtId="0" fontId="1" fillId="12" borderId="21" xfId="1" applyFill="1" applyBorder="1" applyAlignment="1" applyProtection="1">
      <alignment wrapText="1"/>
    </xf>
    <xf numFmtId="0" fontId="1" fillId="12" borderId="1" xfId="1" applyFill="1" applyBorder="1" applyAlignment="1" applyProtection="1">
      <alignment horizontal="center" wrapText="1"/>
    </xf>
    <xf numFmtId="0" fontId="1" fillId="12" borderId="27" xfId="1" applyFill="1" applyBorder="1" applyAlignment="1" applyProtection="1">
      <alignment wrapText="1"/>
    </xf>
    <xf numFmtId="0" fontId="15" fillId="11" borderId="9" xfId="1" applyFont="1" applyFill="1" applyBorder="1" applyAlignment="1" applyProtection="1">
      <alignment horizontal="center" textRotation="90" wrapText="1"/>
    </xf>
    <xf numFmtId="0" fontId="1" fillId="0" borderId="9" xfId="1" applyBorder="1" applyAlignment="1" applyProtection="1">
      <alignment horizontal="center" wrapText="1"/>
    </xf>
    <xf numFmtId="0" fontId="1" fillId="0" borderId="7" xfId="1" applyBorder="1" applyAlignment="1" applyProtection="1">
      <alignment wrapText="1"/>
    </xf>
    <xf numFmtId="0" fontId="1" fillId="0" borderId="28" xfId="1" applyBorder="1" applyAlignment="1" applyProtection="1">
      <alignment horizontal="center" wrapText="1"/>
    </xf>
    <xf numFmtId="0" fontId="1" fillId="0" borderId="6" xfId="1" applyBorder="1" applyAlignment="1" applyProtection="1">
      <alignment wrapText="1"/>
    </xf>
    <xf numFmtId="0" fontId="15" fillId="0" borderId="9" xfId="1" applyFont="1" applyBorder="1" applyAlignment="1" applyProtection="1">
      <alignment horizontal="center" textRotation="90" wrapText="1"/>
    </xf>
    <xf numFmtId="0" fontId="1" fillId="0" borderId="0" xfId="1" applyAlignment="1" applyProtection="1">
      <alignment horizontal="center" wrapText="1"/>
    </xf>
    <xf numFmtId="0" fontId="2" fillId="12" borderId="0" xfId="1" applyFont="1" applyFill="1" applyAlignment="1" applyProtection="1">
      <alignment wrapText="1"/>
    </xf>
    <xf numFmtId="44" fontId="1" fillId="3" borderId="0" xfId="1" applyNumberFormat="1" applyFill="1" applyAlignment="1" applyProtection="1">
      <alignment wrapText="1"/>
    </xf>
    <xf numFmtId="165" fontId="1" fillId="0" borderId="17" xfId="1" applyNumberFormat="1" applyBorder="1" applyAlignment="1" applyProtection="1">
      <alignment wrapText="1"/>
    </xf>
    <xf numFmtId="165" fontId="1" fillId="13" borderId="17" xfId="1" applyNumberFormat="1" applyFill="1" applyBorder="1" applyAlignment="1" applyProtection="1">
      <alignment wrapText="1"/>
    </xf>
    <xf numFmtId="0" fontId="1" fillId="14" borderId="8" xfId="1" applyFill="1" applyBorder="1" applyAlignment="1" applyProtection="1">
      <alignment wrapText="1"/>
    </xf>
    <xf numFmtId="0" fontId="1" fillId="14" borderId="2" xfId="1" applyFill="1" applyBorder="1" applyAlignment="1" applyProtection="1">
      <alignment horizontal="center" wrapText="1"/>
    </xf>
    <xf numFmtId="0" fontId="14" fillId="14" borderId="2" xfId="1" applyFont="1" applyFill="1" applyBorder="1" applyAlignment="1" applyProtection="1">
      <alignment wrapText="1"/>
    </xf>
    <xf numFmtId="165" fontId="1" fillId="14" borderId="12" xfId="1" applyNumberFormat="1" applyFill="1" applyBorder="1" applyAlignment="1" applyProtection="1">
      <alignment wrapText="1"/>
    </xf>
    <xf numFmtId="165" fontId="1" fillId="14" borderId="3" xfId="1" applyNumberFormat="1" applyFill="1" applyBorder="1" applyAlignment="1" applyProtection="1">
      <alignment wrapText="1"/>
    </xf>
    <xf numFmtId="44" fontId="4" fillId="7" borderId="17" xfId="1" applyNumberFormat="1" applyFont="1" applyFill="1" applyBorder="1" applyAlignment="1" applyProtection="1">
      <alignment vertical="center" wrapText="1"/>
    </xf>
    <xf numFmtId="49" fontId="1" fillId="15" borderId="11" xfId="1" applyNumberFormat="1" applyFill="1" applyBorder="1" applyAlignment="1" applyProtection="1">
      <alignment horizontal="left" vertical="top" wrapText="1"/>
    </xf>
    <xf numFmtId="49" fontId="0" fillId="15" borderId="3" xfId="0" applyNumberFormat="1" applyFill="1" applyBorder="1" applyAlignment="1" applyProtection="1">
      <alignment horizontal="left" vertical="top" wrapText="1"/>
    </xf>
    <xf numFmtId="165" fontId="1" fillId="0" borderId="0" xfId="1" applyNumberFormat="1" applyAlignment="1" applyProtection="1">
      <alignment wrapText="1"/>
    </xf>
    <xf numFmtId="0" fontId="1" fillId="14" borderId="8" xfId="1" applyFill="1" applyBorder="1" applyAlignment="1" applyProtection="1">
      <alignment horizontal="center" vertical="center" textRotation="90" wrapText="1"/>
    </xf>
    <xf numFmtId="0" fontId="1" fillId="12" borderId="8" xfId="1" applyFill="1" applyBorder="1" applyAlignment="1" applyProtection="1">
      <alignment horizontal="center" vertical="center" wrapText="1"/>
    </xf>
    <xf numFmtId="0" fontId="1" fillId="12" borderId="2" xfId="1" applyFill="1" applyBorder="1" applyAlignment="1" applyProtection="1">
      <alignment wrapText="1"/>
    </xf>
    <xf numFmtId="0" fontId="17" fillId="12" borderId="23" xfId="1" applyFont="1" applyFill="1" applyBorder="1" applyAlignment="1" applyProtection="1">
      <alignment horizontal="center" vertical="center" wrapText="1"/>
    </xf>
    <xf numFmtId="0" fontId="1" fillId="12" borderId="23" xfId="1" applyFill="1" applyBorder="1" applyAlignment="1" applyProtection="1">
      <alignment horizontal="center" vertical="center" wrapText="1"/>
    </xf>
    <xf numFmtId="165" fontId="1" fillId="12" borderId="23" xfId="1" applyNumberFormat="1" applyFill="1" applyBorder="1" applyAlignment="1" applyProtection="1">
      <alignment vertical="center" wrapText="1"/>
    </xf>
    <xf numFmtId="0" fontId="18" fillId="12" borderId="5" xfId="1" applyFont="1" applyFill="1" applyBorder="1" applyAlignment="1" applyProtection="1">
      <alignment wrapText="1"/>
    </xf>
    <xf numFmtId="0" fontId="1" fillId="14" borderId="10" xfId="1" applyFill="1" applyBorder="1" applyAlignment="1" applyProtection="1">
      <alignment horizontal="center" vertical="center" textRotation="90" wrapText="1"/>
    </xf>
    <xf numFmtId="0" fontId="1" fillId="12" borderId="10" xfId="1" applyFill="1" applyBorder="1" applyAlignment="1" applyProtection="1">
      <alignment horizontal="center" vertical="center" wrapText="1"/>
    </xf>
    <xf numFmtId="0" fontId="1" fillId="12" borderId="0" xfId="1" applyFill="1" applyAlignment="1" applyProtection="1">
      <alignment wrapText="1"/>
    </xf>
    <xf numFmtId="0" fontId="17" fillId="12" borderId="1" xfId="1" applyFont="1" applyFill="1" applyBorder="1" applyAlignment="1" applyProtection="1">
      <alignment horizontal="center" vertical="center" wrapText="1"/>
    </xf>
    <xf numFmtId="0" fontId="1" fillId="12" borderId="1" xfId="1" applyFill="1" applyBorder="1" applyAlignment="1" applyProtection="1">
      <alignment horizontal="center" vertical="center" wrapText="1"/>
    </xf>
    <xf numFmtId="165" fontId="1" fillId="12" borderId="1" xfId="1" applyNumberFormat="1" applyFill="1" applyBorder="1" applyAlignment="1" applyProtection="1">
      <alignment vertical="center" wrapText="1"/>
    </xf>
    <xf numFmtId="0" fontId="20" fillId="12" borderId="5" xfId="1" applyFont="1" applyFill="1" applyBorder="1" applyAlignment="1" applyProtection="1">
      <alignment horizontal="left" vertical="top" wrapText="1"/>
    </xf>
    <xf numFmtId="0" fontId="1" fillId="0" borderId="29" xfId="1" applyBorder="1" applyAlignment="1" applyProtection="1">
      <alignment horizontal="center" vertical="center" wrapText="1"/>
    </xf>
    <xf numFmtId="0" fontId="1" fillId="0" borderId="30" xfId="1" applyBorder="1" applyAlignment="1" applyProtection="1">
      <alignment wrapText="1"/>
    </xf>
    <xf numFmtId="0" fontId="17" fillId="0" borderId="1" xfId="1" applyFont="1" applyBorder="1" applyAlignment="1" applyProtection="1">
      <alignment horizontal="center" vertical="center" wrapText="1"/>
    </xf>
    <xf numFmtId="0" fontId="1" fillId="0" borderId="1" xfId="1" applyBorder="1" applyAlignment="1" applyProtection="1">
      <alignment horizontal="center" vertical="center" wrapText="1"/>
    </xf>
    <xf numFmtId="165" fontId="1" fillId="0" borderId="1" xfId="1" applyNumberFormat="1" applyBorder="1" applyAlignment="1" applyProtection="1">
      <alignment vertical="center" wrapText="1"/>
    </xf>
    <xf numFmtId="0" fontId="1" fillId="0" borderId="31" xfId="1" applyBorder="1" applyAlignment="1" applyProtection="1">
      <alignment wrapText="1"/>
    </xf>
    <xf numFmtId="0" fontId="1" fillId="0" borderId="10" xfId="1" applyBorder="1" applyAlignment="1" applyProtection="1">
      <alignment horizontal="center" vertical="center" wrapText="1"/>
    </xf>
    <xf numFmtId="0" fontId="1" fillId="3" borderId="0" xfId="1" applyFill="1" applyAlignment="1" applyProtection="1">
      <alignment wrapText="1"/>
    </xf>
    <xf numFmtId="0" fontId="17" fillId="0" borderId="28" xfId="1" applyFont="1" applyBorder="1" applyAlignment="1" applyProtection="1">
      <alignment horizontal="center" vertical="center" wrapText="1"/>
    </xf>
    <xf numFmtId="0" fontId="1" fillId="0" borderId="28" xfId="1" applyBorder="1" applyAlignment="1" applyProtection="1">
      <alignment horizontal="center" vertical="center" wrapText="1"/>
    </xf>
    <xf numFmtId="0" fontId="1" fillId="0" borderId="5" xfId="1" applyBorder="1" applyAlignment="1" applyProtection="1">
      <alignment vertical="top" wrapText="1"/>
    </xf>
    <xf numFmtId="0" fontId="1" fillId="0" borderId="11" xfId="1" applyBorder="1" applyAlignment="1" applyProtection="1">
      <alignment wrapText="1"/>
    </xf>
    <xf numFmtId="0" fontId="1" fillId="0" borderId="12" xfId="1" applyBorder="1" applyAlignment="1" applyProtection="1">
      <alignment horizontal="center" wrapText="1"/>
    </xf>
    <xf numFmtId="0" fontId="2" fillId="3" borderId="12" xfId="1" applyFont="1" applyFill="1" applyBorder="1" applyAlignment="1" applyProtection="1">
      <alignment wrapText="1"/>
    </xf>
    <xf numFmtId="0" fontId="1" fillId="0" borderId="7" xfId="1" applyBorder="1" applyAlignment="1" applyProtection="1">
      <alignment horizontal="center" wrapText="1"/>
    </xf>
    <xf numFmtId="44" fontId="1" fillId="3" borderId="7" xfId="1" applyNumberFormat="1" applyFill="1" applyBorder="1" applyAlignment="1" applyProtection="1">
      <alignment wrapText="1"/>
    </xf>
    <xf numFmtId="0" fontId="1" fillId="0" borderId="3" xfId="1" applyBorder="1" applyAlignment="1" applyProtection="1">
      <alignment wrapText="1"/>
    </xf>
    <xf numFmtId="0" fontId="1" fillId="16" borderId="8" xfId="1" applyFill="1" applyBorder="1" applyAlignment="1" applyProtection="1">
      <alignment wrapText="1"/>
    </xf>
    <xf numFmtId="0" fontId="1" fillId="16" borderId="2" xfId="1" applyFill="1" applyBorder="1" applyAlignment="1" applyProtection="1">
      <alignment horizontal="center" wrapText="1"/>
    </xf>
    <xf numFmtId="0" fontId="14" fillId="16" borderId="2" xfId="1" applyFont="1" applyFill="1" applyBorder="1" applyAlignment="1" applyProtection="1">
      <alignment wrapText="1"/>
    </xf>
    <xf numFmtId="0" fontId="1" fillId="16" borderId="12" xfId="1" applyFill="1" applyBorder="1" applyAlignment="1" applyProtection="1">
      <alignment horizontal="center" wrapText="1"/>
    </xf>
    <xf numFmtId="0" fontId="1" fillId="16" borderId="3" xfId="1" applyFill="1" applyBorder="1" applyAlignment="1" applyProtection="1">
      <alignment horizontal="center" wrapText="1"/>
    </xf>
    <xf numFmtId="0" fontId="21" fillId="16" borderId="8" xfId="1" applyFont="1" applyFill="1" applyBorder="1" applyAlignment="1" applyProtection="1">
      <alignment horizontal="center" vertical="center" textRotation="90" wrapText="1"/>
    </xf>
    <xf numFmtId="0" fontId="1" fillId="12" borderId="2" xfId="1" applyFill="1" applyBorder="1" applyAlignment="1" applyProtection="1">
      <alignment vertical="center" wrapText="1"/>
    </xf>
    <xf numFmtId="0" fontId="1" fillId="12" borderId="23" xfId="1" applyFill="1" applyBorder="1" applyAlignment="1" applyProtection="1">
      <alignment vertical="center" wrapText="1"/>
    </xf>
    <xf numFmtId="165" fontId="1" fillId="12" borderId="1" xfId="1" applyNumberFormat="1" applyFill="1" applyBorder="1" applyAlignment="1" applyProtection="1">
      <alignment horizontal="center" vertical="center" wrapText="1"/>
    </xf>
    <xf numFmtId="0" fontId="1" fillId="12" borderId="4" xfId="1" applyFill="1" applyBorder="1" applyAlignment="1" applyProtection="1">
      <alignment wrapText="1"/>
    </xf>
    <xf numFmtId="0" fontId="21" fillId="16" borderId="10" xfId="1" applyFont="1" applyFill="1" applyBorder="1" applyAlignment="1" applyProtection="1">
      <alignment horizontal="center" vertical="center" textRotation="90" wrapText="1"/>
    </xf>
    <xf numFmtId="0" fontId="1" fillId="12" borderId="0" xfId="1" applyFill="1" applyAlignment="1" applyProtection="1">
      <alignment vertical="center" wrapText="1"/>
    </xf>
    <xf numFmtId="0" fontId="1" fillId="12" borderId="1" xfId="1" applyFill="1" applyBorder="1" applyAlignment="1" applyProtection="1">
      <alignment vertical="center" wrapText="1"/>
    </xf>
    <xf numFmtId="0" fontId="1" fillId="12" borderId="5" xfId="1" applyFill="1" applyBorder="1" applyAlignment="1" applyProtection="1">
      <alignment wrapText="1"/>
    </xf>
    <xf numFmtId="0" fontId="1" fillId="12" borderId="32" xfId="1" applyFill="1" applyBorder="1" applyAlignment="1" applyProtection="1">
      <alignment horizontal="center" vertical="center" wrapText="1"/>
    </xf>
    <xf numFmtId="0" fontId="1" fillId="12" borderId="33" xfId="1" applyFill="1" applyBorder="1" applyAlignment="1" applyProtection="1">
      <alignment vertical="center" wrapText="1"/>
    </xf>
    <xf numFmtId="165" fontId="1" fillId="12" borderId="34" xfId="1" applyNumberFormat="1" applyFill="1" applyBorder="1" applyAlignment="1" applyProtection="1">
      <alignment horizontal="center" vertical="center" wrapText="1"/>
    </xf>
    <xf numFmtId="0" fontId="18" fillId="12" borderId="35" xfId="1" applyFont="1" applyFill="1" applyBorder="1" applyAlignment="1" applyProtection="1">
      <alignment vertical="top" wrapText="1"/>
    </xf>
    <xf numFmtId="0" fontId="2" fillId="3" borderId="7" xfId="1" applyFont="1" applyFill="1" applyBorder="1" applyAlignment="1" applyProtection="1">
      <alignment wrapText="1"/>
    </xf>
    <xf numFmtId="165" fontId="22" fillId="0" borderId="17" xfId="1" applyNumberFormat="1" applyFont="1" applyBorder="1" applyAlignment="1" applyProtection="1">
      <alignment wrapText="1"/>
    </xf>
    <xf numFmtId="0" fontId="14" fillId="14" borderId="11" xfId="1" applyFont="1" applyFill="1" applyBorder="1" applyAlignment="1" applyProtection="1">
      <alignment wrapText="1"/>
    </xf>
    <xf numFmtId="0" fontId="23" fillId="0" borderId="12" xfId="0" applyFont="1" applyBorder="1" applyAlignment="1" applyProtection="1">
      <alignment wrapText="1"/>
    </xf>
    <xf numFmtId="44" fontId="4" fillId="7" borderId="11" xfId="1" applyNumberFormat="1" applyFont="1" applyFill="1" applyBorder="1" applyAlignment="1" applyProtection="1">
      <alignment vertical="center" wrapText="1"/>
    </xf>
    <xf numFmtId="0" fontId="14" fillId="15" borderId="36" xfId="1" applyFont="1" applyFill="1" applyBorder="1" applyAlignment="1" applyProtection="1">
      <alignment wrapText="1"/>
    </xf>
    <xf numFmtId="0" fontId="0" fillId="15" borderId="37" xfId="0" applyFill="1" applyBorder="1" applyAlignment="1" applyProtection="1">
      <alignment wrapText="1"/>
    </xf>
    <xf numFmtId="0" fontId="17" fillId="12" borderId="16" xfId="1" applyFont="1" applyFill="1" applyBorder="1" applyAlignment="1" applyProtection="1">
      <alignment horizontal="center" vertical="center" wrapText="1"/>
    </xf>
    <xf numFmtId="0" fontId="1" fillId="12" borderId="16" xfId="1" applyFill="1" applyBorder="1" applyAlignment="1" applyProtection="1">
      <alignment horizontal="center" vertical="center" wrapText="1"/>
    </xf>
    <xf numFmtId="165" fontId="1" fillId="12" borderId="38" xfId="1" applyNumberFormat="1" applyFill="1" applyBorder="1" applyAlignment="1" applyProtection="1">
      <alignment vertical="center" wrapText="1"/>
    </xf>
  </cellXfs>
  <cellStyles count="2">
    <cellStyle name="Standaard" xfId="0" builtinId="0"/>
    <cellStyle name="Standaard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13"/>
  <sheetViews>
    <sheetView tabSelected="1" zoomScale="130" zoomScaleNormal="130" workbookViewId="0">
      <selection activeCell="C17" sqref="C17"/>
    </sheetView>
  </sheetViews>
  <sheetFormatPr defaultColWidth="9.109375" defaultRowHeight="13.2" x14ac:dyDescent="0.25"/>
  <cols>
    <col min="1" max="1" width="9.109375" style="50"/>
    <col min="2" max="2" width="4.6640625" style="50" customWidth="1"/>
    <col min="3" max="3" width="93.33203125" style="50" customWidth="1"/>
    <col min="4" max="4" width="35.44140625" style="50" customWidth="1"/>
    <col min="5" max="16384" width="9.109375" style="50"/>
  </cols>
  <sheetData>
    <row r="1" spans="2:4" ht="15.6" x14ac:dyDescent="0.3">
      <c r="C1" s="136" t="s">
        <v>113</v>
      </c>
    </row>
    <row r="2" spans="2:4" ht="15.6" x14ac:dyDescent="0.3">
      <c r="C2" s="136"/>
    </row>
    <row r="3" spans="2:4" ht="14.4" x14ac:dyDescent="0.3">
      <c r="B3" s="25"/>
      <c r="C3" s="21" t="s">
        <v>37</v>
      </c>
      <c r="D3" s="25"/>
    </row>
    <row r="5" spans="2:4" ht="14.4" x14ac:dyDescent="0.3">
      <c r="B5" s="25"/>
      <c r="C5" s="25"/>
      <c r="D5" s="51" t="s">
        <v>13</v>
      </c>
    </row>
    <row r="6" spans="2:4" ht="14.4" x14ac:dyDescent="0.3">
      <c r="B6" s="89" t="s">
        <v>7</v>
      </c>
      <c r="C6" s="90" t="s">
        <v>38</v>
      </c>
      <c r="D6" s="91">
        <f>'A Preventief Onderhoud'!G36</f>
        <v>0</v>
      </c>
    </row>
    <row r="7" spans="2:4" ht="14.4" x14ac:dyDescent="0.3">
      <c r="B7" s="92" t="s">
        <v>14</v>
      </c>
      <c r="C7" s="23" t="s">
        <v>39</v>
      </c>
      <c r="D7" s="93">
        <f>'B Correctief Onderhoud'!G13</f>
        <v>0</v>
      </c>
    </row>
    <row r="8" spans="2:4" ht="14.4" x14ac:dyDescent="0.3">
      <c r="B8" s="89" t="s">
        <v>15</v>
      </c>
      <c r="C8" s="24" t="s">
        <v>36</v>
      </c>
      <c r="D8" s="91">
        <f>'C Herstelwerk Hekwerken Poorten'!G11</f>
        <v>0</v>
      </c>
    </row>
    <row r="9" spans="2:4" s="88" customFormat="1" ht="14.4" x14ac:dyDescent="0.3">
      <c r="B9" s="92" t="s">
        <v>16</v>
      </c>
      <c r="C9" s="23" t="s">
        <v>103</v>
      </c>
      <c r="D9" s="93">
        <f>'D Prijzen Materialen'!J22</f>
        <v>0</v>
      </c>
    </row>
    <row r="10" spans="2:4" ht="15" thickBot="1" x14ac:dyDescent="0.35">
      <c r="B10" s="92" t="s">
        <v>63</v>
      </c>
      <c r="C10" s="23" t="s">
        <v>111</v>
      </c>
      <c r="D10" s="93">
        <f>'F Retourvergoeding'!J15</f>
        <v>0</v>
      </c>
    </row>
    <row r="11" spans="2:4" ht="16.2" thickBot="1" x14ac:dyDescent="0.35">
      <c r="B11" s="28"/>
      <c r="C11" s="27" t="s">
        <v>17</v>
      </c>
      <c r="D11" s="43">
        <f>D6+D7+D8+D9-D10</f>
        <v>0</v>
      </c>
    </row>
    <row r="12" spans="2:4" ht="14.4" x14ac:dyDescent="0.3">
      <c r="B12" s="25"/>
      <c r="C12" s="25"/>
      <c r="D12" s="26"/>
    </row>
    <row r="13" spans="2:4" ht="14.4" x14ac:dyDescent="0.3">
      <c r="B13" s="25"/>
      <c r="C13" s="25"/>
      <c r="D13" s="52"/>
    </row>
  </sheetData>
  <sheetProtection algorithmName="SHA-512" hashValue="sjQM/Td2cf59E1K6TGt1xPS3BTbbAxdUl/d6eFLOQf7jyGJPLM0LhQcLsWR6Dk8DV9CUfL+yIenmqVOJ+xU3Bw==" saltValue="AjTRHc5Xbg0aWf8Xqb+NUA=="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G36"/>
  <sheetViews>
    <sheetView zoomScale="80" zoomScaleNormal="80" workbookViewId="0">
      <selection activeCell="D20" sqref="D20"/>
    </sheetView>
  </sheetViews>
  <sheetFormatPr defaultColWidth="9.109375" defaultRowHeight="13.2" x14ac:dyDescent="0.25"/>
  <cols>
    <col min="1" max="1" width="3" style="50" customWidth="1"/>
    <col min="2" max="2" width="18.33203125" style="50" customWidth="1"/>
    <col min="3" max="3" width="88.44140625" style="50" customWidth="1"/>
    <col min="4" max="4" width="25.6640625" style="50" customWidth="1"/>
    <col min="5" max="5" width="21.5546875" style="50" bestFit="1" customWidth="1"/>
    <col min="6" max="6" width="27.109375" style="50" bestFit="1" customWidth="1"/>
    <col min="7" max="7" width="19.6640625" style="50" bestFit="1" customWidth="1"/>
    <col min="8" max="16384" width="9.109375" style="50"/>
  </cols>
  <sheetData>
    <row r="1" spans="2:7" ht="14.4" x14ac:dyDescent="0.3">
      <c r="B1" s="21" t="s">
        <v>0</v>
      </c>
      <c r="C1" s="21" t="s">
        <v>1</v>
      </c>
      <c r="D1" s="21" t="s">
        <v>2</v>
      </c>
      <c r="E1" s="21" t="s">
        <v>30</v>
      </c>
      <c r="F1" s="21" t="s">
        <v>3</v>
      </c>
      <c r="G1" s="21" t="s">
        <v>4</v>
      </c>
    </row>
    <row r="2" spans="2:7" ht="14.4" x14ac:dyDescent="0.3">
      <c r="B2" s="21"/>
      <c r="C2" s="21"/>
      <c r="D2" s="21"/>
      <c r="E2" s="21" t="s">
        <v>31</v>
      </c>
      <c r="F2" s="21"/>
      <c r="G2" s="21" t="s">
        <v>5</v>
      </c>
    </row>
    <row r="3" spans="2:7" ht="14.4" x14ac:dyDescent="0.3">
      <c r="B3" s="21"/>
      <c r="C3" s="21"/>
      <c r="D3" s="21"/>
      <c r="E3" s="21"/>
      <c r="F3" s="21"/>
      <c r="G3" s="21" t="s">
        <v>6</v>
      </c>
    </row>
    <row r="4" spans="2:7" ht="15" thickBot="1" x14ac:dyDescent="0.35">
      <c r="B4" s="53" t="s">
        <v>7</v>
      </c>
      <c r="C4" s="21" t="s">
        <v>40</v>
      </c>
      <c r="D4" s="54"/>
      <c r="E4" s="25"/>
      <c r="F4" s="25"/>
      <c r="G4" s="25"/>
    </row>
    <row r="5" spans="2:7" ht="15" thickBot="1" x14ac:dyDescent="0.35">
      <c r="B5" s="25"/>
      <c r="C5" s="25"/>
      <c r="D5" s="54"/>
      <c r="E5" s="25"/>
      <c r="F5" s="55" t="s">
        <v>8</v>
      </c>
      <c r="G5" s="25"/>
    </row>
    <row r="6" spans="2:7" ht="15" thickBot="1" x14ac:dyDescent="0.35">
      <c r="B6" s="1" t="s">
        <v>7</v>
      </c>
      <c r="C6" s="2" t="s">
        <v>24</v>
      </c>
      <c r="D6" s="3"/>
      <c r="E6" s="4"/>
      <c r="F6" s="4"/>
      <c r="G6" s="5"/>
    </row>
    <row r="7" spans="2:7" ht="15" thickBot="1" x14ac:dyDescent="0.35">
      <c r="B7" s="6"/>
      <c r="C7" s="7" t="s">
        <v>9</v>
      </c>
      <c r="D7" s="8" t="s">
        <v>10</v>
      </c>
      <c r="E7" s="30">
        <v>1</v>
      </c>
      <c r="F7" s="31"/>
      <c r="G7" s="32">
        <f>E7*F7</f>
        <v>0</v>
      </c>
    </row>
    <row r="8" spans="2:7" ht="14.4" x14ac:dyDescent="0.3">
      <c r="B8" s="9"/>
      <c r="C8" s="10" t="s">
        <v>11</v>
      </c>
      <c r="D8" s="11" t="s">
        <v>12</v>
      </c>
      <c r="E8" s="33">
        <v>1</v>
      </c>
      <c r="F8" s="34"/>
      <c r="G8" s="32">
        <f>E8*F8</f>
        <v>0</v>
      </c>
    </row>
    <row r="9" spans="2:7" ht="15" thickBot="1" x14ac:dyDescent="0.35">
      <c r="B9" s="14"/>
      <c r="C9" s="15"/>
      <c r="D9" s="16"/>
      <c r="E9" s="35"/>
      <c r="F9" s="56"/>
      <c r="G9" s="36"/>
    </row>
    <row r="10" spans="2:7" ht="15" thickBot="1" x14ac:dyDescent="0.35">
      <c r="B10" s="9"/>
      <c r="C10" s="12"/>
      <c r="D10" s="13"/>
      <c r="E10" s="29"/>
      <c r="F10" s="57"/>
      <c r="G10" s="37"/>
    </row>
    <row r="11" spans="2:7" ht="15" thickBot="1" x14ac:dyDescent="0.35">
      <c r="B11" s="18" t="s">
        <v>14</v>
      </c>
      <c r="C11" s="2" t="s">
        <v>25</v>
      </c>
      <c r="D11" s="3"/>
      <c r="E11" s="38"/>
      <c r="F11" s="58"/>
      <c r="G11" s="39"/>
    </row>
    <row r="12" spans="2:7" ht="15" thickBot="1" x14ac:dyDescent="0.35">
      <c r="B12" s="9"/>
      <c r="C12" s="19" t="s">
        <v>9</v>
      </c>
      <c r="D12" s="20" t="s">
        <v>10</v>
      </c>
      <c r="E12" s="40">
        <v>1</v>
      </c>
      <c r="F12" s="41"/>
      <c r="G12" s="32">
        <f>E12*F12</f>
        <v>0</v>
      </c>
    </row>
    <row r="13" spans="2:7" ht="14.4" x14ac:dyDescent="0.3">
      <c r="B13" s="9"/>
      <c r="C13" s="10" t="s">
        <v>11</v>
      </c>
      <c r="D13" s="11" t="s">
        <v>12</v>
      </c>
      <c r="E13" s="33">
        <v>1</v>
      </c>
      <c r="F13" s="34"/>
      <c r="G13" s="32">
        <f>E13*F13</f>
        <v>0</v>
      </c>
    </row>
    <row r="14" spans="2:7" ht="15" thickBot="1" x14ac:dyDescent="0.35">
      <c r="B14" s="14"/>
      <c r="C14" s="15"/>
      <c r="D14" s="16"/>
      <c r="E14" s="35"/>
      <c r="F14" s="56"/>
      <c r="G14" s="36"/>
    </row>
    <row r="15" spans="2:7" ht="15" thickBot="1" x14ac:dyDescent="0.35">
      <c r="B15" s="18" t="s">
        <v>15</v>
      </c>
      <c r="C15" s="2" t="s">
        <v>26</v>
      </c>
      <c r="D15" s="3"/>
      <c r="E15" s="38"/>
      <c r="F15" s="58"/>
      <c r="G15" s="39"/>
    </row>
    <row r="16" spans="2:7" ht="15" thickBot="1" x14ac:dyDescent="0.35">
      <c r="B16" s="9"/>
      <c r="C16" s="19" t="s">
        <v>9</v>
      </c>
      <c r="D16" s="20" t="s">
        <v>10</v>
      </c>
      <c r="E16" s="40">
        <v>1</v>
      </c>
      <c r="F16" s="41"/>
      <c r="G16" s="32">
        <f>E16*F16</f>
        <v>0</v>
      </c>
    </row>
    <row r="17" spans="2:7" ht="14.4" x14ac:dyDescent="0.3">
      <c r="B17" s="9"/>
      <c r="C17" s="10" t="s">
        <v>11</v>
      </c>
      <c r="D17" s="11" t="s">
        <v>12</v>
      </c>
      <c r="E17" s="33">
        <v>1</v>
      </c>
      <c r="F17" s="34"/>
      <c r="G17" s="32">
        <f>E17*F17</f>
        <v>0</v>
      </c>
    </row>
    <row r="18" spans="2:7" ht="15" thickBot="1" x14ac:dyDescent="0.35">
      <c r="B18" s="14"/>
      <c r="C18" s="15"/>
      <c r="D18" s="16"/>
      <c r="E18" s="35"/>
      <c r="F18" s="56"/>
      <c r="G18" s="36"/>
    </row>
    <row r="19" spans="2:7" ht="15" thickBot="1" x14ac:dyDescent="0.35">
      <c r="B19" s="18" t="s">
        <v>16</v>
      </c>
      <c r="C19" s="2" t="s">
        <v>27</v>
      </c>
      <c r="D19" s="3"/>
      <c r="E19" s="38"/>
      <c r="F19" s="58"/>
      <c r="G19" s="39"/>
    </row>
    <row r="20" spans="2:7" ht="15" thickBot="1" x14ac:dyDescent="0.35">
      <c r="B20" s="9"/>
      <c r="C20" s="19" t="s">
        <v>9</v>
      </c>
      <c r="D20" s="20" t="s">
        <v>10</v>
      </c>
      <c r="E20" s="40">
        <v>1</v>
      </c>
      <c r="F20" s="41"/>
      <c r="G20" s="32">
        <f>E20*F20</f>
        <v>0</v>
      </c>
    </row>
    <row r="21" spans="2:7" ht="14.4" x14ac:dyDescent="0.3">
      <c r="B21" s="9"/>
      <c r="C21" s="10" t="s">
        <v>11</v>
      </c>
      <c r="D21" s="11" t="s">
        <v>12</v>
      </c>
      <c r="E21" s="33">
        <v>1</v>
      </c>
      <c r="F21" s="34"/>
      <c r="G21" s="32">
        <f>E21*F21</f>
        <v>0</v>
      </c>
    </row>
    <row r="22" spans="2:7" ht="15" thickBot="1" x14ac:dyDescent="0.35">
      <c r="B22" s="14"/>
      <c r="C22" s="15"/>
      <c r="D22" s="16"/>
      <c r="E22" s="35"/>
      <c r="F22" s="56"/>
      <c r="G22" s="36"/>
    </row>
    <row r="23" spans="2:7" ht="15" thickBot="1" x14ac:dyDescent="0.35">
      <c r="B23" s="18" t="s">
        <v>62</v>
      </c>
      <c r="C23" s="2" t="s">
        <v>28</v>
      </c>
      <c r="D23" s="3"/>
      <c r="E23" s="38"/>
      <c r="F23" s="58"/>
      <c r="G23" s="39"/>
    </row>
    <row r="24" spans="2:7" ht="15" thickBot="1" x14ac:dyDescent="0.35">
      <c r="B24" s="9"/>
      <c r="C24" s="19" t="s">
        <v>9</v>
      </c>
      <c r="D24" s="20" t="s">
        <v>10</v>
      </c>
      <c r="E24" s="40">
        <v>1</v>
      </c>
      <c r="F24" s="41"/>
      <c r="G24" s="32">
        <f>E24*F24</f>
        <v>0</v>
      </c>
    </row>
    <row r="25" spans="2:7" ht="14.4" x14ac:dyDescent="0.3">
      <c r="B25" s="9"/>
      <c r="C25" s="10" t="s">
        <v>11</v>
      </c>
      <c r="D25" s="11" t="s">
        <v>12</v>
      </c>
      <c r="E25" s="33">
        <v>1</v>
      </c>
      <c r="F25" s="34"/>
      <c r="G25" s="32">
        <f>E25*F25</f>
        <v>0</v>
      </c>
    </row>
    <row r="26" spans="2:7" ht="15" thickBot="1" x14ac:dyDescent="0.35">
      <c r="B26" s="14"/>
      <c r="C26" s="15"/>
      <c r="D26" s="16"/>
      <c r="E26" s="35"/>
      <c r="F26" s="56"/>
      <c r="G26" s="36"/>
    </row>
    <row r="27" spans="2:7" ht="15" thickBot="1" x14ac:dyDescent="0.35">
      <c r="B27" s="18" t="s">
        <v>63</v>
      </c>
      <c r="C27" s="2" t="s">
        <v>29</v>
      </c>
      <c r="D27" s="3"/>
      <c r="E27" s="38"/>
      <c r="F27" s="58"/>
      <c r="G27" s="39"/>
    </row>
    <row r="28" spans="2:7" ht="15" thickBot="1" x14ac:dyDescent="0.35">
      <c r="B28" s="9"/>
      <c r="C28" s="19" t="s">
        <v>9</v>
      </c>
      <c r="D28" s="20" t="s">
        <v>10</v>
      </c>
      <c r="E28" s="40">
        <v>1</v>
      </c>
      <c r="F28" s="41"/>
      <c r="G28" s="32">
        <f>E28*F28</f>
        <v>0</v>
      </c>
    </row>
    <row r="29" spans="2:7" ht="14.4" x14ac:dyDescent="0.3">
      <c r="B29" s="9"/>
      <c r="C29" s="10" t="s">
        <v>11</v>
      </c>
      <c r="D29" s="11" t="s">
        <v>12</v>
      </c>
      <c r="E29" s="33">
        <v>1</v>
      </c>
      <c r="F29" s="34"/>
      <c r="G29" s="32">
        <f>E29*F29</f>
        <v>0</v>
      </c>
    </row>
    <row r="30" spans="2:7" ht="15" thickBot="1" x14ac:dyDescent="0.35">
      <c r="B30" s="9"/>
      <c r="C30" s="12"/>
      <c r="D30" s="82"/>
      <c r="E30" s="29"/>
      <c r="F30" s="137"/>
      <c r="G30" s="83"/>
    </row>
    <row r="31" spans="2:7" ht="15" thickBot="1" x14ac:dyDescent="0.35">
      <c r="B31" s="18" t="s">
        <v>64</v>
      </c>
      <c r="C31" s="2" t="s">
        <v>66</v>
      </c>
      <c r="D31" s="3"/>
      <c r="E31" s="38"/>
      <c r="F31" s="58"/>
      <c r="G31" s="39"/>
    </row>
    <row r="32" spans="2:7" ht="15" thickBot="1" x14ac:dyDescent="0.35">
      <c r="B32" s="9"/>
      <c r="C32" s="19" t="s">
        <v>9</v>
      </c>
      <c r="D32" s="20" t="s">
        <v>10</v>
      </c>
      <c r="E32" s="40">
        <v>1</v>
      </c>
      <c r="F32" s="41"/>
      <c r="G32" s="32">
        <f>E32*F32</f>
        <v>0</v>
      </c>
    </row>
    <row r="33" spans="2:7" ht="14.4" x14ac:dyDescent="0.3">
      <c r="B33" s="9"/>
      <c r="C33" s="10" t="s">
        <v>11</v>
      </c>
      <c r="D33" s="11" t="s">
        <v>12</v>
      </c>
      <c r="E33" s="33">
        <v>1</v>
      </c>
      <c r="F33" s="34"/>
      <c r="G33" s="32">
        <f>E33*F33</f>
        <v>0</v>
      </c>
    </row>
    <row r="34" spans="2:7" ht="15" thickBot="1" x14ac:dyDescent="0.35">
      <c r="B34" s="14"/>
      <c r="C34" s="15"/>
      <c r="D34" s="16"/>
      <c r="E34" s="15"/>
      <c r="F34" s="59"/>
      <c r="G34" s="17"/>
    </row>
    <row r="35" spans="2:7" x14ac:dyDescent="0.25">
      <c r="B35" s="60" t="s">
        <v>32</v>
      </c>
    </row>
    <row r="36" spans="2:7" ht="14.4" x14ac:dyDescent="0.3">
      <c r="C36" s="21" t="s">
        <v>41</v>
      </c>
      <c r="D36" s="25"/>
      <c r="E36" s="25"/>
      <c r="F36" s="22"/>
      <c r="G36" s="42">
        <f>SUM(G7:G34)</f>
        <v>0</v>
      </c>
    </row>
  </sheetData>
  <sheetProtection algorithmName="SHA-512" hashValue="D2+Z8A1/Gf1/ZfeMPVl6w/5q/H+6MSm0RjFu2PjQ7G6+b/axg3WYUarPP+K25/4A6gZ4kONso1ER8FISK6bYHQ==" saltValue="rdecQ5rxLQNETPAwvYdBJw==" spinCount="100000" sheet="1" objects="1" scenarios="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H13"/>
  <sheetViews>
    <sheetView zoomScale="140" zoomScaleNormal="140" workbookViewId="0">
      <selection activeCell="F4" sqref="F4"/>
    </sheetView>
  </sheetViews>
  <sheetFormatPr defaultColWidth="9.109375" defaultRowHeight="13.2" x14ac:dyDescent="0.25"/>
  <cols>
    <col min="1" max="2" width="9.109375" style="50"/>
    <col min="3" max="3" width="56.44140625" style="50" bestFit="1" customWidth="1"/>
    <col min="4" max="4" width="5" style="50" bestFit="1" customWidth="1"/>
    <col min="5" max="5" width="12.6640625" style="50" customWidth="1"/>
    <col min="6" max="6" width="13.109375" style="50" customWidth="1"/>
    <col min="7" max="7" width="13.88671875" style="50" customWidth="1"/>
    <col min="8" max="16384" width="9.109375" style="50"/>
  </cols>
  <sheetData>
    <row r="1" spans="2:8" ht="13.8" thickBot="1" x14ac:dyDescent="0.3"/>
    <row r="2" spans="2:8" ht="31.5" customHeight="1" x14ac:dyDescent="0.25">
      <c r="B2" s="94" t="s">
        <v>14</v>
      </c>
      <c r="C2" s="96" t="s">
        <v>39</v>
      </c>
      <c r="D2" s="97"/>
      <c r="E2" s="97"/>
      <c r="F2" s="97"/>
      <c r="G2" s="98"/>
    </row>
    <row r="3" spans="2:8" ht="33" customHeight="1" thickBot="1" x14ac:dyDescent="0.3">
      <c r="B3" s="95"/>
      <c r="C3" s="99" t="s">
        <v>33</v>
      </c>
      <c r="D3" s="100"/>
      <c r="E3" s="100"/>
      <c r="F3" s="100"/>
      <c r="G3" s="101"/>
    </row>
    <row r="4" spans="2:8" ht="46.2" thickBot="1" x14ac:dyDescent="0.3">
      <c r="B4" s="61"/>
      <c r="C4" s="62"/>
      <c r="D4" s="63"/>
      <c r="E4" s="64" t="s">
        <v>45</v>
      </c>
      <c r="F4" s="65" t="s">
        <v>42</v>
      </c>
      <c r="G4" s="66"/>
    </row>
    <row r="5" spans="2:8" x14ac:dyDescent="0.25">
      <c r="B5" s="102">
        <v>1</v>
      </c>
      <c r="C5" s="104" t="s">
        <v>18</v>
      </c>
      <c r="D5" s="104" t="s">
        <v>19</v>
      </c>
      <c r="E5" s="67">
        <v>30</v>
      </c>
      <c r="F5" s="106"/>
      <c r="G5" s="108">
        <f>E5*F5</f>
        <v>0</v>
      </c>
    </row>
    <row r="6" spans="2:8" ht="13.8" thickBot="1" x14ac:dyDescent="0.3">
      <c r="B6" s="103"/>
      <c r="C6" s="105"/>
      <c r="D6" s="105"/>
      <c r="E6" s="68"/>
      <c r="F6" s="107"/>
      <c r="G6" s="109"/>
    </row>
    <row r="7" spans="2:8" x14ac:dyDescent="0.25">
      <c r="B7" s="102">
        <v>2</v>
      </c>
      <c r="C7" s="104" t="s">
        <v>114</v>
      </c>
      <c r="D7" s="104" t="s">
        <v>19</v>
      </c>
      <c r="E7" s="69">
        <v>1</v>
      </c>
      <c r="F7" s="106"/>
      <c r="G7" s="108">
        <f t="shared" ref="G7" si="0">E7*F7</f>
        <v>0</v>
      </c>
    </row>
    <row r="8" spans="2:8" ht="25.2" customHeight="1" thickBot="1" x14ac:dyDescent="0.3">
      <c r="B8" s="103"/>
      <c r="C8" s="105"/>
      <c r="D8" s="105"/>
      <c r="E8" s="70"/>
      <c r="F8" s="107"/>
      <c r="G8" s="109"/>
    </row>
    <row r="9" spans="2:8" x14ac:dyDescent="0.25">
      <c r="B9" s="102">
        <v>3</v>
      </c>
      <c r="C9" s="104" t="s">
        <v>21</v>
      </c>
      <c r="D9" s="104" t="s">
        <v>19</v>
      </c>
      <c r="E9" s="69">
        <v>20</v>
      </c>
      <c r="F9" s="106"/>
      <c r="G9" s="108">
        <f t="shared" ref="G9" si="1">E9*F9</f>
        <v>0</v>
      </c>
    </row>
    <row r="10" spans="2:8" ht="13.8" thickBot="1" x14ac:dyDescent="0.3">
      <c r="B10" s="103"/>
      <c r="C10" s="105"/>
      <c r="D10" s="105"/>
      <c r="E10" s="70"/>
      <c r="F10" s="107"/>
      <c r="G10" s="109"/>
    </row>
    <row r="11" spans="2:8" x14ac:dyDescent="0.25">
      <c r="B11" s="102">
        <v>4</v>
      </c>
      <c r="C11" s="104" t="s">
        <v>115</v>
      </c>
      <c r="D11" s="104" t="s">
        <v>19</v>
      </c>
      <c r="E11" s="71">
        <v>1</v>
      </c>
      <c r="F11" s="106"/>
      <c r="G11" s="108">
        <f t="shared" ref="G11" si="2">E11*F11</f>
        <v>0</v>
      </c>
      <c r="H11" s="84"/>
    </row>
    <row r="12" spans="2:8" ht="28.2" customHeight="1" thickBot="1" x14ac:dyDescent="0.3">
      <c r="B12" s="103"/>
      <c r="C12" s="110"/>
      <c r="D12" s="110"/>
      <c r="E12" s="69"/>
      <c r="F12" s="111"/>
      <c r="G12" s="109"/>
    </row>
    <row r="13" spans="2:8" ht="15" thickBot="1" x14ac:dyDescent="0.35">
      <c r="B13" s="14"/>
      <c r="C13" s="72" t="s">
        <v>22</v>
      </c>
      <c r="D13" s="73"/>
      <c r="E13" s="73"/>
      <c r="F13" s="74"/>
      <c r="G13" s="75">
        <f>SUM(G5:G12)</f>
        <v>0</v>
      </c>
    </row>
  </sheetData>
  <sheetProtection algorithmName="SHA-512" hashValue="ojWZ637vqyKFkxlCPo+gcjdggMa9NhIAJP1KSVCu0LZ9JFWM+a7Z3s9JnF9lWUD9Vm2b5lsYo7gkexYBRzoKNQ==" saltValue="Vc0Vyrq4YoW4efLbJmJKyQ==" spinCount="100000" sheet="1" objects="1" scenarios="1"/>
  <mergeCells count="23">
    <mergeCell ref="B9:B10"/>
    <mergeCell ref="B11:B12"/>
    <mergeCell ref="C11:C12"/>
    <mergeCell ref="D11:D12"/>
    <mergeCell ref="F11:F12"/>
    <mergeCell ref="G11:G12"/>
    <mergeCell ref="C9:C10"/>
    <mergeCell ref="D9:D10"/>
    <mergeCell ref="F9:F10"/>
    <mergeCell ref="G9:G10"/>
    <mergeCell ref="G7:G8"/>
    <mergeCell ref="B7:B8"/>
    <mergeCell ref="C7:C8"/>
    <mergeCell ref="D7:D8"/>
    <mergeCell ref="F7:F8"/>
    <mergeCell ref="B2:B3"/>
    <mergeCell ref="C2:G2"/>
    <mergeCell ref="C3:G3"/>
    <mergeCell ref="B5:B6"/>
    <mergeCell ref="C5:C6"/>
    <mergeCell ref="D5:D6"/>
    <mergeCell ref="F5:F6"/>
    <mergeCell ref="G5:G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G11"/>
  <sheetViews>
    <sheetView zoomScale="150" zoomScaleNormal="150" workbookViewId="0">
      <selection activeCell="F11" sqref="F11"/>
    </sheetView>
  </sheetViews>
  <sheetFormatPr defaultColWidth="9.109375" defaultRowHeight="13.2" x14ac:dyDescent="0.25"/>
  <cols>
    <col min="1" max="2" width="9.109375" style="50"/>
    <col min="3" max="3" width="33.44140625" style="50" customWidth="1"/>
    <col min="4" max="4" width="6" style="50" customWidth="1"/>
    <col min="5" max="5" width="11" style="50" customWidth="1"/>
    <col min="6" max="6" width="14.33203125" style="50" customWidth="1"/>
    <col min="7" max="7" width="15.5546875" style="50" customWidth="1"/>
    <col min="8" max="16384" width="9.109375" style="50"/>
  </cols>
  <sheetData>
    <row r="1" spans="2:7" ht="13.8" thickBot="1" x14ac:dyDescent="0.3"/>
    <row r="2" spans="2:7" ht="18.75" customHeight="1" x14ac:dyDescent="0.25">
      <c r="B2" s="112" t="s">
        <v>16</v>
      </c>
      <c r="C2" s="115" t="s">
        <v>36</v>
      </c>
      <c r="D2" s="116"/>
      <c r="E2" s="116"/>
      <c r="F2" s="116"/>
      <c r="G2" s="117"/>
    </row>
    <row r="3" spans="2:7" ht="23.25" customHeight="1" x14ac:dyDescent="0.25">
      <c r="B3" s="113"/>
      <c r="C3" s="118" t="s">
        <v>35</v>
      </c>
      <c r="D3" s="119"/>
      <c r="E3" s="119"/>
      <c r="F3" s="119"/>
      <c r="G3" s="120"/>
    </row>
    <row r="4" spans="2:7" ht="13.8" thickBot="1" x14ac:dyDescent="0.3">
      <c r="B4" s="114"/>
      <c r="C4" s="121"/>
      <c r="D4" s="122"/>
      <c r="E4" s="122"/>
      <c r="F4" s="122"/>
      <c r="G4" s="123"/>
    </row>
    <row r="5" spans="2:7" ht="57.6" thickBot="1" x14ac:dyDescent="0.3">
      <c r="B5" s="61"/>
      <c r="C5" s="76"/>
      <c r="D5" s="77"/>
      <c r="E5" s="78" t="s">
        <v>34</v>
      </c>
      <c r="F5" s="79" t="s">
        <v>44</v>
      </c>
      <c r="G5" s="66"/>
    </row>
    <row r="6" spans="2:7" x14ac:dyDescent="0.25">
      <c r="B6" s="102">
        <v>1</v>
      </c>
      <c r="C6" s="110" t="s">
        <v>23</v>
      </c>
      <c r="D6" s="110" t="s">
        <v>19</v>
      </c>
      <c r="E6" s="69">
        <v>200</v>
      </c>
      <c r="F6" s="106"/>
      <c r="G6" s="108">
        <f>E6*F6</f>
        <v>0</v>
      </c>
    </row>
    <row r="7" spans="2:7" x14ac:dyDescent="0.25">
      <c r="B7" s="124"/>
      <c r="C7" s="110"/>
      <c r="D7" s="110"/>
      <c r="E7" s="69"/>
      <c r="F7" s="111"/>
      <c r="G7" s="125"/>
    </row>
    <row r="8" spans="2:7" ht="15" thickBot="1" x14ac:dyDescent="0.3">
      <c r="B8" s="103"/>
      <c r="C8" s="105"/>
      <c r="D8" s="105"/>
      <c r="E8" s="80"/>
      <c r="F8" s="107"/>
      <c r="G8" s="109"/>
    </row>
    <row r="9" spans="2:7" x14ac:dyDescent="0.25">
      <c r="B9" s="102">
        <v>3</v>
      </c>
      <c r="C9" s="126" t="s">
        <v>43</v>
      </c>
      <c r="D9" s="126" t="s">
        <v>20</v>
      </c>
      <c r="E9" s="69">
        <v>20</v>
      </c>
      <c r="F9" s="106"/>
      <c r="G9" s="108">
        <f>E9*F9</f>
        <v>0</v>
      </c>
    </row>
    <row r="10" spans="2:7" ht="13.8" thickBot="1" x14ac:dyDescent="0.3">
      <c r="B10" s="103"/>
      <c r="C10" s="127"/>
      <c r="D10" s="127"/>
      <c r="E10" s="70"/>
      <c r="F10" s="107"/>
      <c r="G10" s="109"/>
    </row>
    <row r="11" spans="2:7" ht="15" thickBot="1" x14ac:dyDescent="0.35">
      <c r="B11" s="81"/>
      <c r="C11" s="72" t="s">
        <v>22</v>
      </c>
      <c r="D11" s="73"/>
      <c r="E11" s="73"/>
      <c r="F11" s="74"/>
      <c r="G11" s="75">
        <f>SUM(G6:G10)</f>
        <v>0</v>
      </c>
    </row>
  </sheetData>
  <sheetProtection algorithmName="SHA-512" hashValue="lZy75EA3b3FrVfWjnjAT6xGblw19+uwnLuF0QS8LRNUj3Jer5x1AAd968yRE9huQKT42W0KJAPDWnPMdvSBa9A==" saltValue="7CUo6/iru4rHaBAY97ow0w==" spinCount="100000" sheet="1" objects="1" scenarios="1"/>
  <mergeCells count="14">
    <mergeCell ref="G9:G10"/>
    <mergeCell ref="B2:B4"/>
    <mergeCell ref="C2:G2"/>
    <mergeCell ref="C3:G3"/>
    <mergeCell ref="C4:G4"/>
    <mergeCell ref="B6:B8"/>
    <mergeCell ref="C6:C8"/>
    <mergeCell ref="D6:D8"/>
    <mergeCell ref="F6:F8"/>
    <mergeCell ref="G6:G8"/>
    <mergeCell ref="B9:B10"/>
    <mergeCell ref="C9:C10"/>
    <mergeCell ref="D9:D10"/>
    <mergeCell ref="F9:F10"/>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32D66-2233-441E-AF5B-CE2C2790EE65}">
  <dimension ref="B1:J22"/>
  <sheetViews>
    <sheetView topLeftCell="A10" zoomScale="80" zoomScaleNormal="80" workbookViewId="0">
      <selection activeCell="H15" sqref="H15:H19"/>
    </sheetView>
  </sheetViews>
  <sheetFormatPr defaultColWidth="9.109375" defaultRowHeight="13.2" x14ac:dyDescent="0.25"/>
  <cols>
    <col min="1" max="1" width="5.33203125" style="138" customWidth="1"/>
    <col min="2" max="3" width="9.109375" style="138"/>
    <col min="4" max="4" width="75" style="138" customWidth="1"/>
    <col min="5" max="5" width="15.6640625" style="138" customWidth="1"/>
    <col min="6" max="6" width="9.109375" style="138"/>
    <col min="7" max="7" width="11.5546875" style="138" customWidth="1"/>
    <col min="8" max="8" width="18.6640625" style="138" customWidth="1"/>
    <col min="9" max="9" width="66.44140625" style="138" customWidth="1"/>
    <col min="10" max="10" width="11.33203125" style="138" bestFit="1" customWidth="1"/>
    <col min="11" max="16384" width="9.109375" style="138"/>
  </cols>
  <sheetData>
    <row r="1" spans="2:10" ht="26.4" x14ac:dyDescent="0.25">
      <c r="C1" s="139"/>
      <c r="D1" s="139"/>
      <c r="E1" s="139"/>
      <c r="F1" s="139"/>
      <c r="G1" s="139" t="s">
        <v>67</v>
      </c>
      <c r="H1" s="139" t="s">
        <v>68</v>
      </c>
      <c r="I1" s="139"/>
    </row>
    <row r="2" spans="2:10" ht="15" thickBot="1" x14ac:dyDescent="0.35">
      <c r="B2" s="140"/>
      <c r="C2" s="141" t="s">
        <v>69</v>
      </c>
      <c r="D2" s="141" t="s">
        <v>70</v>
      </c>
      <c r="E2" s="141" t="s">
        <v>71</v>
      </c>
      <c r="F2" s="141" t="s">
        <v>72</v>
      </c>
      <c r="G2" s="141" t="s">
        <v>73</v>
      </c>
      <c r="H2" s="141" t="s">
        <v>73</v>
      </c>
      <c r="I2" s="141" t="s">
        <v>74</v>
      </c>
      <c r="J2" s="140"/>
    </row>
    <row r="3" spans="2:10" ht="15" thickBot="1" x14ac:dyDescent="0.35">
      <c r="B3" s="142" t="s">
        <v>75</v>
      </c>
      <c r="C3" s="143">
        <v>1</v>
      </c>
      <c r="D3" s="144" t="s">
        <v>76</v>
      </c>
      <c r="E3" s="145">
        <v>200</v>
      </c>
      <c r="F3" s="145" t="s">
        <v>77</v>
      </c>
      <c r="G3" s="85"/>
      <c r="H3" s="146">
        <f t="shared" ref="H3:H6" si="0">E3*G3</f>
        <v>0</v>
      </c>
      <c r="I3" s="147" t="s">
        <v>78</v>
      </c>
      <c r="J3" s="140"/>
    </row>
    <row r="4" spans="2:10" ht="15" thickBot="1" x14ac:dyDescent="0.35">
      <c r="B4" s="148"/>
      <c r="C4" s="149">
        <v>2</v>
      </c>
      <c r="D4" s="140" t="s">
        <v>79</v>
      </c>
      <c r="E4" s="150">
        <v>2</v>
      </c>
      <c r="F4" s="150" t="s">
        <v>80</v>
      </c>
      <c r="G4" s="86"/>
      <c r="H4" s="146">
        <f t="shared" si="0"/>
        <v>0</v>
      </c>
      <c r="I4" s="151" t="s">
        <v>81</v>
      </c>
      <c r="J4" s="140"/>
    </row>
    <row r="5" spans="2:10" ht="15" thickBot="1" x14ac:dyDescent="0.35">
      <c r="B5" s="148"/>
      <c r="C5" s="152">
        <v>3</v>
      </c>
      <c r="D5" s="153" t="s">
        <v>82</v>
      </c>
      <c r="E5" s="154">
        <v>3</v>
      </c>
      <c r="F5" s="154" t="s">
        <v>80</v>
      </c>
      <c r="G5" s="86"/>
      <c r="H5" s="146">
        <f t="shared" si="0"/>
        <v>0</v>
      </c>
      <c r="I5" s="155" t="s">
        <v>81</v>
      </c>
      <c r="J5" s="140"/>
    </row>
    <row r="6" spans="2:10" ht="15" thickBot="1" x14ac:dyDescent="0.35">
      <c r="B6" s="156"/>
      <c r="C6" s="157">
        <v>4</v>
      </c>
      <c r="D6" s="158" t="s">
        <v>83</v>
      </c>
      <c r="E6" s="159">
        <v>1</v>
      </c>
      <c r="F6" s="159" t="s">
        <v>20</v>
      </c>
      <c r="G6" s="87"/>
      <c r="H6" s="146">
        <f t="shared" si="0"/>
        <v>0</v>
      </c>
      <c r="I6" s="160"/>
      <c r="J6" s="140"/>
    </row>
    <row r="7" spans="2:10" ht="15" thickBot="1" x14ac:dyDescent="0.35">
      <c r="B7" s="161"/>
      <c r="C7" s="162"/>
      <c r="D7" s="163" t="s">
        <v>84</v>
      </c>
      <c r="E7" s="162"/>
      <c r="F7" s="162"/>
      <c r="G7" s="164"/>
      <c r="H7" s="165">
        <f>SUM(H3:H6)</f>
        <v>0</v>
      </c>
      <c r="I7" s="151"/>
      <c r="J7" s="166">
        <f>H7</f>
        <v>0</v>
      </c>
    </row>
    <row r="8" spans="2:10" ht="71.400000000000006" customHeight="1" thickBot="1" x14ac:dyDescent="0.4">
      <c r="B8" s="167"/>
      <c r="C8" s="168"/>
      <c r="D8" s="169" t="s">
        <v>99</v>
      </c>
      <c r="E8" s="170"/>
      <c r="F8" s="171"/>
      <c r="G8" s="172" t="s">
        <v>85</v>
      </c>
      <c r="H8" s="173" t="s">
        <v>100</v>
      </c>
      <c r="I8" s="174"/>
      <c r="J8" s="175"/>
    </row>
    <row r="9" spans="2:10" ht="14.4" x14ac:dyDescent="0.3">
      <c r="B9" s="176" t="s">
        <v>86</v>
      </c>
      <c r="C9" s="177">
        <v>5</v>
      </c>
      <c r="D9" s="178" t="s">
        <v>87</v>
      </c>
      <c r="E9" s="179">
        <v>97</v>
      </c>
      <c r="F9" s="180" t="s">
        <v>77</v>
      </c>
      <c r="G9" s="129">
        <v>0</v>
      </c>
      <c r="H9" s="181">
        <f>G9</f>
        <v>0</v>
      </c>
      <c r="I9" s="182"/>
      <c r="J9" s="140"/>
    </row>
    <row r="10" spans="2:10" ht="158.4" x14ac:dyDescent="0.3">
      <c r="B10" s="183"/>
      <c r="C10" s="184"/>
      <c r="D10" s="185" t="s">
        <v>88</v>
      </c>
      <c r="E10" s="186"/>
      <c r="F10" s="187"/>
      <c r="G10" s="129"/>
      <c r="H10" s="188"/>
      <c r="I10" s="189" t="s">
        <v>89</v>
      </c>
      <c r="J10" s="140"/>
    </row>
    <row r="11" spans="2:10" ht="14.4" x14ac:dyDescent="0.3">
      <c r="B11" s="183"/>
      <c r="C11" s="190">
        <v>6</v>
      </c>
      <c r="D11" s="191" t="s">
        <v>87</v>
      </c>
      <c r="E11" s="192">
        <v>1</v>
      </c>
      <c r="F11" s="193" t="s">
        <v>80</v>
      </c>
      <c r="G11" s="128"/>
      <c r="H11" s="194">
        <f>G11</f>
        <v>0</v>
      </c>
      <c r="I11" s="195"/>
      <c r="J11" s="140"/>
    </row>
    <row r="12" spans="2:10" ht="144.6" thickBot="1" x14ac:dyDescent="0.35">
      <c r="B12" s="183"/>
      <c r="C12" s="196"/>
      <c r="D12" s="197" t="s">
        <v>90</v>
      </c>
      <c r="E12" s="198"/>
      <c r="F12" s="199"/>
      <c r="G12" s="128"/>
      <c r="H12" s="194"/>
      <c r="I12" s="200" t="s">
        <v>91</v>
      </c>
      <c r="J12" s="140"/>
    </row>
    <row r="13" spans="2:10" ht="14.4" x14ac:dyDescent="0.3">
      <c r="B13" s="201"/>
      <c r="C13" s="202"/>
      <c r="D13" s="203" t="s">
        <v>92</v>
      </c>
      <c r="E13" s="204"/>
      <c r="F13" s="204"/>
      <c r="G13" s="205"/>
      <c r="H13" s="165">
        <f>SUM(H3+H4+H5+H6+H9+H11)</f>
        <v>0</v>
      </c>
      <c r="I13" s="206"/>
      <c r="J13" s="166">
        <f>H13</f>
        <v>0</v>
      </c>
    </row>
    <row r="14" spans="2:10" ht="69" customHeight="1" thickBot="1" x14ac:dyDescent="0.4">
      <c r="B14" s="207"/>
      <c r="C14" s="208"/>
      <c r="D14" s="209" t="s">
        <v>101</v>
      </c>
      <c r="E14" s="210"/>
      <c r="F14" s="211"/>
      <c r="G14" s="172" t="s">
        <v>85</v>
      </c>
      <c r="H14" s="173" t="s">
        <v>102</v>
      </c>
      <c r="I14" s="174"/>
      <c r="J14" s="140"/>
    </row>
    <row r="15" spans="2:10" ht="14.4" x14ac:dyDescent="0.3">
      <c r="B15" s="212" t="s">
        <v>93</v>
      </c>
      <c r="C15" s="177">
        <v>7</v>
      </c>
      <c r="D15" s="213" t="s">
        <v>94</v>
      </c>
      <c r="E15" s="179">
        <v>1</v>
      </c>
      <c r="F15" s="214" t="s">
        <v>95</v>
      </c>
      <c r="G15" s="128"/>
      <c r="H15" s="215">
        <f>G15</f>
        <v>0</v>
      </c>
      <c r="I15" s="216"/>
      <c r="J15" s="140"/>
    </row>
    <row r="16" spans="2:10" ht="14.4" x14ac:dyDescent="0.3">
      <c r="B16" s="217"/>
      <c r="C16" s="184"/>
      <c r="D16" s="218"/>
      <c r="E16" s="186"/>
      <c r="F16" s="219"/>
      <c r="G16" s="128"/>
      <c r="H16" s="215"/>
      <c r="I16" s="220" t="s">
        <v>96</v>
      </c>
      <c r="J16" s="140"/>
    </row>
    <row r="17" spans="2:10" ht="28.8" x14ac:dyDescent="0.3">
      <c r="B17" s="217"/>
      <c r="C17" s="184"/>
      <c r="D17" s="218"/>
      <c r="E17" s="186"/>
      <c r="F17" s="219"/>
      <c r="G17" s="128"/>
      <c r="H17" s="215"/>
      <c r="I17" s="220" t="s">
        <v>89</v>
      </c>
      <c r="J17" s="140"/>
    </row>
    <row r="18" spans="2:10" ht="14.4" x14ac:dyDescent="0.3">
      <c r="B18" s="217"/>
      <c r="C18" s="184"/>
      <c r="D18" s="218"/>
      <c r="E18" s="186"/>
      <c r="F18" s="219"/>
      <c r="G18" s="128"/>
      <c r="H18" s="215"/>
      <c r="I18" s="220"/>
      <c r="J18" s="140"/>
    </row>
    <row r="19" spans="2:10" ht="15" thickBot="1" x14ac:dyDescent="0.35">
      <c r="B19" s="217"/>
      <c r="C19" s="221"/>
      <c r="D19" s="222"/>
      <c r="E19" s="186"/>
      <c r="F19" s="219"/>
      <c r="G19" s="128"/>
      <c r="H19" s="223"/>
      <c r="I19" s="224"/>
      <c r="J19" s="140"/>
    </row>
    <row r="20" spans="2:10" ht="15" thickBot="1" x14ac:dyDescent="0.35">
      <c r="B20" s="201"/>
      <c r="C20" s="204"/>
      <c r="D20" s="225" t="s">
        <v>97</v>
      </c>
      <c r="E20" s="204"/>
      <c r="F20" s="204"/>
      <c r="G20" s="205"/>
      <c r="H20" s="165">
        <f>SUM(H15)</f>
        <v>0</v>
      </c>
      <c r="I20" s="160"/>
      <c r="J20" s="166">
        <f>H20</f>
        <v>0</v>
      </c>
    </row>
    <row r="21" spans="2:10" ht="13.8" thickBot="1" x14ac:dyDescent="0.3"/>
    <row r="22" spans="2:10" ht="21.6" thickBot="1" x14ac:dyDescent="0.45">
      <c r="I22" s="140" t="s">
        <v>98</v>
      </c>
      <c r="J22" s="226">
        <f>SUM(J13+J20)</f>
        <v>0</v>
      </c>
    </row>
  </sheetData>
  <sheetProtection algorithmName="SHA-512" hashValue="guSYp6H8kOiuoymAfVbojW6nrX4W+xsWufd6f+Iq5sVkcJtQQ/SqsWccVu1DWmKDu/gQKDLJPAk1+Yzx9Ia0mQ==" saltValue="CwqvHzxExPZgJJ78hF49ig==" spinCount="100000" sheet="1" objects="1" scenarios="1"/>
  <mergeCells count="21">
    <mergeCell ref="B3:B6"/>
    <mergeCell ref="H8:I8"/>
    <mergeCell ref="B9:B12"/>
    <mergeCell ref="C9:C10"/>
    <mergeCell ref="E9:E10"/>
    <mergeCell ref="F9:F10"/>
    <mergeCell ref="G9:G10"/>
    <mergeCell ref="H9:H10"/>
    <mergeCell ref="C11:C12"/>
    <mergeCell ref="B15:B19"/>
    <mergeCell ref="C15:C19"/>
    <mergeCell ref="D15:D19"/>
    <mergeCell ref="E15:E19"/>
    <mergeCell ref="F15:F19"/>
    <mergeCell ref="G15:G19"/>
    <mergeCell ref="H15:H19"/>
    <mergeCell ref="E11:E12"/>
    <mergeCell ref="F11:F12"/>
    <mergeCell ref="G11:G12"/>
    <mergeCell ref="H11:H12"/>
    <mergeCell ref="H14:I1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11"/>
  <sheetViews>
    <sheetView zoomScale="160" zoomScaleNormal="160" workbookViewId="0">
      <selection activeCell="B8" sqref="B8"/>
    </sheetView>
  </sheetViews>
  <sheetFormatPr defaultRowHeight="13.2" x14ac:dyDescent="0.25"/>
  <cols>
    <col min="1" max="1" width="44.88671875" customWidth="1"/>
    <col min="2" max="2" width="36.33203125" customWidth="1"/>
  </cols>
  <sheetData>
    <row r="1" spans="1:2" ht="13.8" thickBot="1" x14ac:dyDescent="0.3">
      <c r="A1" s="46" t="s">
        <v>56</v>
      </c>
      <c r="B1" s="47" t="s">
        <v>55</v>
      </c>
    </row>
    <row r="2" spans="1:2" x14ac:dyDescent="0.25">
      <c r="A2" s="48" t="s">
        <v>58</v>
      </c>
      <c r="B2" s="45" t="s">
        <v>49</v>
      </c>
    </row>
    <row r="3" spans="1:2" x14ac:dyDescent="0.25">
      <c r="A3" s="49" t="s">
        <v>46</v>
      </c>
      <c r="B3" s="44" t="s">
        <v>50</v>
      </c>
    </row>
    <row r="4" spans="1:2" x14ac:dyDescent="0.25">
      <c r="A4" s="49" t="s">
        <v>59</v>
      </c>
      <c r="B4" s="44" t="s">
        <v>51</v>
      </c>
    </row>
    <row r="5" spans="1:2" x14ac:dyDescent="0.25">
      <c r="A5" s="49" t="s">
        <v>47</v>
      </c>
      <c r="B5" s="44" t="s">
        <v>52</v>
      </c>
    </row>
    <row r="6" spans="1:2" x14ac:dyDescent="0.25">
      <c r="A6" s="49" t="s">
        <v>60</v>
      </c>
      <c r="B6" s="44" t="s">
        <v>53</v>
      </c>
    </row>
    <row r="7" spans="1:2" x14ac:dyDescent="0.25">
      <c r="A7" s="49" t="s">
        <v>48</v>
      </c>
      <c r="B7" s="44" t="s">
        <v>54</v>
      </c>
    </row>
    <row r="8" spans="1:2" x14ac:dyDescent="0.25">
      <c r="A8" s="49" t="s">
        <v>65</v>
      </c>
      <c r="B8" s="44" t="s">
        <v>61</v>
      </c>
    </row>
    <row r="9" spans="1:2" ht="13.8" thickBot="1" x14ac:dyDescent="0.3"/>
    <row r="10" spans="1:2" x14ac:dyDescent="0.25">
      <c r="A10" s="130" t="s">
        <v>57</v>
      </c>
      <c r="B10" s="131"/>
    </row>
    <row r="11" spans="1:2" ht="20.25" customHeight="1" thickBot="1" x14ac:dyDescent="0.3">
      <c r="A11" s="132"/>
      <c r="B11" s="133"/>
    </row>
  </sheetData>
  <sheetProtection algorithmName="SHA-512" hashValue="FXbE4rLMOct8cR/4BzBdECcCBGqR385KKkfGaTUZwSIPPklKMkz+PPpDA5RuTQmYj3Zbp+s2PwOFyx20Et4vDA==" saltValue="TmHIztRdLjt2cZ7UEusl8Q==" spinCount="100000" sheet="1" objects="1" scenarios="1"/>
  <mergeCells count="1">
    <mergeCell ref="A10:B11"/>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09B7F-98E1-4609-8491-242187DA1919}">
  <dimension ref="A1:J15"/>
  <sheetViews>
    <sheetView zoomScale="80" zoomScaleNormal="80" workbookViewId="0">
      <selection activeCell="J3" sqref="J3"/>
    </sheetView>
  </sheetViews>
  <sheetFormatPr defaultRowHeight="13.2" x14ac:dyDescent="0.25"/>
  <cols>
    <col min="1" max="1" width="2" style="50" customWidth="1"/>
    <col min="2" max="2" width="8.88671875" style="50"/>
    <col min="3" max="3" width="12.44140625" style="50" customWidth="1"/>
    <col min="4" max="4" width="69.88671875" style="50" customWidth="1"/>
    <col min="5" max="6" width="8.88671875" style="50"/>
    <col min="7" max="7" width="23.6640625" style="50" customWidth="1"/>
    <col min="8" max="8" width="15.44140625" style="50" customWidth="1"/>
    <col min="9" max="9" width="40.6640625" style="50" customWidth="1"/>
    <col min="10" max="10" width="15.21875" style="50" customWidth="1"/>
    <col min="11" max="16384" width="8.88671875" style="50"/>
  </cols>
  <sheetData>
    <row r="1" spans="1:10" ht="86.4" customHeight="1" thickBot="1" x14ac:dyDescent="0.4">
      <c r="A1" s="138"/>
      <c r="B1" s="227" t="s">
        <v>110</v>
      </c>
      <c r="C1" s="228"/>
      <c r="D1" s="169" t="s">
        <v>105</v>
      </c>
      <c r="E1" s="170"/>
      <c r="F1" s="171"/>
      <c r="G1" s="229" t="s">
        <v>106</v>
      </c>
      <c r="H1" s="230" t="s">
        <v>112</v>
      </c>
      <c r="I1" s="231"/>
      <c r="J1" s="175"/>
    </row>
    <row r="2" spans="1:10" ht="14.4" x14ac:dyDescent="0.3">
      <c r="A2" s="138"/>
      <c r="B2" s="176" t="s">
        <v>86</v>
      </c>
      <c r="C2" s="177">
        <v>5</v>
      </c>
      <c r="D2" s="178"/>
      <c r="E2" s="232">
        <v>97</v>
      </c>
      <c r="F2" s="233" t="s">
        <v>77</v>
      </c>
      <c r="G2" s="134">
        <v>0</v>
      </c>
      <c r="H2" s="234">
        <f>G2</f>
        <v>0</v>
      </c>
      <c r="I2" s="182"/>
      <c r="J2" s="140"/>
    </row>
    <row r="3" spans="1:10" ht="158.4" x14ac:dyDescent="0.3">
      <c r="A3" s="138"/>
      <c r="B3" s="183"/>
      <c r="C3" s="221"/>
      <c r="D3" s="185" t="s">
        <v>88</v>
      </c>
      <c r="E3" s="179"/>
      <c r="F3" s="180"/>
      <c r="G3" s="135"/>
      <c r="H3" s="181"/>
      <c r="I3" s="189" t="s">
        <v>89</v>
      </c>
      <c r="J3" s="140"/>
    </row>
    <row r="4" spans="1:10" ht="14.4" x14ac:dyDescent="0.3">
      <c r="A4" s="138"/>
      <c r="B4" s="183"/>
      <c r="C4" s="190">
        <v>6</v>
      </c>
      <c r="D4" s="191"/>
      <c r="E4" s="192">
        <v>1</v>
      </c>
      <c r="F4" s="193" t="s">
        <v>80</v>
      </c>
      <c r="G4" s="128">
        <v>0</v>
      </c>
      <c r="H4" s="194">
        <f>G4</f>
        <v>0</v>
      </c>
      <c r="I4" s="195"/>
      <c r="J4" s="140"/>
    </row>
    <row r="5" spans="1:10" ht="114.6" customHeight="1" thickBot="1" x14ac:dyDescent="0.35">
      <c r="A5" s="138"/>
      <c r="B5" s="183"/>
      <c r="C5" s="196"/>
      <c r="D5" s="197" t="s">
        <v>107</v>
      </c>
      <c r="E5" s="198"/>
      <c r="F5" s="199"/>
      <c r="G5" s="128"/>
      <c r="H5" s="194"/>
      <c r="I5" s="200" t="s">
        <v>91</v>
      </c>
      <c r="J5" s="140"/>
    </row>
    <row r="6" spans="1:10" ht="29.4" thickBot="1" x14ac:dyDescent="0.35">
      <c r="A6" s="138"/>
      <c r="B6" s="201"/>
      <c r="C6" s="202"/>
      <c r="D6" s="203" t="s">
        <v>104</v>
      </c>
      <c r="E6" s="204"/>
      <c r="F6" s="204"/>
      <c r="G6" s="205"/>
      <c r="H6" s="165">
        <f>SUM(H2+H4)</f>
        <v>0</v>
      </c>
      <c r="I6" s="206"/>
      <c r="J6" s="166">
        <f>H6</f>
        <v>0</v>
      </c>
    </row>
    <row r="7" spans="1:10" ht="25.2" customHeight="1" thickBot="1" x14ac:dyDescent="0.4">
      <c r="A7" s="138"/>
      <c r="B7" s="207"/>
      <c r="C7" s="208"/>
      <c r="D7" s="209" t="s">
        <v>108</v>
      </c>
      <c r="E7" s="210"/>
      <c r="F7" s="211"/>
      <c r="G7" s="172" t="s">
        <v>85</v>
      </c>
      <c r="H7" s="209"/>
      <c r="I7" s="209"/>
      <c r="J7" s="140"/>
    </row>
    <row r="8" spans="1:10" ht="14.4" x14ac:dyDescent="0.3">
      <c r="A8" s="138"/>
      <c r="B8" s="212" t="s">
        <v>93</v>
      </c>
      <c r="C8" s="177">
        <v>7</v>
      </c>
      <c r="D8" s="213" t="s">
        <v>94</v>
      </c>
      <c r="E8" s="179">
        <v>1</v>
      </c>
      <c r="F8" s="214" t="s">
        <v>95</v>
      </c>
      <c r="G8" s="128">
        <v>0</v>
      </c>
      <c r="H8" s="215">
        <f>G8</f>
        <v>0</v>
      </c>
      <c r="I8" s="216"/>
      <c r="J8" s="140"/>
    </row>
    <row r="9" spans="1:10" ht="14.4" x14ac:dyDescent="0.3">
      <c r="A9" s="138"/>
      <c r="B9" s="217"/>
      <c r="C9" s="184"/>
      <c r="D9" s="218"/>
      <c r="E9" s="186"/>
      <c r="F9" s="219"/>
      <c r="G9" s="128"/>
      <c r="H9" s="215"/>
      <c r="I9" s="220" t="s">
        <v>96</v>
      </c>
      <c r="J9" s="140"/>
    </row>
    <row r="10" spans="1:10" ht="43.2" x14ac:dyDescent="0.3">
      <c r="A10" s="138"/>
      <c r="B10" s="217"/>
      <c r="C10" s="184"/>
      <c r="D10" s="218"/>
      <c r="E10" s="186"/>
      <c r="F10" s="219"/>
      <c r="G10" s="128"/>
      <c r="H10" s="215"/>
      <c r="I10" s="220" t="s">
        <v>89</v>
      </c>
      <c r="J10" s="140"/>
    </row>
    <row r="11" spans="1:10" ht="14.4" x14ac:dyDescent="0.3">
      <c r="A11" s="138"/>
      <c r="B11" s="217"/>
      <c r="C11" s="184"/>
      <c r="D11" s="218"/>
      <c r="E11" s="186"/>
      <c r="F11" s="219"/>
      <c r="G11" s="128"/>
      <c r="H11" s="215"/>
      <c r="I11" s="220"/>
      <c r="J11" s="140"/>
    </row>
    <row r="12" spans="1:10" ht="15" thickBot="1" x14ac:dyDescent="0.35">
      <c r="A12" s="138"/>
      <c r="B12" s="217"/>
      <c r="C12" s="221"/>
      <c r="D12" s="222"/>
      <c r="E12" s="186"/>
      <c r="F12" s="219"/>
      <c r="G12" s="128"/>
      <c r="H12" s="223"/>
      <c r="I12" s="224"/>
      <c r="J12" s="140"/>
    </row>
    <row r="13" spans="1:10" ht="29.4" thickBot="1" x14ac:dyDescent="0.35">
      <c r="A13" s="138"/>
      <c r="B13" s="201"/>
      <c r="C13" s="204"/>
      <c r="D13" s="225" t="s">
        <v>109</v>
      </c>
      <c r="E13" s="204"/>
      <c r="F13" s="204"/>
      <c r="G13" s="205"/>
      <c r="H13" s="165">
        <f>SUM(H8)</f>
        <v>0</v>
      </c>
      <c r="I13" s="160"/>
      <c r="J13" s="166">
        <f>H13</f>
        <v>0</v>
      </c>
    </row>
    <row r="14" spans="1:10" ht="13.8" thickBot="1" x14ac:dyDescent="0.3">
      <c r="A14" s="138"/>
      <c r="B14" s="138"/>
      <c r="C14" s="138"/>
      <c r="D14" s="138"/>
      <c r="E14" s="138"/>
      <c r="F14" s="138"/>
      <c r="G14" s="138"/>
      <c r="H14" s="138"/>
      <c r="I14" s="138"/>
      <c r="J14" s="138"/>
    </row>
    <row r="15" spans="1:10" ht="21.6" thickBot="1" x14ac:dyDescent="0.45">
      <c r="A15" s="138"/>
      <c r="B15" s="138"/>
      <c r="C15" s="138"/>
      <c r="D15" s="138"/>
      <c r="E15" s="138"/>
      <c r="F15" s="138"/>
      <c r="G15" s="138"/>
      <c r="H15" s="138"/>
      <c r="I15" s="140" t="s">
        <v>98</v>
      </c>
      <c r="J15" s="226">
        <f>SUM(J6+J13)</f>
        <v>0</v>
      </c>
    </row>
  </sheetData>
  <sheetProtection algorithmName="SHA-512" hashValue="+5mwZ9KXWCUckads6znVEYPE8PaS23gh5X+T5UxI3M56+s6Ifxo7SugkJWqMgb22MRrg2vnEHhfDMsReX2sJMQ==" saltValue="vznVpuNPCnbYhQItXqSwXg==" spinCount="100000" sheet="1" objects="1" scenarios="1"/>
  <mergeCells count="20">
    <mergeCell ref="B1:C1"/>
    <mergeCell ref="G4:G5"/>
    <mergeCell ref="H4:H5"/>
    <mergeCell ref="B8:B12"/>
    <mergeCell ref="C8:C12"/>
    <mergeCell ref="D8:D12"/>
    <mergeCell ref="E8:E12"/>
    <mergeCell ref="F8:F12"/>
    <mergeCell ref="G8:G12"/>
    <mergeCell ref="H8:H12"/>
    <mergeCell ref="H1:I1"/>
    <mergeCell ref="B2:B5"/>
    <mergeCell ref="C2:C3"/>
    <mergeCell ref="E2:E3"/>
    <mergeCell ref="F2:F3"/>
    <mergeCell ref="G2:G3"/>
    <mergeCell ref="H2:H3"/>
    <mergeCell ref="C4:C5"/>
    <mergeCell ref="E4:E5"/>
    <mergeCell ref="F4:F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qnh_DocumentRole xmlns="53e03589-35d4-4a45-a49d-0ea6bf1af4b3" xsi:nil="true"/>
    <qnh_Agendastuk xmlns="53e03589-35d4-4a45-a49d-0ea6bf1af4b3">false</qnh_Agendastuk>
    <qnh_AfzenderHuisnummer xmlns="53e03589-35d4-4a45-a49d-0ea6bf1af4b3" xsi:nil="true"/>
    <qnh_AfzenderNaam xmlns="53e03589-35d4-4a45-a49d-0ea6bf1af4b3" xsi:nil="true"/>
    <qnh_Richting xmlns="53e03589-35d4-4a45-a49d-0ea6bf1af4b3">Uitgaand</qnh_Richting>
    <qnh_Subcategorie xmlns="53e03589-35d4-4a45-a49d-0ea6bf1af4b3" xsi:nil="true"/>
    <vnl_AfzenderAfdelingNaam xmlns="53e03589-35d4-4a45-a49d-0ea6bf1af4b3" xsi:nil="true"/>
    <vnl_KernInformatie xmlns="53e03589-35d4-4a45-a49d-0ea6bf1af4b3" xsi:nil="true"/>
    <qnh_Soort xmlns="53e03589-35d4-4a45-a49d-0ea6bf1af4b3" xsi:nil="true"/>
    <vnl_OntvangerBetrokkeneNaam xmlns="53e03589-35d4-4a45-a49d-0ea6bf1af4b3" xsi:nil="true"/>
    <qnh_OntvangerAccountnaam xmlns="53e03589-35d4-4a45-a49d-0ea6bf1af4b3" xsi:nil="true"/>
    <qnh_OntvangerRelatie xmlns="53e03589-35d4-4a45-a49d-0ea6bf1af4b3" xsi:nil="true"/>
    <qnh_AfzenderAccountKvKnummer xmlns="53e03589-35d4-4a45-a49d-0ea6bf1af4b3" xsi:nil="true"/>
    <qnh_AfzenderBurgerBSNnummer xmlns="53e03589-35d4-4a45-a49d-0ea6bf1af4b3" xsi:nil="true"/>
    <qnh_OntvangerNaamvrij xmlns="53e03589-35d4-4a45-a49d-0ea6bf1af4b3" xsi:nil="true"/>
    <qnh_RegistratieNummer xmlns="53e03589-35d4-4a45-a49d-0ea6bf1af4b3">1117136</qnh_RegistratieNummer>
    <vnl_AfzenderGebruikerUserID xmlns="53e03589-35d4-4a45-a49d-0ea6bf1af4b3" xsi:nil="true"/>
    <qnh_AfzenderHuisLetter xmlns="53e03589-35d4-4a45-a49d-0ea6bf1af4b3" xsi:nil="true"/>
    <qnh_AfzenderNaamvrij xmlns="53e03589-35d4-4a45-a49d-0ea6bf1af4b3" xsi:nil="true"/>
    <qnh_DocumentType xmlns="53e03589-35d4-4a45-a49d-0ea6bf1af4b3" xsi:nil="true"/>
    <qnh_Onderwerp xmlns="53e03589-35d4-4a45-a49d-0ea6bf1af4b3" xsi:nil="true"/>
    <qnh_Kerndocument xmlns="53e03589-35d4-4a45-a49d-0ea6bf1af4b3" xsi:nil="true"/>
    <qnh_OntvangerToevoeging xmlns="53e03589-35d4-4a45-a49d-0ea6bf1af4b3" xsi:nil="true"/>
    <qnh_Registratiedatum xmlns="53e03589-35d4-4a45-a49d-0ea6bf1af4b3" xsi:nil="true"/>
    <vnl_AfzenderTeamNaam xmlns="53e03589-35d4-4a45-a49d-0ea6bf1af4b3" xsi:nil="true"/>
    <vnl_OntvangerClusterNaam xmlns="53e03589-35d4-4a45-a49d-0ea6bf1af4b3" xsi:nil="true"/>
    <qnh_ZaakNummer xmlns="53e03589-35d4-4a45-a49d-0ea6bf1af4b3">1535203</qnh_ZaakNummer>
    <qnh_AfzenderContactPersoonNaam xmlns="53e03589-35d4-4a45-a49d-0ea6bf1af4b3" xsi:nil="true"/>
    <qnh_OntvangerBurgerBSNnummer xmlns="53e03589-35d4-4a45-a49d-0ea6bf1af4b3" xsi:nil="true"/>
    <vnl_OntvangerAfdelingsNaam xmlns="53e03589-35d4-4a45-a49d-0ea6bf1af4b3" xsi:nil="true"/>
    <qnh_DatumVerzondenSquit xmlns="53e03589-35d4-4a45-a49d-0ea6bf1af4b3" xsi:nil="true"/>
    <qnh_OntvangerBurgernaam xmlns="53e03589-35d4-4a45-a49d-0ea6bf1af4b3" xsi:nil="true"/>
    <qnh_OntvangerHuisnummer xmlns="53e03589-35d4-4a45-a49d-0ea6bf1af4b3" xsi:nil="true"/>
    <qnh_AfzenderStraat xmlns="53e03589-35d4-4a45-a49d-0ea6bf1af4b3" xsi:nil="true"/>
    <qnh_DatumOntvangenSquit xmlns="53e03589-35d4-4a45-a49d-0ea6bf1af4b3" xsi:nil="true"/>
    <vnl_CommunicatieKanaalZaakstuk xmlns="53e03589-35d4-4a45-a49d-0ea6bf1af4b3" xsi:nil="true"/>
    <vnl_OntvangerTeamNaam xmlns="53e03589-35d4-4a45-a49d-0ea6bf1af4b3" xsi:nil="true"/>
    <vnl_RegistratieCode xmlns="53e03589-35d4-4a45-a49d-0ea6bf1af4b3" xsi:nil="true"/>
    <vnl_Kerndocument xmlns="fce754d3-67a6-4a1d-9c43-d451af98d6ad" xsi:nil="true"/>
    <qnh_Integriteitskenmerk xmlns="53e03589-35d4-4a45-a49d-0ea6bf1af4b3" xsi:nil="true"/>
    <vnl_DatumVerzending xmlns="53e03589-35d4-4a45-a49d-0ea6bf1af4b3" xsi:nil="true"/>
    <qnh_AfzenderBurgernaam xmlns="53e03589-35d4-4a45-a49d-0ea6bf1af4b3" xsi:nil="true"/>
    <qnh_OntvangerPostcode xmlns="53e03589-35d4-4a45-a49d-0ea6bf1af4b3" xsi:nil="true"/>
    <qnh_OntvangerStraat xmlns="53e03589-35d4-4a45-a49d-0ea6bf1af4b3" xsi:nil="true"/>
    <vnl_OntvangerGebruikerUserID xmlns="53e03589-35d4-4a45-a49d-0ea6bf1af4b3" xsi:nil="true"/>
    <vnl_VerzendDatum xmlns="53e03589-35d4-4a45-a49d-0ea6bf1af4b3" xsi:nil="true"/>
    <vnl_BerichtNummer xmlns="53e03589-35d4-4a45-a49d-0ea6bf1af4b3" xsi:nil="true"/>
    <qnh_AfzenderAccountnaam xmlns="53e03589-35d4-4a45-a49d-0ea6bf1af4b3" xsi:nil="true"/>
    <qnh_AfzenderRelatie xmlns="53e03589-35d4-4a45-a49d-0ea6bf1af4b3" xsi:nil="true"/>
    <qnh_OntvangerAccountKvKnummer xmlns="53e03589-35d4-4a45-a49d-0ea6bf1af4b3" xsi:nil="true"/>
    <vnl_AfzenderClusterNaam xmlns="53e03589-35d4-4a45-a49d-0ea6bf1af4b3" xsi:nil="true"/>
    <a9da94d4cef24130ae33888186bf6b4f xmlns="fce754d3-67a6-4a1d-9c43-d451af98d6ad" xsi:nil="true"/>
    <qnh_OntvangerWoonplaats xmlns="53e03589-35d4-4a45-a49d-0ea6bf1af4b3" xsi:nil="true"/>
    <vnl_Kenmerk xmlns="53e03589-35d4-4a45-a49d-0ea6bf1af4b3" xsi:nil="true"/>
    <qnh_AfzenderGebruikerNaam xmlns="53e03589-35d4-4a45-a49d-0ea6bf1af4b3" xsi:nil="true"/>
    <qnh_DatumOntvangstVerzonden xmlns="53e03589-35d4-4a45-a49d-0ea6bf1af4b3" xsi:nil="true"/>
    <qnh_Documentdatum xmlns="53e03589-35d4-4a45-a49d-0ea6bf1af4b3" xsi:nil="true"/>
    <qnh_Hoofdcategorie xmlns="53e03589-35d4-4a45-a49d-0ea6bf1af4b3" xsi:nil="true"/>
    <qnh_Medewerker xmlns="53e03589-35d4-4a45-a49d-0ea6bf1af4b3" xsi:nil="true"/>
    <qnh_Ondertekend xmlns="53e03589-35d4-4a45-a49d-0ea6bf1af4b3" xsi:nil="true"/>
    <qnh_Communicatiekanaal xmlns="53e03589-35d4-4a45-a49d-0ea6bf1af4b3" xsi:nil="true"/>
    <qnh_OntvangerHuisLetter xmlns="53e03589-35d4-4a45-a49d-0ea6bf1af4b3" xsi:nil="true"/>
    <qnh_Verwerkt xmlns="53e03589-35d4-4a45-a49d-0ea6bf1af4b3" xsi:nil="true"/>
    <qnh_Afdeling xmlns="53e03589-35d4-4a45-a49d-0ea6bf1af4b3" xsi:nil="true"/>
    <qnh_AfzenderToevoeging xmlns="53e03589-35d4-4a45-a49d-0ea6bf1af4b3" xsi:nil="true"/>
    <qnh_KenmerkSquit xmlns="53e03589-35d4-4a45-a49d-0ea6bf1af4b3" xsi:nil="true"/>
    <qnh_Omschrijving xmlns="d10cd6cb-9711-40de-8da4-c1daa204fbb3" xsi:nil="true"/>
    <qnh_OmschrijvingSquit xmlns="53e03589-35d4-4a45-a49d-0ea6bf1af4b3" xsi:nil="true"/>
    <qnh_OntvangerGebruikerNaam xmlns="53e03589-35d4-4a45-a49d-0ea6bf1af4b3" xsi:nil="true"/>
    <qnh_OntvangerNaam xmlns="53e03589-35d4-4a45-a49d-0ea6bf1af4b3" xsi:nil="true"/>
    <TaxCatchAll xmlns="c774dfb6-a45d-4726-8970-554c124004a3">
      <Value>46</Value>
    </TaxCatchAll>
    <qnh_AfzenderPostcode xmlns="53e03589-35d4-4a45-a49d-0ea6bf1af4b3" xsi:nil="true"/>
    <qnh_Berichtstatus xmlns="53e03589-35d4-4a45-a49d-0ea6bf1af4b3" xsi:nil="true"/>
    <qnh_OntvangerContactPersoonNaam xmlns="53e03589-35d4-4a45-a49d-0ea6bf1af4b3" xsi:nil="true"/>
    <qnh_Vertrouwelijk xmlns="53e03589-35d4-4a45-a49d-0ea6bf1af4b3" xsi:nil="true"/>
    <qnh_AfzenderWoonplaats xmlns="53e03589-35d4-4a45-a49d-0ea6bf1af4b3" xsi:nil="true"/>
    <_dlc_DocId xmlns="1ac1c52f-12bd-4579-b768-2bbe27d3d2d8">VENLOZAAK-606-310-309</_dlc_DocId>
    <_dlc_DocIdUrl xmlns="1ac1c52f-12bd-4579-b768-2bbe27d3d2d8">
      <Url>https://dms16.venlo.lan/_layouts/15/DocIdRedir.aspx?ID=VENLOZAAK-606-310-309</Url>
      <Description>VENLOZAAK-606-310-309</Description>
    </_dlc_DocIdUrl>
    <qnh_Vertrouwelijkheid xmlns="53e03589-35d4-4a45-a49d-0ea6bf1af4b3">Openbaar</qnh_Vertrouwelijkheid>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Zaakstuk" ma:contentTypeID="0x0101000C027DCF91ACF243BBE72380D1996B1F01006F4E3840F884AD40BA442A668FD0A416" ma:contentTypeVersion="30" ma:contentTypeDescription="Een nieuw document maken." ma:contentTypeScope="" ma:versionID="637081cef9a75dfbf6f6439991946fde">
  <xsd:schema xmlns:xsd="http://www.w3.org/2001/XMLSchema" xmlns:xs="http://www.w3.org/2001/XMLSchema" xmlns:p="http://schemas.microsoft.com/office/2006/metadata/properties" xmlns:ns2="1ac1c52f-12bd-4579-b768-2bbe27d3d2d8" xmlns:ns3="53e03589-35d4-4a45-a49d-0ea6bf1af4b3" xmlns:ns4="d10cd6cb-9711-40de-8da4-c1daa204fbb3" xmlns:ns5="fce754d3-67a6-4a1d-9c43-d451af98d6ad" xmlns:ns6="c774dfb6-a45d-4726-8970-554c124004a3" targetNamespace="http://schemas.microsoft.com/office/2006/metadata/properties" ma:root="true" ma:fieldsID="c2726a0a71e86b2cf269a0a8c048ce68" ns2:_="" ns3:_="" ns4:_="" ns5:_="" ns6:_="">
    <xsd:import namespace="1ac1c52f-12bd-4579-b768-2bbe27d3d2d8"/>
    <xsd:import namespace="53e03589-35d4-4a45-a49d-0ea6bf1af4b3"/>
    <xsd:import namespace="d10cd6cb-9711-40de-8da4-c1daa204fbb3"/>
    <xsd:import namespace="fce754d3-67a6-4a1d-9c43-d451af98d6ad"/>
    <xsd:import namespace="c774dfb6-a45d-4726-8970-554c124004a3"/>
    <xsd:element name="properties">
      <xsd:complexType>
        <xsd:sequence>
          <xsd:element name="documentManagement">
            <xsd:complexType>
              <xsd:all>
                <xsd:element ref="ns2:_dlc_DocId" minOccurs="0"/>
                <xsd:element ref="ns2:_dlc_DocIdUrl" minOccurs="0"/>
                <xsd:element ref="ns2:_dlc_DocIdPersistId" minOccurs="0"/>
                <xsd:element ref="ns3:qnh_Integriteitskenmerk" minOccurs="0"/>
                <xsd:element ref="ns3:qnh_Afdeling" minOccurs="0"/>
                <xsd:element ref="ns3:qnh_AfzenderAccountKvKnummer" minOccurs="0"/>
                <xsd:element ref="ns3:qnh_AfzenderAccountnaam" minOccurs="0"/>
                <xsd:element ref="ns3:qnh_AfzenderBurgerBSNnummer" minOccurs="0"/>
                <xsd:element ref="ns3:qnh_AfzenderBurgernaam" minOccurs="0"/>
                <xsd:element ref="ns3:qnh_AfzenderContactPersoonNaam" minOccurs="0"/>
                <xsd:element ref="ns3:qnh_AfzenderGebruikerNaam" minOccurs="0"/>
                <xsd:element ref="ns3:qnh_AfzenderHuisLetter" minOccurs="0"/>
                <xsd:element ref="ns3:qnh_AfzenderHuisnummer" minOccurs="0"/>
                <xsd:element ref="ns3:qnh_AfzenderNaam" minOccurs="0"/>
                <xsd:element ref="ns3:qnh_AfzenderNaamvrij" minOccurs="0"/>
                <xsd:element ref="ns3:qnh_AfzenderPostcode" minOccurs="0"/>
                <xsd:element ref="ns3:qnh_AfzenderRelatie" minOccurs="0"/>
                <xsd:element ref="ns3:qnh_AfzenderStraat" minOccurs="0"/>
                <xsd:element ref="ns3:qnh_AfzenderToevoeging" minOccurs="0"/>
                <xsd:element ref="ns3:qnh_AfzenderWoonplaats" minOccurs="0"/>
                <xsd:element ref="ns3:qnh_Berichtstatus" minOccurs="0"/>
                <xsd:element ref="ns3:qnh_Communicatiekanaal" minOccurs="0"/>
                <xsd:element ref="ns3:qnh_DatumOntvangenSquit" minOccurs="0"/>
                <xsd:element ref="ns3:qnh_DatumOntvangstVerzonden" minOccurs="0"/>
                <xsd:element ref="ns3:qnh_DatumVerzondenSquit" minOccurs="0"/>
                <xsd:element ref="ns3:qnh_Documentdatum" minOccurs="0"/>
                <xsd:element ref="ns3:qnh_DocumentRole" minOccurs="0"/>
                <xsd:element ref="ns3:qnh_DocumentType" minOccurs="0"/>
                <xsd:element ref="ns3:qnh_Hoofdcategorie" minOccurs="0"/>
                <xsd:element ref="ns3:qnh_KenmerkSquit" minOccurs="0"/>
                <xsd:element ref="ns3:qnh_Kerndocument" minOccurs="0"/>
                <xsd:element ref="ns3:qnh_Medewerker" minOccurs="0"/>
                <xsd:element ref="ns4:qnh_Omschrijving" minOccurs="0"/>
                <xsd:element ref="ns3:qnh_OmschrijvingSquit" minOccurs="0"/>
                <xsd:element ref="ns3:qnh_Ondertekend" minOccurs="0"/>
                <xsd:element ref="ns3:qnh_Onderwerp" minOccurs="0"/>
                <xsd:element ref="ns3:qnh_OntvangerAccountKvKnummer" minOccurs="0"/>
                <xsd:element ref="ns3:qnh_OntvangerAccountnaam" minOccurs="0"/>
                <xsd:element ref="ns3:qnh_OntvangerBurgerBSNnummer" minOccurs="0"/>
                <xsd:element ref="ns3:qnh_OntvangerBurgernaam" minOccurs="0"/>
                <xsd:element ref="ns3:qnh_OntvangerContactPersoonNaam" minOccurs="0"/>
                <xsd:element ref="ns3:qnh_OntvangerGebruikerNaam" minOccurs="0"/>
                <xsd:element ref="ns3:qnh_OntvangerHuisLetter" minOccurs="0"/>
                <xsd:element ref="ns3:qnh_OntvangerHuisnummer" minOccurs="0"/>
                <xsd:element ref="ns3:qnh_OntvangerNaam" minOccurs="0"/>
                <xsd:element ref="ns3:qnh_OntvangerNaamvrij" minOccurs="0"/>
                <xsd:element ref="ns3:qnh_OntvangerPostcode" minOccurs="0"/>
                <xsd:element ref="ns3:qnh_OntvangerRelatie" minOccurs="0"/>
                <xsd:element ref="ns3:qnh_OntvangerStraat" minOccurs="0"/>
                <xsd:element ref="ns3:qnh_OntvangerToevoeging" minOccurs="0"/>
                <xsd:element ref="ns3:qnh_OntvangerWoonplaats" minOccurs="0"/>
                <xsd:element ref="ns3:qnh_Registratiedatum" minOccurs="0"/>
                <xsd:element ref="ns3:qnh_RegistratieNummer" minOccurs="0"/>
                <xsd:element ref="ns3:qnh_Richting" minOccurs="0"/>
                <xsd:element ref="ns3:qnh_Soort" minOccurs="0"/>
                <xsd:element ref="ns3:qnh_Subcategorie" minOccurs="0"/>
                <xsd:element ref="ns3:qnh_Vertrouwelijk" minOccurs="0"/>
                <xsd:element ref="ns3:qnh_Verwerkt" minOccurs="0"/>
                <xsd:element ref="ns3:vnl_AfzenderAfdelingNaam" minOccurs="0"/>
                <xsd:element ref="ns3:vnl_AfzenderClusterNaam" minOccurs="0"/>
                <xsd:element ref="ns3:vnl_AfzenderGebruikerUserID" minOccurs="0"/>
                <xsd:element ref="ns3:vnl_AfzenderTeamNaam" minOccurs="0"/>
                <xsd:element ref="ns3:vnl_CommunicatieKanaalZaakstuk" minOccurs="0"/>
                <xsd:element ref="ns3:vnl_DatumVerzending" minOccurs="0"/>
                <xsd:element ref="ns3:vnl_Kenmerk" minOccurs="0"/>
                <xsd:element ref="ns3:vnl_KernInformatie" minOccurs="0"/>
                <xsd:element ref="ns3:vnl_OntvangerAfdelingsNaam" minOccurs="0"/>
                <xsd:element ref="ns3:vnl_OntvangerBetrokkeneNaam" minOccurs="0"/>
                <xsd:element ref="ns3:vnl_OntvangerClusterNaam" minOccurs="0"/>
                <xsd:element ref="ns3:vnl_OntvangerGebruikerUserID" minOccurs="0"/>
                <xsd:element ref="ns3:vnl_OntvangerTeamNaam" minOccurs="0"/>
                <xsd:element ref="ns3:vnl_RegistratieCode" minOccurs="0"/>
                <xsd:element ref="ns3:vnl_VerzendDatum" minOccurs="0"/>
                <xsd:element ref="ns3:qnh_ZaakNummer" minOccurs="0"/>
                <xsd:element ref="ns5:a9da94d4cef24130ae33888186bf6b4f" minOccurs="0"/>
                <xsd:element ref="ns6:TaxCatchAll" minOccurs="0"/>
                <xsd:element ref="ns6:TaxCatchAllLabel" minOccurs="0"/>
                <xsd:element ref="ns5:vnl_Kerndocument" minOccurs="0"/>
                <xsd:element ref="ns3:vnl_BerichtNummer" minOccurs="0"/>
                <xsd:element ref="ns3:qnh_Agendastuk" minOccurs="0"/>
                <xsd:element ref="ns3:qnh_Vertrouwelijkheid" minOccurs="0"/>
                <xsd:element ref="ns5: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c1c52f-12bd-4579-b768-2bbe27d3d2d8"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53e03589-35d4-4a45-a49d-0ea6bf1af4b3" elementFormDefault="qualified">
    <xsd:import namespace="http://schemas.microsoft.com/office/2006/documentManagement/types"/>
    <xsd:import namespace="http://schemas.microsoft.com/office/infopath/2007/PartnerControls"/>
    <xsd:element name="qnh_Integriteitskenmerk" ma:index="11" nillable="true" ma:displayName="Integriteitskenmerk" ma:description="Integriteitskenmerk" ma:internalName="qnh_Integriteitskenmerk">
      <xsd:simpleType>
        <xsd:restriction base="dms:Text"/>
      </xsd:simpleType>
    </xsd:element>
    <xsd:element name="qnh_Afdeling" ma:index="12" nillable="true" ma:displayName="Afdeling" ma:internalName="qnh_Afdeling">
      <xsd:simpleType>
        <xsd:restriction base="dms:Text"/>
      </xsd:simpleType>
    </xsd:element>
    <xsd:element name="qnh_AfzenderAccountKvKnummer" ma:index="13" nillable="true" ma:displayName="AfzenderAccountKvKNummer" ma:internalName="qnh_AfzenderAccountKvKnummer">
      <xsd:simpleType>
        <xsd:restriction base="dms:Text">
          <xsd:maxLength value="255"/>
        </xsd:restriction>
      </xsd:simpleType>
    </xsd:element>
    <xsd:element name="qnh_AfzenderAccountnaam" ma:index="14" nillable="true" ma:displayName="AfzenderAccountKvKNaam" ma:internalName="qnh_AfzenderAccountnaam">
      <xsd:simpleType>
        <xsd:restriction base="dms:Text">
          <xsd:maxLength value="255"/>
        </xsd:restriction>
      </xsd:simpleType>
    </xsd:element>
    <xsd:element name="qnh_AfzenderBurgerBSNnummer" ma:index="15" nillable="true" ma:displayName="AfzenderBSN" ma:internalName="qnh_AfzenderBurgerBSNnummer">
      <xsd:simpleType>
        <xsd:restriction base="dms:Text">
          <xsd:maxLength value="255"/>
        </xsd:restriction>
      </xsd:simpleType>
    </xsd:element>
    <xsd:element name="qnh_AfzenderBurgernaam" ma:index="16" nillable="true" ma:displayName="AfzenderBurgernaam" ma:internalName="qnh_AfzenderBurgernaam">
      <xsd:simpleType>
        <xsd:restriction base="dms:Text"/>
      </xsd:simpleType>
    </xsd:element>
    <xsd:element name="qnh_AfzenderContactPersoonNaam" ma:index="17" nillable="true" ma:displayName="AfzenderContactPersoonNaam" ma:internalName="qnh_AfzenderContactPersoonNaam">
      <xsd:simpleType>
        <xsd:restriction base="dms:Text"/>
      </xsd:simpleType>
    </xsd:element>
    <xsd:element name="qnh_AfzenderGebruikerNaam" ma:index="18" nillable="true" ma:displayName="AfzenderGebruikerNaam" ma:internalName="qnh_AfzenderGebruikerNaam">
      <xsd:simpleType>
        <xsd:restriction base="dms:Text"/>
      </xsd:simpleType>
    </xsd:element>
    <xsd:element name="qnh_AfzenderHuisLetter" ma:index="19" nillable="true" ma:displayName="AfzenderHuisletter" ma:internalName="qnh_AfzenderHuisLetter">
      <xsd:simpleType>
        <xsd:restriction base="dms:Text"/>
      </xsd:simpleType>
    </xsd:element>
    <xsd:element name="qnh_AfzenderHuisnummer" ma:index="20" nillable="true" ma:displayName="AfzenderHuisnummer" ma:internalName="qnh_AfzenderHuisnummer">
      <xsd:simpleType>
        <xsd:restriction base="dms:Text"/>
      </xsd:simpleType>
    </xsd:element>
    <xsd:element name="qnh_AfzenderNaam" ma:index="21" nillable="true" ma:displayName="AfzenderNaam" ma:internalName="qnh_AfzenderNaam">
      <xsd:simpleType>
        <xsd:restriction base="dms:Text"/>
      </xsd:simpleType>
    </xsd:element>
    <xsd:element name="qnh_AfzenderNaamvrij" ma:index="22" nillable="true" ma:displayName="AfzenderNaamVrij" ma:internalName="qnh_AfzenderNaamvrij">
      <xsd:simpleType>
        <xsd:restriction base="dms:Text">
          <xsd:maxLength value="255"/>
        </xsd:restriction>
      </xsd:simpleType>
    </xsd:element>
    <xsd:element name="qnh_AfzenderPostcode" ma:index="23" nillable="true" ma:displayName="AfzenderPostcode" ma:internalName="qnh_AfzenderPostcode">
      <xsd:simpleType>
        <xsd:restriction base="dms:Text"/>
      </xsd:simpleType>
    </xsd:element>
    <xsd:element name="qnh_AfzenderRelatie" ma:index="24" nillable="true" ma:displayName="AfzenderRelatie" ma:internalName="qnh_AfzenderRelatie">
      <xsd:simpleType>
        <xsd:restriction base="dms:Text"/>
      </xsd:simpleType>
    </xsd:element>
    <xsd:element name="qnh_AfzenderStraat" ma:index="25" nillable="true" ma:displayName="AfzenderStraat" ma:internalName="qnh_AfzenderStraat">
      <xsd:simpleType>
        <xsd:restriction base="dms:Text"/>
      </xsd:simpleType>
    </xsd:element>
    <xsd:element name="qnh_AfzenderToevoeging" ma:index="26" nillable="true" ma:displayName="AfzenderHuisnummerToevoeging" ma:internalName="qnh_AfzenderToevoeging">
      <xsd:simpleType>
        <xsd:restriction base="dms:Text">
          <xsd:maxLength value="255"/>
        </xsd:restriction>
      </xsd:simpleType>
    </xsd:element>
    <xsd:element name="qnh_AfzenderWoonplaats" ma:index="27" nillable="true" ma:displayName="AfzenderWoonplaats" ma:internalName="qnh_AfzenderWoonplaats">
      <xsd:simpleType>
        <xsd:restriction base="dms:Text"/>
      </xsd:simpleType>
    </xsd:element>
    <xsd:element name="qnh_Berichtstatus" ma:index="28" nillable="true" ma:displayName="BerichtStatus" ma:internalName="qnh_Berichtstatus">
      <xsd:simpleType>
        <xsd:restriction base="dms:Text"/>
      </xsd:simpleType>
    </xsd:element>
    <xsd:element name="qnh_Communicatiekanaal" ma:index="29" nillable="true" ma:displayName="Communicatiekanaal" ma:internalName="qnh_Communicatiekanaal">
      <xsd:simpleType>
        <xsd:restriction base="dms:Text"/>
      </xsd:simpleType>
    </xsd:element>
    <xsd:element name="qnh_DatumOntvangenSquit" ma:index="30" nillable="true" ma:displayName="DatumOntvangenSquit" ma:internalName="qnh_DatumOntvangenSquit">
      <xsd:simpleType>
        <xsd:restriction base="dms:DateTime"/>
      </xsd:simpleType>
    </xsd:element>
    <xsd:element name="qnh_DatumOntvangstVerzonden" ma:index="31" nillable="true" ma:displayName="DatumOntvangst" ma:format="DateTime" ma:internalName="qnh_DatumOntvangstVerzonden">
      <xsd:simpleType>
        <xsd:restriction base="dms:DateTime"/>
      </xsd:simpleType>
    </xsd:element>
    <xsd:element name="qnh_DatumVerzondenSquit" ma:index="32" nillable="true" ma:displayName="DatumVerzondenSquit" ma:internalName="qnh_DatumVerzondenSquit">
      <xsd:simpleType>
        <xsd:restriction base="dms:DateTime"/>
      </xsd:simpleType>
    </xsd:element>
    <xsd:element name="qnh_Documentdatum" ma:index="33" nillable="true" ma:displayName="Documentdatum" ma:internalName="qnh_Documentdatum">
      <xsd:simpleType>
        <xsd:restriction base="dms:DateTime"/>
      </xsd:simpleType>
    </xsd:element>
    <xsd:element name="qnh_DocumentRole" ma:index="34" nillable="true" ma:displayName="DocumentRol" ma:internalName="qnh_DocumentRole">
      <xsd:simpleType>
        <xsd:restriction base="dms:Text"/>
      </xsd:simpleType>
    </xsd:element>
    <xsd:element name="qnh_DocumentType" ma:index="35" nillable="true" ma:displayName="DocumentType" ma:internalName="qnh_DocumentType">
      <xsd:simpleType>
        <xsd:restriction base="dms:Text"/>
      </xsd:simpleType>
    </xsd:element>
    <xsd:element name="qnh_Hoofdcategorie" ma:index="36" nillable="true" ma:displayName="Hoofdcategorie" ma:internalName="qnh_Hoofdcategorie">
      <xsd:simpleType>
        <xsd:restriction base="dms:Text"/>
      </xsd:simpleType>
    </xsd:element>
    <xsd:element name="qnh_KenmerkSquit" ma:index="37" nillable="true" ma:displayName="KenmerkSquit" ma:internalName="qnh_KenmerkSquit">
      <xsd:simpleType>
        <xsd:restriction base="dms:Text">
          <xsd:maxLength value="200"/>
        </xsd:restriction>
      </xsd:simpleType>
    </xsd:element>
    <xsd:element name="qnh_Kerndocument" ma:index="38" nillable="true" ma:displayName="Kerndocument" ma:internalName="qnh_Kerndocument">
      <xsd:simpleType>
        <xsd:restriction base="dms:Text"/>
      </xsd:simpleType>
    </xsd:element>
    <xsd:element name="qnh_Medewerker" ma:index="39" nillable="true" ma:displayName="Medewerker" ma:internalName="qnh_Medewerker">
      <xsd:simpleType>
        <xsd:restriction base="dms:Text"/>
      </xsd:simpleType>
    </xsd:element>
    <xsd:element name="qnh_OmschrijvingSquit" ma:index="41" nillable="true" ma:displayName="OmschrijvingSquit" ma:internalName="qnh_OmschrijvingSquit">
      <xsd:simpleType>
        <xsd:restriction base="dms:Text"/>
      </xsd:simpleType>
    </xsd:element>
    <xsd:element name="qnh_Ondertekend" ma:index="42" nillable="true" ma:displayName="Ondertekend" ma:internalName="qnh_Ondertekend">
      <xsd:simpleType>
        <xsd:restriction base="dms:Text"/>
      </xsd:simpleType>
    </xsd:element>
    <xsd:element name="qnh_Onderwerp" ma:index="43" nillable="true" ma:displayName="Onderwerp" ma:internalName="qnh_Onderwerp">
      <xsd:simpleType>
        <xsd:restriction base="dms:Text"/>
      </xsd:simpleType>
    </xsd:element>
    <xsd:element name="qnh_OntvangerAccountKvKnummer" ma:index="44" nillable="true" ma:displayName="OntvangerAccountKvKNummer" ma:internalName="qnh_OntvangerAccountKvKnummer">
      <xsd:simpleType>
        <xsd:restriction base="dms:Text">
          <xsd:maxLength value="255"/>
        </xsd:restriction>
      </xsd:simpleType>
    </xsd:element>
    <xsd:element name="qnh_OntvangerAccountnaam" ma:index="45" nillable="true" ma:displayName="OntvangerAccountKvKNaam" ma:internalName="qnh_OntvangerAccountnaam">
      <xsd:simpleType>
        <xsd:restriction base="dms:Text">
          <xsd:maxLength value="255"/>
        </xsd:restriction>
      </xsd:simpleType>
    </xsd:element>
    <xsd:element name="qnh_OntvangerBurgerBSNnummer" ma:index="46" nillable="true" ma:displayName="OntvangerBSN" ma:internalName="qnh_OntvangerBurgerBSNnummer">
      <xsd:simpleType>
        <xsd:restriction base="dms:Text">
          <xsd:maxLength value="255"/>
        </xsd:restriction>
      </xsd:simpleType>
    </xsd:element>
    <xsd:element name="qnh_OntvangerBurgernaam" ma:index="47" nillable="true" ma:displayName="OntvangerBurgerNaam" ma:internalName="qnh_OntvangerBurgernaam">
      <xsd:simpleType>
        <xsd:restriction base="dms:Text">
          <xsd:maxLength value="255"/>
        </xsd:restriction>
      </xsd:simpleType>
    </xsd:element>
    <xsd:element name="qnh_OntvangerContactPersoonNaam" ma:index="48" nillable="true" ma:displayName="OntvangerContactPersoonNaam" ma:internalName="qnh_OntvangerContactPersoonNaam">
      <xsd:simpleType>
        <xsd:restriction base="dms:Text"/>
      </xsd:simpleType>
    </xsd:element>
    <xsd:element name="qnh_OntvangerGebruikerNaam" ma:index="49" nillable="true" ma:displayName="OntvangerGebruikernaam" ma:internalName="qnh_OntvangerGebruikerNaam">
      <xsd:simpleType>
        <xsd:restriction base="dms:Text"/>
      </xsd:simpleType>
    </xsd:element>
    <xsd:element name="qnh_OntvangerHuisLetter" ma:index="50" nillable="true" ma:displayName="OntvangerHuisletter" ma:internalName="qnh_OntvangerHuisLetter">
      <xsd:simpleType>
        <xsd:restriction base="dms:Text"/>
      </xsd:simpleType>
    </xsd:element>
    <xsd:element name="qnh_OntvangerHuisnummer" ma:index="51" nillable="true" ma:displayName="OntvangerHuisnummer" ma:internalName="qnh_OntvangerHuisnummer">
      <xsd:simpleType>
        <xsd:restriction base="dms:Text"/>
      </xsd:simpleType>
    </xsd:element>
    <xsd:element name="qnh_OntvangerNaam" ma:index="52" nillable="true" ma:displayName="OntvangerNaam" ma:internalName="qnh_OntvangerNaam">
      <xsd:simpleType>
        <xsd:restriction base="dms:Text"/>
      </xsd:simpleType>
    </xsd:element>
    <xsd:element name="qnh_OntvangerNaamvrij" ma:index="53" nillable="true" ma:displayName="OntvangerNaamVrij" ma:internalName="qnh_OntvangerNaamvrij">
      <xsd:simpleType>
        <xsd:restriction base="dms:Text">
          <xsd:maxLength value="255"/>
        </xsd:restriction>
      </xsd:simpleType>
    </xsd:element>
    <xsd:element name="qnh_OntvangerPostcode" ma:index="54" nillable="true" ma:displayName="OntvangerPostcode" ma:internalName="qnh_OntvangerPostcode">
      <xsd:simpleType>
        <xsd:restriction base="dms:Text"/>
      </xsd:simpleType>
    </xsd:element>
    <xsd:element name="qnh_OntvangerRelatie" ma:index="55" nillable="true" ma:displayName="OntvangerRelatie" ma:internalName="qnh_OntvangerRelatie">
      <xsd:simpleType>
        <xsd:restriction base="dms:Text"/>
      </xsd:simpleType>
    </xsd:element>
    <xsd:element name="qnh_OntvangerStraat" ma:index="56" nillable="true" ma:displayName="OntvangerStraat" ma:internalName="qnh_OntvangerStraat">
      <xsd:simpleType>
        <xsd:restriction base="dms:Text"/>
      </xsd:simpleType>
    </xsd:element>
    <xsd:element name="qnh_OntvangerToevoeging" ma:index="57" nillable="true" ma:displayName="OntvangerHuisnummerToevoeging" ma:internalName="qnh_OntvangerToevoeging">
      <xsd:simpleType>
        <xsd:restriction base="dms:Text">
          <xsd:maxLength value="255"/>
        </xsd:restriction>
      </xsd:simpleType>
    </xsd:element>
    <xsd:element name="qnh_OntvangerWoonplaats" ma:index="58" nillable="true" ma:displayName="OntvangerWoonplaats" ma:internalName="qnh_OntvangerWoonplaats">
      <xsd:simpleType>
        <xsd:restriction base="dms:Text"/>
      </xsd:simpleType>
    </xsd:element>
    <xsd:element name="qnh_Registratiedatum" ma:index="59" nillable="true" ma:displayName="RegistratieDatum" ma:format="DateTime" ma:internalName="qnh_Registratiedatum">
      <xsd:simpleType>
        <xsd:restriction base="dms:DateTime"/>
      </xsd:simpleType>
    </xsd:element>
    <xsd:element name="qnh_RegistratieNummer" ma:index="60" nillable="true" ma:displayName="BerichtNummer" ma:indexed="true" ma:internalName="qnh_RegistratieNummer">
      <xsd:simpleType>
        <xsd:restriction base="dms:Text">
          <xsd:maxLength value="255"/>
        </xsd:restriction>
      </xsd:simpleType>
    </xsd:element>
    <xsd:element name="qnh_Richting" ma:index="61" nillable="true" ma:displayName="Richting" ma:format="Dropdown" ma:internalName="qnh_Richting" ma:readOnly="false">
      <xsd:simpleType>
        <xsd:restriction base="dms:Choice">
          <xsd:enumeration value="Inkomend"/>
          <xsd:enumeration value="Uitgaand"/>
          <xsd:enumeration value="Intern"/>
        </xsd:restriction>
      </xsd:simpleType>
    </xsd:element>
    <xsd:element name="qnh_Soort" ma:index="62" nillable="true" ma:displayName="Soort" ma:internalName="qnh_Soort">
      <xsd:simpleType>
        <xsd:restriction base="dms:Text"/>
      </xsd:simpleType>
    </xsd:element>
    <xsd:element name="qnh_Subcategorie" ma:index="63" nillable="true" ma:displayName="Subcategorie" ma:internalName="qnh_Subcategorie">
      <xsd:simpleType>
        <xsd:restriction base="dms:Text"/>
      </xsd:simpleType>
    </xsd:element>
    <xsd:element name="qnh_Vertrouwelijk" ma:index="64" nillable="true" ma:displayName="VertrouwelijkZaakstuk" ma:internalName="qnh_Vertrouwelijk">
      <xsd:simpleType>
        <xsd:restriction base="dms:Text">
          <xsd:maxLength value="255"/>
        </xsd:restriction>
      </xsd:simpleType>
    </xsd:element>
    <xsd:element name="qnh_Verwerkt" ma:index="65" nillable="true" ma:displayName="Verwerkt" ma:internalName="qnh_Verwerkt">
      <xsd:simpleType>
        <xsd:restriction base="dms:Text"/>
      </xsd:simpleType>
    </xsd:element>
    <xsd:element name="vnl_AfzenderAfdelingNaam" ma:index="66" nillable="true" ma:displayName="AfzenderAfdelingNaam" ma:internalName="vnl_AfzenderAfdelingNaam">
      <xsd:simpleType>
        <xsd:restriction base="dms:Text"/>
      </xsd:simpleType>
    </xsd:element>
    <xsd:element name="vnl_AfzenderClusterNaam" ma:index="67" nillable="true" ma:displayName="AfzenderClusterNaam" ma:internalName="vnl_AfzenderClusterNaam">
      <xsd:simpleType>
        <xsd:restriction base="dms:Text"/>
      </xsd:simpleType>
    </xsd:element>
    <xsd:element name="vnl_AfzenderGebruikerUserID" ma:index="68" nillable="true" ma:displayName="AfzenderGebruikerUserID" ma:internalName="vnl_AfzenderGebruikerUserID">
      <xsd:simpleType>
        <xsd:restriction base="dms:Text"/>
      </xsd:simpleType>
    </xsd:element>
    <xsd:element name="vnl_AfzenderTeamNaam" ma:index="69" nillable="true" ma:displayName="AfzenderTeamNaam" ma:internalName="vnl_AfzenderTeamNaam">
      <xsd:simpleType>
        <xsd:restriction base="dms:Text"/>
      </xsd:simpleType>
    </xsd:element>
    <xsd:element name="vnl_CommunicatieKanaalZaakstuk" ma:index="70" nillable="true" ma:displayName="CommunicatieKanaalZaakstuk" ma:internalName="vnl_CommunicatieKanaalZaakstuk">
      <xsd:simpleType>
        <xsd:restriction base="dms:Text"/>
      </xsd:simpleType>
    </xsd:element>
    <xsd:element name="vnl_DatumVerzending" ma:index="71" nillable="true" ma:displayName="DatumVerzending" ma:internalName="vnl_DatumVerzending">
      <xsd:simpleType>
        <xsd:restriction base="dms:Text"/>
      </xsd:simpleType>
    </xsd:element>
    <xsd:element name="vnl_Kenmerk" ma:index="72" nillable="true" ma:displayName="Kenmerk" ma:internalName="vnl_Kenmerk">
      <xsd:simpleType>
        <xsd:restriction base="dms:Text"/>
      </xsd:simpleType>
    </xsd:element>
    <xsd:element name="vnl_KernInformatie" ma:index="73" nillable="true" ma:displayName="KernInformatie" ma:internalName="vnl_KernInformatie">
      <xsd:simpleType>
        <xsd:restriction base="dms:Text"/>
      </xsd:simpleType>
    </xsd:element>
    <xsd:element name="vnl_OntvangerAfdelingsNaam" ma:index="74" nillable="true" ma:displayName="OntvangerAfdelingsNaam" ma:internalName="vnl_OntvangerAfdelingsNaam">
      <xsd:simpleType>
        <xsd:restriction base="dms:Text"/>
      </xsd:simpleType>
    </xsd:element>
    <xsd:element name="vnl_OntvangerBetrokkeneNaam" ma:index="75" nillable="true" ma:displayName="OntvangerBetrokkeneNaam" ma:internalName="vnl_OntvangerBetrokkeneNaam">
      <xsd:simpleType>
        <xsd:restriction base="dms:Text"/>
      </xsd:simpleType>
    </xsd:element>
    <xsd:element name="vnl_OntvangerClusterNaam" ma:index="76" nillable="true" ma:displayName="OntvangerClusterNaam" ma:internalName="vnl_OntvangerClusterNaam">
      <xsd:simpleType>
        <xsd:restriction base="dms:Text"/>
      </xsd:simpleType>
    </xsd:element>
    <xsd:element name="vnl_OntvangerGebruikerUserID" ma:index="77" nillable="true" ma:displayName="OntvangerGebruikerUserID" ma:internalName="vnl_OntvangerGebruikerUserID">
      <xsd:simpleType>
        <xsd:restriction base="dms:Text"/>
      </xsd:simpleType>
    </xsd:element>
    <xsd:element name="vnl_OntvangerTeamNaam" ma:index="78" nillable="true" ma:displayName="OntvangerTeamNaam" ma:internalName="vnl_OntvangerTeamNaam">
      <xsd:simpleType>
        <xsd:restriction base="dms:Text"/>
      </xsd:simpleType>
    </xsd:element>
    <xsd:element name="vnl_RegistratieCode" ma:index="79" nillable="true" ma:displayName="RegistratieCode" ma:internalName="vnl_RegistratieCode">
      <xsd:simpleType>
        <xsd:restriction base="dms:Text"/>
      </xsd:simpleType>
    </xsd:element>
    <xsd:element name="vnl_VerzendDatum" ma:index="80" nillable="true" ma:displayName="VerzendDatum" ma:internalName="vnl_VerzendDatum">
      <xsd:simpleType>
        <xsd:restriction base="dms:Text"/>
      </xsd:simpleType>
    </xsd:element>
    <xsd:element name="qnh_ZaakNummer" ma:index="81" nillable="true" ma:displayName="ZaakNummer" ma:indexed="true" ma:internalName="qnh_ZaakNummer">
      <xsd:simpleType>
        <xsd:restriction base="dms:Text">
          <xsd:maxLength value="255"/>
        </xsd:restriction>
      </xsd:simpleType>
    </xsd:element>
    <xsd:element name="vnl_BerichtNummer" ma:index="87" nillable="true" ma:displayName="BerichtNummerOud" ma:internalName="vnl_BerichtNummer">
      <xsd:simpleType>
        <xsd:restriction base="dms:Text">
          <xsd:maxLength value="255"/>
        </xsd:restriction>
      </xsd:simpleType>
    </xsd:element>
    <xsd:element name="qnh_Agendastuk" ma:index="88" nillable="true" ma:displayName="Agendastuk" ma:default="0" ma:description="Wordt als agendastuk vertoond in de BIS applicatie" ma:internalName="Agendastuk">
      <xsd:simpleType>
        <xsd:restriction base="dms:Boolean"/>
      </xsd:simpleType>
    </xsd:element>
    <xsd:element name="qnh_Vertrouwelijkheid" ma:index="94" nillable="true" ma:displayName="Vertrouwelijkheid" ma:default="Openbaar" ma:internalName="qnh_Vertrouwelijkheid" ma:readOnly="false">
      <xsd:simpleType>
        <xsd:restriction base="dms:Choice">
          <xsd:enumeration value="Openbaar"/>
          <xsd:enumeration value="Niet openbaar"/>
          <xsd:enumeration value="Vertrouwelijk"/>
        </xsd:restriction>
      </xsd:simpleType>
    </xsd:element>
  </xsd:schema>
  <xsd:schema xmlns:xsd="http://www.w3.org/2001/XMLSchema" xmlns:xs="http://www.w3.org/2001/XMLSchema" xmlns:dms="http://schemas.microsoft.com/office/2006/documentManagement/types" xmlns:pc="http://schemas.microsoft.com/office/infopath/2007/PartnerControls" targetNamespace="d10cd6cb-9711-40de-8da4-c1daa204fbb3" elementFormDefault="qualified">
    <xsd:import namespace="http://schemas.microsoft.com/office/2006/documentManagement/types"/>
    <xsd:import namespace="http://schemas.microsoft.com/office/infopath/2007/PartnerControls"/>
    <xsd:element name="qnh_Omschrijving" ma:index="40" nillable="true" ma:displayName="Omschrijving" ma:description="" ma:internalName="qnh_Omschrijving">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ce754d3-67a6-4a1d-9c43-d451af98d6ad" elementFormDefault="qualified">
    <xsd:import namespace="http://schemas.microsoft.com/office/2006/documentManagement/types"/>
    <xsd:import namespace="http://schemas.microsoft.com/office/infopath/2007/PartnerControls"/>
    <xsd:element name="a9da94d4cef24130ae33888186bf6b4f" ma:index="82" nillable="true" ma:displayName="qnh_Zaaktype_0" ma:hidden="true" ma:internalName="a9da94d4cef24130ae33888186bf6b4f">
      <xsd:simpleType>
        <xsd:restriction base="dms:Note"/>
      </xsd:simpleType>
    </xsd:element>
    <xsd:element name="vnl_Kerndocument" ma:index="86" nillable="true" ma:displayName="Kerndocument" ma:internalName="vnl_Kerndocument">
      <xsd:simpleType>
        <xsd:restriction base="dms:Text">
          <xsd:maxLength value="255"/>
        </xsd:restriction>
      </xsd:simpleType>
    </xsd:element>
    <xsd:element name="SharedWithUsers" ma:index="9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774dfb6-a45d-4726-8970-554c124004a3" elementFormDefault="qualified">
    <xsd:import namespace="http://schemas.microsoft.com/office/2006/documentManagement/types"/>
    <xsd:import namespace="http://schemas.microsoft.com/office/infopath/2007/PartnerControls"/>
    <xsd:element name="TaxCatchAll" ma:index="83" nillable="true" ma:displayName="Taxonomy Catch All Column" ma:hidden="true" ma:list="{a5ad3719-dbaf-47e0-a3cb-e12dc186aa78}" ma:internalName="TaxCatchAll" ma:showField="CatchAllData" ma:web="fce754d3-67a6-4a1d-9c43-d451af98d6ad">
      <xsd:complexType>
        <xsd:complexContent>
          <xsd:extension base="dms:MultiChoiceLookup">
            <xsd:sequence>
              <xsd:element name="Value" type="dms:Lookup" maxOccurs="unbounded" minOccurs="0" nillable="true"/>
            </xsd:sequence>
          </xsd:extension>
        </xsd:complexContent>
      </xsd:complexType>
    </xsd:element>
    <xsd:element name="TaxCatchAllLabel" ma:index="84" nillable="true" ma:displayName="Taxonomy Catch All Column1" ma:hidden="true" ma:list="{a5ad3719-dbaf-47e0-a3cb-e12dc186aa78}" ma:internalName="TaxCatchAllLabel" ma:readOnly="true" ma:showField="CatchAllDataLabel" ma:web="fce754d3-67a6-4a1d-9c43-d451af98d6a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3674335-2964-4EDF-A222-A240A18E43CA}">
  <ds:schemaRefs>
    <ds:schemaRef ds:uri="http://schemas.microsoft.com/office/2006/metadata/properties"/>
    <ds:schemaRef ds:uri="http://schemas.microsoft.com/office/infopath/2007/PartnerControls"/>
    <ds:schemaRef ds:uri="53e03589-35d4-4a45-a49d-0ea6bf1af4b3"/>
    <ds:schemaRef ds:uri="fce754d3-67a6-4a1d-9c43-d451af98d6ad"/>
    <ds:schemaRef ds:uri="d10cd6cb-9711-40de-8da4-c1daa204fbb3"/>
    <ds:schemaRef ds:uri="c774dfb6-a45d-4726-8970-554c124004a3"/>
    <ds:schemaRef ds:uri="1ac1c52f-12bd-4579-b768-2bbe27d3d2d8"/>
  </ds:schemaRefs>
</ds:datastoreItem>
</file>

<file path=customXml/itemProps2.xml><?xml version="1.0" encoding="utf-8"?>
<ds:datastoreItem xmlns:ds="http://schemas.openxmlformats.org/officeDocument/2006/customXml" ds:itemID="{E6A3F285-639C-4CF8-A707-B936C5FF11B9}">
  <ds:schemaRefs>
    <ds:schemaRef ds:uri="http://schemas.microsoft.com/sharepoint/events"/>
  </ds:schemaRefs>
</ds:datastoreItem>
</file>

<file path=customXml/itemProps3.xml><?xml version="1.0" encoding="utf-8"?>
<ds:datastoreItem xmlns:ds="http://schemas.openxmlformats.org/officeDocument/2006/customXml" ds:itemID="{91C66DE9-4E33-4A8F-A3E7-DF70FADF9B2D}">
  <ds:schemaRefs>
    <ds:schemaRef ds:uri="http://schemas.microsoft.com/sharepoint/v3/contenttype/forms"/>
  </ds:schemaRefs>
</ds:datastoreItem>
</file>

<file path=customXml/itemProps4.xml><?xml version="1.0" encoding="utf-8"?>
<ds:datastoreItem xmlns:ds="http://schemas.openxmlformats.org/officeDocument/2006/customXml" ds:itemID="{89A14D90-906D-494D-8ED4-1200F03120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c1c52f-12bd-4579-b768-2bbe27d3d2d8"/>
    <ds:schemaRef ds:uri="53e03589-35d4-4a45-a49d-0ea6bf1af4b3"/>
    <ds:schemaRef ds:uri="d10cd6cb-9711-40de-8da4-c1daa204fbb3"/>
    <ds:schemaRef ds:uri="fce754d3-67a6-4a1d-9c43-d451af98d6ad"/>
    <ds:schemaRef ds:uri="c774dfb6-a45d-4726-8970-554c124004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Totaal Prijzen</vt:lpstr>
      <vt:lpstr>A Preventief Onderhoud</vt:lpstr>
      <vt:lpstr>B Correctief Onderhoud</vt:lpstr>
      <vt:lpstr>C Herstelwerk Hekwerken Poorten</vt:lpstr>
      <vt:lpstr>D Prijzen Materialen</vt:lpstr>
      <vt:lpstr>E Poorten Overzicht</vt:lpstr>
      <vt:lpstr>F Retourvergoeding</vt:lpstr>
    </vt:vector>
  </TitlesOfParts>
  <Company>Gemeente Venlo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5 Prijzenblad.xlsx</dc:title>
  <dc:creator>Kessels, Luc (LWJ)</dc:creator>
  <cp:lastModifiedBy>Kessels, Luc (LWJ)</cp:lastModifiedBy>
  <dcterms:created xsi:type="dcterms:W3CDTF">2019-09-25T07:48:42Z</dcterms:created>
  <dcterms:modified xsi:type="dcterms:W3CDTF">2023-11-22T10:07:41Z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0x0101000C027DCF91ACF243BBE72380D1996B1F01006F4E3840F884AD40BA442A668FD0A416</vt:lpwstr>
  </property>
  <property fmtid="{D5CDD505-2E9C-101B-9397-08002B2CF9AE}" pid="3" name="qnh_Zaaktype">
    <vt:lpwstr>46;#Contract|db2d0ac0-c022-4ebc-8093-32b9bfd3d456</vt:lpwstr>
  </property>
  <property fmtid="{D5CDD505-2E9C-101B-9397-08002B2CF9AE}" pid="4" name="qnh_ZaaktypeTaxHTField0">
    <vt:lpwstr>Contract|db2d0ac0-c022-4ebc-8093-32b9bfd3d456</vt:lpwstr>
  </property>
  <property fmtid="{D5CDD505-2E9C-101B-9397-08002B2CF9AE}" pid="5" name="_dlc_DocIdItemGuid">
    <vt:lpwstr>49ed47e8-e61e-471d-8d27-a5b40d7ef2bd</vt:lpwstr>
  </property>
  <property fmtid="{D5CDD505-2E9C-101B-9397-08002B2CF9AE}" pid="6" name="_docset_NoMedatataSyncRequired">
    <vt:lpwstr>False</vt:lpwstr>
  </property>
</Properties>
</file>