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vansurveillanten/Shared Documents/General/03 Nota van Inlichtingen/"/>
    </mc:Choice>
  </mc:AlternateContent>
  <xr:revisionPtr revIDLastSave="3" documentId="8_{F2E40EB5-2192-4103-9601-62FA769F771C}" xr6:coauthVersionLast="47" xr6:coauthVersionMax="47" xr10:uidLastSave="{D36D28FB-8006-45F7-A65F-DA1E874CDF7E}"/>
  <bookViews>
    <workbookView xWindow="-2490" yWindow="-21720" windowWidth="38640" windowHeight="21240" xr2:uid="{6A776DD9-E237-4E3E-AB0A-DD31D74A5880}"/>
  </bookViews>
  <sheets>
    <sheet name="Blad1" sheetId="1" r:id="rId1"/>
  </sheets>
  <definedNames>
    <definedName name="_xlnm.Print_Area" localSheetId="0">Blad1!$A$1:$H$51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D14" i="1"/>
  <c r="G27" i="1"/>
  <c r="G7" i="1"/>
  <c r="D7" i="1"/>
  <c r="G8" i="1" l="1"/>
  <c r="G12" i="1" l="1"/>
  <c r="G11" i="1"/>
  <c r="G10" i="1"/>
  <c r="G13" i="1"/>
  <c r="D8" i="1" l="1"/>
  <c r="D10" i="1" l="1"/>
  <c r="D11" i="1"/>
  <c r="G28" i="1"/>
  <c r="D13" i="1"/>
  <c r="G30" i="1"/>
  <c r="D12" i="1"/>
  <c r="G17" i="1"/>
  <c r="G16" i="1"/>
  <c r="G18" i="1" s="1"/>
  <c r="D16" i="1" l="1"/>
  <c r="D17" i="1"/>
  <c r="G23" i="1"/>
  <c r="G21" i="1"/>
  <c r="G29" i="1"/>
  <c r="G31" i="1"/>
  <c r="G22" i="1"/>
  <c r="G24" i="1"/>
  <c r="G26" i="1"/>
  <c r="G25" i="1"/>
  <c r="G20" i="1"/>
  <c r="G32" i="1" l="1"/>
  <c r="G35" i="1" s="1"/>
  <c r="D18" i="1"/>
  <c r="D31" i="1" l="1"/>
  <c r="D30" i="1"/>
  <c r="D22" i="1"/>
  <c r="D21" i="1"/>
  <c r="D26" i="1"/>
  <c r="D24" i="1"/>
  <c r="D29" i="1"/>
  <c r="D25" i="1"/>
  <c r="D23" i="1"/>
  <c r="D32" i="1" s="1"/>
  <c r="D28" i="1"/>
  <c r="D20" i="1"/>
  <c r="D27" i="1"/>
  <c r="D35" i="1" l="1"/>
  <c r="C40" i="1" s="1"/>
</calcChain>
</file>

<file path=xl/sharedStrings.xml><?xml version="1.0" encoding="utf-8"?>
<sst xmlns="http://schemas.openxmlformats.org/spreadsheetml/2006/main" count="89" uniqueCount="62">
  <si>
    <t>inschrijver vult alleen de gele cellen van dit prijzenblad in</t>
  </si>
  <si>
    <t>Algemeen</t>
  </si>
  <si>
    <t>Percentage</t>
  </si>
  <si>
    <t>Bijdrage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</si>
  <si>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</si>
  <si>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</si>
  <si>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</si>
  <si>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</si>
  <si>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</si>
  <si>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</si>
  <si>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</si>
  <si>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</si>
  <si>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</si>
  <si>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2.4</t>
  </si>
  <si>
    <t>Kort / Bijzonder verlof (buitengewoon verlof)</t>
  </si>
  <si>
    <t>Ziekte</t>
  </si>
  <si>
    <t>Vakantiegeld</t>
  </si>
  <si>
    <t>3.1</t>
  </si>
  <si>
    <t>Wettelijke inhoudingen</t>
  </si>
  <si>
    <t>4.1</t>
  </si>
  <si>
    <t>WW</t>
  </si>
  <si>
    <t>4.2</t>
  </si>
  <si>
    <t>4.3</t>
  </si>
  <si>
    <t>WAO/WIA Basispremie</t>
  </si>
  <si>
    <t>4.4</t>
  </si>
  <si>
    <t>Transitievergoeding incl. sociale lasten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</si>
  <si>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</si>
  <si>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</si>
  <si>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</si>
  <si>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</si>
  <si>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</si>
  <si>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</si>
  <si>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</si>
  <si>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</si>
  <si>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</si>
  <si>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</si>
  <si>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</si>
  <si>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</si>
  <si>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Eindejaarsuitkering</t>
  </si>
  <si>
    <t xml:space="preserve">* conform profielen </t>
  </si>
  <si>
    <t>(Hoofd, E-)Surveillant niet pensioengerechtigd</t>
  </si>
  <si>
    <t>(Hoofd, E-)Surveillant pensioengerechtigd</t>
  </si>
  <si>
    <t xml:space="preserve">Bijlage 5  - Prijzenblad </t>
  </si>
  <si>
    <t>WW Sectorfonds</t>
  </si>
  <si>
    <t>ZVW</t>
  </si>
  <si>
    <t>Pensioen (STIPP)</t>
  </si>
  <si>
    <t>PAWW</t>
  </si>
  <si>
    <t>Opleidingen</t>
  </si>
  <si>
    <t>Sociaal Fonds &amp; Calamiteitenverlof</t>
  </si>
  <si>
    <t>Leegloop</t>
  </si>
  <si>
    <t>Aanvulling ziektewet</t>
  </si>
  <si>
    <t>4.5</t>
  </si>
  <si>
    <t>4.6</t>
  </si>
  <si>
    <t>4.7</t>
  </si>
  <si>
    <t>4.8</t>
  </si>
  <si>
    <t>4.9</t>
  </si>
  <si>
    <t>4.10</t>
  </si>
  <si>
    <t>4.11</t>
  </si>
  <si>
    <t>4.12</t>
  </si>
  <si>
    <t>3.2</t>
  </si>
  <si>
    <t>Werkhervattingskas (ZW en WGA)</t>
  </si>
  <si>
    <t xml:space="preserve">Basisloon HBO CAO* + WG bijdr ZKV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</si>
</sst>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8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2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1" fillId="2" borderId="0" xfId="0" applyFont="1" applyFill="1"/>
    <xf numFmtId="0" fontId="4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10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4" fillId="7" borderId="5" xfId="0" applyFont="1" applyFill="1" applyBorder="1" applyAlignment="1">
      <alignment horizontal="center" vertical="center"/>
    </xf>
    <xf numFmtId="0" fontId="11" fillId="0" borderId="0" xfId="0" applyFont="1" applyFill="1" applyBorder="1"/>
    <xf numFmtId="9" fontId="8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/>
    <xf numFmtId="0" fontId="7" fillId="0" borderId="0" xfId="0" applyFont="1" applyFill="1" applyAlignment="1">
      <alignment horizontal="left"/>
    </xf>
    <xf numFmtId="9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10" fontId="0" fillId="0" borderId="1" xfId="0" applyNumberFormat="1" applyFill="1" applyBorder="1" applyAlignment="1">
      <alignment horizontal="center"/>
    </xf>
    <xf numFmtId="0" fontId="13" fillId="8" borderId="1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9" fillId="3" borderId="18" xfId="2" applyFont="1" applyFill="1" applyBorder="1" applyAlignment="1" applyProtection="1">
      <alignment horizontal="center" vertical="center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Border="1" applyAlignment="1" applyProtection="1">
      <alignment horizontal="center" vertical="center"/>
      <protection locked="0"/>
    </xf>
    <xf numFmtId="0" fontId="9" fillId="3" borderId="22" xfId="2" applyFont="1" applyFill="1" applyBorder="1" applyAlignment="1" applyProtection="1">
      <alignment horizontal="center" vertical="center"/>
      <protection locked="0"/>
    </xf>
    <xf numFmtId="0" fontId="9" fillId="3" borderId="23" xfId="2" applyFont="1" applyFill="1" applyBorder="1" applyAlignment="1" applyProtection="1">
      <alignment horizontal="center" vertical="center"/>
      <protection locked="0"/>
    </xf>
    <xf numFmtId="0" fontId="9" fillId="3" borderId="24" xfId="2" applyFont="1" applyFill="1" applyBorder="1" applyAlignment="1" applyProtection="1">
      <alignment horizontal="center" vertical="center"/>
      <protection locked="0"/>
    </xf>
    <xf numFmtId="0" fontId="9" fillId="3" borderId="25" xfId="2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/>
    </xf>
    <xf numFmtId="2" fontId="13" fillId="7" borderId="4" xfId="0" applyNumberFormat="1" applyFont="1" applyFill="1" applyBorder="1" applyAlignment="1">
      <alignment horizontal="center" vertical="center"/>
    </xf>
    <xf numFmtId="2" fontId="13" fillId="7" borderId="1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AI55"/>
  <sheetViews>
    <sheetView tabSelected="1" zoomScale="130" zoomScaleNormal="130" workbookViewId="0">
      <selection activeCell="M27" sqref="M27"/>
    </sheetView>
  </sheetViews>
  <sheetFormatPr defaultRowHeight="14.5" x14ac:dyDescent="0.35"/>
  <cols>
    <col min="1" max="1" width="4.6328125" customWidth="1"/>
    <col min="2" max="2" width="49.90625" customWidth="1"/>
    <col min="3" max="3" width="18.54296875" customWidth="1"/>
    <col min="4" max="4" width="33.90625" style="8" customWidth="1"/>
    <col min="5" max="5" width="9.36328125" bestFit="1" customWidth="1"/>
    <col min="6" max="6" width="14.54296875" customWidth="1"/>
    <col min="7" max="7" width="35.26953125" style="8" customWidth="1"/>
  </cols>
  <sheetData>
    <row r="1" spans="1:8" ht="23.5" x14ac:dyDescent="0.55000000000000004">
      <c r="B1" s="28" t="s">
        <v>42</v>
      </c>
      <c r="C1" s="35"/>
      <c r="D1" s="35"/>
      <c r="E1" s="36"/>
      <c r="F1" s="28"/>
      <c r="G1" s="28"/>
    </row>
    <row r="2" spans="1:8" ht="26.4" customHeight="1" x14ac:dyDescent="0.55000000000000004">
      <c r="B2" s="27" t="s">
        <v>0</v>
      </c>
      <c r="C2" s="37"/>
      <c r="D2" s="38"/>
      <c r="E2" s="36"/>
      <c r="F2" s="27"/>
      <c r="G2" s="27"/>
    </row>
    <row r="3" spans="1:8" ht="22.5" customHeight="1" x14ac:dyDescent="0.35">
      <c r="B3" s="25"/>
      <c r="C3" s="39"/>
      <c r="D3" s="40"/>
      <c r="G3"/>
    </row>
    <row r="4" spans="1:8" ht="26" customHeight="1" x14ac:dyDescent="0.35">
      <c r="B4" s="14"/>
      <c r="C4" s="54" t="s">
        <v>40</v>
      </c>
      <c r="D4" s="54"/>
      <c r="E4" s="19"/>
      <c r="F4" s="55" t="s">
        <v>41</v>
      </c>
      <c r="G4" s="56"/>
    </row>
    <row r="5" spans="1:8" ht="17.149999999999999" customHeight="1" x14ac:dyDescent="0.35">
      <c r="A5" s="21">
        <v>1</v>
      </c>
      <c r="B5" s="15" t="s">
        <v>1</v>
      </c>
      <c r="C5" s="16" t="s">
        <v>2</v>
      </c>
      <c r="D5" s="16" t="s">
        <v>3</v>
      </c>
      <c r="E5" s="19"/>
      <c r="F5" s="16" t="s">
        <v>2</v>
      </c>
      <c r="G5" s="16" t="s">
        <v>3</v>
      </c>
    </row>
    <row r="6" spans="1:8" ht="17" customHeight="1" x14ac:dyDescent="0.35">
      <c r="A6" s="20">
        <v>1</v>
      </c>
      <c r="B6" s="22" t="s">
        <v>61</v>
      </c>
      <c r="C6" s="2">
        <v>1</v>
      </c>
      <c r="D6" s="3">
        <v>100</v>
      </c>
      <c r="E6" s="19"/>
      <c r="F6" s="2">
        <v>1</v>
      </c>
      <c r="G6" s="3">
        <v>100</v>
      </c>
    </row>
    <row r="7" spans="1:8" ht="17.149999999999999" customHeight="1" x14ac:dyDescent="0.35">
      <c r="A7" s="20" t="s">
        <v>4</v>
      </c>
      <c r="B7" s="1" t="s">
        <v>5</v>
      </c>
      <c r="C7" s="4">
        <v>0</v>
      </c>
      <c r="D7" s="29">
        <f>C7*D6</f>
        <v>0</v>
      </c>
      <c r="E7" s="19"/>
      <c r="F7" s="4">
        <v>0</v>
      </c>
      <c r="G7" s="29">
        <f>F7*G6</f>
        <v>0</v>
      </c>
    </row>
    <row r="8" spans="1:8" ht="17.149999999999999" customHeight="1" x14ac:dyDescent="0.35">
      <c r="B8" s="6" t="s">
        <v>6</v>
      </c>
      <c r="C8" s="33"/>
      <c r="D8" s="7">
        <f>SUM(D6:D7)</f>
        <v>100</v>
      </c>
      <c r="E8" s="6" t="s">
        <v>6</v>
      </c>
      <c r="F8" s="7"/>
      <c r="G8" s="30">
        <f>SUM(G6:G7)</f>
        <v>100</v>
      </c>
    </row>
    <row r="9" spans="1:8" ht="17.149999999999999" customHeight="1" x14ac:dyDescent="0.35">
      <c r="A9" s="21">
        <v>2</v>
      </c>
      <c r="B9" s="15" t="s">
        <v>7</v>
      </c>
      <c r="C9" s="16" t="s">
        <v>2</v>
      </c>
      <c r="D9" s="17" t="s">
        <v>3</v>
      </c>
      <c r="F9" s="16" t="s">
        <v>2</v>
      </c>
      <c r="G9" s="16" t="s">
        <v>3</v>
      </c>
      <c r="H9" s="6" t="s">
        <v>6</v>
      </c>
    </row>
    <row r="10" spans="1:8" ht="17.149999999999999" customHeight="1" x14ac:dyDescent="0.35">
      <c r="A10" s="20" t="s">
        <v>8</v>
      </c>
      <c r="B10" s="1" t="s">
        <v>9</v>
      </c>
      <c r="C10" s="4">
        <v>0</v>
      </c>
      <c r="D10" s="29">
        <f>C10*$D$8</f>
        <v>0</v>
      </c>
      <c r="F10" s="4">
        <v>0</v>
      </c>
      <c r="G10" s="29">
        <f>F10*G8</f>
        <v>0</v>
      </c>
    </row>
    <row r="11" spans="1:8" ht="17.149999999999999" customHeight="1" x14ac:dyDescent="0.35">
      <c r="A11" s="20" t="s">
        <v>10</v>
      </c>
      <c r="B11" s="1" t="s">
        <v>11</v>
      </c>
      <c r="C11" s="4">
        <v>0</v>
      </c>
      <c r="D11" s="29">
        <f>C11*$D$8</f>
        <v>0</v>
      </c>
      <c r="F11" s="4">
        <v>0</v>
      </c>
      <c r="G11" s="29">
        <f>F11*G8</f>
        <v>0</v>
      </c>
    </row>
    <row r="12" spans="1:8" ht="17.149999999999999" customHeight="1" x14ac:dyDescent="0.35">
      <c r="A12" s="20" t="s">
        <v>12</v>
      </c>
      <c r="B12" s="1" t="s">
        <v>14</v>
      </c>
      <c r="C12" s="4">
        <v>0</v>
      </c>
      <c r="D12" s="29">
        <f>C12*$D$8</f>
        <v>0</v>
      </c>
      <c r="F12" s="4">
        <v>0</v>
      </c>
      <c r="G12" s="29">
        <f>F12*G8</f>
        <v>0</v>
      </c>
    </row>
    <row r="13" spans="1:8" ht="17.149999999999999" customHeight="1" x14ac:dyDescent="0.35">
      <c r="A13" s="20" t="s">
        <v>13</v>
      </c>
      <c r="B13" s="1" t="s">
        <v>15</v>
      </c>
      <c r="C13" s="4">
        <v>0</v>
      </c>
      <c r="D13" s="29">
        <f>C13*$D$8</f>
        <v>0</v>
      </c>
      <c r="F13" s="4">
        <v>0</v>
      </c>
      <c r="G13" s="29">
        <f>F13*G8</f>
        <v>0</v>
      </c>
    </row>
    <row r="14" spans="1:8" ht="17.149999999999999" customHeight="1" x14ac:dyDescent="0.35">
      <c r="A14" s="20"/>
      <c r="B14" s="6" t="s">
        <v>6</v>
      </c>
      <c r="C14" s="7"/>
      <c r="D14" s="7">
        <f>SUM(D8,D10:D13)</f>
        <v>100</v>
      </c>
      <c r="E14" s="6" t="s">
        <v>6</v>
      </c>
      <c r="F14" s="7"/>
      <c r="G14" s="7">
        <f>SUM(G8,G10:G13)</f>
        <v>100</v>
      </c>
      <c r="H14" s="6" t="s">
        <v>6</v>
      </c>
    </row>
    <row r="15" spans="1:8" ht="17.149999999999999" customHeight="1" x14ac:dyDescent="0.35">
      <c r="A15" s="21">
        <v>3</v>
      </c>
      <c r="B15" s="15" t="s">
        <v>16</v>
      </c>
      <c r="C15" s="16" t="s">
        <v>2</v>
      </c>
      <c r="D15" s="17" t="s">
        <v>3</v>
      </c>
      <c r="F15" s="16" t="s">
        <v>2</v>
      </c>
      <c r="G15" s="17" t="s">
        <v>3</v>
      </c>
      <c r="H15" s="6"/>
    </row>
    <row r="16" spans="1:8" ht="17.149999999999999" customHeight="1" x14ac:dyDescent="0.35">
      <c r="A16" s="20" t="s">
        <v>17</v>
      </c>
      <c r="B16" s="1" t="s">
        <v>16</v>
      </c>
      <c r="C16" s="53">
        <v>0.08</v>
      </c>
      <c r="D16" s="31">
        <f>C16*D14</f>
        <v>8</v>
      </c>
      <c r="F16" s="53">
        <v>0.08</v>
      </c>
      <c r="G16" s="31">
        <f>F16*G14</f>
        <v>8</v>
      </c>
    </row>
    <row r="17" spans="1:8" ht="17.149999999999999" customHeight="1" x14ac:dyDescent="0.35">
      <c r="A17" s="20" t="s">
        <v>59</v>
      </c>
      <c r="B17" s="48" t="s">
        <v>38</v>
      </c>
      <c r="C17" s="53">
        <v>8.3000000000000004E-2</v>
      </c>
      <c r="D17" s="29">
        <f>C17*D14</f>
        <v>8.3000000000000007</v>
      </c>
      <c r="F17" s="53">
        <v>8.3000000000000004E-2</v>
      </c>
      <c r="G17" s="29">
        <f>F17*G14</f>
        <v>8.3000000000000007</v>
      </c>
    </row>
    <row r="18" spans="1:8" ht="17.149999999999999" customHeight="1" x14ac:dyDescent="0.35">
      <c r="A18" s="20"/>
      <c r="B18" s="6" t="s">
        <v>6</v>
      </c>
      <c r="C18" s="7"/>
      <c r="D18" s="7">
        <f>SUM(D14,D16:D17)</f>
        <v>116.3</v>
      </c>
      <c r="E18" s="6" t="s">
        <v>6</v>
      </c>
      <c r="F18" s="7"/>
      <c r="G18" s="7">
        <f>SUM(G14,G16:G17)</f>
        <v>116.3</v>
      </c>
      <c r="H18" s="6" t="s">
        <v>6</v>
      </c>
    </row>
    <row r="19" spans="1:8" ht="17.149999999999999" customHeight="1" x14ac:dyDescent="0.35">
      <c r="A19" s="21">
        <v>4</v>
      </c>
      <c r="B19" s="15" t="s">
        <v>18</v>
      </c>
      <c r="C19" s="16" t="s">
        <v>2</v>
      </c>
      <c r="D19" s="17" t="s">
        <v>3</v>
      </c>
      <c r="F19" s="16" t="s">
        <v>2</v>
      </c>
      <c r="G19" s="17" t="s">
        <v>3</v>
      </c>
      <c r="H19" s="6"/>
    </row>
    <row r="20" spans="1:8" ht="17.149999999999999" customHeight="1" x14ac:dyDescent="0.35">
      <c r="A20" s="20" t="s">
        <v>19</v>
      </c>
      <c r="B20" s="1" t="s">
        <v>20</v>
      </c>
      <c r="C20" s="32">
        <v>0</v>
      </c>
      <c r="D20" s="29">
        <f>C20*$D$18</f>
        <v>0</v>
      </c>
      <c r="F20" s="4">
        <v>0</v>
      </c>
      <c r="G20" s="5">
        <f>F20*$G$18</f>
        <v>0</v>
      </c>
    </row>
    <row r="21" spans="1:8" ht="17.149999999999999" customHeight="1" x14ac:dyDescent="0.35">
      <c r="A21" s="20" t="s">
        <v>21</v>
      </c>
      <c r="B21" s="52" t="s">
        <v>43</v>
      </c>
      <c r="C21" s="4">
        <v>0</v>
      </c>
      <c r="D21" s="29">
        <f>C21*D18</f>
        <v>0</v>
      </c>
      <c r="F21" s="4">
        <v>0</v>
      </c>
      <c r="G21" s="29">
        <f>F21*G18</f>
        <v>0</v>
      </c>
    </row>
    <row r="22" spans="1:8" ht="17.149999999999999" customHeight="1" x14ac:dyDescent="0.35">
      <c r="A22" s="20" t="s">
        <v>22</v>
      </c>
      <c r="B22" s="1" t="s">
        <v>23</v>
      </c>
      <c r="C22" s="32">
        <v>0</v>
      </c>
      <c r="D22" s="29">
        <f>C22*$D$18</f>
        <v>0</v>
      </c>
      <c r="F22" s="4">
        <v>0</v>
      </c>
      <c r="G22" s="5">
        <f>F22*$G$18</f>
        <v>0</v>
      </c>
    </row>
    <row r="23" spans="1:8" ht="17.149999999999999" customHeight="1" x14ac:dyDescent="0.35">
      <c r="A23" s="20" t="s">
        <v>24</v>
      </c>
      <c r="B23" s="52" t="s">
        <v>60</v>
      </c>
      <c r="C23" s="4">
        <v>0</v>
      </c>
      <c r="D23" s="29">
        <f>C23*D18</f>
        <v>0</v>
      </c>
      <c r="F23" s="4">
        <v>0</v>
      </c>
      <c r="G23" s="29">
        <f>F23*G18</f>
        <v>0</v>
      </c>
    </row>
    <row r="24" spans="1:8" ht="17.149999999999999" customHeight="1" x14ac:dyDescent="0.35">
      <c r="A24" s="20" t="s">
        <v>51</v>
      </c>
      <c r="B24" s="52" t="s">
        <v>25</v>
      </c>
      <c r="C24" s="32">
        <v>0</v>
      </c>
      <c r="D24" s="29">
        <f>C24*$D$18</f>
        <v>0</v>
      </c>
      <c r="F24" s="4">
        <v>0</v>
      </c>
      <c r="G24" s="5">
        <f>F24*$G$18</f>
        <v>0</v>
      </c>
    </row>
    <row r="25" spans="1:8" ht="17.149999999999999" customHeight="1" x14ac:dyDescent="0.35">
      <c r="A25" s="20" t="s">
        <v>52</v>
      </c>
      <c r="B25" s="52" t="s">
        <v>44</v>
      </c>
      <c r="C25" s="4">
        <v>0</v>
      </c>
      <c r="D25" s="29">
        <f>C25*D18</f>
        <v>0</v>
      </c>
      <c r="F25" s="4">
        <v>0</v>
      </c>
      <c r="G25" s="29">
        <f>F25*G18</f>
        <v>0</v>
      </c>
    </row>
    <row r="26" spans="1:8" ht="17.149999999999999" customHeight="1" x14ac:dyDescent="0.35">
      <c r="A26" s="20" t="s">
        <v>53</v>
      </c>
      <c r="B26" s="1" t="s">
        <v>45</v>
      </c>
      <c r="C26" s="4">
        <v>0</v>
      </c>
      <c r="D26" s="29">
        <f>C26*D18</f>
        <v>0</v>
      </c>
      <c r="F26" s="4">
        <v>0</v>
      </c>
      <c r="G26" s="29">
        <f>F26*G18</f>
        <v>0</v>
      </c>
    </row>
    <row r="27" spans="1:8" ht="17.149999999999999" customHeight="1" x14ac:dyDescent="0.35">
      <c r="A27" s="20" t="s">
        <v>54</v>
      </c>
      <c r="B27" s="48" t="s">
        <v>46</v>
      </c>
      <c r="C27" s="4">
        <v>0</v>
      </c>
      <c r="D27" s="29">
        <f>C27*D18</f>
        <v>0</v>
      </c>
      <c r="F27" s="4">
        <v>0</v>
      </c>
      <c r="G27" s="29">
        <f>F27*19</f>
        <v>0</v>
      </c>
    </row>
    <row r="28" spans="1:8" ht="17.149999999999999" customHeight="1" x14ac:dyDescent="0.35">
      <c r="A28" s="20" t="s">
        <v>55</v>
      </c>
      <c r="B28" s="52" t="s">
        <v>47</v>
      </c>
      <c r="C28" s="4">
        <v>0</v>
      </c>
      <c r="D28" s="29">
        <f>C28*D18</f>
        <v>0</v>
      </c>
      <c r="F28" s="4">
        <v>0</v>
      </c>
      <c r="G28" s="29">
        <f>F28*$D$8</f>
        <v>0</v>
      </c>
    </row>
    <row r="29" spans="1:8" ht="17.149999999999999" customHeight="1" x14ac:dyDescent="0.35">
      <c r="A29" s="20" t="s">
        <v>56</v>
      </c>
      <c r="B29" s="52" t="s">
        <v>48</v>
      </c>
      <c r="C29" s="4">
        <v>0</v>
      </c>
      <c r="D29" s="29">
        <f>C29*D18</f>
        <v>0</v>
      </c>
      <c r="F29" s="4">
        <v>0</v>
      </c>
      <c r="G29" s="29">
        <f>F29*G18</f>
        <v>0</v>
      </c>
    </row>
    <row r="30" spans="1:8" ht="17.149999999999999" customHeight="1" x14ac:dyDescent="0.35">
      <c r="A30" s="20" t="s">
        <v>57</v>
      </c>
      <c r="B30" s="52" t="s">
        <v>49</v>
      </c>
      <c r="C30" s="4">
        <v>0</v>
      </c>
      <c r="D30" s="29">
        <f>C30*D18</f>
        <v>0</v>
      </c>
      <c r="F30" s="4">
        <v>0</v>
      </c>
      <c r="G30" s="29">
        <f>F30*$D$8</f>
        <v>0</v>
      </c>
    </row>
    <row r="31" spans="1:8" ht="17.149999999999999" customHeight="1" x14ac:dyDescent="0.35">
      <c r="A31" s="20" t="s">
        <v>58</v>
      </c>
      <c r="B31" s="52" t="s">
        <v>50</v>
      </c>
      <c r="C31" s="4">
        <v>0</v>
      </c>
      <c r="D31" s="29">
        <f>C31*D18</f>
        <v>0</v>
      </c>
      <c r="F31" s="4">
        <v>0</v>
      </c>
      <c r="G31" s="5">
        <f>F31*$G$18</f>
        <v>0</v>
      </c>
    </row>
    <row r="32" spans="1:8" ht="17.149999999999999" customHeight="1" x14ac:dyDescent="0.35">
      <c r="A32" s="20"/>
      <c r="C32" s="7"/>
      <c r="D32" s="30">
        <f>SUM(D18,D20:D31)</f>
        <v>116.3</v>
      </c>
      <c r="E32" s="6" t="s">
        <v>6</v>
      </c>
      <c r="F32" s="7"/>
      <c r="G32" s="7">
        <f>SUM(G18,G20:G31)</f>
        <v>116.3</v>
      </c>
      <c r="H32" s="6" t="s">
        <v>6</v>
      </c>
    </row>
    <row r="33" spans="1:35" ht="17.149999999999999" customHeight="1" x14ac:dyDescent="0.35">
      <c r="A33" s="21">
        <v>5</v>
      </c>
      <c r="B33" s="15" t="s">
        <v>26</v>
      </c>
      <c r="C33" s="16" t="s">
        <v>2</v>
      </c>
      <c r="D33"/>
      <c r="F33" s="16" t="s">
        <v>2</v>
      </c>
      <c r="G33"/>
      <c r="H33" s="6"/>
    </row>
    <row r="34" spans="1:35" ht="17" customHeight="1" thickBot="1" x14ac:dyDescent="0.4">
      <c r="A34" s="20" t="s">
        <v>27</v>
      </c>
      <c r="B34" s="1" t="s">
        <v>28</v>
      </c>
      <c r="C34" s="4">
        <v>0</v>
      </c>
      <c r="F34" s="4">
        <v>0</v>
      </c>
    </row>
    <row r="35" spans="1:35" ht="17.149999999999999" customHeight="1" thickBot="1" x14ac:dyDescent="0.5">
      <c r="B35" s="41" t="s">
        <v>29</v>
      </c>
      <c r="D35" s="26">
        <f>(D32/(1-C34))/100</f>
        <v>1.163</v>
      </c>
      <c r="E35" s="18"/>
      <c r="G35" s="26">
        <f>(G32/(1-F34))/100</f>
        <v>1.163</v>
      </c>
    </row>
    <row r="36" spans="1:35" ht="19" thickBot="1" x14ac:dyDescent="0.5">
      <c r="A36" s="18"/>
      <c r="B36" s="47" t="s">
        <v>30</v>
      </c>
      <c r="C36" s="41"/>
      <c r="D36" s="9">
        <v>0.5</v>
      </c>
      <c r="E36" s="18"/>
      <c r="F36" s="19"/>
      <c r="G36" s="9">
        <v>0.5</v>
      </c>
      <c r="H36" s="18"/>
    </row>
    <row r="37" spans="1:35" ht="18.5" x14ac:dyDescent="0.45">
      <c r="A37" s="18"/>
      <c r="B37" s="47"/>
      <c r="C37" s="41"/>
      <c r="D37" s="50"/>
      <c r="E37" s="45"/>
      <c r="F37" s="46"/>
      <c r="G37" s="50"/>
      <c r="H37" s="45"/>
      <c r="I37" s="51"/>
    </row>
    <row r="38" spans="1:35" ht="18.5" x14ac:dyDescent="0.45">
      <c r="A38" s="18"/>
      <c r="B38" s="47" t="s">
        <v>39</v>
      </c>
      <c r="C38" s="41"/>
      <c r="D38" s="50"/>
      <c r="E38" s="45"/>
      <c r="F38" s="46"/>
      <c r="G38" s="50"/>
      <c r="H38" s="45"/>
      <c r="I38" s="51"/>
    </row>
    <row r="39" spans="1:35" s="18" customFormat="1" ht="19" thickBot="1" x14ac:dyDescent="0.5">
      <c r="B39" s="47"/>
      <c r="C39" s="47"/>
      <c r="D39" s="44"/>
      <c r="E39" s="45"/>
      <c r="F39" s="46"/>
      <c r="G39" s="44"/>
    </row>
    <row r="40" spans="1:35" s="18" customFormat="1" ht="19" thickBot="1" x14ac:dyDescent="0.5">
      <c r="A40" s="34"/>
      <c r="B40" s="49" t="s">
        <v>31</v>
      </c>
      <c r="C40" s="75">
        <f>(D35*D36)+(G35*G36)</f>
        <v>1.163</v>
      </c>
      <c r="D40" s="76"/>
      <c r="E40" s="76"/>
      <c r="F40" s="76"/>
      <c r="G40" s="77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s="34" customFormat="1" ht="20.149999999999999" customHeight="1" thickBot="1" x14ac:dyDescent="0.6">
      <c r="A41" s="18"/>
      <c r="B41" s="10"/>
      <c r="C41" s="49"/>
      <c r="D41" s="39"/>
      <c r="E41" s="39"/>
      <c r="F41" s="39"/>
      <c r="G41" s="39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s="18" customFormat="1" ht="19" thickBot="1" x14ac:dyDescent="0.5">
      <c r="A42"/>
      <c r="B42" s="42" t="s">
        <v>32</v>
      </c>
      <c r="C42" s="72"/>
      <c r="D42" s="73"/>
      <c r="E42" s="73"/>
      <c r="F42" s="73"/>
      <c r="G42" s="74"/>
      <c r="H42" s="39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5" x14ac:dyDescent="0.35">
      <c r="B43" s="11" t="s">
        <v>33</v>
      </c>
      <c r="C43" s="78"/>
      <c r="D43" s="79"/>
      <c r="E43" s="79"/>
      <c r="F43" s="79"/>
      <c r="G43" s="80"/>
    </row>
    <row r="44" spans="1:35" ht="20.149999999999999" customHeight="1" x14ac:dyDescent="0.35">
      <c r="B44" s="12" t="s">
        <v>34</v>
      </c>
      <c r="C44" s="60"/>
      <c r="D44" s="61"/>
      <c r="E44" s="61"/>
      <c r="F44" s="61"/>
      <c r="G44" s="62"/>
    </row>
    <row r="45" spans="1:35" ht="26.4" customHeight="1" x14ac:dyDescent="0.35">
      <c r="B45" s="12" t="s">
        <v>35</v>
      </c>
      <c r="C45" s="60"/>
      <c r="D45" s="61"/>
      <c r="E45" s="61"/>
      <c r="F45" s="61"/>
      <c r="G45" s="62"/>
      <c r="K45" s="8"/>
    </row>
    <row r="46" spans="1:35" ht="26.4" customHeight="1" x14ac:dyDescent="0.35">
      <c r="B46" s="13" t="s">
        <v>36</v>
      </c>
      <c r="C46" s="60"/>
      <c r="D46" s="61"/>
      <c r="E46" s="61"/>
      <c r="F46" s="61"/>
      <c r="G46" s="62"/>
    </row>
    <row r="47" spans="1:35" ht="26.4" customHeight="1" x14ac:dyDescent="0.35">
      <c r="B47" s="57" t="s">
        <v>37</v>
      </c>
      <c r="C47" s="63"/>
      <c r="D47" s="64"/>
      <c r="E47" s="64"/>
      <c r="F47" s="64"/>
      <c r="G47" s="65"/>
    </row>
    <row r="48" spans="1:35" ht="26.4" customHeight="1" x14ac:dyDescent="0.35">
      <c r="B48" s="58"/>
      <c r="C48" s="66"/>
      <c r="D48" s="67"/>
      <c r="E48" s="67"/>
      <c r="F48" s="67"/>
      <c r="G48" s="68"/>
    </row>
    <row r="49" spans="2:7" ht="15" thickBot="1" x14ac:dyDescent="0.4">
      <c r="B49" s="59"/>
      <c r="C49" s="69"/>
      <c r="D49" s="70"/>
      <c r="E49" s="70"/>
      <c r="F49" s="70"/>
      <c r="G49" s="71"/>
    </row>
    <row r="50" spans="2:7" x14ac:dyDescent="0.35">
      <c r="G50"/>
    </row>
    <row r="51" spans="2:7" ht="27.65" customHeight="1" x14ac:dyDescent="0.35">
      <c r="B51" s="24"/>
      <c r="G51" s="24"/>
    </row>
    <row r="52" spans="2:7" x14ac:dyDescent="0.35">
      <c r="G52" s="24"/>
    </row>
    <row r="53" spans="2:7" x14ac:dyDescent="0.35">
      <c r="G53"/>
    </row>
    <row r="54" spans="2:7" x14ac:dyDescent="0.35">
      <c r="G54" s="23"/>
    </row>
    <row r="55" spans="2:7" x14ac:dyDescent="0.35">
      <c r="G55" s="23"/>
    </row>
  </sheetData>
  <protectedRanges>
    <protectedRange sqref="C43:C49" name="Inschrijver_1"/>
  </protectedRanges>
  <mergeCells count="10">
    <mergeCell ref="C4:D4"/>
    <mergeCell ref="F4:G4"/>
    <mergeCell ref="B47:B49"/>
    <mergeCell ref="C46:G46"/>
    <mergeCell ref="C47:G49"/>
    <mergeCell ref="C42:G42"/>
    <mergeCell ref="C40:G40"/>
    <mergeCell ref="C43:G43"/>
    <mergeCell ref="C44:G44"/>
    <mergeCell ref="C45:G45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1DEA63906A4A948865B59D0E416E" ma:contentTypeVersion="2" ma:contentTypeDescription="Create a new document." ma:contentTypeScope="" ma:versionID="c7276c371385899ce6194c28b9fff73c">
  <xsd:schema xmlns:xsd="http://www.w3.org/2001/XMLSchema" xmlns:xs="http://www.w3.org/2001/XMLSchema" xmlns:p="http://schemas.microsoft.com/office/2006/metadata/properties" xmlns:ns2="7c9f714e-b7d3-41c7-8ff3-df5b2d4dcb10" targetNamespace="http://schemas.microsoft.com/office/2006/metadata/properties" ma:root="true" ma:fieldsID="c41561d0261b2a41cb947d2feb245b84" ns2:_="">
    <xsd:import namespace="7c9f714e-b7d3-41c7-8ff3-df5b2d4dc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714e-b7d3-41c7-8ff3-df5b2d4d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471E95-B969-4500-9C53-471DBA7907F7}">
  <ds:schemaRefs>
    <ds:schemaRef ds:uri="http://www.w3.org/XML/1998/namespace"/>
    <ds:schemaRef ds:uri="http://purl.org/dc/terms/"/>
    <ds:schemaRef ds:uri="8a023ef9-34d8-4107-9c83-c8229d249ec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a9cef83-3d86-4df7-b275-4b81e30b18a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8D9956-F003-475A-BB49-DAC7C2E91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f714e-b7d3-41c7-8ff3-df5b2d4dc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cp:lastPrinted>2023-01-27T14:01:10Z</cp:lastPrinted>
  <dcterms:created xsi:type="dcterms:W3CDTF">2021-02-15T12:42:17Z</dcterms:created>
  <dcterms:modified xsi:type="dcterms:W3CDTF">2023-05-03T06:33:27Z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0x010100258B1DEA63906A4A948865B59D0E416E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