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18"/>
  <workbookPr/>
  <mc:AlternateContent xmlns:mc="http://schemas.openxmlformats.org/markup-compatibility/2006">
    <mc:Choice Requires="x15">
      <x15ac:absPath xmlns:x15ac="http://schemas.microsoft.com/office/spreadsheetml/2010/11/ac" url="C:\Users\051832\Downloads\OneDrive_1_4-23-2024\"/>
    </mc:Choice>
  </mc:AlternateContent>
  <xr:revisionPtr revIDLastSave="23" documentId="11_2589A1795613B8637DD9C39138C77FC5B5898BDF" xr6:coauthVersionLast="47" xr6:coauthVersionMax="47" xr10:uidLastSave="{78A185D4-1AD3-4592-927E-155A676ECD5E}"/>
  <bookViews>
    <workbookView xWindow="0" yWindow="0" windowWidth="23040" windowHeight="9192" xr2:uid="{00000000-000D-0000-FFFF-FFFF00000000}"/>
  </bookViews>
  <sheets>
    <sheet name="Prijsblad servi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7" i="1" l="1"/>
  <c r="L94" i="1"/>
  <c r="I62" i="1"/>
  <c r="I71" i="1"/>
  <c r="I82" i="1"/>
  <c r="I90" i="1" s="1"/>
  <c r="I77" i="1"/>
  <c r="I57" i="1"/>
  <c r="I53" i="1"/>
  <c r="I49" i="1"/>
  <c r="I44" i="1"/>
  <c r="I35" i="1"/>
  <c r="I29" i="1"/>
  <c r="I18" i="1"/>
  <c r="I12" i="1"/>
  <c r="G61" i="1"/>
  <c r="K61" i="1" s="1"/>
  <c r="G48" i="1"/>
  <c r="G47" i="1"/>
  <c r="G6" i="1" l="1"/>
  <c r="G86" i="1"/>
  <c r="K86" i="1" s="1"/>
  <c r="L86" i="1" s="1"/>
  <c r="L87" i="1" s="1"/>
  <c r="L90" i="1" s="1"/>
  <c r="K97" i="1" s="1"/>
  <c r="L61" i="1"/>
  <c r="K47" i="1"/>
  <c r="L47" i="1" s="1"/>
  <c r="K48" i="1"/>
  <c r="L48" i="1" s="1"/>
  <c r="G26" i="1"/>
  <c r="G27" i="1"/>
  <c r="K27" i="1" s="1"/>
  <c r="L27" i="1" s="1"/>
  <c r="G28" i="1"/>
  <c r="G11" i="1"/>
  <c r="K11" i="1" s="1"/>
  <c r="L11" i="1" s="1"/>
  <c r="G81" i="1"/>
  <c r="K81" i="1" s="1"/>
  <c r="L81" i="1" s="1"/>
  <c r="G80" i="1"/>
  <c r="K80" i="1" s="1"/>
  <c r="L80" i="1" s="1"/>
  <c r="L82" i="1" s="1"/>
  <c r="L49" i="1" l="1"/>
  <c r="G75" i="1"/>
  <c r="K75" i="1" l="1"/>
  <c r="L75" i="1" s="1"/>
  <c r="G16" i="1"/>
  <c r="K16" i="1" s="1"/>
  <c r="L16" i="1" s="1"/>
  <c r="G17" i="1"/>
  <c r="K17" i="1" s="1"/>
  <c r="L17" i="1" s="1"/>
  <c r="G15" i="1"/>
  <c r="K15" i="1" s="1"/>
  <c r="L15" i="1" s="1"/>
  <c r="L18" i="1" s="1"/>
  <c r="G22" i="1"/>
  <c r="K22" i="1" s="1"/>
  <c r="L22" i="1" s="1"/>
  <c r="G23" i="1"/>
  <c r="K23" i="1" s="1"/>
  <c r="L23" i="1" s="1"/>
  <c r="G24" i="1"/>
  <c r="K24" i="1" s="1"/>
  <c r="L24" i="1" s="1"/>
  <c r="G25" i="1"/>
  <c r="K25" i="1" s="1"/>
  <c r="L25" i="1" s="1"/>
  <c r="K26" i="1"/>
  <c r="L26" i="1" s="1"/>
  <c r="K28" i="1"/>
  <c r="L28" i="1" s="1"/>
  <c r="G21" i="1"/>
  <c r="G33" i="1"/>
  <c r="K33" i="1" s="1"/>
  <c r="L33" i="1" s="1"/>
  <c r="G34" i="1"/>
  <c r="K34" i="1" s="1"/>
  <c r="L34" i="1" s="1"/>
  <c r="G32" i="1"/>
  <c r="K32" i="1" s="1"/>
  <c r="L32" i="1" s="1"/>
  <c r="G39" i="1"/>
  <c r="G40" i="1"/>
  <c r="G41" i="1"/>
  <c r="G42" i="1"/>
  <c r="G43" i="1"/>
  <c r="G38" i="1"/>
  <c r="G52" i="1"/>
  <c r="K52" i="1" s="1"/>
  <c r="G56" i="1"/>
  <c r="K56" i="1" s="1"/>
  <c r="L56" i="1" s="1"/>
  <c r="L57" i="1" s="1"/>
  <c r="G60" i="1"/>
  <c r="G85" i="1"/>
  <c r="G74" i="1"/>
  <c r="G76" i="1"/>
  <c r="G70" i="1"/>
  <c r="G69" i="1"/>
  <c r="G68" i="1"/>
  <c r="G67" i="1"/>
  <c r="G66" i="1"/>
  <c r="G65" i="1"/>
  <c r="G7" i="1"/>
  <c r="G8" i="1"/>
  <c r="G9" i="1"/>
  <c r="G10" i="1"/>
  <c r="K21" i="1" l="1"/>
  <c r="L21" i="1" s="1"/>
  <c r="L29" i="1" s="1"/>
  <c r="L52" i="1"/>
  <c r="L53" i="1" s="1"/>
  <c r="L35" i="1"/>
  <c r="K10" i="1"/>
  <c r="L10" i="1" s="1"/>
  <c r="K9" i="1"/>
  <c r="L9" i="1" s="1"/>
  <c r="K8" i="1"/>
  <c r="L8" i="1" s="1"/>
  <c r="K7" i="1"/>
  <c r="L7" i="1" s="1"/>
  <c r="K65" i="1"/>
  <c r="L65" i="1" s="1"/>
  <c r="K66" i="1"/>
  <c r="L66" i="1" s="1"/>
  <c r="K67" i="1"/>
  <c r="L67" i="1" s="1"/>
  <c r="K68" i="1"/>
  <c r="L68" i="1" s="1"/>
  <c r="K69" i="1"/>
  <c r="L69" i="1" s="1"/>
  <c r="K70" i="1"/>
  <c r="L70" i="1" s="1"/>
  <c r="K6" i="1"/>
  <c r="L6" i="1" s="1"/>
  <c r="L12" i="1" s="1"/>
  <c r="K76" i="1"/>
  <c r="L76" i="1" s="1"/>
  <c r="K74" i="1"/>
  <c r="L74" i="1" s="1"/>
  <c r="L77" i="1" s="1"/>
  <c r="K85" i="1"/>
  <c r="L85" i="1" s="1"/>
  <c r="K60" i="1"/>
  <c r="L60" i="1" s="1"/>
  <c r="L62" i="1" s="1"/>
  <c r="K38" i="1"/>
  <c r="L38" i="1" s="1"/>
  <c r="K43" i="1"/>
  <c r="L43" i="1" s="1"/>
  <c r="K42" i="1"/>
  <c r="L42" i="1" s="1"/>
  <c r="K41" i="1"/>
  <c r="L41" i="1" s="1"/>
  <c r="K40" i="1"/>
  <c r="L40" i="1" s="1"/>
  <c r="K39" i="1"/>
  <c r="L39" i="1" s="1"/>
  <c r="L44" i="1" l="1"/>
  <c r="L71" i="1"/>
</calcChain>
</file>

<file path=xl/sharedStrings.xml><?xml version="1.0" encoding="utf-8"?>
<sst xmlns="http://schemas.openxmlformats.org/spreadsheetml/2006/main" count="321" uniqueCount="119">
  <si>
    <t>Let op, zie aanvullende toelichting onderaan dit document</t>
  </si>
  <si>
    <t>Ontbijt </t>
  </si>
  <si>
    <t>GERECHT OMSCHRIJVING </t>
  </si>
  <si>
    <t>VOORBEELD SERVIESDEEL </t>
  </si>
  <si>
    <t>Gebruikslocatie</t>
  </si>
  <si>
    <t>AANTAL KLINIEK </t>
  </si>
  <si>
    <t>AANTAL SOPHIA </t>
  </si>
  <si>
    <t>TOTAAL</t>
  </si>
  <si>
    <t>COMBINEREN JA/NEE **</t>
  </si>
  <si>
    <t>PRIJS EERSTE LEVERING</t>
  </si>
  <si>
    <t>PRIJS NABESTELLEN PER STUK</t>
  </si>
  <si>
    <t>VERWACHT AANTAL VERVANGINGEN OVER CONTRACTDUUR</t>
  </si>
  <si>
    <t>TOTAAL KOSTEN VOOR VERVANGING</t>
  </si>
  <si>
    <t>Zuivelmaaltijd (menu A)</t>
  </si>
  <si>
    <t>Yoghurt-/kwarkbowl, havermout met fruit</t>
  </si>
  <si>
    <t>Bowl/Schaal</t>
  </si>
  <si>
    <t>Decentraal (afdelingskeuken)</t>
  </si>
  <si>
    <t>Broodmaaltijd (menu B)</t>
  </si>
  <si>
    <t>Belegde boterham/Broodje</t>
  </si>
  <si>
    <t>Bord</t>
  </si>
  <si>
    <t> </t>
  </si>
  <si>
    <t>Ei gerecht warm als roerei, omelet, gekookt ei</t>
  </si>
  <si>
    <t>Schaaltje</t>
  </si>
  <si>
    <t>Zuiveldrank</t>
  </si>
  <si>
    <t>Tumbler/Drinkglas</t>
  </si>
  <si>
    <t>Universeel ontbijt</t>
  </si>
  <si>
    <t>Tipjes voor jam, ketchup, hummus etc.</t>
  </si>
  <si>
    <t>Schaaltje/Tipje</t>
  </si>
  <si>
    <t xml:space="preserve">Papgerechten </t>
  </si>
  <si>
    <t>Totaal:</t>
  </si>
  <si>
    <t>Tussentijdse verstrekking </t>
  </si>
  <si>
    <t>SERVIESDEEL </t>
  </si>
  <si>
    <t>Ochtend </t>
  </si>
  <si>
    <t>Koekgerecht (plaatcake/koekje)</t>
  </si>
  <si>
    <t>Schaaltje/Bordje</t>
  </si>
  <si>
    <t>Decentraal</t>
  </si>
  <si>
    <t>Shake</t>
  </si>
  <si>
    <t>Tumbler</t>
  </si>
  <si>
    <t xml:space="preserve">Gesneden fruit </t>
  </si>
  <si>
    <t>Decentraal/Centraal</t>
  </si>
  <si>
    <t>Lunch </t>
  </si>
  <si>
    <t>12-uurtje (menu A)</t>
  </si>
  <si>
    <t>Belegd broodje</t>
  </si>
  <si>
    <t>Bord/Plateau</t>
  </si>
  <si>
    <t xml:space="preserve"> </t>
  </si>
  <si>
    <t xml:space="preserve">Soep </t>
  </si>
  <si>
    <t>Tumbler/Drinkglas/Soepkom</t>
  </si>
  <si>
    <t>Groente topping, Rauwkost</t>
  </si>
  <si>
    <t>Centraal</t>
  </si>
  <si>
    <t>Maaltijdsalade (menu B)</t>
  </si>
  <si>
    <t>Maaltijdsalade</t>
  </si>
  <si>
    <t>Bowl/Schaal/Diep bord</t>
  </si>
  <si>
    <t>Warm gerecht (menu C)</t>
  </si>
  <si>
    <t>Quiche, Tosti, Broodje</t>
  </si>
  <si>
    <t>Los hamburger, saté, balletjes (afhankelijk vd dag)</t>
  </si>
  <si>
    <t>Pannetje</t>
  </si>
  <si>
    <t>Universeel lunch</t>
  </si>
  <si>
    <t>Papgerechten</t>
  </si>
  <si>
    <t>Snackgroente en dip</t>
  </si>
  <si>
    <t>Glaasje</t>
  </si>
  <si>
    <t>Cake/Bolletje/Cracker/Gevuld ei/Plaatkoek</t>
  </si>
  <si>
    <t>Diner </t>
  </si>
  <si>
    <t>Schalen tbv gezamenlijk eten (aan tafel)</t>
  </si>
  <si>
    <t>Schaal/Diep bord/Creuset pan</t>
  </si>
  <si>
    <t>AGV of divers menu A-B-C (regulier menu persoon)</t>
  </si>
  <si>
    <t>Eenpans menu A-B-C  (regulier menu persoon)</t>
  </si>
  <si>
    <t>Bord/Diep bord/Schaal</t>
  </si>
  <si>
    <t>Maaltijd topping</t>
  </si>
  <si>
    <t>Jus-sausschaaltje apart of op bord</t>
  </si>
  <si>
    <t>Schaaltje/Kommetje</t>
  </si>
  <si>
    <t>Rauwkost</t>
  </si>
  <si>
    <t>Nagerecht </t>
  </si>
  <si>
    <t>Yoghurt met fruit, trifle, mousse, cheesecake</t>
  </si>
  <si>
    <t>Overig dessert los (schenkpakken)</t>
  </si>
  <si>
    <t>Avondsnack </t>
  </si>
  <si>
    <t>Nootjes, blokje kaas, snackgroente en dip </t>
  </si>
  <si>
    <t>Glaasje/Schaaltje</t>
  </si>
  <si>
    <t>Cloches </t>
  </si>
  <si>
    <t>Cloche warme maaltijden </t>
  </si>
  <si>
    <t>Cloche  </t>
  </si>
  <si>
    <t>Dienbladen </t>
  </si>
  <si>
    <t>Dienbladen 1/1GN (enkel voor transport, niet zichtbaar voor patiënt)</t>
  </si>
  <si>
    <t>Dienblad </t>
  </si>
  <si>
    <t>Dienbladen 1/1GN (zichtbaar voor patiënt)</t>
  </si>
  <si>
    <t>Bestek </t>
  </si>
  <si>
    <t>Alle maaltijden </t>
  </si>
  <si>
    <t>Mes </t>
  </si>
  <si>
    <t>Vork </t>
  </si>
  <si>
    <t>Lepel </t>
  </si>
  <si>
    <t>Dessertvork </t>
  </si>
  <si>
    <t>Dessertlepel </t>
  </si>
  <si>
    <t>Dranken </t>
  </si>
  <si>
    <t>Theelepel </t>
  </si>
  <si>
    <t>Warme dranken als koffie en thee</t>
  </si>
  <si>
    <t>Mok</t>
  </si>
  <si>
    <t>Koude dranken als zuivel, water en sap</t>
  </si>
  <si>
    <t>Kinderbekers</t>
  </si>
  <si>
    <t>Tumbler/Drinkglas/Kunstof</t>
  </si>
  <si>
    <t>Schenkmateriaal</t>
  </si>
  <si>
    <t>Schenkmateriaal voor huisgemaakte fruitwater</t>
  </si>
  <si>
    <t>Karaf</t>
  </si>
  <si>
    <t>Schenkmateriaal voor soepen</t>
  </si>
  <si>
    <t>Thermoskan</t>
  </si>
  <si>
    <t>Consistenties </t>
  </si>
  <si>
    <t xml:space="preserve">IDDSI maaltijden </t>
  </si>
  <si>
    <t>Bord met rand en vakverdeling</t>
  </si>
  <si>
    <t>Cloche warme maaltijd (passend bij de vakverdeling)</t>
  </si>
  <si>
    <t>Cloche</t>
  </si>
  <si>
    <t>Totaal eerste levering:</t>
  </si>
  <si>
    <t>Totaal nabestellen:</t>
  </si>
  <si>
    <t>Leveringskosten</t>
  </si>
  <si>
    <t>OMSCHRIJVING </t>
  </si>
  <si>
    <t>KOSTEN PER LEVERING</t>
  </si>
  <si>
    <t>VERWACHT AANTAL LEVERINGEN OVER CONTRACTDUUR</t>
  </si>
  <si>
    <t>TOTAAL KOSTEN VOOR LEVERING</t>
  </si>
  <si>
    <t>Totale inschrijfprijs</t>
  </si>
  <si>
    <t>** Combineren:
- Ja: alleen de prijs invullen bij het hoogste aantal
- Nee: prijs invullen</t>
  </si>
  <si>
    <t>Aanvullende toelichting</t>
  </si>
  <si>
    <r>
      <rPr>
        <sz val="11"/>
        <color rgb="FF000000"/>
        <rFont val="Calibri"/>
        <scheme val="minor"/>
      </rPr>
      <t xml:space="preserve">Bij het gecombineerd aanbieden van serviesdelen voor meerdere maaltijdmomenten is het van belang dat u dit op de juiste wijze verwerkt in het prijsblad, om te voorkomen dat kosten dubbel opgenomen worden.  
</t>
    </r>
    <r>
      <rPr>
        <u/>
        <sz val="11"/>
        <color rgb="FF000000"/>
        <rFont val="Calibri"/>
        <scheme val="minor"/>
      </rPr>
      <t>Voorbeeld 1:</t>
    </r>
    <r>
      <rPr>
        <sz val="11"/>
        <color rgb="FF000000"/>
        <rFont val="Calibri"/>
        <scheme val="minor"/>
      </rPr>
      <t xml:space="preserve"> dit betreft het serviesdeel 'bord'; bij meerdere maaltijdenmomenten staan aantallen met borden opgesomd. Op de decentrale afdelingskeukens zijn borden in gebruik voor het verstrekken van ontbijt en lunch. Indien u voorstelt om hiervoor dezelfde serviesdelen te gebruiken vult u in het prijsblad alleen de prijs in van het hoogste aantal vermelde borden. In dit geval zijn de aantallen gelijk, waardoor u de prijs bij óf het bord voor het ontbijt óf het bord voor de lunch invult en niet bij beide. 
</t>
    </r>
    <r>
      <rPr>
        <u/>
        <sz val="11"/>
        <color rgb="FF000000"/>
        <rFont val="Calibri"/>
        <scheme val="minor"/>
      </rPr>
      <t>Voorbeeld 2:</t>
    </r>
    <r>
      <rPr>
        <sz val="11"/>
        <color rgb="FF000000"/>
        <rFont val="Calibri"/>
        <scheme val="minor"/>
      </rPr>
      <t xml:space="preserve"> dit betreft het serviesdeel 'thumbler'; bij meerdere maaltijdenmomenten staan aantallen met thumblers opgesomd. Op de decentrale afdelingskeukens zijn thumblers in gebruik voor het verstrekken van bijvoorbeeld koude dranken en tussendoortjes als bv een shake. Ook kan de thumbler mogelijk gebruikt worden voor het verstrekken van soepen bij het 12-uurtje tijdens lunch. Indien u voorstelt om hiervoor dezelfde serviesdelen te gebruiken kunt u in het prijsblad enkel een prijs invullen van het hoogst aantal vermelde thumblers. In dit geval als vermeld bij het maaltijdmoment Dranken. Bij de thumbler ten behoeve van het ochtendtussendoortje shake en de soep van het 12-uurtje vult u in dat geval geen prijs 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</si>
</sst>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font>
      <sz val="11"/>
      <color theme="1"/>
      <name val="Calibri"/>
      <family val="2"/>
      <scheme val="minor"/>
    </font>
    <font>
      <sz val="11"/>
      <color rgb="FF000000"/>
      <name val="Segoe UI Light"/>
      <family val="2"/>
    </font>
    <font>
      <sz val="11"/>
      <name val="Segoe UI Light"/>
      <family val="2"/>
    </font>
    <font>
      <b/>
      <sz val="11"/>
      <color rgb="FF000000"/>
      <name val="Segoe UI Light"/>
      <family val="2"/>
    </font>
    <font>
      <sz val="11"/>
      <color rgb="FFFF0000"/>
      <name val="Calibri"/>
      <family val="2"/>
      <scheme val="minor"/>
    </font>
    <font>
      <b/>
      <sz val="11"/>
      <color rgb="FF000000"/>
      <name val="Aptos Narrow"/>
    </font>
    <font>
      <sz val="11"/>
      <color theme="1"/>
      <name val="Segoe UI Light"/>
      <family val="2"/>
    </font>
    <font>
      <b/>
      <sz val="11"/>
      <color theme="1"/>
      <name val="Segoe UI Light"/>
      <family val="2"/>
    </font>
    <font>
      <sz val="11"/>
      <color rgb="FF000000"/>
      <name val="Calibri"/>
      <scheme val="minor"/>
    </font>
    <font>
      <u/>
      <sz val="11"/>
      <color rgb="FF000000"/>
      <name val="Calibri"/>
      <scheme val="minor"/>
    </font>
  </fonts>
  <fills count="9">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theme="4"/>
        <bgColor indexed="64"/>
      </patternFill>
    </fill>
    <fill>
      <patternFill patternType="solid">
        <fgColor theme="4" tint="0.79998168889431442"/>
        <bgColor indexed="64"/>
      </patternFill>
    </fill>
  </fills>
  <borders count="11">
    <border>
      <left/>
      <right/>
      <top/>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medium">
        <color rgb="FF000000"/>
      </top>
      <bottom style="medium">
        <color rgb="FF000000"/>
      </bottom>
      <diagonal/>
    </border>
  </borders>
  <cellStyleXfs count="1">
    <xf numFmtId="0" fontId="0" fillId="0" borderId="0"/>
  </cellStyleXfs>
  <cellXfs count="34">
    <xf numFmtId="0" fontId="0" fillId="0" borderId="0" xfId="0"/>
    <xf numFmtId="0" fontId="4" fillId="0" borderId="0" xfId="0" applyFont="1"/>
    <xf numFmtId="0" fontId="1" fillId="0" borderId="5" xfId="0" applyFont="1" applyBorder="1" applyAlignment="1">
      <alignment horizontal="left" vertical="center" wrapText="1"/>
    </xf>
    <xf numFmtId="0" fontId="1" fillId="0" borderId="5" xfId="0" applyFont="1" applyBorder="1" applyAlignment="1">
      <alignment horizontal="right" vertical="center" wrapText="1"/>
    </xf>
    <xf numFmtId="0" fontId="1" fillId="2" borderId="5" xfId="0" applyFont="1" applyFill="1" applyBorder="1" applyAlignment="1">
      <alignment horizontal="right" vertical="center" wrapText="1"/>
    </xf>
    <xf numFmtId="1" fontId="1" fillId="4" borderId="5" xfId="0" applyNumberFormat="1" applyFont="1" applyFill="1" applyBorder="1" applyAlignment="1">
      <alignment horizontal="right" vertical="center" wrapText="1"/>
    </xf>
    <xf numFmtId="0" fontId="2" fillId="0" borderId="5" xfId="0" applyFont="1" applyBorder="1" applyAlignment="1">
      <alignment horizontal="left" vertical="center" wrapText="1"/>
    </xf>
    <xf numFmtId="0" fontId="1" fillId="0" borderId="5" xfId="0" applyFont="1" applyBorder="1" applyAlignment="1">
      <alignment horizontal="left" vertical="center"/>
    </xf>
    <xf numFmtId="0" fontId="5" fillId="3" borderId="0" xfId="0" applyFont="1" applyFill="1"/>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1" fontId="1" fillId="0" borderId="5" xfId="0" applyNumberFormat="1" applyFont="1" applyBorder="1" applyAlignment="1">
      <alignment horizontal="center" vertical="center"/>
    </xf>
    <xf numFmtId="0" fontId="1" fillId="8" borderId="5" xfId="0" applyFont="1" applyFill="1" applyBorder="1" applyAlignment="1">
      <alignment horizontal="left" vertical="center" wrapText="1"/>
    </xf>
    <xf numFmtId="164" fontId="0" fillId="0" borderId="5" xfId="0" applyNumberFormat="1" applyBorder="1"/>
    <xf numFmtId="0" fontId="0" fillId="0" borderId="5" xfId="0" applyBorder="1"/>
    <xf numFmtId="0" fontId="2" fillId="2" borderId="5" xfId="0" applyFont="1" applyFill="1" applyBorder="1" applyAlignment="1">
      <alignment horizontal="left" vertical="center" wrapText="1"/>
    </xf>
    <xf numFmtId="164" fontId="6" fillId="3" borderId="5" xfId="0" applyNumberFormat="1" applyFont="1" applyFill="1" applyBorder="1" applyAlignment="1">
      <alignment horizontal="center"/>
    </xf>
    <xf numFmtId="164" fontId="6" fillId="4" borderId="5" xfId="0" applyNumberFormat="1" applyFont="1" applyFill="1" applyBorder="1" applyAlignment="1">
      <alignment horizontal="center"/>
    </xf>
    <xf numFmtId="164" fontId="6" fillId="0" borderId="5" xfId="0" applyNumberFormat="1" applyFont="1" applyBorder="1" applyAlignment="1">
      <alignment horizontal="center"/>
    </xf>
    <xf numFmtId="164" fontId="6" fillId="5" borderId="5" xfId="0" applyNumberFormat="1" applyFont="1" applyFill="1" applyBorder="1" applyAlignment="1">
      <alignment horizontal="center"/>
    </xf>
    <xf numFmtId="164" fontId="7" fillId="5" borderId="5" xfId="0" applyNumberFormat="1" applyFont="1" applyFill="1" applyBorder="1"/>
    <xf numFmtId="0" fontId="7" fillId="5" borderId="5" xfId="0" applyFont="1" applyFill="1" applyBorder="1" applyAlignment="1">
      <alignment horizontal="right"/>
    </xf>
    <xf numFmtId="0" fontId="0" fillId="0" borderId="9" xfId="0" applyBorder="1" applyAlignment="1">
      <alignment wrapText="1"/>
    </xf>
    <xf numFmtId="0" fontId="3" fillId="7" borderId="1" xfId="0" applyFont="1" applyFill="1" applyBorder="1" applyAlignment="1">
      <alignment horizontal="center" vertical="center" wrapText="1"/>
    </xf>
    <xf numFmtId="0" fontId="3" fillId="7" borderId="0" xfId="0" applyFont="1" applyFill="1" applyAlignment="1">
      <alignment horizontal="center" vertical="center" wrapText="1"/>
    </xf>
    <xf numFmtId="0" fontId="3"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8" fillId="0" borderId="6" xfId="0" applyFont="1" applyBorder="1" applyAlignment="1">
      <alignment horizontal="left" vertical="top" wrapText="1"/>
    </xf>
    <xf numFmtId="0" fontId="0" fillId="0" borderId="6" xfId="0" applyBorder="1" applyAlignment="1">
      <alignment horizontal="left" vertical="top" wrapText="1"/>
    </xf>
    <xf numFmtId="0" fontId="7" fillId="5" borderId="5" xfId="0" applyFont="1" applyFill="1" applyBorder="1" applyAlignment="1">
      <alignment horizontal="right"/>
    </xf>
    <xf numFmtId="0" fontId="7" fillId="6" borderId="2" xfId="0" applyFont="1" applyFill="1" applyBorder="1" applyAlignment="1">
      <alignment horizontal="center"/>
    </xf>
    <xf numFmtId="0" fontId="7" fillId="6" borderId="3" xfId="0" applyFont="1" applyFill="1" applyBorder="1" applyAlignment="1">
      <alignment horizontal="center"/>
    </xf>
    <xf numFmtId="164" fontId="7" fillId="6" borderId="10" xfId="0" applyNumberFormat="1" applyFont="1" applyFill="1" applyBorder="1" applyAlignment="1">
      <alignment horizontal="center"/>
    </xf>
    <xf numFmtId="164" fontId="7" fillId="6" borderId="4" xfId="0" applyNumberFormat="1"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07"/>
  <sheetViews>
    <sheetView tabSelected="1" topLeftCell="B82" zoomScale="85" zoomScaleNormal="85" workbookViewId="0">
      <selection activeCell="J87" sqref="J87"/>
    </sheetView>
  </sheetViews>
  <sheetFormatPr defaultRowHeight="14.45"/>
  <cols>
    <col min="1" max="1" width="22.5703125" bestFit="1" customWidth="1"/>
    <col min="2" max="2" width="43" bestFit="1" customWidth="1"/>
    <col min="3" max="3" width="28.28515625" bestFit="1" customWidth="1"/>
    <col min="4" max="4" width="28.28515625" customWidth="1"/>
    <col min="5" max="5" width="15.28515625" bestFit="1" customWidth="1"/>
    <col min="6" max="7" width="15.42578125" bestFit="1" customWidth="1"/>
    <col min="8" max="8" width="15.42578125" customWidth="1"/>
    <col min="9" max="9" width="16.5703125" bestFit="1" customWidth="1"/>
    <col min="10" max="10" width="13.7109375" bestFit="1" customWidth="1"/>
    <col min="11" max="11" width="15.28515625" customWidth="1"/>
    <col min="12" max="12" width="16.7109375" customWidth="1"/>
  </cols>
  <sheetData>
    <row r="2" spans="1:13">
      <c r="B2" s="1" t="s">
        <v>0</v>
      </c>
    </row>
    <row r="4" spans="1:13" ht="16.899999999999999">
      <c r="A4" s="23" t="s">
        <v>1</v>
      </c>
      <c r="B4" s="24"/>
      <c r="C4" s="24"/>
      <c r="D4" s="24"/>
      <c r="E4" s="24"/>
      <c r="F4" s="24"/>
      <c r="G4" s="24"/>
      <c r="H4" s="24"/>
      <c r="I4" s="24"/>
      <c r="J4" s="24"/>
      <c r="K4" s="24"/>
      <c r="L4" s="24"/>
    </row>
    <row r="5" spans="1:13" ht="100.9">
      <c r="A5" s="12"/>
      <c r="B5" s="12" t="s">
        <v>2</v>
      </c>
      <c r="C5" s="12" t="s">
        <v>3</v>
      </c>
      <c r="D5" s="12" t="s">
        <v>4</v>
      </c>
      <c r="E5" s="12" t="s">
        <v>5</v>
      </c>
      <c r="F5" s="12" t="s">
        <v>6</v>
      </c>
      <c r="G5" s="12" t="s">
        <v>7</v>
      </c>
      <c r="H5" s="12" t="s">
        <v>8</v>
      </c>
      <c r="I5" s="12" t="s">
        <v>9</v>
      </c>
      <c r="J5" s="12" t="s">
        <v>10</v>
      </c>
      <c r="K5" s="12" t="s">
        <v>11</v>
      </c>
      <c r="L5" s="12" t="s">
        <v>12</v>
      </c>
      <c r="M5" s="1"/>
    </row>
    <row r="6" spans="1:13" ht="16.899999999999999">
      <c r="A6" s="7" t="s">
        <v>13</v>
      </c>
      <c r="B6" s="2" t="s">
        <v>14</v>
      </c>
      <c r="C6" s="2" t="s">
        <v>15</v>
      </c>
      <c r="D6" s="2" t="s">
        <v>16</v>
      </c>
      <c r="E6" s="9">
        <v>525</v>
      </c>
      <c r="F6" s="9">
        <v>75</v>
      </c>
      <c r="G6" s="10">
        <f t="shared" ref="G6:G11" si="0">F6+E6</f>
        <v>600</v>
      </c>
      <c r="H6" s="10"/>
      <c r="I6" s="16">
        <v>0</v>
      </c>
      <c r="J6" s="16">
        <v>0</v>
      </c>
      <c r="K6" s="11">
        <f>(G6*0.25)*5</f>
        <v>750</v>
      </c>
      <c r="L6" s="18">
        <f t="shared" ref="L6:L11" si="1">K6*J6</f>
        <v>0</v>
      </c>
    </row>
    <row r="7" spans="1:13" ht="16.899999999999999">
      <c r="A7" s="7" t="s">
        <v>17</v>
      </c>
      <c r="B7" s="2" t="s">
        <v>18</v>
      </c>
      <c r="C7" s="2" t="s">
        <v>19</v>
      </c>
      <c r="D7" s="2" t="s">
        <v>16</v>
      </c>
      <c r="E7" s="9">
        <v>800</v>
      </c>
      <c r="F7" s="9">
        <v>100</v>
      </c>
      <c r="G7" s="10">
        <f t="shared" si="0"/>
        <v>900</v>
      </c>
      <c r="H7" s="10"/>
      <c r="I7" s="16">
        <v>0</v>
      </c>
      <c r="J7" s="16">
        <v>0</v>
      </c>
      <c r="K7" s="11">
        <f t="shared" ref="K7:K11" si="2">(G7*0.25)*5</f>
        <v>1125</v>
      </c>
      <c r="L7" s="18">
        <f t="shared" si="1"/>
        <v>0</v>
      </c>
    </row>
    <row r="8" spans="1:13" ht="16.899999999999999">
      <c r="A8" s="7" t="s">
        <v>20</v>
      </c>
      <c r="B8" s="7" t="s">
        <v>21</v>
      </c>
      <c r="C8" s="7" t="s">
        <v>22</v>
      </c>
      <c r="D8" s="2" t="s">
        <v>16</v>
      </c>
      <c r="E8" s="9">
        <v>470</v>
      </c>
      <c r="F8" s="9">
        <v>60</v>
      </c>
      <c r="G8" s="9">
        <f t="shared" si="0"/>
        <v>530</v>
      </c>
      <c r="H8" s="9"/>
      <c r="I8" s="16">
        <v>0</v>
      </c>
      <c r="J8" s="16">
        <v>0</v>
      </c>
      <c r="K8" s="11">
        <f t="shared" si="2"/>
        <v>662.5</v>
      </c>
      <c r="L8" s="18">
        <f t="shared" si="1"/>
        <v>0</v>
      </c>
    </row>
    <row r="9" spans="1:13" ht="16.899999999999999">
      <c r="A9" s="2" t="s">
        <v>20</v>
      </c>
      <c r="B9" s="2" t="s">
        <v>23</v>
      </c>
      <c r="C9" s="2" t="s">
        <v>24</v>
      </c>
      <c r="D9" s="2" t="s">
        <v>16</v>
      </c>
      <c r="E9" s="9">
        <v>470</v>
      </c>
      <c r="F9" s="9">
        <v>60</v>
      </c>
      <c r="G9" s="10">
        <f t="shared" si="0"/>
        <v>530</v>
      </c>
      <c r="H9" s="10"/>
      <c r="I9" s="16">
        <v>0</v>
      </c>
      <c r="J9" s="16">
        <v>0</v>
      </c>
      <c r="K9" s="11">
        <f t="shared" si="2"/>
        <v>662.5</v>
      </c>
      <c r="L9" s="18">
        <f t="shared" si="1"/>
        <v>0</v>
      </c>
    </row>
    <row r="10" spans="1:13" ht="16.899999999999999">
      <c r="A10" s="2" t="s">
        <v>25</v>
      </c>
      <c r="B10" s="2" t="s">
        <v>26</v>
      </c>
      <c r="C10" s="2" t="s">
        <v>27</v>
      </c>
      <c r="D10" s="2" t="s">
        <v>16</v>
      </c>
      <c r="E10" s="9">
        <v>240</v>
      </c>
      <c r="F10" s="9">
        <v>30</v>
      </c>
      <c r="G10" s="10">
        <f t="shared" si="0"/>
        <v>270</v>
      </c>
      <c r="H10" s="10"/>
      <c r="I10" s="16">
        <v>0</v>
      </c>
      <c r="J10" s="16">
        <v>0</v>
      </c>
      <c r="K10" s="11">
        <f t="shared" si="2"/>
        <v>337.5</v>
      </c>
      <c r="L10" s="18">
        <f t="shared" si="1"/>
        <v>0</v>
      </c>
    </row>
    <row r="11" spans="1:13" ht="16.899999999999999">
      <c r="A11" s="2"/>
      <c r="B11" s="2" t="s">
        <v>28</v>
      </c>
      <c r="C11" s="2" t="s">
        <v>22</v>
      </c>
      <c r="D11" s="2" t="s">
        <v>16</v>
      </c>
      <c r="E11" s="9">
        <v>240</v>
      </c>
      <c r="F11" s="9">
        <v>30</v>
      </c>
      <c r="G11" s="10">
        <f t="shared" si="0"/>
        <v>270</v>
      </c>
      <c r="H11" s="10"/>
      <c r="I11" s="16">
        <v>0</v>
      </c>
      <c r="J11" s="16">
        <v>0</v>
      </c>
      <c r="K11" s="11">
        <f t="shared" si="2"/>
        <v>337.5</v>
      </c>
      <c r="L11" s="18">
        <f t="shared" si="1"/>
        <v>0</v>
      </c>
    </row>
    <row r="12" spans="1:13" ht="16.899999999999999">
      <c r="A12" s="2" t="s">
        <v>20</v>
      </c>
      <c r="B12" s="2"/>
      <c r="C12" s="2"/>
      <c r="D12" s="2"/>
      <c r="E12" s="3"/>
      <c r="F12" s="3"/>
      <c r="G12" s="5" t="s">
        <v>29</v>
      </c>
      <c r="H12" s="5"/>
      <c r="I12" s="17">
        <f>SUM(I6:I11)</f>
        <v>0</v>
      </c>
      <c r="J12" s="13"/>
      <c r="K12" s="5" t="s">
        <v>29</v>
      </c>
      <c r="L12" s="17">
        <f>SUM(L6:L11)</f>
        <v>0</v>
      </c>
    </row>
    <row r="13" spans="1:13" ht="16.5" customHeight="1">
      <c r="A13" s="23" t="s">
        <v>30</v>
      </c>
      <c r="B13" s="24"/>
      <c r="C13" s="24"/>
      <c r="D13" s="24"/>
      <c r="E13" s="24"/>
      <c r="F13" s="24"/>
      <c r="G13" s="24"/>
      <c r="H13" s="24"/>
      <c r="I13" s="24"/>
      <c r="J13" s="24"/>
      <c r="K13" s="24"/>
      <c r="L13" s="24"/>
    </row>
    <row r="14" spans="1:13" ht="100.9">
      <c r="A14" s="12"/>
      <c r="B14" s="12" t="s">
        <v>2</v>
      </c>
      <c r="C14" s="12" t="s">
        <v>31</v>
      </c>
      <c r="D14" s="12"/>
      <c r="E14" s="12" t="s">
        <v>5</v>
      </c>
      <c r="F14" s="12" t="s">
        <v>6</v>
      </c>
      <c r="G14" s="12" t="s">
        <v>7</v>
      </c>
      <c r="H14" s="12"/>
      <c r="I14" s="12" t="s">
        <v>9</v>
      </c>
      <c r="J14" s="12" t="s">
        <v>10</v>
      </c>
      <c r="K14" s="12" t="s">
        <v>11</v>
      </c>
      <c r="L14" s="12" t="s">
        <v>12</v>
      </c>
    </row>
    <row r="15" spans="1:13" ht="16.899999999999999">
      <c r="A15" s="2" t="s">
        <v>32</v>
      </c>
      <c r="B15" s="2" t="s">
        <v>33</v>
      </c>
      <c r="C15" s="2" t="s">
        <v>34</v>
      </c>
      <c r="D15" s="2" t="s">
        <v>35</v>
      </c>
      <c r="E15" s="9">
        <v>525</v>
      </c>
      <c r="F15" s="9">
        <v>75</v>
      </c>
      <c r="G15" s="10">
        <f>SUM(E15:F15)</f>
        <v>600</v>
      </c>
      <c r="H15" s="10"/>
      <c r="I15" s="16">
        <v>0</v>
      </c>
      <c r="J15" s="16">
        <v>0</v>
      </c>
      <c r="K15" s="11">
        <f>(G15*0.25)*5</f>
        <v>750</v>
      </c>
      <c r="L15" s="18">
        <f t="shared" ref="L15:L17" si="3">K15*J15</f>
        <v>0</v>
      </c>
    </row>
    <row r="16" spans="1:13" ht="16.899999999999999">
      <c r="A16" s="3"/>
      <c r="B16" s="2" t="s">
        <v>36</v>
      </c>
      <c r="C16" s="2" t="s">
        <v>37</v>
      </c>
      <c r="D16" s="2" t="s">
        <v>35</v>
      </c>
      <c r="E16" s="9">
        <v>525</v>
      </c>
      <c r="F16" s="9">
        <v>75</v>
      </c>
      <c r="G16" s="10">
        <f t="shared" ref="G16:G17" si="4">SUM(E16:F16)</f>
        <v>600</v>
      </c>
      <c r="H16" s="10"/>
      <c r="I16" s="16">
        <v>0</v>
      </c>
      <c r="J16" s="16">
        <v>0</v>
      </c>
      <c r="K16" s="11">
        <f t="shared" ref="K16:K17" si="5">(G16*0.25)*5</f>
        <v>750</v>
      </c>
      <c r="L16" s="18">
        <f t="shared" si="3"/>
        <v>0</v>
      </c>
    </row>
    <row r="17" spans="1:12" ht="16.899999999999999">
      <c r="A17" s="3"/>
      <c r="B17" s="2" t="s">
        <v>38</v>
      </c>
      <c r="C17" s="2" t="s">
        <v>22</v>
      </c>
      <c r="D17" s="2" t="s">
        <v>39</v>
      </c>
      <c r="E17" s="9">
        <v>525</v>
      </c>
      <c r="F17" s="9">
        <v>75</v>
      </c>
      <c r="G17" s="10">
        <f t="shared" si="4"/>
        <v>600</v>
      </c>
      <c r="H17" s="10"/>
      <c r="I17" s="16">
        <v>0</v>
      </c>
      <c r="J17" s="16">
        <v>0</v>
      </c>
      <c r="K17" s="11">
        <f t="shared" si="5"/>
        <v>750</v>
      </c>
      <c r="L17" s="18">
        <f t="shared" si="3"/>
        <v>0</v>
      </c>
    </row>
    <row r="18" spans="1:12" ht="16.899999999999999">
      <c r="A18" s="4"/>
      <c r="B18" s="15"/>
      <c r="C18" s="15"/>
      <c r="D18" s="15"/>
      <c r="E18" s="15"/>
      <c r="F18" s="15"/>
      <c r="G18" s="5" t="s">
        <v>29</v>
      </c>
      <c r="H18" s="5"/>
      <c r="I18" s="17">
        <f>SUM(I15:I17)</f>
        <v>0</v>
      </c>
      <c r="J18" s="14"/>
      <c r="K18" s="5" t="s">
        <v>29</v>
      </c>
      <c r="L18" s="17">
        <f>SUM(L15:L17)</f>
        <v>0</v>
      </c>
    </row>
    <row r="19" spans="1:12" ht="16.899999999999999">
      <c r="A19" s="23" t="s">
        <v>40</v>
      </c>
      <c r="B19" s="24"/>
      <c r="C19" s="24"/>
      <c r="D19" s="24"/>
      <c r="E19" s="24"/>
      <c r="F19" s="24"/>
      <c r="G19" s="24"/>
      <c r="H19" s="24"/>
      <c r="I19" s="24"/>
      <c r="J19" s="24"/>
      <c r="K19" s="24"/>
      <c r="L19" s="24"/>
    </row>
    <row r="20" spans="1:12" ht="100.9">
      <c r="A20" s="12"/>
      <c r="B20" s="12" t="s">
        <v>2</v>
      </c>
      <c r="C20" s="12" t="s">
        <v>31</v>
      </c>
      <c r="D20" s="12"/>
      <c r="E20" s="12" t="s">
        <v>5</v>
      </c>
      <c r="F20" s="12" t="s">
        <v>6</v>
      </c>
      <c r="G20" s="12" t="s">
        <v>7</v>
      </c>
      <c r="H20" s="12"/>
      <c r="I20" s="12" t="s">
        <v>9</v>
      </c>
      <c r="J20" s="12" t="s">
        <v>10</v>
      </c>
      <c r="K20" s="12" t="s">
        <v>11</v>
      </c>
      <c r="L20" s="12" t="s">
        <v>12</v>
      </c>
    </row>
    <row r="21" spans="1:12" ht="16.899999999999999">
      <c r="A21" s="2" t="s">
        <v>41</v>
      </c>
      <c r="B21" s="2" t="s">
        <v>42</v>
      </c>
      <c r="C21" s="2" t="s">
        <v>43</v>
      </c>
      <c r="D21" s="2" t="s">
        <v>35</v>
      </c>
      <c r="E21" s="9">
        <v>800</v>
      </c>
      <c r="F21" s="9">
        <v>100</v>
      </c>
      <c r="G21" s="10">
        <f>SUM(E21:F21)</f>
        <v>900</v>
      </c>
      <c r="H21" s="10"/>
      <c r="I21" s="16">
        <v>0</v>
      </c>
      <c r="J21" s="16">
        <v>0</v>
      </c>
      <c r="K21" s="11">
        <f>(G21*0.25)*5</f>
        <v>1125</v>
      </c>
      <c r="L21" s="18">
        <f t="shared" ref="L21:L28" si="6">K21*J21</f>
        <v>0</v>
      </c>
    </row>
    <row r="22" spans="1:12" ht="16.899999999999999">
      <c r="A22" s="7" t="s">
        <v>44</v>
      </c>
      <c r="B22" s="7" t="s">
        <v>45</v>
      </c>
      <c r="C22" s="7" t="s">
        <v>46</v>
      </c>
      <c r="D22" s="2" t="s">
        <v>35</v>
      </c>
      <c r="E22" s="9">
        <v>310</v>
      </c>
      <c r="F22" s="9">
        <v>50</v>
      </c>
      <c r="G22" s="9">
        <f t="shared" ref="G22:G28" si="7">SUM(E22:F22)</f>
        <v>360</v>
      </c>
      <c r="H22" s="9"/>
      <c r="I22" s="16">
        <v>0</v>
      </c>
      <c r="J22" s="16">
        <v>0</v>
      </c>
      <c r="K22" s="11">
        <f t="shared" ref="K22:K28" si="8">(G22*0.25)*5</f>
        <v>450</v>
      </c>
      <c r="L22" s="18">
        <f t="shared" si="6"/>
        <v>0</v>
      </c>
    </row>
    <row r="23" spans="1:12" ht="16.899999999999999">
      <c r="A23" s="2" t="s">
        <v>44</v>
      </c>
      <c r="B23" s="2" t="s">
        <v>47</v>
      </c>
      <c r="C23" s="2" t="s">
        <v>22</v>
      </c>
      <c r="D23" s="2" t="s">
        <v>48</v>
      </c>
      <c r="E23" s="9">
        <v>310</v>
      </c>
      <c r="F23" s="9">
        <v>50</v>
      </c>
      <c r="G23" s="10">
        <f t="shared" si="7"/>
        <v>360</v>
      </c>
      <c r="H23" s="10"/>
      <c r="I23" s="16">
        <v>0</v>
      </c>
      <c r="J23" s="16">
        <v>0</v>
      </c>
      <c r="K23" s="11">
        <f t="shared" si="8"/>
        <v>450</v>
      </c>
      <c r="L23" s="18">
        <f t="shared" si="6"/>
        <v>0</v>
      </c>
    </row>
    <row r="24" spans="1:12" ht="16.899999999999999">
      <c r="A24" s="7" t="s">
        <v>49</v>
      </c>
      <c r="B24" s="7" t="s">
        <v>50</v>
      </c>
      <c r="C24" s="7" t="s">
        <v>51</v>
      </c>
      <c r="D24" s="2" t="s">
        <v>48</v>
      </c>
      <c r="E24" s="9">
        <v>465</v>
      </c>
      <c r="F24" s="9">
        <v>75</v>
      </c>
      <c r="G24" s="9">
        <f t="shared" si="7"/>
        <v>540</v>
      </c>
      <c r="H24" s="9"/>
      <c r="I24" s="16">
        <v>0</v>
      </c>
      <c r="J24" s="16">
        <v>0</v>
      </c>
      <c r="K24" s="11">
        <f t="shared" si="8"/>
        <v>675</v>
      </c>
      <c r="L24" s="18">
        <f t="shared" si="6"/>
        <v>0</v>
      </c>
    </row>
    <row r="25" spans="1:12" ht="16.899999999999999">
      <c r="A25" s="7" t="s">
        <v>52</v>
      </c>
      <c r="B25" s="7" t="s">
        <v>53</v>
      </c>
      <c r="C25" s="7" t="s">
        <v>19</v>
      </c>
      <c r="D25" s="2" t="s">
        <v>35</v>
      </c>
      <c r="E25" s="9">
        <v>155</v>
      </c>
      <c r="F25" s="9">
        <v>25</v>
      </c>
      <c r="G25" s="9">
        <f t="shared" si="7"/>
        <v>180</v>
      </c>
      <c r="H25" s="9"/>
      <c r="I25" s="16">
        <v>0</v>
      </c>
      <c r="J25" s="16">
        <v>0</v>
      </c>
      <c r="K25" s="11">
        <f t="shared" si="8"/>
        <v>225</v>
      </c>
      <c r="L25" s="18">
        <f t="shared" si="6"/>
        <v>0</v>
      </c>
    </row>
    <row r="26" spans="1:12" ht="33.6">
      <c r="A26" s="2" t="s">
        <v>20</v>
      </c>
      <c r="B26" s="2" t="s">
        <v>54</v>
      </c>
      <c r="C26" s="2" t="s">
        <v>55</v>
      </c>
      <c r="D26" s="2" t="s">
        <v>48</v>
      </c>
      <c r="E26" s="9">
        <v>310</v>
      </c>
      <c r="F26" s="9">
        <v>50</v>
      </c>
      <c r="G26" s="9">
        <f t="shared" si="7"/>
        <v>360</v>
      </c>
      <c r="H26" s="9"/>
      <c r="I26" s="16">
        <v>0</v>
      </c>
      <c r="J26" s="16">
        <v>0</v>
      </c>
      <c r="K26" s="11">
        <f t="shared" si="8"/>
        <v>450</v>
      </c>
      <c r="L26" s="18">
        <f t="shared" si="6"/>
        <v>0</v>
      </c>
    </row>
    <row r="27" spans="1:12" ht="16.899999999999999">
      <c r="A27" s="2" t="s">
        <v>56</v>
      </c>
      <c r="B27" s="2" t="s">
        <v>26</v>
      </c>
      <c r="C27" s="2" t="s">
        <v>27</v>
      </c>
      <c r="D27" s="2" t="s">
        <v>35</v>
      </c>
      <c r="E27" s="9">
        <v>210</v>
      </c>
      <c r="F27" s="9">
        <v>30</v>
      </c>
      <c r="G27" s="9">
        <f t="shared" si="7"/>
        <v>240</v>
      </c>
      <c r="H27" s="9"/>
      <c r="I27" s="16">
        <v>0</v>
      </c>
      <c r="J27" s="16">
        <v>0</v>
      </c>
      <c r="K27" s="11">
        <f t="shared" si="8"/>
        <v>300</v>
      </c>
      <c r="L27" s="18">
        <f t="shared" si="6"/>
        <v>0</v>
      </c>
    </row>
    <row r="28" spans="1:12" ht="16.899999999999999">
      <c r="A28" s="2" t="s">
        <v>20</v>
      </c>
      <c r="B28" s="2" t="s">
        <v>57</v>
      </c>
      <c r="C28" s="2" t="s">
        <v>22</v>
      </c>
      <c r="D28" s="2" t="s">
        <v>35</v>
      </c>
      <c r="E28" s="9">
        <v>210</v>
      </c>
      <c r="F28" s="9">
        <v>30</v>
      </c>
      <c r="G28" s="9">
        <f t="shared" si="7"/>
        <v>240</v>
      </c>
      <c r="H28" s="9"/>
      <c r="I28" s="16">
        <v>0</v>
      </c>
      <c r="J28" s="16">
        <v>0</v>
      </c>
      <c r="K28" s="11">
        <f t="shared" si="8"/>
        <v>300</v>
      </c>
      <c r="L28" s="18">
        <f t="shared" si="6"/>
        <v>0</v>
      </c>
    </row>
    <row r="29" spans="1:12" ht="16.899999999999999">
      <c r="A29" s="4"/>
      <c r="B29" s="15"/>
      <c r="C29" s="15"/>
      <c r="D29" s="15"/>
      <c r="E29" s="15"/>
      <c r="F29" s="15"/>
      <c r="G29" s="5" t="s">
        <v>29</v>
      </c>
      <c r="H29" s="5"/>
      <c r="I29" s="17">
        <f>SUM(I21:I28)</f>
        <v>0</v>
      </c>
      <c r="J29" s="14"/>
      <c r="K29" s="5" t="s">
        <v>29</v>
      </c>
      <c r="L29" s="17">
        <f>SUM(L21:L28)</f>
        <v>0</v>
      </c>
    </row>
    <row r="30" spans="1:12" ht="16.5" customHeight="1">
      <c r="A30" s="23" t="s">
        <v>30</v>
      </c>
      <c r="B30" s="24"/>
      <c r="C30" s="24"/>
      <c r="D30" s="24"/>
      <c r="E30" s="24"/>
      <c r="F30" s="24"/>
      <c r="G30" s="24"/>
      <c r="H30" s="24"/>
      <c r="I30" s="24"/>
      <c r="J30" s="24"/>
      <c r="K30" s="24"/>
      <c r="L30" s="24"/>
    </row>
    <row r="31" spans="1:12" ht="100.9">
      <c r="A31" s="12"/>
      <c r="B31" s="12" t="s">
        <v>2</v>
      </c>
      <c r="C31" s="12" t="s">
        <v>31</v>
      </c>
      <c r="D31" s="12"/>
      <c r="E31" s="12" t="s">
        <v>5</v>
      </c>
      <c r="F31" s="12" t="s">
        <v>6</v>
      </c>
      <c r="G31" s="12" t="s">
        <v>7</v>
      </c>
      <c r="H31" s="12"/>
      <c r="I31" s="12" t="s">
        <v>9</v>
      </c>
      <c r="J31" s="12" t="s">
        <v>10</v>
      </c>
      <c r="K31" s="12" t="s">
        <v>11</v>
      </c>
      <c r="L31" s="12" t="s">
        <v>12</v>
      </c>
    </row>
    <row r="32" spans="1:12" ht="16.899999999999999">
      <c r="A32" s="6"/>
      <c r="B32" s="7" t="s">
        <v>36</v>
      </c>
      <c r="C32" s="7" t="s">
        <v>37</v>
      </c>
      <c r="D32" s="7" t="s">
        <v>35</v>
      </c>
      <c r="E32" s="9">
        <v>525</v>
      </c>
      <c r="F32" s="9">
        <v>75</v>
      </c>
      <c r="G32" s="10">
        <f>SUM(E32:F32)</f>
        <v>600</v>
      </c>
      <c r="H32" s="10"/>
      <c r="I32" s="16">
        <v>0</v>
      </c>
      <c r="J32" s="16">
        <v>0</v>
      </c>
      <c r="K32" s="11">
        <f>(G32*0.25)*5</f>
        <v>750</v>
      </c>
      <c r="L32" s="18">
        <f t="shared" ref="L32:L34" si="9">K32*J32</f>
        <v>0</v>
      </c>
    </row>
    <row r="33" spans="1:12" ht="16.899999999999999">
      <c r="A33" s="3"/>
      <c r="B33" s="7" t="s">
        <v>58</v>
      </c>
      <c r="C33" s="7" t="s">
        <v>59</v>
      </c>
      <c r="D33" s="7" t="s">
        <v>48</v>
      </c>
      <c r="E33" s="9">
        <v>525</v>
      </c>
      <c r="F33" s="9">
        <v>75</v>
      </c>
      <c r="G33" s="10">
        <f t="shared" ref="G33:G34" si="10">SUM(E33:F33)</f>
        <v>600</v>
      </c>
      <c r="H33" s="10"/>
      <c r="I33" s="16">
        <v>0</v>
      </c>
      <c r="J33" s="16">
        <v>0</v>
      </c>
      <c r="K33" s="11">
        <f t="shared" ref="K33:K34" si="11">(G33*0.25)*5</f>
        <v>750</v>
      </c>
      <c r="L33" s="18">
        <f t="shared" si="9"/>
        <v>0</v>
      </c>
    </row>
    <row r="34" spans="1:12" ht="16.899999999999999">
      <c r="A34" s="3"/>
      <c r="B34" s="7" t="s">
        <v>60</v>
      </c>
      <c r="C34" s="7" t="s">
        <v>34</v>
      </c>
      <c r="D34" s="7" t="s">
        <v>48</v>
      </c>
      <c r="E34" s="9">
        <v>525</v>
      </c>
      <c r="F34" s="9">
        <v>75</v>
      </c>
      <c r="G34" s="10">
        <f t="shared" si="10"/>
        <v>600</v>
      </c>
      <c r="H34" s="10"/>
      <c r="I34" s="16">
        <v>0</v>
      </c>
      <c r="J34" s="16">
        <v>0</v>
      </c>
      <c r="K34" s="11">
        <f t="shared" si="11"/>
        <v>750</v>
      </c>
      <c r="L34" s="18">
        <f t="shared" si="9"/>
        <v>0</v>
      </c>
    </row>
    <row r="35" spans="1:12" ht="16.899999999999999">
      <c r="A35" s="4"/>
      <c r="B35" s="15"/>
      <c r="C35" s="15"/>
      <c r="D35" s="15"/>
      <c r="E35" s="15"/>
      <c r="F35" s="15"/>
      <c r="G35" s="5" t="s">
        <v>29</v>
      </c>
      <c r="H35" s="5"/>
      <c r="I35" s="17">
        <f>SUM(I32:I34)</f>
        <v>0</v>
      </c>
      <c r="J35" s="14"/>
      <c r="K35" s="5" t="s">
        <v>29</v>
      </c>
      <c r="L35" s="17">
        <f>SUM(L32:L34)</f>
        <v>0</v>
      </c>
    </row>
    <row r="36" spans="1:12" ht="16.899999999999999">
      <c r="A36" s="23" t="s">
        <v>61</v>
      </c>
      <c r="B36" s="24"/>
      <c r="C36" s="24"/>
      <c r="D36" s="24"/>
      <c r="E36" s="24"/>
      <c r="F36" s="24"/>
      <c r="G36" s="24"/>
      <c r="H36" s="24"/>
      <c r="I36" s="24"/>
      <c r="J36" s="24"/>
      <c r="K36" s="24"/>
      <c r="L36" s="24"/>
    </row>
    <row r="37" spans="1:12" ht="100.9">
      <c r="A37" s="12"/>
      <c r="B37" s="12" t="s">
        <v>2</v>
      </c>
      <c r="C37" s="12" t="s">
        <v>31</v>
      </c>
      <c r="D37" s="12"/>
      <c r="E37" s="12" t="s">
        <v>5</v>
      </c>
      <c r="F37" s="12" t="s">
        <v>6</v>
      </c>
      <c r="G37" s="12" t="s">
        <v>7</v>
      </c>
      <c r="H37" s="12"/>
      <c r="I37" s="12" t="s">
        <v>9</v>
      </c>
      <c r="J37" s="12" t="s">
        <v>10</v>
      </c>
      <c r="K37" s="12" t="s">
        <v>11</v>
      </c>
      <c r="L37" s="12" t="s">
        <v>12</v>
      </c>
    </row>
    <row r="38" spans="1:12" ht="16.899999999999999">
      <c r="A38" s="6"/>
      <c r="B38" s="7" t="s">
        <v>62</v>
      </c>
      <c r="C38" s="7" t="s">
        <v>63</v>
      </c>
      <c r="D38" s="7" t="s">
        <v>35</v>
      </c>
      <c r="E38" s="9">
        <v>45</v>
      </c>
      <c r="F38" s="9">
        <v>5</v>
      </c>
      <c r="G38" s="10">
        <f>SUM(E38:F38)</f>
        <v>50</v>
      </c>
      <c r="H38" s="10"/>
      <c r="I38" s="16">
        <v>0</v>
      </c>
      <c r="J38" s="16">
        <v>0</v>
      </c>
      <c r="K38" s="11">
        <f>(G38*0.25)*5</f>
        <v>62.5</v>
      </c>
      <c r="L38" s="18">
        <f>K38*J38</f>
        <v>0</v>
      </c>
    </row>
    <row r="39" spans="1:12" ht="16.899999999999999">
      <c r="A39" s="6"/>
      <c r="B39" s="7" t="s">
        <v>64</v>
      </c>
      <c r="C39" s="7" t="s">
        <v>19</v>
      </c>
      <c r="D39" s="7" t="s">
        <v>48</v>
      </c>
      <c r="E39" s="9">
        <v>645</v>
      </c>
      <c r="F39" s="9">
        <v>75</v>
      </c>
      <c r="G39" s="10">
        <f t="shared" ref="G39:G43" si="12">SUM(E39:F39)</f>
        <v>720</v>
      </c>
      <c r="H39" s="10"/>
      <c r="I39" s="16">
        <v>0</v>
      </c>
      <c r="J39" s="16">
        <v>0</v>
      </c>
      <c r="K39" s="11">
        <f t="shared" ref="K39:K43" si="13">(G39*0.25)*5</f>
        <v>900</v>
      </c>
      <c r="L39" s="18">
        <f t="shared" ref="L39:L43" si="14">K39*J39</f>
        <v>0</v>
      </c>
    </row>
    <row r="40" spans="1:12" ht="16.899999999999999">
      <c r="A40" s="3"/>
      <c r="B40" s="7" t="s">
        <v>65</v>
      </c>
      <c r="C40" s="7" t="s">
        <v>66</v>
      </c>
      <c r="D40" s="7" t="s">
        <v>48</v>
      </c>
      <c r="E40" s="9">
        <v>430</v>
      </c>
      <c r="F40" s="9">
        <v>50</v>
      </c>
      <c r="G40" s="10">
        <f t="shared" si="12"/>
        <v>480</v>
      </c>
      <c r="H40" s="10"/>
      <c r="I40" s="16">
        <v>0</v>
      </c>
      <c r="J40" s="16">
        <v>0</v>
      </c>
      <c r="K40" s="11">
        <f t="shared" si="13"/>
        <v>600</v>
      </c>
      <c r="L40" s="18">
        <f t="shared" si="14"/>
        <v>0</v>
      </c>
    </row>
    <row r="41" spans="1:12" ht="16.899999999999999">
      <c r="A41" s="3"/>
      <c r="B41" s="7" t="s">
        <v>67</v>
      </c>
      <c r="C41" s="7" t="s">
        <v>22</v>
      </c>
      <c r="D41" s="7" t="s">
        <v>48</v>
      </c>
      <c r="E41" s="9">
        <v>585</v>
      </c>
      <c r="F41" s="9">
        <v>75</v>
      </c>
      <c r="G41" s="10">
        <f t="shared" si="12"/>
        <v>660</v>
      </c>
      <c r="H41" s="10"/>
      <c r="I41" s="16">
        <v>0</v>
      </c>
      <c r="J41" s="16">
        <v>0</v>
      </c>
      <c r="K41" s="11">
        <f t="shared" si="13"/>
        <v>825</v>
      </c>
      <c r="L41" s="18">
        <f t="shared" si="14"/>
        <v>0</v>
      </c>
    </row>
    <row r="42" spans="1:12" ht="16.899999999999999">
      <c r="A42" s="3"/>
      <c r="B42" s="7" t="s">
        <v>68</v>
      </c>
      <c r="C42" s="7" t="s">
        <v>69</v>
      </c>
      <c r="D42" s="7" t="s">
        <v>39</v>
      </c>
      <c r="E42" s="9">
        <v>490</v>
      </c>
      <c r="F42" s="9">
        <v>50</v>
      </c>
      <c r="G42" s="10">
        <f t="shared" si="12"/>
        <v>540</v>
      </c>
      <c r="H42" s="10"/>
      <c r="I42" s="16">
        <v>0</v>
      </c>
      <c r="J42" s="16">
        <v>0</v>
      </c>
      <c r="K42" s="11">
        <f t="shared" si="13"/>
        <v>675</v>
      </c>
      <c r="L42" s="18">
        <f t="shared" si="14"/>
        <v>0</v>
      </c>
    </row>
    <row r="43" spans="1:12" ht="16.899999999999999">
      <c r="A43" s="3"/>
      <c r="B43" s="7" t="s">
        <v>70</v>
      </c>
      <c r="C43" s="7" t="s">
        <v>22</v>
      </c>
      <c r="D43" s="7" t="s">
        <v>48</v>
      </c>
      <c r="E43" s="9">
        <v>585</v>
      </c>
      <c r="F43" s="9">
        <v>75</v>
      </c>
      <c r="G43" s="10">
        <f t="shared" si="12"/>
        <v>660</v>
      </c>
      <c r="H43" s="10"/>
      <c r="I43" s="16">
        <v>0</v>
      </c>
      <c r="J43" s="16">
        <v>0</v>
      </c>
      <c r="K43" s="11">
        <f t="shared" si="13"/>
        <v>825</v>
      </c>
      <c r="L43" s="18">
        <f t="shared" si="14"/>
        <v>0</v>
      </c>
    </row>
    <row r="44" spans="1:12" ht="16.899999999999999">
      <c r="A44" s="3"/>
      <c r="B44" s="6"/>
      <c r="C44" s="6"/>
      <c r="D44" s="6"/>
      <c r="E44" s="6"/>
      <c r="F44" s="6"/>
      <c r="G44" s="5" t="s">
        <v>29</v>
      </c>
      <c r="H44" s="5"/>
      <c r="I44" s="17">
        <f>SUM(I38:I43)</f>
        <v>0</v>
      </c>
      <c r="J44" s="14"/>
      <c r="K44" s="5" t="s">
        <v>29</v>
      </c>
      <c r="L44" s="17">
        <f>SUM(L38:L43)</f>
        <v>0</v>
      </c>
    </row>
    <row r="45" spans="1:12" ht="16.899999999999999">
      <c r="A45" s="23" t="s">
        <v>71</v>
      </c>
      <c r="B45" s="24"/>
      <c r="C45" s="24"/>
      <c r="D45" s="24"/>
      <c r="E45" s="24"/>
      <c r="F45" s="24"/>
      <c r="G45" s="24"/>
      <c r="H45" s="24"/>
      <c r="I45" s="24"/>
      <c r="J45" s="24"/>
      <c r="K45" s="24"/>
      <c r="L45" s="24"/>
    </row>
    <row r="46" spans="1:12" ht="100.9">
      <c r="A46" s="12"/>
      <c r="B46" s="12" t="s">
        <v>2</v>
      </c>
      <c r="C46" s="12" t="s">
        <v>31</v>
      </c>
      <c r="D46" s="12"/>
      <c r="E46" s="12" t="s">
        <v>5</v>
      </c>
      <c r="F46" s="12" t="s">
        <v>6</v>
      </c>
      <c r="G46" s="12" t="s">
        <v>7</v>
      </c>
      <c r="H46" s="12"/>
      <c r="I46" s="12" t="s">
        <v>9</v>
      </c>
      <c r="J46" s="12" t="s">
        <v>10</v>
      </c>
      <c r="K46" s="12" t="s">
        <v>11</v>
      </c>
      <c r="L46" s="12" t="s">
        <v>12</v>
      </c>
    </row>
    <row r="47" spans="1:12" ht="16.899999999999999">
      <c r="A47" s="15"/>
      <c r="B47" s="7" t="s">
        <v>72</v>
      </c>
      <c r="C47" s="2" t="s">
        <v>46</v>
      </c>
      <c r="D47" s="7" t="s">
        <v>48</v>
      </c>
      <c r="E47" s="9">
        <v>520</v>
      </c>
      <c r="F47" s="9">
        <v>80</v>
      </c>
      <c r="G47" s="9">
        <f>SUM(E47:F47)</f>
        <v>600</v>
      </c>
      <c r="H47" s="9"/>
      <c r="I47" s="16">
        <v>0</v>
      </c>
      <c r="J47" s="16">
        <v>0</v>
      </c>
      <c r="K47" s="11">
        <f>(G47*0.25)*5</f>
        <v>750</v>
      </c>
      <c r="L47" s="18">
        <f t="shared" ref="L47:L48" si="15">K47*J47</f>
        <v>0</v>
      </c>
    </row>
    <row r="48" spans="1:12" ht="16.899999999999999">
      <c r="A48" s="15"/>
      <c r="B48" s="7" t="s">
        <v>73</v>
      </c>
      <c r="C48" s="7" t="s">
        <v>22</v>
      </c>
      <c r="D48" s="7" t="s">
        <v>35</v>
      </c>
      <c r="E48" s="9">
        <v>130</v>
      </c>
      <c r="F48" s="9">
        <v>20</v>
      </c>
      <c r="G48" s="9">
        <f>SUM(E48:F48)</f>
        <v>150</v>
      </c>
      <c r="H48" s="9"/>
      <c r="I48" s="16">
        <v>0</v>
      </c>
      <c r="J48" s="16">
        <v>0</v>
      </c>
      <c r="K48" s="11">
        <f>(G48*0.25)*5</f>
        <v>187.5</v>
      </c>
      <c r="L48" s="18">
        <f t="shared" si="15"/>
        <v>0</v>
      </c>
    </row>
    <row r="49" spans="1:12" ht="16.899999999999999">
      <c r="A49" s="4"/>
      <c r="B49" s="15"/>
      <c r="C49" s="15"/>
      <c r="D49" s="15"/>
      <c r="E49" s="15"/>
      <c r="F49" s="15"/>
      <c r="G49" s="5" t="s">
        <v>29</v>
      </c>
      <c r="H49" s="5"/>
      <c r="I49" s="17">
        <f>SUM(I47:I48)</f>
        <v>0</v>
      </c>
      <c r="J49" s="14"/>
      <c r="K49" s="5" t="s">
        <v>29</v>
      </c>
      <c r="L49" s="17">
        <f>SUM(L47:L48)</f>
        <v>0</v>
      </c>
    </row>
    <row r="50" spans="1:12" ht="16.899999999999999">
      <c r="A50" s="25" t="s">
        <v>74</v>
      </c>
      <c r="B50" s="26"/>
      <c r="C50" s="26"/>
      <c r="D50" s="26"/>
      <c r="E50" s="26"/>
      <c r="F50" s="26"/>
      <c r="G50" s="26"/>
      <c r="H50" s="26"/>
      <c r="I50" s="26"/>
      <c r="J50" s="26"/>
      <c r="K50" s="26"/>
      <c r="L50" s="26"/>
    </row>
    <row r="51" spans="1:12" ht="100.9">
      <c r="A51" s="12"/>
      <c r="B51" s="12" t="s">
        <v>2</v>
      </c>
      <c r="C51" s="12" t="s">
        <v>31</v>
      </c>
      <c r="D51" s="12"/>
      <c r="E51" s="12" t="s">
        <v>5</v>
      </c>
      <c r="F51" s="12" t="s">
        <v>6</v>
      </c>
      <c r="G51" s="12" t="s">
        <v>7</v>
      </c>
      <c r="H51" s="12"/>
      <c r="I51" s="12" t="s">
        <v>9</v>
      </c>
      <c r="J51" s="12" t="s">
        <v>10</v>
      </c>
      <c r="K51" s="12" t="s">
        <v>11</v>
      </c>
      <c r="L51" s="12" t="s">
        <v>12</v>
      </c>
    </row>
    <row r="52" spans="1:12" ht="16.899999999999999">
      <c r="A52" s="15"/>
      <c r="B52" s="6" t="s">
        <v>75</v>
      </c>
      <c r="C52" s="7" t="s">
        <v>76</v>
      </c>
      <c r="D52" s="6" t="s">
        <v>35</v>
      </c>
      <c r="E52" s="9">
        <v>400</v>
      </c>
      <c r="F52" s="9">
        <v>50</v>
      </c>
      <c r="G52" s="9">
        <f>SUM(E52:F52)</f>
        <v>450</v>
      </c>
      <c r="H52" s="9"/>
      <c r="I52" s="16">
        <v>0</v>
      </c>
      <c r="J52" s="16">
        <v>0</v>
      </c>
      <c r="K52" s="11">
        <f>(G52*0.25)*5</f>
        <v>562.5</v>
      </c>
      <c r="L52" s="18">
        <f>K52*J52</f>
        <v>0</v>
      </c>
    </row>
    <row r="53" spans="1:12" ht="16.899999999999999">
      <c r="A53" s="4"/>
      <c r="B53" s="15"/>
      <c r="C53" s="15"/>
      <c r="D53" s="15"/>
      <c r="E53" s="15"/>
      <c r="F53" s="15"/>
      <c r="G53" s="5" t="s">
        <v>29</v>
      </c>
      <c r="H53" s="5"/>
      <c r="I53" s="17">
        <f>I52</f>
        <v>0</v>
      </c>
      <c r="J53" s="14"/>
      <c r="K53" s="5" t="s">
        <v>29</v>
      </c>
      <c r="L53" s="17">
        <f>L52</f>
        <v>0</v>
      </c>
    </row>
    <row r="54" spans="1:12" ht="16.899999999999999">
      <c r="A54" s="23" t="s">
        <v>77</v>
      </c>
      <c r="B54" s="24"/>
      <c r="C54" s="24"/>
      <c r="D54" s="24"/>
      <c r="E54" s="24"/>
      <c r="F54" s="24"/>
      <c r="G54" s="24"/>
      <c r="H54" s="24"/>
      <c r="I54" s="24"/>
      <c r="J54" s="24"/>
      <c r="K54" s="24"/>
      <c r="L54" s="24"/>
    </row>
    <row r="55" spans="1:12" ht="100.9">
      <c r="A55" s="12"/>
      <c r="B55" s="12" t="s">
        <v>2</v>
      </c>
      <c r="C55" s="12" t="s">
        <v>31</v>
      </c>
      <c r="D55" s="12"/>
      <c r="E55" s="12" t="s">
        <v>5</v>
      </c>
      <c r="F55" s="12" t="s">
        <v>6</v>
      </c>
      <c r="G55" s="12" t="s">
        <v>7</v>
      </c>
      <c r="H55" s="12"/>
      <c r="I55" s="12" t="s">
        <v>9</v>
      </c>
      <c r="J55" s="12" t="s">
        <v>10</v>
      </c>
      <c r="K55" s="12" t="s">
        <v>11</v>
      </c>
      <c r="L55" s="12" t="s">
        <v>12</v>
      </c>
    </row>
    <row r="56" spans="1:12" ht="16.899999999999999">
      <c r="A56" s="15"/>
      <c r="B56" s="2" t="s">
        <v>78</v>
      </c>
      <c r="C56" s="2" t="s">
        <v>79</v>
      </c>
      <c r="D56" s="2" t="s">
        <v>48</v>
      </c>
      <c r="E56" s="9">
        <v>675</v>
      </c>
      <c r="F56" s="9">
        <v>75</v>
      </c>
      <c r="G56" s="9">
        <f>SUM(E56:F56)</f>
        <v>750</v>
      </c>
      <c r="H56" s="9"/>
      <c r="I56" s="16">
        <v>0</v>
      </c>
      <c r="J56" s="16">
        <v>0</v>
      </c>
      <c r="K56" s="11">
        <f>(G56*0.25)*5</f>
        <v>937.5</v>
      </c>
      <c r="L56" s="18">
        <f>K56*J56</f>
        <v>0</v>
      </c>
    </row>
    <row r="57" spans="1:12" ht="16.899999999999999">
      <c r="A57" s="15"/>
      <c r="B57" s="6"/>
      <c r="C57" s="6"/>
      <c r="D57" s="6"/>
      <c r="E57" s="6"/>
      <c r="F57" s="6"/>
      <c r="G57" s="5" t="s">
        <v>29</v>
      </c>
      <c r="H57" s="5"/>
      <c r="I57" s="17">
        <f>I56</f>
        <v>0</v>
      </c>
      <c r="J57" s="14"/>
      <c r="K57" s="5" t="s">
        <v>29</v>
      </c>
      <c r="L57" s="17">
        <f>L56</f>
        <v>0</v>
      </c>
    </row>
    <row r="58" spans="1:12" ht="16.899999999999999">
      <c r="A58" s="23" t="s">
        <v>80</v>
      </c>
      <c r="B58" s="24"/>
      <c r="C58" s="24"/>
      <c r="D58" s="24"/>
      <c r="E58" s="24"/>
      <c r="F58" s="24"/>
      <c r="G58" s="24"/>
      <c r="H58" s="24"/>
      <c r="I58" s="24"/>
      <c r="J58" s="24"/>
      <c r="K58" s="24"/>
      <c r="L58" s="24"/>
    </row>
    <row r="59" spans="1:12" ht="100.9">
      <c r="A59" s="12"/>
      <c r="B59" s="12" t="s">
        <v>2</v>
      </c>
      <c r="C59" s="12" t="s">
        <v>31</v>
      </c>
      <c r="D59" s="12"/>
      <c r="E59" s="12" t="s">
        <v>5</v>
      </c>
      <c r="F59" s="12" t="s">
        <v>6</v>
      </c>
      <c r="G59" s="12" t="s">
        <v>7</v>
      </c>
      <c r="H59" s="12"/>
      <c r="I59" s="12" t="s">
        <v>9</v>
      </c>
      <c r="J59" s="12" t="s">
        <v>10</v>
      </c>
      <c r="K59" s="12" t="s">
        <v>11</v>
      </c>
      <c r="L59" s="12" t="s">
        <v>12</v>
      </c>
    </row>
    <row r="60" spans="1:12" ht="33.6">
      <c r="A60" s="15"/>
      <c r="B60" s="2" t="s">
        <v>81</v>
      </c>
      <c r="C60" s="2" t="s">
        <v>82</v>
      </c>
      <c r="D60" s="2" t="s">
        <v>48</v>
      </c>
      <c r="E60" s="9">
        <v>925</v>
      </c>
      <c r="F60" s="9">
        <v>75</v>
      </c>
      <c r="G60" s="9">
        <f>SUM(E60:F60)</f>
        <v>1000</v>
      </c>
      <c r="H60" s="9"/>
      <c r="I60" s="16">
        <v>0</v>
      </c>
      <c r="J60" s="16">
        <v>0</v>
      </c>
      <c r="K60" s="11">
        <f>(G60*0.25)*5</f>
        <v>1250</v>
      </c>
      <c r="L60" s="18">
        <f t="shared" ref="L60" si="16">K60*J60</f>
        <v>0</v>
      </c>
    </row>
    <row r="61" spans="1:12" ht="16.899999999999999">
      <c r="A61" s="15"/>
      <c r="B61" s="2" t="s">
        <v>83</v>
      </c>
      <c r="C61" s="2" t="s">
        <v>82</v>
      </c>
      <c r="D61" s="2" t="s">
        <v>35</v>
      </c>
      <c r="E61" s="9">
        <v>925</v>
      </c>
      <c r="F61" s="9">
        <v>75</v>
      </c>
      <c r="G61" s="9">
        <f>SUM(E61:F61)</f>
        <v>1000</v>
      </c>
      <c r="H61" s="9"/>
      <c r="I61" s="16">
        <v>0</v>
      </c>
      <c r="J61" s="16">
        <v>0</v>
      </c>
      <c r="K61" s="11">
        <f>(G61*0.25)*5</f>
        <v>1250</v>
      </c>
      <c r="L61" s="18">
        <f>K61*J61</f>
        <v>0</v>
      </c>
    </row>
    <row r="62" spans="1:12" ht="16.899999999999999">
      <c r="A62" s="4"/>
      <c r="B62" s="6"/>
      <c r="C62" s="6"/>
      <c r="D62" s="6"/>
      <c r="E62" s="6"/>
      <c r="F62" s="6"/>
      <c r="G62" s="5" t="s">
        <v>29</v>
      </c>
      <c r="H62" s="5"/>
      <c r="I62" s="17">
        <f>SUM(I60:I61)</f>
        <v>0</v>
      </c>
      <c r="J62" s="14"/>
      <c r="K62" s="5" t="s">
        <v>29</v>
      </c>
      <c r="L62" s="17">
        <f>SUM(L60:L61)</f>
        <v>0</v>
      </c>
    </row>
    <row r="63" spans="1:12" ht="16.899999999999999">
      <c r="A63" s="23" t="s">
        <v>84</v>
      </c>
      <c r="B63" s="24"/>
      <c r="C63" s="24"/>
      <c r="D63" s="24"/>
      <c r="E63" s="24"/>
      <c r="F63" s="24"/>
      <c r="G63" s="24"/>
      <c r="H63" s="24"/>
      <c r="I63" s="24"/>
      <c r="J63" s="24"/>
      <c r="K63" s="24"/>
      <c r="L63" s="24"/>
    </row>
    <row r="64" spans="1:12" ht="100.9">
      <c r="A64" s="12"/>
      <c r="B64" s="12" t="s">
        <v>2</v>
      </c>
      <c r="C64" s="12" t="s">
        <v>31</v>
      </c>
      <c r="D64" s="12"/>
      <c r="E64" s="12" t="s">
        <v>5</v>
      </c>
      <c r="F64" s="12" t="s">
        <v>6</v>
      </c>
      <c r="G64" s="12" t="s">
        <v>7</v>
      </c>
      <c r="H64" s="12"/>
      <c r="I64" s="12" t="s">
        <v>9</v>
      </c>
      <c r="J64" s="12" t="s">
        <v>10</v>
      </c>
      <c r="K64" s="12" t="s">
        <v>11</v>
      </c>
      <c r="L64" s="12" t="s">
        <v>12</v>
      </c>
    </row>
    <row r="65" spans="1:12" ht="16.899999999999999">
      <c r="A65" s="6"/>
      <c r="B65" s="2" t="s">
        <v>85</v>
      </c>
      <c r="C65" s="2" t="s">
        <v>86</v>
      </c>
      <c r="D65" s="2" t="s">
        <v>35</v>
      </c>
      <c r="E65" s="9">
        <v>1100</v>
      </c>
      <c r="F65" s="9">
        <v>100</v>
      </c>
      <c r="G65" s="9">
        <f>F65+E65</f>
        <v>1200</v>
      </c>
      <c r="H65" s="9"/>
      <c r="I65" s="16">
        <v>0</v>
      </c>
      <c r="J65" s="16">
        <v>0</v>
      </c>
      <c r="K65" s="11">
        <f>(G65*0.25)*5</f>
        <v>1500</v>
      </c>
      <c r="L65" s="18">
        <f>K65*J65</f>
        <v>0</v>
      </c>
    </row>
    <row r="66" spans="1:12" ht="16.899999999999999">
      <c r="A66" s="3"/>
      <c r="B66" s="2" t="s">
        <v>85</v>
      </c>
      <c r="C66" s="2" t="s">
        <v>87</v>
      </c>
      <c r="D66" s="2" t="s">
        <v>35</v>
      </c>
      <c r="E66" s="9">
        <v>1100</v>
      </c>
      <c r="F66" s="9">
        <v>100</v>
      </c>
      <c r="G66" s="9">
        <f t="shared" ref="G66:G70" si="17">F66+E66</f>
        <v>1200</v>
      </c>
      <c r="H66" s="9"/>
      <c r="I66" s="16">
        <v>0</v>
      </c>
      <c r="J66" s="16">
        <v>0</v>
      </c>
      <c r="K66" s="11">
        <f t="shared" ref="K66:K70" si="18">(G66*0.25)*5</f>
        <v>1500</v>
      </c>
      <c r="L66" s="18">
        <f t="shared" ref="L66:L70" si="19">K66*J66</f>
        <v>0</v>
      </c>
    </row>
    <row r="67" spans="1:12" ht="16.899999999999999">
      <c r="A67" s="3"/>
      <c r="B67" s="2" t="s">
        <v>85</v>
      </c>
      <c r="C67" s="2" t="s">
        <v>88</v>
      </c>
      <c r="D67" s="2" t="s">
        <v>35</v>
      </c>
      <c r="E67" s="9">
        <v>1100</v>
      </c>
      <c r="F67" s="9">
        <v>100</v>
      </c>
      <c r="G67" s="9">
        <f t="shared" si="17"/>
        <v>1200</v>
      </c>
      <c r="H67" s="9"/>
      <c r="I67" s="16">
        <v>0</v>
      </c>
      <c r="J67" s="16">
        <v>0</v>
      </c>
      <c r="K67" s="11">
        <f t="shared" si="18"/>
        <v>1500</v>
      </c>
      <c r="L67" s="18">
        <f t="shared" si="19"/>
        <v>0</v>
      </c>
    </row>
    <row r="68" spans="1:12" ht="16.899999999999999">
      <c r="A68" s="3"/>
      <c r="B68" s="2" t="s">
        <v>85</v>
      </c>
      <c r="C68" s="2" t="s">
        <v>89</v>
      </c>
      <c r="D68" s="2" t="s">
        <v>35</v>
      </c>
      <c r="E68" s="9">
        <v>1100</v>
      </c>
      <c r="F68" s="9">
        <v>100</v>
      </c>
      <c r="G68" s="9">
        <f t="shared" si="17"/>
        <v>1200</v>
      </c>
      <c r="H68" s="9"/>
      <c r="I68" s="16">
        <v>0</v>
      </c>
      <c r="J68" s="16">
        <v>0</v>
      </c>
      <c r="K68" s="11">
        <f t="shared" si="18"/>
        <v>1500</v>
      </c>
      <c r="L68" s="18">
        <f t="shared" si="19"/>
        <v>0</v>
      </c>
    </row>
    <row r="69" spans="1:12" ht="16.899999999999999">
      <c r="A69" s="3"/>
      <c r="B69" s="2" t="s">
        <v>85</v>
      </c>
      <c r="C69" s="2" t="s">
        <v>90</v>
      </c>
      <c r="D69" s="2" t="s">
        <v>35</v>
      </c>
      <c r="E69" s="9">
        <v>1100</v>
      </c>
      <c r="F69" s="9">
        <v>100</v>
      </c>
      <c r="G69" s="9">
        <f t="shared" si="17"/>
        <v>1200</v>
      </c>
      <c r="H69" s="9"/>
      <c r="I69" s="16">
        <v>0</v>
      </c>
      <c r="J69" s="16">
        <v>0</v>
      </c>
      <c r="K69" s="11">
        <f t="shared" si="18"/>
        <v>1500</v>
      </c>
      <c r="L69" s="18">
        <f t="shared" si="19"/>
        <v>0</v>
      </c>
    </row>
    <row r="70" spans="1:12" ht="16.899999999999999">
      <c r="A70" s="3"/>
      <c r="B70" s="6" t="s">
        <v>91</v>
      </c>
      <c r="C70" s="6" t="s">
        <v>92</v>
      </c>
      <c r="D70" s="2" t="s">
        <v>35</v>
      </c>
      <c r="E70" s="9">
        <v>1100</v>
      </c>
      <c r="F70" s="9">
        <v>100</v>
      </c>
      <c r="G70" s="9">
        <f t="shared" si="17"/>
        <v>1200</v>
      </c>
      <c r="H70" s="9"/>
      <c r="I70" s="16">
        <v>0</v>
      </c>
      <c r="J70" s="16">
        <v>0</v>
      </c>
      <c r="K70" s="11">
        <f t="shared" si="18"/>
        <v>1500</v>
      </c>
      <c r="L70" s="18">
        <f t="shared" si="19"/>
        <v>0</v>
      </c>
    </row>
    <row r="71" spans="1:12" ht="16.899999999999999">
      <c r="A71" s="3"/>
      <c r="B71" s="6"/>
      <c r="C71" s="6"/>
      <c r="D71" s="6"/>
      <c r="E71" s="3"/>
      <c r="F71" s="3"/>
      <c r="G71" s="5" t="s">
        <v>29</v>
      </c>
      <c r="H71" s="5"/>
      <c r="I71" s="17">
        <f>SUM(I65:I70)</f>
        <v>0</v>
      </c>
      <c r="J71" s="14"/>
      <c r="K71" s="5" t="s">
        <v>29</v>
      </c>
      <c r="L71" s="17">
        <f>SUM(L65:L70)</f>
        <v>0</v>
      </c>
    </row>
    <row r="72" spans="1:12" ht="16.899999999999999">
      <c r="A72" s="23" t="s">
        <v>91</v>
      </c>
      <c r="B72" s="24"/>
      <c r="C72" s="24"/>
      <c r="D72" s="24"/>
      <c r="E72" s="24"/>
      <c r="F72" s="24"/>
      <c r="G72" s="24"/>
      <c r="H72" s="24"/>
      <c r="I72" s="24"/>
      <c r="J72" s="24"/>
      <c r="K72" s="24"/>
      <c r="L72" s="24"/>
    </row>
    <row r="73" spans="1:12" ht="100.9">
      <c r="A73" s="12"/>
      <c r="B73" s="12" t="s">
        <v>2</v>
      </c>
      <c r="C73" s="12" t="s">
        <v>31</v>
      </c>
      <c r="D73" s="12"/>
      <c r="E73" s="12" t="s">
        <v>5</v>
      </c>
      <c r="F73" s="12" t="s">
        <v>6</v>
      </c>
      <c r="G73" s="12" t="s">
        <v>7</v>
      </c>
      <c r="H73" s="12"/>
      <c r="I73" s="12" t="s">
        <v>9</v>
      </c>
      <c r="J73" s="12" t="s">
        <v>10</v>
      </c>
      <c r="K73" s="12" t="s">
        <v>11</v>
      </c>
      <c r="L73" s="12" t="s">
        <v>12</v>
      </c>
    </row>
    <row r="74" spans="1:12" ht="16.899999999999999">
      <c r="A74" s="6"/>
      <c r="B74" s="2" t="s">
        <v>93</v>
      </c>
      <c r="C74" s="2" t="s">
        <v>94</v>
      </c>
      <c r="D74" s="2" t="s">
        <v>35</v>
      </c>
      <c r="E74" s="9">
        <v>1600</v>
      </c>
      <c r="F74" s="9">
        <v>200</v>
      </c>
      <c r="G74" s="9">
        <f>SUM(E74:F74)</f>
        <v>1800</v>
      </c>
      <c r="H74" s="9"/>
      <c r="I74" s="16">
        <v>0</v>
      </c>
      <c r="J74" s="16">
        <v>0</v>
      </c>
      <c r="K74" s="11">
        <f>(G74*0.25)*5</f>
        <v>2250</v>
      </c>
      <c r="L74" s="18">
        <f t="shared" ref="L74:L76" si="20">K74*J74</f>
        <v>0</v>
      </c>
    </row>
    <row r="75" spans="1:12" ht="16.899999999999999">
      <c r="A75" s="3"/>
      <c r="B75" s="2" t="s">
        <v>95</v>
      </c>
      <c r="C75" s="2" t="s">
        <v>24</v>
      </c>
      <c r="D75" s="2" t="s">
        <v>35</v>
      </c>
      <c r="E75" s="9">
        <v>1600</v>
      </c>
      <c r="F75" s="9">
        <v>200</v>
      </c>
      <c r="G75" s="9">
        <f>SUM(E75:F75)</f>
        <v>1800</v>
      </c>
      <c r="H75" s="9"/>
      <c r="I75" s="16">
        <v>0</v>
      </c>
      <c r="J75" s="16">
        <v>0</v>
      </c>
      <c r="K75" s="11">
        <f t="shared" ref="K75:K76" si="21">(G75*0.25)*5</f>
        <v>2250</v>
      </c>
      <c r="L75" s="18">
        <f t="shared" ref="L75" si="22">K75*J75</f>
        <v>0</v>
      </c>
    </row>
    <row r="76" spans="1:12" ht="16.899999999999999">
      <c r="A76" s="3"/>
      <c r="B76" s="2" t="s">
        <v>96</v>
      </c>
      <c r="C76" s="2" t="s">
        <v>97</v>
      </c>
      <c r="D76" s="2" t="s">
        <v>35</v>
      </c>
      <c r="E76" s="9">
        <v>140</v>
      </c>
      <c r="F76" s="9">
        <v>100</v>
      </c>
      <c r="G76" s="9">
        <f>SUM(E76:F76)</f>
        <v>240</v>
      </c>
      <c r="H76" s="9"/>
      <c r="I76" s="16">
        <v>0</v>
      </c>
      <c r="J76" s="16">
        <v>0</v>
      </c>
      <c r="K76" s="11">
        <f t="shared" si="21"/>
        <v>300</v>
      </c>
      <c r="L76" s="18">
        <f t="shared" si="20"/>
        <v>0</v>
      </c>
    </row>
    <row r="77" spans="1:12" ht="16.899999999999999">
      <c r="A77" s="14"/>
      <c r="B77" s="14"/>
      <c r="C77" s="14"/>
      <c r="D77" s="14"/>
      <c r="E77" s="14"/>
      <c r="F77" s="14"/>
      <c r="G77" s="5" t="s">
        <v>29</v>
      </c>
      <c r="H77" s="5"/>
      <c r="I77" s="17">
        <f>SUM(I74:I76)</f>
        <v>0</v>
      </c>
      <c r="J77" s="14"/>
      <c r="K77" s="5" t="s">
        <v>29</v>
      </c>
      <c r="L77" s="17">
        <f>SUM(L74:L76)</f>
        <v>0</v>
      </c>
    </row>
    <row r="78" spans="1:12" ht="16.899999999999999">
      <c r="A78" s="23" t="s">
        <v>98</v>
      </c>
      <c r="B78" s="24"/>
      <c r="C78" s="24"/>
      <c r="D78" s="24"/>
      <c r="E78" s="24"/>
      <c r="F78" s="24"/>
      <c r="G78" s="24"/>
      <c r="H78" s="24"/>
      <c r="I78" s="24"/>
      <c r="J78" s="24"/>
      <c r="K78" s="24"/>
      <c r="L78" s="24"/>
    </row>
    <row r="79" spans="1:12" ht="100.9">
      <c r="A79" s="12"/>
      <c r="B79" s="12" t="s">
        <v>2</v>
      </c>
      <c r="C79" s="12" t="s">
        <v>31</v>
      </c>
      <c r="D79" s="12"/>
      <c r="E79" s="12" t="s">
        <v>5</v>
      </c>
      <c r="F79" s="12" t="s">
        <v>6</v>
      </c>
      <c r="G79" s="12" t="s">
        <v>7</v>
      </c>
      <c r="H79" s="12"/>
      <c r="I79" s="12" t="s">
        <v>9</v>
      </c>
      <c r="J79" s="12" t="s">
        <v>10</v>
      </c>
      <c r="K79" s="12" t="s">
        <v>11</v>
      </c>
      <c r="L79" s="12" t="s">
        <v>12</v>
      </c>
    </row>
    <row r="80" spans="1:12" ht="16.899999999999999">
      <c r="A80" s="6"/>
      <c r="B80" s="2" t="s">
        <v>99</v>
      </c>
      <c r="C80" s="2" t="s">
        <v>100</v>
      </c>
      <c r="D80" s="2" t="s">
        <v>35</v>
      </c>
      <c r="E80" s="9">
        <v>140</v>
      </c>
      <c r="F80" s="9">
        <v>10</v>
      </c>
      <c r="G80" s="9">
        <f>SUM(E80:F80)</f>
        <v>150</v>
      </c>
      <c r="H80" s="9"/>
      <c r="I80" s="16">
        <v>0</v>
      </c>
      <c r="J80" s="16">
        <v>0</v>
      </c>
      <c r="K80" s="11">
        <f>(G80*0.25)*5</f>
        <v>187.5</v>
      </c>
      <c r="L80" s="18">
        <f t="shared" ref="L80:L81" si="23">K80*J80</f>
        <v>0</v>
      </c>
    </row>
    <row r="81" spans="1:14" ht="16.899999999999999">
      <c r="A81" s="3"/>
      <c r="B81" s="2" t="s">
        <v>101</v>
      </c>
      <c r="C81" s="2" t="s">
        <v>102</v>
      </c>
      <c r="D81" s="2" t="s">
        <v>48</v>
      </c>
      <c r="E81" s="9">
        <v>140</v>
      </c>
      <c r="F81" s="9">
        <v>10</v>
      </c>
      <c r="G81" s="9">
        <f>SUM(E81:F81)</f>
        <v>150</v>
      </c>
      <c r="H81" s="9"/>
      <c r="I81" s="16">
        <v>0</v>
      </c>
      <c r="J81" s="16">
        <v>0</v>
      </c>
      <c r="K81" s="11">
        <f t="shared" ref="K81" si="24">(G81*0.25)*5</f>
        <v>187.5</v>
      </c>
      <c r="L81" s="18">
        <f t="shared" si="23"/>
        <v>0</v>
      </c>
    </row>
    <row r="82" spans="1:14" ht="16.899999999999999">
      <c r="A82" s="14"/>
      <c r="B82" s="14"/>
      <c r="C82" s="14"/>
      <c r="D82" s="14"/>
      <c r="E82" s="14"/>
      <c r="F82" s="14"/>
      <c r="G82" s="5" t="s">
        <v>29</v>
      </c>
      <c r="H82" s="5"/>
      <c r="I82" s="17">
        <f>SUM(I80:I81)</f>
        <v>0</v>
      </c>
      <c r="J82" s="14"/>
      <c r="K82" s="5" t="s">
        <v>29</v>
      </c>
      <c r="L82" s="17">
        <f>SUM(L80:L81)</f>
        <v>0</v>
      </c>
    </row>
    <row r="83" spans="1:14" ht="16.899999999999999">
      <c r="A83" s="23" t="s">
        <v>103</v>
      </c>
      <c r="B83" s="24"/>
      <c r="C83" s="24"/>
      <c r="D83" s="24"/>
      <c r="E83" s="24"/>
      <c r="F83" s="24"/>
      <c r="G83" s="24"/>
      <c r="H83" s="24"/>
      <c r="I83" s="24"/>
      <c r="J83" s="24"/>
      <c r="K83" s="24"/>
      <c r="L83" s="24"/>
    </row>
    <row r="84" spans="1:14" ht="100.9">
      <c r="A84" s="12"/>
      <c r="B84" s="12" t="s">
        <v>2</v>
      </c>
      <c r="C84" s="12" t="s">
        <v>31</v>
      </c>
      <c r="D84" s="12"/>
      <c r="E84" s="12" t="s">
        <v>5</v>
      </c>
      <c r="F84" s="12" t="s">
        <v>6</v>
      </c>
      <c r="G84" s="12" t="s">
        <v>7</v>
      </c>
      <c r="H84" s="12"/>
      <c r="I84" s="12" t="s">
        <v>9</v>
      </c>
      <c r="J84" s="12" t="s">
        <v>10</v>
      </c>
      <c r="K84" s="12" t="s">
        <v>11</v>
      </c>
      <c r="L84" s="12" t="s">
        <v>12</v>
      </c>
    </row>
    <row r="85" spans="1:14" ht="16.899999999999999">
      <c r="A85" s="6"/>
      <c r="B85" s="7" t="s">
        <v>104</v>
      </c>
      <c r="C85" s="7" t="s">
        <v>105</v>
      </c>
      <c r="D85" s="2" t="s">
        <v>48</v>
      </c>
      <c r="E85" s="9">
        <v>80</v>
      </c>
      <c r="F85" s="9">
        <v>10</v>
      </c>
      <c r="G85" s="9">
        <f>SUM(E85:F85)</f>
        <v>90</v>
      </c>
      <c r="H85" s="9"/>
      <c r="I85" s="16">
        <v>0</v>
      </c>
      <c r="J85" s="16">
        <v>0</v>
      </c>
      <c r="K85" s="11">
        <f>(G85*0.25)*5</f>
        <v>112.5</v>
      </c>
      <c r="L85" s="18">
        <f t="shared" ref="L85:L86" si="25">K85*J85</f>
        <v>0</v>
      </c>
    </row>
    <row r="86" spans="1:14" ht="33.6">
      <c r="A86" s="6"/>
      <c r="B86" s="2" t="s">
        <v>106</v>
      </c>
      <c r="C86" s="2" t="s">
        <v>107</v>
      </c>
      <c r="D86" s="2" t="s">
        <v>48</v>
      </c>
      <c r="E86" s="9">
        <v>80</v>
      </c>
      <c r="F86" s="9">
        <v>10</v>
      </c>
      <c r="G86" s="9">
        <f t="shared" ref="G86" si="26">SUM(E86:F86)</f>
        <v>90</v>
      </c>
      <c r="H86" s="9"/>
      <c r="I86" s="16">
        <v>0</v>
      </c>
      <c r="J86" s="16">
        <v>0</v>
      </c>
      <c r="K86" s="11">
        <f t="shared" ref="K86" si="27">(G86*0.25)*5</f>
        <v>112.5</v>
      </c>
      <c r="L86" s="18">
        <f t="shared" si="25"/>
        <v>0</v>
      </c>
    </row>
    <row r="87" spans="1:14" ht="16.899999999999999">
      <c r="A87" s="3"/>
      <c r="B87" s="6"/>
      <c r="C87" s="6"/>
      <c r="D87" s="6"/>
      <c r="E87" s="6"/>
      <c r="F87" s="6"/>
      <c r="G87" s="5" t="s">
        <v>29</v>
      </c>
      <c r="H87" s="5"/>
      <c r="I87" s="17">
        <f>SUM(I85:I86)</f>
        <v>0</v>
      </c>
      <c r="J87" s="14"/>
      <c r="K87" s="5" t="s">
        <v>29</v>
      </c>
      <c r="L87" s="17">
        <f>SUM(L85:L86)</f>
        <v>0</v>
      </c>
    </row>
    <row r="89" spans="1:14">
      <c r="A89" s="14"/>
      <c r="B89" s="14"/>
      <c r="C89" s="14"/>
      <c r="D89" s="14"/>
      <c r="E89" s="14"/>
      <c r="F89" s="14"/>
      <c r="G89" s="14"/>
      <c r="H89" s="14"/>
      <c r="I89" s="14"/>
      <c r="J89" s="14"/>
      <c r="K89" s="14"/>
      <c r="L89" s="14"/>
    </row>
    <row r="90" spans="1:14" ht="16.899999999999999">
      <c r="A90" s="14"/>
      <c r="B90" s="14"/>
      <c r="C90" s="14"/>
      <c r="D90" s="14"/>
      <c r="E90" s="14"/>
      <c r="F90" s="29" t="s">
        <v>108</v>
      </c>
      <c r="G90" s="29"/>
      <c r="H90" s="21"/>
      <c r="I90" s="20">
        <f>I87+I82+I77+I71+I62+I57+I53+I49+I44+I35+I29+I18+I12</f>
        <v>0</v>
      </c>
      <c r="J90" s="29" t="s">
        <v>109</v>
      </c>
      <c r="K90" s="29"/>
      <c r="L90" s="20">
        <f>L87+L82+L77+L71+L62+L57+L53+L49+L44+L35+L29+L18+L12</f>
        <v>0</v>
      </c>
    </row>
    <row r="91" spans="1:14">
      <c r="A91" s="14"/>
      <c r="B91" s="14"/>
      <c r="C91" s="14"/>
      <c r="D91" s="14"/>
      <c r="E91" s="14"/>
      <c r="F91" s="14"/>
      <c r="G91" s="14"/>
      <c r="H91" s="14"/>
      <c r="I91" s="14"/>
      <c r="J91" s="14"/>
      <c r="K91" s="14"/>
      <c r="L91" s="14"/>
    </row>
    <row r="92" spans="1:14" ht="16.899999999999999">
      <c r="A92" s="23" t="s">
        <v>110</v>
      </c>
      <c r="B92" s="24"/>
      <c r="C92" s="24"/>
      <c r="D92" s="24"/>
      <c r="E92" s="24"/>
      <c r="F92" s="24"/>
      <c r="G92" s="24"/>
      <c r="H92" s="24"/>
      <c r="I92" s="24"/>
      <c r="J92" s="24"/>
      <c r="K92" s="24"/>
      <c r="L92" s="24"/>
    </row>
    <row r="93" spans="1:14" ht="100.9">
      <c r="A93" s="12"/>
      <c r="B93" s="12" t="s">
        <v>111</v>
      </c>
      <c r="C93" s="12"/>
      <c r="D93" s="12"/>
      <c r="E93" s="12"/>
      <c r="F93" s="12"/>
      <c r="G93" s="12"/>
      <c r="H93" s="12"/>
      <c r="I93" s="12"/>
      <c r="J93" s="12" t="s">
        <v>112</v>
      </c>
      <c r="K93" s="12" t="s">
        <v>113</v>
      </c>
      <c r="L93" s="12" t="s">
        <v>114</v>
      </c>
    </row>
    <row r="94" spans="1:14" ht="16.899999999999999">
      <c r="A94" s="6"/>
      <c r="B94" s="2" t="s">
        <v>110</v>
      </c>
      <c r="C94" s="2"/>
      <c r="D94" s="2"/>
      <c r="E94" s="3"/>
      <c r="F94" s="3"/>
      <c r="G94" s="3"/>
      <c r="H94" s="3"/>
      <c r="I94" s="3"/>
      <c r="J94" s="16">
        <v>0</v>
      </c>
      <c r="K94" s="9">
        <v>20</v>
      </c>
      <c r="L94" s="19">
        <f>K94*J94</f>
        <v>0</v>
      </c>
      <c r="N94" s="1"/>
    </row>
    <row r="96" spans="1:14" ht="15"/>
    <row r="97" spans="2:14" ht="30.75" customHeight="1">
      <c r="I97" s="30" t="s">
        <v>115</v>
      </c>
      <c r="J97" s="31"/>
      <c r="K97" s="32">
        <f>I90+L90+L94</f>
        <v>0</v>
      </c>
      <c r="L97" s="33"/>
      <c r="N97" s="1"/>
    </row>
    <row r="98" spans="2:14" ht="15"/>
    <row r="99" spans="2:14" ht="45.75" customHeight="1">
      <c r="B99" s="22" t="s">
        <v>116</v>
      </c>
    </row>
    <row r="102" spans="2:14">
      <c r="B102" s="8" t="s">
        <v>117</v>
      </c>
    </row>
    <row r="104" spans="2:14" ht="215.25" customHeight="1">
      <c r="B104" s="27" t="s">
        <v>118</v>
      </c>
      <c r="C104" s="28"/>
      <c r="D104" s="28"/>
    </row>
    <row r="107" spans="2:14">
      <c r="B107" s="1"/>
    </row>
  </sheetData>
  <mergeCells count="19">
    <mergeCell ref="B104:D104"/>
    <mergeCell ref="F90:G90"/>
    <mergeCell ref="J90:K90"/>
    <mergeCell ref="I97:J97"/>
    <mergeCell ref="K97:L97"/>
    <mergeCell ref="A63:L63"/>
    <mergeCell ref="A72:L72"/>
    <mergeCell ref="A92:L92"/>
    <mergeCell ref="A78:L78"/>
    <mergeCell ref="A45:L45"/>
    <mergeCell ref="A50:L50"/>
    <mergeCell ref="A54:L54"/>
    <mergeCell ref="A58:L58"/>
    <mergeCell ref="A83:L83"/>
    <mergeCell ref="A4:L4"/>
    <mergeCell ref="A13:L13"/>
    <mergeCell ref="A19:L19"/>
    <mergeCell ref="A30:L30"/>
    <mergeCell ref="A36:L36"/>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222297d-5544-4687-b922-97283646ccd8">
      <Terms xmlns="http://schemas.microsoft.com/office/infopath/2007/PartnerControls"/>
    </lcf76f155ced4ddcb4097134ff3c332f>
    <TaxCatchAll xmlns="de51cb57-28af-4a8a-aca2-17558cde0255" xsi:nil="true"/>
    <Link xmlns="8222297d-5544-4687-b922-97283646ccd8">
      <Url xsi:nil="true"/>
      <Description xsi:nil="true"/>
    </Link>
  </documentManagement>
</p:properties>
</file>

<file path=customXml/item3.xml><?xml version="1.0" encoding="utf-8"?>
<TemplafyFormConfiguration><![CDATA[{"formFields":[],"formDataEntries":[]}]]></TemplafyFormConfiguration>
</file>

<file path=customXml/item4.xml><?xml version="1.0" encoding="utf-8"?>
<TemplafyTemplateConfiguration><![CDATA[{"transformationConfigurations":[],"templateName":"blankspreadsheet","templateDescription":"","enableDocumentContentUpdater":false,"version":"2.0"}]]></TemplafyTemplateConfiguration>
</file>

<file path=customXml/item5.xml><?xml version="1.0" encoding="utf-8"?>
<ct:contentTypeSchema xmlns:ct="http://schemas.microsoft.com/office/2006/metadata/contentType" xmlns:ma="http://schemas.microsoft.com/office/2006/metadata/properties/metaAttributes" ct:_="" ma:_="" ma:contentTypeName="Document" ma:contentTypeID="0x010100FA73176D5E8D3B46886B20263B5C501D" ma:contentTypeVersion="19" ma:contentTypeDescription="Een nieuw document maken." ma:contentTypeScope="" ma:versionID="dcd973ea99719829a71fa173b545f74e">
  <xsd:schema xmlns:xsd="http://www.w3.org/2001/XMLSchema" xmlns:xs="http://www.w3.org/2001/XMLSchema" xmlns:p="http://schemas.microsoft.com/office/2006/metadata/properties" xmlns:ns2="8222297d-5544-4687-b922-97283646ccd8" xmlns:ns3="de51cb57-28af-4a8a-aca2-17558cde0255" targetNamespace="http://schemas.microsoft.com/office/2006/metadata/properties" ma:root="true" ma:fieldsID="247874765aa466b05caea4622a592c96" ns2:_="" ns3:_="">
    <xsd:import namespace="8222297d-5544-4687-b922-97283646ccd8"/>
    <xsd:import namespace="de51cb57-28af-4a8a-aca2-17558cde025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Link"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22297d-5544-4687-b922-97283646cc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ink" ma:index="20"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e63458cd-ce2d-47d3-a8fb-aba961f6e9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51cb57-28af-4a8a-aca2-17558cde0255"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4" nillable="true" ma:displayName="Taxonomy Catch All Column" ma:hidden="true" ma:list="{7781f770-245a-4ed4-829f-70386f702010}" ma:internalName="TaxCatchAll" ma:showField="CatchAllData" ma:web="de51cb57-28af-4a8a-aca2-17558cde02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AF9C7A-DD83-4FAE-975B-EB601BC823F5}"/>
</file>

<file path=customXml/itemProps2.xml><?xml version="1.0" encoding="utf-8"?>
<ds:datastoreItem xmlns:ds="http://schemas.openxmlformats.org/officeDocument/2006/customXml" ds:itemID="{5243DF99-FEF6-4DA0-B968-911F624B6265}"/>
</file>

<file path=customXml/itemProps3.xml><?xml version="1.0" encoding="utf-8"?>
<ds:datastoreItem xmlns:ds="http://schemas.openxmlformats.org/officeDocument/2006/customXml" ds:itemID="{1598018C-8F6A-4CD9-B24B-043B88BB1647}"/>
</file>

<file path=customXml/itemProps4.xml><?xml version="1.0" encoding="utf-8"?>
<ds:datastoreItem xmlns:ds="http://schemas.openxmlformats.org/officeDocument/2006/customXml" ds:itemID="{DE586783-2700-4C39-BFBA-F026E6AE2620}"/>
</file>

<file path=customXml/itemProps5.xml><?xml version="1.0" encoding="utf-8"?>
<ds:datastoreItem xmlns:ds="http://schemas.openxmlformats.org/officeDocument/2006/customXml" ds:itemID="{08A32F0B-35EB-4032-AE85-E7DB7F74FD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 Erraja</dc:creator>
  <cp:keywords/>
  <dc:description/>
  <cp:lastModifiedBy>Ayoub Erraja</cp:lastModifiedBy>
  <cp:revision/>
  <dcterms:created xsi:type="dcterms:W3CDTF">2024-02-29T14:47:33Z</dcterms:created>
  <dcterms:modified xsi:type="dcterms:W3CDTF">2024-05-21T11:21:00Z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erasmusmc</vt:lpwstr>
  </property>
  <property fmtid="{D5CDD505-2E9C-101B-9397-08002B2CF9AE}" pid="3" name="TemplafyTemplateId">
    <vt:lpwstr>638049558581124840</vt:lpwstr>
  </property>
  <property fmtid="{D5CDD505-2E9C-101B-9397-08002B2CF9AE}" pid="4" name="TemplafyUserProfileId">
    <vt:lpwstr>637950288061231021</vt:lpwstr>
  </property>
  <property fmtid="{D5CDD505-2E9C-101B-9397-08002B2CF9AE}" pid="5" name="TemplafyFromBlank">
    <vt:bool>true</vt:bool>
  </property>
  <property fmtid="{D5CDD505-2E9C-101B-9397-08002B2CF9AE}" pid="6" name="ContentTypeId">
    <vt:lpwstr>0x010100FA73176D5E8D3B46886B20263B5C501D</vt:lpwstr>
  </property>
  <property fmtid="{D5CDD505-2E9C-101B-9397-08002B2CF9AE}" pid="7" name="MediaServiceImageTags">
    <vt:lpwstr/>
  </property>
</Properties>
</file>