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9"/>
  <workbookPr filterPrivacy="1" codeName="ThisWorkbook" autoCompressPictures="0"/>
  <xr:revisionPtr revIDLastSave="0" documentId="13_ncr:1_{978C7AD2-E1FF-B74F-AA2A-AA391ED84AB4}" xr6:coauthVersionLast="47" xr6:coauthVersionMax="47" xr10:uidLastSave="{00000000-0000-0000-0000-000000000000}"/>
  <bookViews>
    <workbookView xWindow="31840" yWindow="500" windowWidth="41340" windowHeight="21100" xr2:uid="{00000000-000D-0000-FFFF-FFFF00000000}"/>
  </bookViews>
  <sheets>
    <sheet name="Productdemonstratie" sheetId="23" r:id="rId1"/>
    <sheet name="Beoordelaar 1" sheetId="7" r:id="rId2"/>
    <sheet name="Beoordelaar 2" sheetId="15" r:id="rId3"/>
    <sheet name="Beoordelaar 3" sheetId="16" r:id="rId4"/>
    <sheet name="Beoordelaar 4" sheetId="17" r:id="rId5"/>
    <sheet name="Beoordelaar 5" sheetId="18" r:id="rId6"/>
    <sheet name="Beoordelaar 6" sheetId="24" r:id="rId7"/>
    <sheet name="Beoordelaar 7" sheetId="25" r:id="rId8"/>
    <sheet name="Consensus" sheetId="9" r:id="rId9"/>
    <sheet name="Eindscores" sheetId="19" r:id="rId10"/>
  </sheets>
  <definedNames>
    <definedName name="Materiaalsoorten">Productdemonstratie!#REF!</definedName>
    <definedName name="SCORE">Productdemonstratie!#REF!</definedName>
    <definedName name="STALENBOEK">Productdemonstratie!#REF!</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516" i="9" l="1"/>
  <c r="G525" i="9"/>
  <c r="G534" i="9"/>
  <c r="G543" i="9"/>
  <c r="G552" i="9"/>
  <c r="G561" i="9"/>
  <c r="G570" i="9"/>
  <c r="G579" i="9"/>
  <c r="G580" i="9"/>
  <c r="G12" i="9"/>
  <c r="G21" i="9"/>
  <c r="G30" i="9"/>
  <c r="G39" i="9"/>
  <c r="G48" i="9"/>
  <c r="G57" i="9"/>
  <c r="G58" i="9"/>
  <c r="G69" i="9"/>
  <c r="G78" i="9"/>
  <c r="G87" i="9"/>
  <c r="G96" i="9"/>
  <c r="G105" i="9"/>
  <c r="G114" i="9"/>
  <c r="G115" i="9"/>
  <c r="G126" i="9"/>
  <c r="G135" i="9"/>
  <c r="G144" i="9"/>
  <c r="G153" i="9"/>
  <c r="G162" i="9"/>
  <c r="G171" i="9"/>
  <c r="G172" i="9"/>
  <c r="G183" i="9"/>
  <c r="G192" i="9"/>
  <c r="G201" i="9"/>
  <c r="G210" i="9"/>
  <c r="G219" i="9"/>
  <c r="G228" i="9"/>
  <c r="G229" i="9"/>
  <c r="G240" i="9"/>
  <c r="G249" i="9"/>
  <c r="G258" i="9"/>
  <c r="G267" i="9"/>
  <c r="G276" i="9"/>
  <c r="G277" i="9"/>
  <c r="G288" i="9"/>
  <c r="G297" i="9"/>
  <c r="G306" i="9"/>
  <c r="G315" i="9"/>
  <c r="G324" i="9"/>
  <c r="G333" i="9"/>
  <c r="G334" i="9"/>
  <c r="G345" i="9"/>
  <c r="G354" i="9"/>
  <c r="G363" i="9"/>
  <c r="G372" i="9"/>
  <c r="G381" i="9"/>
  <c r="G390" i="9"/>
  <c r="G391" i="9"/>
  <c r="G402" i="9"/>
  <c r="G411" i="9"/>
  <c r="G420" i="9"/>
  <c r="G429" i="9"/>
  <c r="G438" i="9"/>
  <c r="G447" i="9"/>
  <c r="G448" i="9"/>
  <c r="G459" i="9"/>
  <c r="G468" i="9"/>
  <c r="G477" i="9"/>
  <c r="G486" i="9"/>
  <c r="G495" i="9"/>
  <c r="G504" i="9"/>
  <c r="G505" i="9"/>
  <c r="G582" i="9"/>
  <c r="J577" i="9"/>
  <c r="J576" i="9"/>
  <c r="J575" i="9"/>
  <c r="J574" i="9"/>
  <c r="J573" i="9"/>
  <c r="J572" i="9"/>
  <c r="J571" i="9"/>
  <c r="G577" i="9"/>
  <c r="G576" i="9"/>
  <c r="G575" i="9"/>
  <c r="G574" i="9"/>
  <c r="G573" i="9"/>
  <c r="G572" i="9"/>
  <c r="G571" i="9"/>
  <c r="D577" i="9"/>
  <c r="D576" i="9"/>
  <c r="D575" i="9"/>
  <c r="D574" i="9"/>
  <c r="D573" i="9"/>
  <c r="D571" i="9"/>
  <c r="D572" i="9"/>
  <c r="J568" i="9"/>
  <c r="J567" i="9"/>
  <c r="J566" i="9"/>
  <c r="J565" i="9"/>
  <c r="J564" i="9"/>
  <c r="J563" i="9"/>
  <c r="J562" i="9"/>
  <c r="G568" i="9"/>
  <c r="G567" i="9"/>
  <c r="G566" i="9"/>
  <c r="G565" i="9"/>
  <c r="G564" i="9"/>
  <c r="G563" i="9"/>
  <c r="G562" i="9"/>
  <c r="D568" i="9"/>
  <c r="D567" i="9"/>
  <c r="D566" i="9"/>
  <c r="D565" i="9"/>
  <c r="D564" i="9"/>
  <c r="D563" i="9"/>
  <c r="D562" i="9"/>
  <c r="J559" i="9"/>
  <c r="J558" i="9"/>
  <c r="J557" i="9"/>
  <c r="J556" i="9"/>
  <c r="J555" i="9"/>
  <c r="J554" i="9"/>
  <c r="J553" i="9"/>
  <c r="G559" i="9"/>
  <c r="G558" i="9"/>
  <c r="G557" i="9"/>
  <c r="G556" i="9"/>
  <c r="G555" i="9"/>
  <c r="G554" i="9"/>
  <c r="G553" i="9"/>
  <c r="D559" i="9"/>
  <c r="D558" i="9"/>
  <c r="D557" i="9"/>
  <c r="D556" i="9"/>
  <c r="D555" i="9"/>
  <c r="D554" i="9"/>
  <c r="D553" i="9"/>
  <c r="J550" i="9"/>
  <c r="J549" i="9"/>
  <c r="J548" i="9"/>
  <c r="J547" i="9"/>
  <c r="J546" i="9"/>
  <c r="J545" i="9"/>
  <c r="J544" i="9"/>
  <c r="G550" i="9"/>
  <c r="G549" i="9"/>
  <c r="G548" i="9"/>
  <c r="G547" i="9"/>
  <c r="G546" i="9"/>
  <c r="G545" i="9"/>
  <c r="G544" i="9"/>
  <c r="D550" i="9"/>
  <c r="D549" i="9"/>
  <c r="D548" i="9"/>
  <c r="D547" i="9"/>
  <c r="D546" i="9"/>
  <c r="D545" i="9"/>
  <c r="D544" i="9"/>
  <c r="J541" i="9"/>
  <c r="J540" i="9"/>
  <c r="J539" i="9"/>
  <c r="J538" i="9"/>
  <c r="J537" i="9"/>
  <c r="J536" i="9"/>
  <c r="J535" i="9"/>
  <c r="G541" i="9"/>
  <c r="G540" i="9"/>
  <c r="G539" i="9"/>
  <c r="G538" i="9"/>
  <c r="G537" i="9"/>
  <c r="G536" i="9"/>
  <c r="G535" i="9"/>
  <c r="D541" i="9"/>
  <c r="D540" i="9"/>
  <c r="D539" i="9"/>
  <c r="D538" i="9"/>
  <c r="D537" i="9"/>
  <c r="D536" i="9"/>
  <c r="D535" i="9"/>
  <c r="J532" i="9"/>
  <c r="J531" i="9"/>
  <c r="J530" i="9"/>
  <c r="J529" i="9"/>
  <c r="J528" i="9"/>
  <c r="J527" i="9"/>
  <c r="J526" i="9"/>
  <c r="G532" i="9"/>
  <c r="G531" i="9"/>
  <c r="G530" i="9"/>
  <c r="G529" i="9"/>
  <c r="G528" i="9"/>
  <c r="G527" i="9"/>
  <c r="G526" i="9"/>
  <c r="D532" i="9"/>
  <c r="D531" i="9"/>
  <c r="D530" i="9"/>
  <c r="D529" i="9"/>
  <c r="D528" i="9"/>
  <c r="D527" i="9"/>
  <c r="D526" i="9"/>
  <c r="J523" i="9"/>
  <c r="J522" i="9"/>
  <c r="J521" i="9"/>
  <c r="J520" i="9"/>
  <c r="J519" i="9"/>
  <c r="J517" i="9"/>
  <c r="J518" i="9"/>
  <c r="G523" i="9"/>
  <c r="G522" i="9"/>
  <c r="G521" i="9"/>
  <c r="G520" i="9"/>
  <c r="G519" i="9"/>
  <c r="G518" i="9"/>
  <c r="G517" i="9"/>
  <c r="D523" i="9"/>
  <c r="D522" i="9"/>
  <c r="D521" i="9"/>
  <c r="D520" i="9"/>
  <c r="D519" i="9"/>
  <c r="D518" i="9"/>
  <c r="D517" i="9"/>
  <c r="J514" i="9"/>
  <c r="J513" i="9"/>
  <c r="J512" i="9"/>
  <c r="J511" i="9"/>
  <c r="J510" i="9"/>
  <c r="J509" i="9"/>
  <c r="J508" i="9"/>
  <c r="G514" i="9"/>
  <c r="G513" i="9"/>
  <c r="G512" i="9"/>
  <c r="G511" i="9"/>
  <c r="G510" i="9"/>
  <c r="G509" i="9"/>
  <c r="G508" i="9"/>
  <c r="D514" i="9"/>
  <c r="D513" i="9"/>
  <c r="D512" i="9"/>
  <c r="D511" i="9"/>
  <c r="D510" i="9"/>
  <c r="D509" i="9"/>
  <c r="D508" i="9"/>
  <c r="A571" i="9"/>
  <c r="A562" i="9"/>
  <c r="A553" i="9"/>
  <c r="A544" i="9"/>
  <c r="A535" i="9"/>
  <c r="A526" i="9"/>
  <c r="A517" i="9"/>
  <c r="A508" i="9"/>
  <c r="A507" i="9"/>
  <c r="J12" i="9"/>
  <c r="J21" i="9"/>
  <c r="J30" i="9"/>
  <c r="J39" i="9"/>
  <c r="J48" i="9"/>
  <c r="J57" i="9"/>
  <c r="J58" i="9"/>
  <c r="J69" i="9"/>
  <c r="J78" i="9"/>
  <c r="J87" i="9"/>
  <c r="J96" i="9"/>
  <c r="J105" i="9"/>
  <c r="J114" i="9"/>
  <c r="J115" i="9"/>
  <c r="J126" i="9"/>
  <c r="J135" i="9"/>
  <c r="J144" i="9"/>
  <c r="J153" i="9"/>
  <c r="J162" i="9"/>
  <c r="J171" i="9"/>
  <c r="J172" i="9"/>
  <c r="J183" i="9"/>
  <c r="J192" i="9"/>
  <c r="J201" i="9"/>
  <c r="J210" i="9"/>
  <c r="J219" i="9"/>
  <c r="J228" i="9"/>
  <c r="J229" i="9"/>
  <c r="J240" i="9"/>
  <c r="J249" i="9"/>
  <c r="J258" i="9"/>
  <c r="J267" i="9"/>
  <c r="J276" i="9"/>
  <c r="J277" i="9"/>
  <c r="J288" i="9"/>
  <c r="J297" i="9"/>
  <c r="J306" i="9"/>
  <c r="J315" i="9"/>
  <c r="J324" i="9"/>
  <c r="J333" i="9"/>
  <c r="J334" i="9"/>
  <c r="J345" i="9"/>
  <c r="J354" i="9"/>
  <c r="J363" i="9"/>
  <c r="J372" i="9"/>
  <c r="J381" i="9"/>
  <c r="J390" i="9"/>
  <c r="J391" i="9"/>
  <c r="J402" i="9"/>
  <c r="J411" i="9"/>
  <c r="J420" i="9"/>
  <c r="J429" i="9"/>
  <c r="J438" i="9"/>
  <c r="J447" i="9"/>
  <c r="J448" i="9"/>
  <c r="J459" i="9"/>
  <c r="J468" i="9"/>
  <c r="J477" i="9"/>
  <c r="J486" i="9"/>
  <c r="J495" i="9"/>
  <c r="J504" i="9"/>
  <c r="J505" i="9"/>
  <c r="J516" i="9"/>
  <c r="J525" i="9"/>
  <c r="J534" i="9"/>
  <c r="J543" i="9"/>
  <c r="J552" i="9"/>
  <c r="J561" i="9"/>
  <c r="J570" i="9"/>
  <c r="J579" i="9"/>
  <c r="J580" i="9"/>
  <c r="J582" i="9"/>
  <c r="D12" i="9"/>
  <c r="D57" i="9"/>
  <c r="D21" i="9"/>
  <c r="D30" i="9"/>
  <c r="D39" i="9"/>
  <c r="D48" i="9"/>
  <c r="D58" i="9"/>
  <c r="D69" i="9"/>
  <c r="D78" i="9"/>
  <c r="D87" i="9"/>
  <c r="D96" i="9"/>
  <c r="D105" i="9"/>
  <c r="D114" i="9"/>
  <c r="D115" i="9"/>
  <c r="D126" i="9"/>
  <c r="D135" i="9"/>
  <c r="D144" i="9"/>
  <c r="D153" i="9"/>
  <c r="D162" i="9"/>
  <c r="D171" i="9"/>
  <c r="D172" i="9"/>
  <c r="D183" i="9"/>
  <c r="D192" i="9"/>
  <c r="D201" i="9"/>
  <c r="D210" i="9"/>
  <c r="D219" i="9"/>
  <c r="D228" i="9"/>
  <c r="D229" i="9"/>
  <c r="D240" i="9"/>
  <c r="D249" i="9"/>
  <c r="D258" i="9"/>
  <c r="D267" i="9"/>
  <c r="D276" i="9"/>
  <c r="D277" i="9"/>
  <c r="D288" i="9"/>
  <c r="D297" i="9"/>
  <c r="D306" i="9"/>
  <c r="D315" i="9"/>
  <c r="D324" i="9"/>
  <c r="D333" i="9"/>
  <c r="D334" i="9"/>
  <c r="D345" i="9"/>
  <c r="D354" i="9"/>
  <c r="D363" i="9"/>
  <c r="D372" i="9"/>
  <c r="D381" i="9"/>
  <c r="D390" i="9"/>
  <c r="D391" i="9"/>
  <c r="D402" i="9"/>
  <c r="D411" i="9"/>
  <c r="D420" i="9"/>
  <c r="D429" i="9"/>
  <c r="D438" i="9"/>
  <c r="D447" i="9"/>
  <c r="D448" i="9"/>
  <c r="D459" i="9"/>
  <c r="D468" i="9"/>
  <c r="D477" i="9"/>
  <c r="D486" i="9"/>
  <c r="D495" i="9"/>
  <c r="D504" i="9"/>
  <c r="D505" i="9"/>
  <c r="D516" i="9"/>
  <c r="D525" i="9"/>
  <c r="D534" i="9"/>
  <c r="D543" i="9"/>
  <c r="D552" i="9"/>
  <c r="D561" i="9"/>
  <c r="D570" i="9"/>
  <c r="D579" i="9"/>
  <c r="D580" i="9"/>
  <c r="D582" i="9"/>
  <c r="B577" i="9"/>
  <c r="B576" i="9"/>
  <c r="B575" i="9"/>
  <c r="B574" i="9"/>
  <c r="B573" i="9"/>
  <c r="B572" i="9"/>
  <c r="B571" i="9"/>
  <c r="B568" i="9"/>
  <c r="B567" i="9"/>
  <c r="B566" i="9"/>
  <c r="B565" i="9"/>
  <c r="B564" i="9"/>
  <c r="B563" i="9"/>
  <c r="B562" i="9"/>
  <c r="B559" i="9"/>
  <c r="B558" i="9"/>
  <c r="B557" i="9"/>
  <c r="B556" i="9"/>
  <c r="B555" i="9"/>
  <c r="B554" i="9"/>
  <c r="B553" i="9"/>
  <c r="B550" i="9"/>
  <c r="B549" i="9"/>
  <c r="B548" i="9"/>
  <c r="B547" i="9"/>
  <c r="B546" i="9"/>
  <c r="B545" i="9"/>
  <c r="B544" i="9"/>
  <c r="B541" i="9"/>
  <c r="B540" i="9"/>
  <c r="B539" i="9"/>
  <c r="B538" i="9"/>
  <c r="B537" i="9"/>
  <c r="B536" i="9"/>
  <c r="B535" i="9"/>
  <c r="B532" i="9"/>
  <c r="B531" i="9"/>
  <c r="B530" i="9"/>
  <c r="B529" i="9"/>
  <c r="B528" i="9"/>
  <c r="B527" i="9"/>
  <c r="B526" i="9"/>
  <c r="B523" i="9"/>
  <c r="B522" i="9"/>
  <c r="B521" i="9"/>
  <c r="B520" i="9"/>
  <c r="B519" i="9"/>
  <c r="B518" i="9"/>
  <c r="B517" i="9"/>
  <c r="B514" i="9"/>
  <c r="B513" i="9"/>
  <c r="B512" i="9"/>
  <c r="B511" i="9"/>
  <c r="B510" i="9"/>
  <c r="B509" i="9"/>
  <c r="B508" i="9"/>
  <c r="A133" i="25"/>
  <c r="A131" i="25"/>
  <c r="A129" i="25"/>
  <c r="A127" i="25"/>
  <c r="A125" i="25"/>
  <c r="A123" i="25"/>
  <c r="A121" i="25"/>
  <c r="A119" i="25"/>
  <c r="A118" i="25"/>
  <c r="A133" i="24"/>
  <c r="A131" i="24"/>
  <c r="A129" i="24"/>
  <c r="A127" i="24"/>
  <c r="A125" i="24"/>
  <c r="A123" i="24"/>
  <c r="A121" i="24"/>
  <c r="A119" i="24"/>
  <c r="A118" i="24"/>
  <c r="A133" i="18"/>
  <c r="A131" i="18"/>
  <c r="A129" i="18"/>
  <c r="A127" i="18"/>
  <c r="A125" i="18"/>
  <c r="A123" i="18"/>
  <c r="A121" i="18"/>
  <c r="A119" i="18"/>
  <c r="A118" i="18"/>
  <c r="A133" i="17"/>
  <c r="A131" i="17"/>
  <c r="A129" i="17"/>
  <c r="A127" i="17"/>
  <c r="A125" i="17"/>
  <c r="A123" i="17"/>
  <c r="A121" i="17"/>
  <c r="A119" i="17"/>
  <c r="A118" i="17"/>
  <c r="A133" i="16"/>
  <c r="A131" i="16"/>
  <c r="A129" i="16"/>
  <c r="A127" i="16"/>
  <c r="A125" i="16"/>
  <c r="A123" i="16"/>
  <c r="A121" i="16"/>
  <c r="A119" i="16"/>
  <c r="A118" i="16"/>
  <c r="A133" i="15"/>
  <c r="A131" i="15"/>
  <c r="A129" i="15"/>
  <c r="A127" i="15"/>
  <c r="A125" i="15"/>
  <c r="A123" i="15"/>
  <c r="A121" i="15"/>
  <c r="A119" i="15"/>
  <c r="A118" i="15"/>
  <c r="A133" i="7"/>
  <c r="A131" i="7"/>
  <c r="A129" i="7"/>
  <c r="A127" i="7"/>
  <c r="A125" i="7"/>
  <c r="A123" i="7"/>
  <c r="A121" i="7"/>
  <c r="A119" i="7"/>
  <c r="A118" i="7"/>
  <c r="J502" i="9"/>
  <c r="J501" i="9"/>
  <c r="J500" i="9"/>
  <c r="J499" i="9"/>
  <c r="J498" i="9"/>
  <c r="J497" i="9"/>
  <c r="J496" i="9"/>
  <c r="G502" i="9"/>
  <c r="G501" i="9"/>
  <c r="G500" i="9"/>
  <c r="G499" i="9"/>
  <c r="G498" i="9"/>
  <c r="G497" i="9"/>
  <c r="G496" i="9"/>
  <c r="D502" i="9"/>
  <c r="D501" i="9"/>
  <c r="D500" i="9"/>
  <c r="D499" i="9"/>
  <c r="D498" i="9"/>
  <c r="D497" i="9"/>
  <c r="D496" i="9"/>
  <c r="J493" i="9"/>
  <c r="J492" i="9"/>
  <c r="J491" i="9"/>
  <c r="J490" i="9"/>
  <c r="J489" i="9"/>
  <c r="J488" i="9"/>
  <c r="J487" i="9"/>
  <c r="G493" i="9"/>
  <c r="G492" i="9"/>
  <c r="G491" i="9"/>
  <c r="G490" i="9"/>
  <c r="G489" i="9"/>
  <c r="G488" i="9"/>
  <c r="G487" i="9"/>
  <c r="D493" i="9"/>
  <c r="D492" i="9"/>
  <c r="D491" i="9"/>
  <c r="D490" i="9"/>
  <c r="D489" i="9"/>
  <c r="D488" i="9"/>
  <c r="D487" i="9"/>
  <c r="J484" i="9"/>
  <c r="J483" i="9"/>
  <c r="J482" i="9"/>
  <c r="J481" i="9"/>
  <c r="J480" i="9"/>
  <c r="J479" i="9"/>
  <c r="J478" i="9"/>
  <c r="G484" i="9"/>
  <c r="G483" i="9"/>
  <c r="G482" i="9"/>
  <c r="G481" i="9"/>
  <c r="G480" i="9"/>
  <c r="G479" i="9"/>
  <c r="G478" i="9"/>
  <c r="D484" i="9"/>
  <c r="D483" i="9"/>
  <c r="D482" i="9"/>
  <c r="D481" i="9"/>
  <c r="D480" i="9"/>
  <c r="D479" i="9"/>
  <c r="D478" i="9"/>
  <c r="J475" i="9"/>
  <c r="J474" i="9"/>
  <c r="J473" i="9"/>
  <c r="J472" i="9"/>
  <c r="J471" i="9"/>
  <c r="J470" i="9"/>
  <c r="J469" i="9"/>
  <c r="G475" i="9"/>
  <c r="G474" i="9"/>
  <c r="G473" i="9"/>
  <c r="G472" i="9"/>
  <c r="G471" i="9"/>
  <c r="G470" i="9"/>
  <c r="G469" i="9"/>
  <c r="D475" i="9"/>
  <c r="D474" i="9"/>
  <c r="D473" i="9"/>
  <c r="D472" i="9"/>
  <c r="D471" i="9"/>
  <c r="D470" i="9"/>
  <c r="D469" i="9"/>
  <c r="J466" i="9"/>
  <c r="J465" i="9"/>
  <c r="J464" i="9"/>
  <c r="J463" i="9"/>
  <c r="J462" i="9"/>
  <c r="J461" i="9"/>
  <c r="J460" i="9"/>
  <c r="G466" i="9"/>
  <c r="G465" i="9"/>
  <c r="G464" i="9"/>
  <c r="G463" i="9"/>
  <c r="G462" i="9"/>
  <c r="G461" i="9"/>
  <c r="G460" i="9"/>
  <c r="D466" i="9"/>
  <c r="D465" i="9"/>
  <c r="D464" i="9"/>
  <c r="D463" i="9"/>
  <c r="D462" i="9"/>
  <c r="D461" i="9"/>
  <c r="D460" i="9"/>
  <c r="J457" i="9"/>
  <c r="J456" i="9"/>
  <c r="J455" i="9"/>
  <c r="J454" i="9"/>
  <c r="J453" i="9"/>
  <c r="J452" i="9"/>
  <c r="J451" i="9"/>
  <c r="G457" i="9"/>
  <c r="G456" i="9"/>
  <c r="G455" i="9"/>
  <c r="G454" i="9"/>
  <c r="G453" i="9"/>
  <c r="G452" i="9"/>
  <c r="G451" i="9"/>
  <c r="D457" i="9"/>
  <c r="D456" i="9"/>
  <c r="D455" i="9"/>
  <c r="D454" i="9"/>
  <c r="D453" i="9"/>
  <c r="D452" i="9"/>
  <c r="D451" i="9"/>
  <c r="A496" i="9"/>
  <c r="A487" i="9"/>
  <c r="A478" i="9"/>
  <c r="A469" i="9"/>
  <c r="A460" i="9"/>
  <c r="A451" i="9"/>
  <c r="A450" i="9"/>
  <c r="B502" i="9"/>
  <c r="B501" i="9"/>
  <c r="B500" i="9"/>
  <c r="B499" i="9"/>
  <c r="B498" i="9"/>
  <c r="B497" i="9"/>
  <c r="B496" i="9"/>
  <c r="B493" i="9"/>
  <c r="B492" i="9"/>
  <c r="B491" i="9"/>
  <c r="B490" i="9"/>
  <c r="B489" i="9"/>
  <c r="B488" i="9"/>
  <c r="B487" i="9"/>
  <c r="B484" i="9"/>
  <c r="B483" i="9"/>
  <c r="B482" i="9"/>
  <c r="B481" i="9"/>
  <c r="B480" i="9"/>
  <c r="B479" i="9"/>
  <c r="B478" i="9"/>
  <c r="B475" i="9"/>
  <c r="B474" i="9"/>
  <c r="B473" i="9"/>
  <c r="B472" i="9"/>
  <c r="B471" i="9"/>
  <c r="B470" i="9"/>
  <c r="B469" i="9"/>
  <c r="B466" i="9"/>
  <c r="B465" i="9"/>
  <c r="B464" i="9"/>
  <c r="B463" i="9"/>
  <c r="B462" i="9"/>
  <c r="B461" i="9"/>
  <c r="B460" i="9"/>
  <c r="B457" i="9"/>
  <c r="B456" i="9"/>
  <c r="B455" i="9"/>
  <c r="B454" i="9"/>
  <c r="B453" i="9"/>
  <c r="B452" i="9"/>
  <c r="B451" i="9"/>
  <c r="A116" i="25"/>
  <c r="A114" i="25"/>
  <c r="A112" i="25"/>
  <c r="A110" i="25"/>
  <c r="A108" i="25"/>
  <c r="A106" i="25"/>
  <c r="A105" i="25"/>
  <c r="A116" i="24"/>
  <c r="A114" i="24"/>
  <c r="A112" i="24"/>
  <c r="A110" i="24"/>
  <c r="A108" i="24"/>
  <c r="A106" i="24"/>
  <c r="A105" i="24"/>
  <c r="A116" i="18"/>
  <c r="A114" i="18"/>
  <c r="A112" i="18"/>
  <c r="A110" i="18"/>
  <c r="A108" i="18"/>
  <c r="A106" i="18"/>
  <c r="A105" i="18"/>
  <c r="A116" i="17"/>
  <c r="A114" i="17"/>
  <c r="A112" i="17"/>
  <c r="A110" i="17"/>
  <c r="A108" i="17"/>
  <c r="A106" i="17"/>
  <c r="A105" i="17"/>
  <c r="A116" i="16"/>
  <c r="A114" i="16"/>
  <c r="A112" i="16"/>
  <c r="A110" i="16"/>
  <c r="A108" i="16"/>
  <c r="A106" i="16"/>
  <c r="A105" i="16"/>
  <c r="A116" i="15"/>
  <c r="A114" i="15"/>
  <c r="A112" i="15"/>
  <c r="A110" i="15"/>
  <c r="A108" i="15"/>
  <c r="A106" i="15"/>
  <c r="A105" i="15"/>
  <c r="A116" i="7"/>
  <c r="A114" i="7"/>
  <c r="A112" i="7"/>
  <c r="A110" i="7"/>
  <c r="A108" i="7"/>
  <c r="A106" i="7"/>
  <c r="A105" i="7"/>
  <c r="J445" i="9"/>
  <c r="J444" i="9"/>
  <c r="J443" i="9"/>
  <c r="J442" i="9"/>
  <c r="J441" i="9"/>
  <c r="J440" i="9"/>
  <c r="J439" i="9"/>
  <c r="G445" i="9"/>
  <c r="G444" i="9"/>
  <c r="G443" i="9"/>
  <c r="G442" i="9"/>
  <c r="G441" i="9"/>
  <c r="G440" i="9"/>
  <c r="G439" i="9"/>
  <c r="D445" i="9"/>
  <c r="D444" i="9"/>
  <c r="D443" i="9"/>
  <c r="D442" i="9"/>
  <c r="D441" i="9"/>
  <c r="D440" i="9"/>
  <c r="D439" i="9"/>
  <c r="J436" i="9"/>
  <c r="J435" i="9"/>
  <c r="J434" i="9"/>
  <c r="J433" i="9"/>
  <c r="J432" i="9"/>
  <c r="J431" i="9"/>
  <c r="J430" i="9"/>
  <c r="G436" i="9"/>
  <c r="G435" i="9"/>
  <c r="G434" i="9"/>
  <c r="G433" i="9"/>
  <c r="G432" i="9"/>
  <c r="G431" i="9"/>
  <c r="G430" i="9"/>
  <c r="D436" i="9"/>
  <c r="D435" i="9"/>
  <c r="D434" i="9"/>
  <c r="D433" i="9"/>
  <c r="D432" i="9"/>
  <c r="D431" i="9"/>
  <c r="D430" i="9"/>
  <c r="J427" i="9"/>
  <c r="J426" i="9"/>
  <c r="J425" i="9"/>
  <c r="J424" i="9"/>
  <c r="J423" i="9"/>
  <c r="J422" i="9"/>
  <c r="J421" i="9"/>
  <c r="G427" i="9"/>
  <c r="G426" i="9"/>
  <c r="G425" i="9"/>
  <c r="G424" i="9"/>
  <c r="G423" i="9"/>
  <c r="G422" i="9"/>
  <c r="G421" i="9"/>
  <c r="D427" i="9"/>
  <c r="D426" i="9"/>
  <c r="D425" i="9"/>
  <c r="D424" i="9"/>
  <c r="D423" i="9"/>
  <c r="D422" i="9"/>
  <c r="D421" i="9"/>
  <c r="J418" i="9"/>
  <c r="J417" i="9"/>
  <c r="J416" i="9"/>
  <c r="J415" i="9"/>
  <c r="J414" i="9"/>
  <c r="J413" i="9"/>
  <c r="J412" i="9"/>
  <c r="G418" i="9"/>
  <c r="G417" i="9"/>
  <c r="G416" i="9"/>
  <c r="G415" i="9"/>
  <c r="G414" i="9"/>
  <c r="G413" i="9"/>
  <c r="G412" i="9"/>
  <c r="D418" i="9"/>
  <c r="D417" i="9"/>
  <c r="D416" i="9"/>
  <c r="D415" i="9"/>
  <c r="D414" i="9"/>
  <c r="D413" i="9"/>
  <c r="D412" i="9"/>
  <c r="J409" i="9"/>
  <c r="J408" i="9"/>
  <c r="J407" i="9"/>
  <c r="J406" i="9"/>
  <c r="J405" i="9"/>
  <c r="J404" i="9"/>
  <c r="J403" i="9"/>
  <c r="G409" i="9"/>
  <c r="G408" i="9"/>
  <c r="G407" i="9"/>
  <c r="G406" i="9"/>
  <c r="G405" i="9"/>
  <c r="G404" i="9"/>
  <c r="G403" i="9"/>
  <c r="D409" i="9"/>
  <c r="D408" i="9"/>
  <c r="D407" i="9"/>
  <c r="D406" i="9"/>
  <c r="D405" i="9"/>
  <c r="D404" i="9"/>
  <c r="D403" i="9"/>
  <c r="J400" i="9"/>
  <c r="J399" i="9"/>
  <c r="J398" i="9"/>
  <c r="J397" i="9"/>
  <c r="J396" i="9"/>
  <c r="J395" i="9"/>
  <c r="J394" i="9"/>
  <c r="G400" i="9"/>
  <c r="G399" i="9"/>
  <c r="G398" i="9"/>
  <c r="G397" i="9"/>
  <c r="G396" i="9"/>
  <c r="G395" i="9"/>
  <c r="G394" i="9"/>
  <c r="D400" i="9"/>
  <c r="D399" i="9"/>
  <c r="D398" i="9"/>
  <c r="D397" i="9"/>
  <c r="D396" i="9"/>
  <c r="D395" i="9"/>
  <c r="D394" i="9"/>
  <c r="A439" i="9"/>
  <c r="A430" i="9"/>
  <c r="A421" i="9"/>
  <c r="A412" i="9"/>
  <c r="A403" i="9"/>
  <c r="A394" i="9"/>
  <c r="A393" i="9"/>
  <c r="B445" i="9"/>
  <c r="B444" i="9"/>
  <c r="B443" i="9"/>
  <c r="B442" i="9"/>
  <c r="B441" i="9"/>
  <c r="B440" i="9"/>
  <c r="B439" i="9"/>
  <c r="B436" i="9"/>
  <c r="B435" i="9"/>
  <c r="B434" i="9"/>
  <c r="B433" i="9"/>
  <c r="B432" i="9"/>
  <c r="B431" i="9"/>
  <c r="B430" i="9"/>
  <c r="B427" i="9"/>
  <c r="B426" i="9"/>
  <c r="B425" i="9"/>
  <c r="B424" i="9"/>
  <c r="B423" i="9"/>
  <c r="B422" i="9"/>
  <c r="B421" i="9"/>
  <c r="B418" i="9"/>
  <c r="B417" i="9"/>
  <c r="B416" i="9"/>
  <c r="B415" i="9"/>
  <c r="B414" i="9"/>
  <c r="B413" i="9"/>
  <c r="B412" i="9"/>
  <c r="B409" i="9"/>
  <c r="B408" i="9"/>
  <c r="B407" i="9"/>
  <c r="B406" i="9"/>
  <c r="B405" i="9"/>
  <c r="B404" i="9"/>
  <c r="B403" i="9"/>
  <c r="B400" i="9"/>
  <c r="B399" i="9"/>
  <c r="B398" i="9"/>
  <c r="B397" i="9"/>
  <c r="B396" i="9"/>
  <c r="B395" i="9"/>
  <c r="B394" i="9"/>
  <c r="A103" i="25"/>
  <c r="A101" i="25"/>
  <c r="A99" i="25"/>
  <c r="A97" i="25"/>
  <c r="A95" i="25"/>
  <c r="A93" i="25"/>
  <c r="A92" i="25"/>
  <c r="A103" i="24"/>
  <c r="A101" i="24"/>
  <c r="A99" i="24"/>
  <c r="A97" i="24"/>
  <c r="A95" i="24"/>
  <c r="A93" i="24"/>
  <c r="A92" i="24"/>
  <c r="A103" i="18"/>
  <c r="A101" i="18"/>
  <c r="A99" i="18"/>
  <c r="A97" i="18"/>
  <c r="A95" i="18"/>
  <c r="A93" i="18"/>
  <c r="A92" i="18"/>
  <c r="A103" i="17"/>
  <c r="A101" i="17"/>
  <c r="A99" i="17"/>
  <c r="A97" i="17"/>
  <c r="A95" i="17"/>
  <c r="A93" i="17"/>
  <c r="A92" i="17"/>
  <c r="A103" i="16"/>
  <c r="A101" i="16"/>
  <c r="A99" i="16"/>
  <c r="A97" i="16"/>
  <c r="A95" i="16"/>
  <c r="A93" i="16"/>
  <c r="A92" i="16"/>
  <c r="A103" i="15"/>
  <c r="A101" i="15"/>
  <c r="A99" i="15"/>
  <c r="A97" i="15"/>
  <c r="A95" i="15"/>
  <c r="A93" i="15"/>
  <c r="A92" i="15"/>
  <c r="A103" i="7"/>
  <c r="A101" i="7"/>
  <c r="A99" i="7"/>
  <c r="A97" i="7"/>
  <c r="A95" i="7"/>
  <c r="A93" i="7"/>
  <c r="A92" i="7"/>
  <c r="J388" i="9"/>
  <c r="J387" i="9"/>
  <c r="J386" i="9"/>
  <c r="J385" i="9"/>
  <c r="J384" i="9"/>
  <c r="J383" i="9"/>
  <c r="J382" i="9"/>
  <c r="G388" i="9"/>
  <c r="G387" i="9"/>
  <c r="G386" i="9"/>
  <c r="G385" i="9"/>
  <c r="G384" i="9"/>
  <c r="G383" i="9"/>
  <c r="G382" i="9"/>
  <c r="D388" i="9"/>
  <c r="D387" i="9"/>
  <c r="D386" i="9"/>
  <c r="D385" i="9"/>
  <c r="D384" i="9"/>
  <c r="D383" i="9"/>
  <c r="D382" i="9"/>
  <c r="J379" i="9"/>
  <c r="J378" i="9"/>
  <c r="J377" i="9"/>
  <c r="J376" i="9"/>
  <c r="J375" i="9"/>
  <c r="J374" i="9"/>
  <c r="J373" i="9"/>
  <c r="G379" i="9"/>
  <c r="G378" i="9"/>
  <c r="G377" i="9"/>
  <c r="G376" i="9"/>
  <c r="G375" i="9"/>
  <c r="G374" i="9"/>
  <c r="G373" i="9"/>
  <c r="D379" i="9"/>
  <c r="D378" i="9"/>
  <c r="D377" i="9"/>
  <c r="D376" i="9"/>
  <c r="D375" i="9"/>
  <c r="D374" i="9"/>
  <c r="D373" i="9"/>
  <c r="J370" i="9"/>
  <c r="J369" i="9"/>
  <c r="J368" i="9"/>
  <c r="J367" i="9"/>
  <c r="J366" i="9"/>
  <c r="J365" i="9"/>
  <c r="J364" i="9"/>
  <c r="G370" i="9"/>
  <c r="G369" i="9"/>
  <c r="G368" i="9"/>
  <c r="G367" i="9"/>
  <c r="G366" i="9"/>
  <c r="G365" i="9"/>
  <c r="G364" i="9"/>
  <c r="D370" i="9"/>
  <c r="D369" i="9"/>
  <c r="D368" i="9"/>
  <c r="D367" i="9"/>
  <c r="D366" i="9"/>
  <c r="D365" i="9"/>
  <c r="D364" i="9"/>
  <c r="J361" i="9"/>
  <c r="J360" i="9"/>
  <c r="J359" i="9"/>
  <c r="J358" i="9"/>
  <c r="J357" i="9"/>
  <c r="J356" i="9"/>
  <c r="J355" i="9"/>
  <c r="G361" i="9"/>
  <c r="G360" i="9"/>
  <c r="G359" i="9"/>
  <c r="G358" i="9"/>
  <c r="G357" i="9"/>
  <c r="G356" i="9"/>
  <c r="G355" i="9"/>
  <c r="D361" i="9"/>
  <c r="D360" i="9"/>
  <c r="D359" i="9"/>
  <c r="D358" i="9"/>
  <c r="D357" i="9"/>
  <c r="D356" i="9"/>
  <c r="D355" i="9"/>
  <c r="J352" i="9"/>
  <c r="J351" i="9"/>
  <c r="J350" i="9"/>
  <c r="J349" i="9"/>
  <c r="J348" i="9"/>
  <c r="J347" i="9"/>
  <c r="J346" i="9"/>
  <c r="G352" i="9"/>
  <c r="G351" i="9"/>
  <c r="G350" i="9"/>
  <c r="G349" i="9"/>
  <c r="G348" i="9"/>
  <c r="G347" i="9"/>
  <c r="G346" i="9"/>
  <c r="D352" i="9"/>
  <c r="D351" i="9"/>
  <c r="D350" i="9"/>
  <c r="D349" i="9"/>
  <c r="D348" i="9"/>
  <c r="D347" i="9"/>
  <c r="D346" i="9"/>
  <c r="J343" i="9"/>
  <c r="J342" i="9"/>
  <c r="J341" i="9"/>
  <c r="J340" i="9"/>
  <c r="J339" i="9"/>
  <c r="J338" i="9"/>
  <c r="J337" i="9"/>
  <c r="G343" i="9"/>
  <c r="G342" i="9"/>
  <c r="G341" i="9"/>
  <c r="G340" i="9"/>
  <c r="G339" i="9"/>
  <c r="G338" i="9"/>
  <c r="G337" i="9"/>
  <c r="D343" i="9"/>
  <c r="D342" i="9"/>
  <c r="D341" i="9"/>
  <c r="D340" i="9"/>
  <c r="D339" i="9"/>
  <c r="D338" i="9"/>
  <c r="D337" i="9"/>
  <c r="A382" i="9"/>
  <c r="A373" i="9"/>
  <c r="A364" i="9"/>
  <c r="A355" i="9"/>
  <c r="A346" i="9"/>
  <c r="A337" i="9"/>
  <c r="A336" i="9"/>
  <c r="B388" i="9"/>
  <c r="B387" i="9"/>
  <c r="B386" i="9"/>
  <c r="B385" i="9"/>
  <c r="B384" i="9"/>
  <c r="B383" i="9"/>
  <c r="B382" i="9"/>
  <c r="B379" i="9"/>
  <c r="B378" i="9"/>
  <c r="B377" i="9"/>
  <c r="B376" i="9"/>
  <c r="B375" i="9"/>
  <c r="B374" i="9"/>
  <c r="B373" i="9"/>
  <c r="B370" i="9"/>
  <c r="B369" i="9"/>
  <c r="B368" i="9"/>
  <c r="B367" i="9"/>
  <c r="B366" i="9"/>
  <c r="B365" i="9"/>
  <c r="B364" i="9"/>
  <c r="B361" i="9"/>
  <c r="B360" i="9"/>
  <c r="B359" i="9"/>
  <c r="B358" i="9"/>
  <c r="B357" i="9"/>
  <c r="B356" i="9"/>
  <c r="B355" i="9"/>
  <c r="B352" i="9"/>
  <c r="B351" i="9"/>
  <c r="B350" i="9"/>
  <c r="B349" i="9"/>
  <c r="B348" i="9"/>
  <c r="B347" i="9"/>
  <c r="B346" i="9"/>
  <c r="B343" i="9"/>
  <c r="B342" i="9"/>
  <c r="B341" i="9"/>
  <c r="B340" i="9"/>
  <c r="B339" i="9"/>
  <c r="B338" i="9"/>
  <c r="B337" i="9"/>
  <c r="A90" i="25"/>
  <c r="A88" i="25"/>
  <c r="A86" i="25"/>
  <c r="A84" i="25"/>
  <c r="A82" i="25"/>
  <c r="A80" i="25"/>
  <c r="A79" i="25"/>
  <c r="A90" i="24"/>
  <c r="A88" i="24"/>
  <c r="A86" i="24"/>
  <c r="A84" i="24"/>
  <c r="A82" i="24"/>
  <c r="A80" i="24"/>
  <c r="A79" i="24"/>
  <c r="A90" i="18"/>
  <c r="A88" i="18"/>
  <c r="A86" i="18"/>
  <c r="A84" i="18"/>
  <c r="A82" i="18"/>
  <c r="A80" i="18"/>
  <c r="A79" i="18"/>
  <c r="A90" i="17"/>
  <c r="A88" i="17"/>
  <c r="A86" i="17"/>
  <c r="A84" i="17"/>
  <c r="A82" i="17"/>
  <c r="A80" i="17"/>
  <c r="A90" i="16"/>
  <c r="A88" i="16"/>
  <c r="A86" i="16"/>
  <c r="A84" i="16"/>
  <c r="A82" i="16"/>
  <c r="A80" i="16"/>
  <c r="A79" i="16"/>
  <c r="A90" i="15"/>
  <c r="A88" i="15"/>
  <c r="A86" i="15"/>
  <c r="A84" i="15"/>
  <c r="A82" i="15"/>
  <c r="A80" i="15"/>
  <c r="A79" i="15"/>
  <c r="A90" i="7"/>
  <c r="A88" i="7"/>
  <c r="A86" i="7"/>
  <c r="A84" i="7"/>
  <c r="A82" i="7"/>
  <c r="A80" i="7"/>
  <c r="A79" i="7"/>
  <c r="J112" i="9"/>
  <c r="J111" i="9"/>
  <c r="J110" i="9"/>
  <c r="J109" i="9"/>
  <c r="J108" i="9"/>
  <c r="J107" i="9"/>
  <c r="J106" i="9"/>
  <c r="G112" i="9"/>
  <c r="G111" i="9"/>
  <c r="G110" i="9"/>
  <c r="G109" i="9"/>
  <c r="G108" i="9"/>
  <c r="G107" i="9"/>
  <c r="G106" i="9"/>
  <c r="D112" i="9"/>
  <c r="D111" i="9"/>
  <c r="D110" i="9"/>
  <c r="D109" i="9"/>
  <c r="D108" i="9"/>
  <c r="D107" i="9"/>
  <c r="D106" i="9"/>
  <c r="A106" i="9"/>
  <c r="B112" i="9"/>
  <c r="B111" i="9"/>
  <c r="B110" i="9"/>
  <c r="B109" i="9"/>
  <c r="B108" i="9"/>
  <c r="B107" i="9"/>
  <c r="B106" i="9"/>
  <c r="A27" i="25"/>
  <c r="A25" i="25"/>
  <c r="A27" i="24"/>
  <c r="A25" i="24"/>
  <c r="A27" i="18"/>
  <c r="A25" i="18"/>
  <c r="A27" i="17"/>
  <c r="A25" i="17"/>
  <c r="A27" i="16"/>
  <c r="A25" i="16"/>
  <c r="A27" i="15"/>
  <c r="A25" i="15"/>
  <c r="A27" i="7"/>
  <c r="J55" i="9"/>
  <c r="J54" i="9"/>
  <c r="J53" i="9"/>
  <c r="J52" i="9"/>
  <c r="J51" i="9"/>
  <c r="J50" i="9"/>
  <c r="J49" i="9"/>
  <c r="G55" i="9"/>
  <c r="G54" i="9"/>
  <c r="G53" i="9"/>
  <c r="G52" i="9"/>
  <c r="G51" i="9"/>
  <c r="G50" i="9"/>
  <c r="G49" i="9"/>
  <c r="D55" i="9"/>
  <c r="D54" i="9"/>
  <c r="D53" i="9"/>
  <c r="D52" i="9"/>
  <c r="D51" i="9"/>
  <c r="D50" i="9"/>
  <c r="D49" i="9"/>
  <c r="A49" i="9"/>
  <c r="B55" i="9"/>
  <c r="B54" i="9"/>
  <c r="B53" i="9"/>
  <c r="B52" i="9"/>
  <c r="B51" i="9"/>
  <c r="B50" i="9"/>
  <c r="B49" i="9"/>
  <c r="A14" i="25"/>
  <c r="A12" i="25"/>
  <c r="A10" i="25"/>
  <c r="A8" i="25"/>
  <c r="A6" i="25"/>
  <c r="A4" i="25"/>
  <c r="A14" i="24"/>
  <c r="A12" i="24"/>
  <c r="A10" i="24"/>
  <c r="A8" i="24"/>
  <c r="A6" i="24"/>
  <c r="A4" i="24"/>
  <c r="A14" i="18"/>
  <c r="A12" i="18"/>
  <c r="A10" i="18"/>
  <c r="A8" i="18"/>
  <c r="A6" i="18"/>
  <c r="A4" i="18"/>
  <c r="A14" i="17"/>
  <c r="A12" i="17"/>
  <c r="A10" i="17"/>
  <c r="A8" i="17"/>
  <c r="A6" i="17"/>
  <c r="A4" i="17"/>
  <c r="A14" i="16"/>
  <c r="A12" i="16"/>
  <c r="A10" i="16"/>
  <c r="A8" i="16"/>
  <c r="A6" i="16"/>
  <c r="A4" i="16"/>
  <c r="A14" i="15"/>
  <c r="A12" i="15"/>
  <c r="A10" i="15"/>
  <c r="A8" i="15"/>
  <c r="A6" i="15"/>
  <c r="A4" i="15"/>
  <c r="A14" i="7"/>
  <c r="J331" i="9"/>
  <c r="J330" i="9"/>
  <c r="J329" i="9"/>
  <c r="J328" i="9"/>
  <c r="J327" i="9"/>
  <c r="J326" i="9"/>
  <c r="J325" i="9"/>
  <c r="J322" i="9"/>
  <c r="J321" i="9"/>
  <c r="J320" i="9"/>
  <c r="J319" i="9"/>
  <c r="J318" i="9"/>
  <c r="J317" i="9"/>
  <c r="J316" i="9"/>
  <c r="J313" i="9"/>
  <c r="J312" i="9"/>
  <c r="J311" i="9"/>
  <c r="J310" i="9"/>
  <c r="J309" i="9"/>
  <c r="J308" i="9"/>
  <c r="J307" i="9"/>
  <c r="J304" i="9"/>
  <c r="J302" i="9"/>
  <c r="J303" i="9"/>
  <c r="J301" i="9"/>
  <c r="J300" i="9"/>
  <c r="J299" i="9"/>
  <c r="J298" i="9"/>
  <c r="J295" i="9"/>
  <c r="J294" i="9"/>
  <c r="J293" i="9"/>
  <c r="J292" i="9"/>
  <c r="J291" i="9"/>
  <c r="J290" i="9"/>
  <c r="J289" i="9"/>
  <c r="J286" i="9"/>
  <c r="J285" i="9"/>
  <c r="J284" i="9"/>
  <c r="J283" i="9"/>
  <c r="J282" i="9"/>
  <c r="J281" i="9"/>
  <c r="J280" i="9"/>
  <c r="G331" i="9"/>
  <c r="G330" i="9"/>
  <c r="G329" i="9"/>
  <c r="G328" i="9"/>
  <c r="G327" i="9"/>
  <c r="G326" i="9"/>
  <c r="G325" i="9"/>
  <c r="G322" i="9"/>
  <c r="G321" i="9"/>
  <c r="G320" i="9"/>
  <c r="G319" i="9"/>
  <c r="G318" i="9"/>
  <c r="G317" i="9"/>
  <c r="G316" i="9"/>
  <c r="G313" i="9"/>
  <c r="G312" i="9"/>
  <c r="G311" i="9"/>
  <c r="G310" i="9"/>
  <c r="G309" i="9"/>
  <c r="G308" i="9"/>
  <c r="G307" i="9"/>
  <c r="G304" i="9"/>
  <c r="G303" i="9"/>
  <c r="G302" i="9"/>
  <c r="G301" i="9"/>
  <c r="G300" i="9"/>
  <c r="G299" i="9"/>
  <c r="G298" i="9"/>
  <c r="G295" i="9"/>
  <c r="G294" i="9"/>
  <c r="G293" i="9"/>
  <c r="G292" i="9"/>
  <c r="G291" i="9"/>
  <c r="G290" i="9"/>
  <c r="G289" i="9"/>
  <c r="G286" i="9"/>
  <c r="G285" i="9"/>
  <c r="G284" i="9"/>
  <c r="G283" i="9"/>
  <c r="G282" i="9"/>
  <c r="G281" i="9"/>
  <c r="G280" i="9"/>
  <c r="A325" i="9"/>
  <c r="D331" i="9"/>
  <c r="D330" i="9"/>
  <c r="D329" i="9"/>
  <c r="D328" i="9"/>
  <c r="D327" i="9"/>
  <c r="D326" i="9"/>
  <c r="D325" i="9"/>
  <c r="D322" i="9"/>
  <c r="D321" i="9"/>
  <c r="D320" i="9"/>
  <c r="D319" i="9"/>
  <c r="D318" i="9"/>
  <c r="D317" i="9"/>
  <c r="D316" i="9"/>
  <c r="D313" i="9"/>
  <c r="D312" i="9"/>
  <c r="D311" i="9"/>
  <c r="D310" i="9"/>
  <c r="D309" i="9"/>
  <c r="D308" i="9"/>
  <c r="D307" i="9"/>
  <c r="D304" i="9"/>
  <c r="D303" i="9"/>
  <c r="D302" i="9"/>
  <c r="D301" i="9"/>
  <c r="D300" i="9"/>
  <c r="D299" i="9"/>
  <c r="D298" i="9"/>
  <c r="D295" i="9"/>
  <c r="D294" i="9"/>
  <c r="D293" i="9"/>
  <c r="D292" i="9"/>
  <c r="D291" i="9"/>
  <c r="D290" i="9"/>
  <c r="D289" i="9"/>
  <c r="D286" i="9"/>
  <c r="D285" i="9"/>
  <c r="D284" i="9"/>
  <c r="D283" i="9"/>
  <c r="D282" i="9"/>
  <c r="D281" i="9"/>
  <c r="D280" i="9"/>
  <c r="J274" i="9"/>
  <c r="J273" i="9"/>
  <c r="J272" i="9"/>
  <c r="J271" i="9"/>
  <c r="J270" i="9"/>
  <c r="J269" i="9"/>
  <c r="J268" i="9"/>
  <c r="J265" i="9"/>
  <c r="J264" i="9"/>
  <c r="J263" i="9"/>
  <c r="J262" i="9"/>
  <c r="J261" i="9"/>
  <c r="J260" i="9"/>
  <c r="J259" i="9"/>
  <c r="J256" i="9"/>
  <c r="J255" i="9"/>
  <c r="J254" i="9"/>
  <c r="J253" i="9"/>
  <c r="J252" i="9"/>
  <c r="J251" i="9"/>
  <c r="J250" i="9"/>
  <c r="J247" i="9"/>
  <c r="J246" i="9"/>
  <c r="J245" i="9"/>
  <c r="J244" i="9"/>
  <c r="J243" i="9"/>
  <c r="J242" i="9"/>
  <c r="J241" i="9"/>
  <c r="J238" i="9"/>
  <c r="J237" i="9"/>
  <c r="J236" i="9"/>
  <c r="J235" i="9"/>
  <c r="J234" i="9"/>
  <c r="J233" i="9"/>
  <c r="J232" i="9"/>
  <c r="G274" i="9"/>
  <c r="G273" i="9"/>
  <c r="G272" i="9"/>
  <c r="G271" i="9"/>
  <c r="G270" i="9"/>
  <c r="G269" i="9"/>
  <c r="G268" i="9"/>
  <c r="G265" i="9"/>
  <c r="G264" i="9"/>
  <c r="G263" i="9"/>
  <c r="G262" i="9"/>
  <c r="G261" i="9"/>
  <c r="G260" i="9"/>
  <c r="G259" i="9"/>
  <c r="G256" i="9"/>
  <c r="G255" i="9"/>
  <c r="G254" i="9"/>
  <c r="G253" i="9"/>
  <c r="G252" i="9"/>
  <c r="G251" i="9"/>
  <c r="G250" i="9"/>
  <c r="G247" i="9"/>
  <c r="G246" i="9"/>
  <c r="G245" i="9"/>
  <c r="G244" i="9"/>
  <c r="G243" i="9"/>
  <c r="G242" i="9"/>
  <c r="G241" i="9"/>
  <c r="G238" i="9"/>
  <c r="G237" i="9"/>
  <c r="G236" i="9"/>
  <c r="G235" i="9"/>
  <c r="G234" i="9"/>
  <c r="G233" i="9"/>
  <c r="G232" i="9"/>
  <c r="D274" i="9"/>
  <c r="D273" i="9"/>
  <c r="D272" i="9"/>
  <c r="D271" i="9"/>
  <c r="D270" i="9"/>
  <c r="D269" i="9"/>
  <c r="D268" i="9"/>
  <c r="D265" i="9"/>
  <c r="D264" i="9"/>
  <c r="D263" i="9"/>
  <c r="D262" i="9"/>
  <c r="D261" i="9"/>
  <c r="D260" i="9"/>
  <c r="D259" i="9"/>
  <c r="D256" i="9"/>
  <c r="D255" i="9"/>
  <c r="D254" i="9"/>
  <c r="D253" i="9"/>
  <c r="D252" i="9"/>
  <c r="D251" i="9"/>
  <c r="D250" i="9"/>
  <c r="D247" i="9"/>
  <c r="D246" i="9"/>
  <c r="D245" i="9"/>
  <c r="D244" i="9"/>
  <c r="D243" i="9"/>
  <c r="D242" i="9"/>
  <c r="D241" i="9"/>
  <c r="D238" i="9"/>
  <c r="D237" i="9"/>
  <c r="D236" i="9"/>
  <c r="D235" i="9"/>
  <c r="D234" i="9"/>
  <c r="D233" i="9"/>
  <c r="D232" i="9"/>
  <c r="A316" i="9"/>
  <c r="A307" i="9"/>
  <c r="A298" i="9"/>
  <c r="A289" i="9"/>
  <c r="A280" i="9"/>
  <c r="A268" i="9"/>
  <c r="A259" i="9"/>
  <c r="A250" i="9"/>
  <c r="A241" i="9"/>
  <c r="A232" i="9"/>
  <c r="A279" i="9"/>
  <c r="A231" i="9"/>
  <c r="B331" i="9"/>
  <c r="B330" i="9"/>
  <c r="B329" i="9"/>
  <c r="B328" i="9"/>
  <c r="B327" i="9"/>
  <c r="B326" i="9"/>
  <c r="B325" i="9"/>
  <c r="B322" i="9"/>
  <c r="B321" i="9"/>
  <c r="B320" i="9"/>
  <c r="B319" i="9"/>
  <c r="B318" i="9"/>
  <c r="B317" i="9"/>
  <c r="B316" i="9"/>
  <c r="B313" i="9"/>
  <c r="B312" i="9"/>
  <c r="B311" i="9"/>
  <c r="B310" i="9"/>
  <c r="B309" i="9"/>
  <c r="B308" i="9"/>
  <c r="B307" i="9"/>
  <c r="B304" i="9"/>
  <c r="B303" i="9"/>
  <c r="B302" i="9"/>
  <c r="B301" i="9"/>
  <c r="B300" i="9"/>
  <c r="B299" i="9"/>
  <c r="B298" i="9"/>
  <c r="B295" i="9"/>
  <c r="B294" i="9"/>
  <c r="B293" i="9"/>
  <c r="B292" i="9"/>
  <c r="B291" i="9"/>
  <c r="B290" i="9"/>
  <c r="B289" i="9"/>
  <c r="B286" i="9"/>
  <c r="B285" i="9"/>
  <c r="B284" i="9"/>
  <c r="B283" i="9"/>
  <c r="B282" i="9"/>
  <c r="B281" i="9"/>
  <c r="B280" i="9"/>
  <c r="B274" i="9"/>
  <c r="B273" i="9"/>
  <c r="B272" i="9"/>
  <c r="B271" i="9"/>
  <c r="B270" i="9"/>
  <c r="B269" i="9"/>
  <c r="B268" i="9"/>
  <c r="B265" i="9"/>
  <c r="B264" i="9"/>
  <c r="B263" i="9"/>
  <c r="B262" i="9"/>
  <c r="B261" i="9"/>
  <c r="B260" i="9"/>
  <c r="B259" i="9"/>
  <c r="B256" i="9"/>
  <c r="B255" i="9"/>
  <c r="B254" i="9"/>
  <c r="B253" i="9"/>
  <c r="B252" i="9"/>
  <c r="B251" i="9"/>
  <c r="B250" i="9"/>
  <c r="B247" i="9"/>
  <c r="B246" i="9"/>
  <c r="B245" i="9"/>
  <c r="B244" i="9"/>
  <c r="B243" i="9"/>
  <c r="B242" i="9"/>
  <c r="B241" i="9"/>
  <c r="B238" i="9"/>
  <c r="B237" i="9"/>
  <c r="B236" i="9"/>
  <c r="B235" i="9"/>
  <c r="B234" i="9"/>
  <c r="B233" i="9"/>
  <c r="B232" i="9"/>
  <c r="A77" i="25"/>
  <c r="A75" i="25"/>
  <c r="A73" i="25"/>
  <c r="A71" i="25"/>
  <c r="A69" i="25"/>
  <c r="A67" i="25"/>
  <c r="A66" i="25"/>
  <c r="A64" i="25"/>
  <c r="A62" i="25"/>
  <c r="A60" i="25"/>
  <c r="A58" i="25"/>
  <c r="A56" i="25"/>
  <c r="A55" i="25"/>
  <c r="A77" i="24"/>
  <c r="A75" i="24"/>
  <c r="A73" i="24"/>
  <c r="A71" i="24"/>
  <c r="A69" i="24"/>
  <c r="A67" i="24"/>
  <c r="A66" i="24"/>
  <c r="A64" i="24"/>
  <c r="A62" i="24"/>
  <c r="A60" i="24"/>
  <c r="A58" i="24"/>
  <c r="A56" i="24"/>
  <c r="A55" i="24"/>
  <c r="A77" i="18"/>
  <c r="A75" i="18"/>
  <c r="A73" i="18"/>
  <c r="A71" i="18"/>
  <c r="A69" i="18"/>
  <c r="A67" i="18"/>
  <c r="A66" i="18"/>
  <c r="A64" i="18"/>
  <c r="A62" i="18"/>
  <c r="A60" i="18"/>
  <c r="A58" i="18"/>
  <c r="A56" i="18"/>
  <c r="A55" i="18"/>
  <c r="A77" i="17"/>
  <c r="A75" i="17"/>
  <c r="A73" i="17"/>
  <c r="A71" i="17"/>
  <c r="A69" i="17"/>
  <c r="A67" i="17"/>
  <c r="A66" i="17"/>
  <c r="A64" i="17"/>
  <c r="A62" i="17"/>
  <c r="A60" i="17"/>
  <c r="A58" i="17"/>
  <c r="A56" i="17"/>
  <c r="A55" i="17"/>
  <c r="A77" i="16"/>
  <c r="A75" i="16"/>
  <c r="A73" i="16"/>
  <c r="A71" i="16"/>
  <c r="A69" i="16"/>
  <c r="A67" i="16"/>
  <c r="A66" i="16"/>
  <c r="A64" i="16"/>
  <c r="A62" i="16"/>
  <c r="A60" i="16"/>
  <c r="A58" i="16"/>
  <c r="A56" i="16"/>
  <c r="A55" i="16"/>
  <c r="A77" i="15"/>
  <c r="A75" i="15"/>
  <c r="A73" i="15"/>
  <c r="A71" i="15"/>
  <c r="A69" i="15"/>
  <c r="A67" i="15"/>
  <c r="A66" i="15"/>
  <c r="A64" i="15"/>
  <c r="A62" i="15"/>
  <c r="A60" i="15"/>
  <c r="A58" i="15"/>
  <c r="A56" i="15"/>
  <c r="A55" i="15"/>
  <c r="A77" i="7"/>
  <c r="A75" i="7"/>
  <c r="A73" i="7"/>
  <c r="A71" i="7"/>
  <c r="A69" i="7"/>
  <c r="A67" i="7"/>
  <c r="A66" i="7"/>
  <c r="A64" i="7"/>
  <c r="A62" i="7"/>
  <c r="A60" i="7"/>
  <c r="A58" i="7"/>
  <c r="A56" i="7"/>
  <c r="A55" i="7"/>
  <c r="A16" i="16"/>
  <c r="J169" i="9"/>
  <c r="J168" i="9"/>
  <c r="J167" i="9"/>
  <c r="J166" i="9"/>
  <c r="J165" i="9"/>
  <c r="J164" i="9"/>
  <c r="J160" i="9"/>
  <c r="J159" i="9"/>
  <c r="J158" i="9"/>
  <c r="J157" i="9"/>
  <c r="J156" i="9"/>
  <c r="J155" i="9"/>
  <c r="J154" i="9"/>
  <c r="J151" i="9"/>
  <c r="J150" i="9"/>
  <c r="J149" i="9"/>
  <c r="J148" i="9"/>
  <c r="J147" i="9"/>
  <c r="J146" i="9"/>
  <c r="J142" i="9"/>
  <c r="J141" i="9"/>
  <c r="J140" i="9"/>
  <c r="J139" i="9"/>
  <c r="J138" i="9"/>
  <c r="J137" i="9"/>
  <c r="J133" i="9"/>
  <c r="J132" i="9"/>
  <c r="J131" i="9"/>
  <c r="J130" i="9"/>
  <c r="J129" i="9"/>
  <c r="J128" i="9"/>
  <c r="J124" i="9"/>
  <c r="J123" i="9"/>
  <c r="J122" i="9"/>
  <c r="J121" i="9"/>
  <c r="J120" i="9"/>
  <c r="J119" i="9"/>
  <c r="G169" i="9"/>
  <c r="G168" i="9"/>
  <c r="G167" i="9"/>
  <c r="G166" i="9"/>
  <c r="G165" i="9"/>
  <c r="G164" i="9"/>
  <c r="G160" i="9"/>
  <c r="G159" i="9"/>
  <c r="G158" i="9"/>
  <c r="G157" i="9"/>
  <c r="G156" i="9"/>
  <c r="G155" i="9"/>
  <c r="G151" i="9"/>
  <c r="G150" i="9"/>
  <c r="G149" i="9"/>
  <c r="G148" i="9"/>
  <c r="G147" i="9"/>
  <c r="G146" i="9"/>
  <c r="G142" i="9"/>
  <c r="G141" i="9"/>
  <c r="G140" i="9"/>
  <c r="G139" i="9"/>
  <c r="G138" i="9"/>
  <c r="G137" i="9"/>
  <c r="G136" i="9"/>
  <c r="G133" i="9"/>
  <c r="G132" i="9"/>
  <c r="G131" i="9"/>
  <c r="G130" i="9"/>
  <c r="G129" i="9"/>
  <c r="G128" i="9"/>
  <c r="G127" i="9"/>
  <c r="G124" i="9"/>
  <c r="G123" i="9"/>
  <c r="G122" i="9"/>
  <c r="G121" i="9"/>
  <c r="G120" i="9"/>
  <c r="G119" i="9"/>
  <c r="D169" i="9"/>
  <c r="D168" i="9"/>
  <c r="D167" i="9"/>
  <c r="D166" i="9"/>
  <c r="D165" i="9"/>
  <c r="D164" i="9"/>
  <c r="D163" i="9"/>
  <c r="D160" i="9"/>
  <c r="D159" i="9"/>
  <c r="D158" i="9"/>
  <c r="D157" i="9"/>
  <c r="D156" i="9"/>
  <c r="D155" i="9"/>
  <c r="D154" i="9"/>
  <c r="D151" i="9"/>
  <c r="D150" i="9"/>
  <c r="D149" i="9"/>
  <c r="D148" i="9"/>
  <c r="D147" i="9"/>
  <c r="D146" i="9"/>
  <c r="D142" i="9"/>
  <c r="D141" i="9"/>
  <c r="D140" i="9"/>
  <c r="D139" i="9"/>
  <c r="D138" i="9"/>
  <c r="D137" i="9"/>
  <c r="D133" i="9"/>
  <c r="D132" i="9"/>
  <c r="D131" i="9"/>
  <c r="D130" i="9"/>
  <c r="D129" i="9"/>
  <c r="D128" i="9"/>
  <c r="D124" i="9"/>
  <c r="D123" i="9"/>
  <c r="D122" i="9"/>
  <c r="D121" i="9"/>
  <c r="D120" i="9"/>
  <c r="D119" i="9"/>
  <c r="J46" i="9"/>
  <c r="J45" i="9"/>
  <c r="J44" i="9"/>
  <c r="J43" i="9"/>
  <c r="J42" i="9"/>
  <c r="J41" i="9"/>
  <c r="G46" i="9"/>
  <c r="G45" i="9"/>
  <c r="G44" i="9"/>
  <c r="G43" i="9"/>
  <c r="G42" i="9"/>
  <c r="G41" i="9"/>
  <c r="D46" i="9"/>
  <c r="D45" i="9"/>
  <c r="D44" i="9"/>
  <c r="D43" i="9"/>
  <c r="D42" i="9"/>
  <c r="D41" i="9"/>
  <c r="D40" i="9"/>
  <c r="A220" i="9"/>
  <c r="A211" i="9"/>
  <c r="A202" i="9"/>
  <c r="A193" i="9"/>
  <c r="A184" i="9"/>
  <c r="A175" i="9"/>
  <c r="A174" i="9"/>
  <c r="A163" i="9"/>
  <c r="A154" i="9"/>
  <c r="A145" i="9"/>
  <c r="A136" i="9"/>
  <c r="A127" i="9"/>
  <c r="A118" i="9"/>
  <c r="A117" i="9"/>
  <c r="A97" i="9"/>
  <c r="A88" i="9"/>
  <c r="A79" i="9"/>
  <c r="A70" i="9"/>
  <c r="A61" i="9"/>
  <c r="A60" i="9"/>
  <c r="A53" i="25"/>
  <c r="A51" i="25"/>
  <c r="A49" i="25"/>
  <c r="A47" i="25"/>
  <c r="A45" i="25"/>
  <c r="A43" i="25"/>
  <c r="A42" i="25"/>
  <c r="A40" i="25"/>
  <c r="A38" i="25"/>
  <c r="A36" i="25"/>
  <c r="A34" i="25"/>
  <c r="A32" i="25"/>
  <c r="A30" i="25"/>
  <c r="A29" i="25"/>
  <c r="A23" i="25"/>
  <c r="A21" i="25"/>
  <c r="A19" i="25"/>
  <c r="A17" i="25"/>
  <c r="A16" i="25"/>
  <c r="A3" i="25"/>
  <c r="A2" i="25"/>
  <c r="G1" i="25"/>
  <c r="E1" i="25"/>
  <c r="C1" i="25"/>
  <c r="A53" i="24"/>
  <c r="A51" i="24"/>
  <c r="A49" i="24"/>
  <c r="A47" i="24"/>
  <c r="A45" i="24"/>
  <c r="A43" i="24"/>
  <c r="A42" i="24"/>
  <c r="A40" i="24"/>
  <c r="A38" i="24"/>
  <c r="A36" i="24"/>
  <c r="A34" i="24"/>
  <c r="A32" i="24"/>
  <c r="A30" i="24"/>
  <c r="A29" i="24"/>
  <c r="A23" i="24"/>
  <c r="A21" i="24"/>
  <c r="A19" i="24"/>
  <c r="A17" i="24"/>
  <c r="A16" i="24"/>
  <c r="A3" i="24"/>
  <c r="A2" i="24"/>
  <c r="G1" i="24"/>
  <c r="E1" i="24"/>
  <c r="C1" i="24"/>
  <c r="A53" i="18"/>
  <c r="A51" i="18"/>
  <c r="A49" i="18"/>
  <c r="A47" i="18"/>
  <c r="A45" i="18"/>
  <c r="A43" i="18"/>
  <c r="A42" i="18"/>
  <c r="A40" i="18"/>
  <c r="A38" i="18"/>
  <c r="A36" i="18"/>
  <c r="A34" i="18"/>
  <c r="A32" i="18"/>
  <c r="A30" i="18"/>
  <c r="A29" i="18"/>
  <c r="A23" i="18"/>
  <c r="A21" i="18"/>
  <c r="A19" i="18"/>
  <c r="A17" i="18"/>
  <c r="A16" i="18"/>
  <c r="A3" i="18"/>
  <c r="A2" i="18"/>
  <c r="G1" i="18"/>
  <c r="E1" i="18"/>
  <c r="C1" i="18"/>
  <c r="A53" i="17"/>
  <c r="A51" i="17"/>
  <c r="A49" i="17"/>
  <c r="A47" i="17"/>
  <c r="A45" i="17"/>
  <c r="A43" i="17"/>
  <c r="A42" i="17"/>
  <c r="A40" i="17"/>
  <c r="A38" i="17"/>
  <c r="A36" i="17"/>
  <c r="A34" i="17"/>
  <c r="A32" i="17"/>
  <c r="A30" i="17"/>
  <c r="A29" i="17"/>
  <c r="A23" i="17"/>
  <c r="A21" i="17"/>
  <c r="A19" i="17"/>
  <c r="A17" i="17"/>
  <c r="A16" i="17"/>
  <c r="A3" i="17"/>
  <c r="A2" i="17"/>
  <c r="G1" i="17"/>
  <c r="E1" i="17"/>
  <c r="C1" i="17"/>
  <c r="A53" i="16"/>
  <c r="A51" i="16"/>
  <c r="A49" i="16"/>
  <c r="A47" i="16"/>
  <c r="A45" i="16"/>
  <c r="A43" i="16"/>
  <c r="A42" i="16"/>
  <c r="A40" i="16"/>
  <c r="A38" i="16"/>
  <c r="A36" i="16"/>
  <c r="A34" i="16"/>
  <c r="A32" i="16"/>
  <c r="A30" i="16"/>
  <c r="A29" i="16"/>
  <c r="A23" i="16"/>
  <c r="A21" i="16"/>
  <c r="A19" i="16"/>
  <c r="A17" i="16"/>
  <c r="A3" i="16"/>
  <c r="A2" i="16"/>
  <c r="G1" i="16"/>
  <c r="E1" i="16"/>
  <c r="C1" i="16"/>
  <c r="A53" i="15"/>
  <c r="A51" i="15"/>
  <c r="A49" i="15"/>
  <c r="A47" i="15"/>
  <c r="A45" i="15"/>
  <c r="A43" i="15"/>
  <c r="A42" i="15"/>
  <c r="A40" i="15"/>
  <c r="A38" i="15"/>
  <c r="A36" i="15"/>
  <c r="A34" i="15"/>
  <c r="A32" i="15"/>
  <c r="A30" i="15"/>
  <c r="A29" i="15"/>
  <c r="A23" i="15"/>
  <c r="A21" i="15"/>
  <c r="A19" i="15"/>
  <c r="A17" i="15"/>
  <c r="A16" i="15"/>
  <c r="A3" i="15"/>
  <c r="G1" i="15"/>
  <c r="E1" i="15"/>
  <c r="C1" i="15"/>
  <c r="A2" i="15"/>
  <c r="A53" i="7"/>
  <c r="A51" i="7"/>
  <c r="A49" i="7"/>
  <c r="A47" i="7"/>
  <c r="A45" i="7"/>
  <c r="A43" i="7"/>
  <c r="A42" i="7"/>
  <c r="A40" i="7"/>
  <c r="A38" i="7"/>
  <c r="A36" i="7"/>
  <c r="A34" i="7"/>
  <c r="A32" i="7"/>
  <c r="A30" i="7"/>
  <c r="A29" i="7"/>
  <c r="A25" i="7"/>
  <c r="A23" i="7"/>
  <c r="A21" i="7"/>
  <c r="A19" i="7"/>
  <c r="A17" i="7"/>
  <c r="A16" i="7"/>
  <c r="J226" i="9"/>
  <c r="J225" i="9"/>
  <c r="J224" i="9"/>
  <c r="J223" i="9"/>
  <c r="J222" i="9"/>
  <c r="J221" i="9"/>
  <c r="G226" i="9"/>
  <c r="G225" i="9"/>
  <c r="G224" i="9"/>
  <c r="G223" i="9"/>
  <c r="G222" i="9"/>
  <c r="G221" i="9"/>
  <c r="D226" i="9"/>
  <c r="D225" i="9"/>
  <c r="D224" i="9"/>
  <c r="D223" i="9"/>
  <c r="D222" i="9"/>
  <c r="D221" i="9"/>
  <c r="B226" i="9"/>
  <c r="B225" i="9"/>
  <c r="B224" i="9"/>
  <c r="B223" i="9"/>
  <c r="B222" i="9"/>
  <c r="B221" i="9"/>
  <c r="B220" i="9"/>
  <c r="J217" i="9"/>
  <c r="J216" i="9"/>
  <c r="J215" i="9"/>
  <c r="J214" i="9"/>
  <c r="J213" i="9"/>
  <c r="J212" i="9"/>
  <c r="G217" i="9"/>
  <c r="G216" i="9"/>
  <c r="G215" i="9"/>
  <c r="G214" i="9"/>
  <c r="G213" i="9"/>
  <c r="G212" i="9"/>
  <c r="D217" i="9"/>
  <c r="D216" i="9"/>
  <c r="D215" i="9"/>
  <c r="D214" i="9"/>
  <c r="D213" i="9"/>
  <c r="D212" i="9"/>
  <c r="B217" i="9"/>
  <c r="B216" i="9"/>
  <c r="B215" i="9"/>
  <c r="B214" i="9"/>
  <c r="B213" i="9"/>
  <c r="B212" i="9"/>
  <c r="B211" i="9"/>
  <c r="J208" i="9"/>
  <c r="J207" i="9"/>
  <c r="J206" i="9"/>
  <c r="J205" i="9"/>
  <c r="J204" i="9"/>
  <c r="J203" i="9"/>
  <c r="J202" i="9"/>
  <c r="G208" i="9"/>
  <c r="G207" i="9"/>
  <c r="G206" i="9"/>
  <c r="G205" i="9"/>
  <c r="G204" i="9"/>
  <c r="G203" i="9"/>
  <c r="D208" i="9"/>
  <c r="D207" i="9"/>
  <c r="D206" i="9"/>
  <c r="D205" i="9"/>
  <c r="D204" i="9"/>
  <c r="D203" i="9"/>
  <c r="B208" i="9"/>
  <c r="B207" i="9"/>
  <c r="B206" i="9"/>
  <c r="B205" i="9"/>
  <c r="B204" i="9"/>
  <c r="B203" i="9"/>
  <c r="B202" i="9"/>
  <c r="J199" i="9"/>
  <c r="J198" i="9"/>
  <c r="J197" i="9"/>
  <c r="J196" i="9"/>
  <c r="J195" i="9"/>
  <c r="J194" i="9"/>
  <c r="G199" i="9"/>
  <c r="G198" i="9"/>
  <c r="G197" i="9"/>
  <c r="G196" i="9"/>
  <c r="G195" i="9"/>
  <c r="G194" i="9"/>
  <c r="D199" i="9"/>
  <c r="D198" i="9"/>
  <c r="D197" i="9"/>
  <c r="D196" i="9"/>
  <c r="D195" i="9"/>
  <c r="D194" i="9"/>
  <c r="B199" i="9"/>
  <c r="B198" i="9"/>
  <c r="B197" i="9"/>
  <c r="B196" i="9"/>
  <c r="B195" i="9"/>
  <c r="B194" i="9"/>
  <c r="B193" i="9"/>
  <c r="J190" i="9"/>
  <c r="J189" i="9"/>
  <c r="J188" i="9"/>
  <c r="J187" i="9"/>
  <c r="J186" i="9"/>
  <c r="J185" i="9"/>
  <c r="G190" i="9"/>
  <c r="G189" i="9"/>
  <c r="G188" i="9"/>
  <c r="G187" i="9"/>
  <c r="G186" i="9"/>
  <c r="G185" i="9"/>
  <c r="D190" i="9"/>
  <c r="D189" i="9"/>
  <c r="D188" i="9"/>
  <c r="D187" i="9"/>
  <c r="D186" i="9"/>
  <c r="D185" i="9"/>
  <c r="B190" i="9"/>
  <c r="B189" i="9"/>
  <c r="B188" i="9"/>
  <c r="B187" i="9"/>
  <c r="B186" i="9"/>
  <c r="B185" i="9"/>
  <c r="B184" i="9"/>
  <c r="J181" i="9"/>
  <c r="J180" i="9"/>
  <c r="J179" i="9"/>
  <c r="J178" i="9"/>
  <c r="J177" i="9"/>
  <c r="J176" i="9"/>
  <c r="G181" i="9"/>
  <c r="G180" i="9"/>
  <c r="G179" i="9"/>
  <c r="G178" i="9"/>
  <c r="G177" i="9"/>
  <c r="G176" i="9"/>
  <c r="G175" i="9"/>
  <c r="D181" i="9"/>
  <c r="D180" i="9"/>
  <c r="D179" i="9"/>
  <c r="D178" i="9"/>
  <c r="D177" i="9"/>
  <c r="D176" i="9"/>
  <c r="D175" i="9"/>
  <c r="B181" i="9"/>
  <c r="B180" i="9"/>
  <c r="B179" i="9"/>
  <c r="B178" i="9"/>
  <c r="B177" i="9"/>
  <c r="B176" i="9"/>
  <c r="B175" i="9"/>
  <c r="B169" i="9"/>
  <c r="B168" i="9"/>
  <c r="B167" i="9"/>
  <c r="B166" i="9"/>
  <c r="B165" i="9"/>
  <c r="B164" i="9"/>
  <c r="B163" i="9"/>
  <c r="B160" i="9"/>
  <c r="B159" i="9"/>
  <c r="B158" i="9"/>
  <c r="B157" i="9"/>
  <c r="B156" i="9"/>
  <c r="B155" i="9"/>
  <c r="B154" i="9"/>
  <c r="B151" i="9"/>
  <c r="B150" i="9"/>
  <c r="B149" i="9"/>
  <c r="B148" i="9"/>
  <c r="B147" i="9"/>
  <c r="B146" i="9"/>
  <c r="B145" i="9"/>
  <c r="B142" i="9"/>
  <c r="B141" i="9"/>
  <c r="B140" i="9"/>
  <c r="B139" i="9"/>
  <c r="B138" i="9"/>
  <c r="B137" i="9"/>
  <c r="B136" i="9"/>
  <c r="B133" i="9"/>
  <c r="B132" i="9"/>
  <c r="B131" i="9"/>
  <c r="B130" i="9"/>
  <c r="B129" i="9"/>
  <c r="B128" i="9"/>
  <c r="B127" i="9"/>
  <c r="D118" i="9"/>
  <c r="B124" i="9"/>
  <c r="B123" i="9"/>
  <c r="B122" i="9"/>
  <c r="B121" i="9"/>
  <c r="B120" i="9"/>
  <c r="B119" i="9"/>
  <c r="B118" i="9"/>
  <c r="J103" i="9"/>
  <c r="J102" i="9"/>
  <c r="J101" i="9"/>
  <c r="J100" i="9"/>
  <c r="J99" i="9"/>
  <c r="J98" i="9"/>
  <c r="G103" i="9"/>
  <c r="G102" i="9"/>
  <c r="G101" i="9"/>
  <c r="G100" i="9"/>
  <c r="G99" i="9"/>
  <c r="G98" i="9"/>
  <c r="D103" i="9"/>
  <c r="D102" i="9"/>
  <c r="D101" i="9"/>
  <c r="D100" i="9"/>
  <c r="D99" i="9"/>
  <c r="D98" i="9"/>
  <c r="B103" i="9"/>
  <c r="B102" i="9"/>
  <c r="B101" i="9"/>
  <c r="B100" i="9"/>
  <c r="B99" i="9"/>
  <c r="B98" i="9"/>
  <c r="B97" i="9"/>
  <c r="J94" i="9"/>
  <c r="J93" i="9"/>
  <c r="J92" i="9"/>
  <c r="J91" i="9"/>
  <c r="J90" i="9"/>
  <c r="J89" i="9"/>
  <c r="G94" i="9"/>
  <c r="G93" i="9"/>
  <c r="G92" i="9"/>
  <c r="G91" i="9"/>
  <c r="G90" i="9"/>
  <c r="G89" i="9"/>
  <c r="D94" i="9"/>
  <c r="D93" i="9"/>
  <c r="D92" i="9"/>
  <c r="D91" i="9"/>
  <c r="D90" i="9"/>
  <c r="D89" i="9"/>
  <c r="B94" i="9"/>
  <c r="B93" i="9"/>
  <c r="B92" i="9"/>
  <c r="B91" i="9"/>
  <c r="B90" i="9"/>
  <c r="B89" i="9"/>
  <c r="B88" i="9"/>
  <c r="J85" i="9"/>
  <c r="J84" i="9"/>
  <c r="J83" i="9"/>
  <c r="J82" i="9"/>
  <c r="J81" i="9"/>
  <c r="J80" i="9"/>
  <c r="G85" i="9"/>
  <c r="G84" i="9"/>
  <c r="G83" i="9"/>
  <c r="G82" i="9"/>
  <c r="G81" i="9"/>
  <c r="G80" i="9"/>
  <c r="D85" i="9"/>
  <c r="D84" i="9"/>
  <c r="D83" i="9"/>
  <c r="D82" i="9"/>
  <c r="D81" i="9"/>
  <c r="D80" i="9"/>
  <c r="B85" i="9"/>
  <c r="B84" i="9"/>
  <c r="B83" i="9"/>
  <c r="B82" i="9"/>
  <c r="B81" i="9"/>
  <c r="B80" i="9"/>
  <c r="B79" i="9"/>
  <c r="J76" i="9"/>
  <c r="J75" i="9"/>
  <c r="J74" i="9"/>
  <c r="J73" i="9"/>
  <c r="J72" i="9"/>
  <c r="J71" i="9"/>
  <c r="G76" i="9"/>
  <c r="G75" i="9"/>
  <c r="G74" i="9"/>
  <c r="G73" i="9"/>
  <c r="G72" i="9"/>
  <c r="G71" i="9"/>
  <c r="D76" i="9"/>
  <c r="D75" i="9"/>
  <c r="D74" i="9"/>
  <c r="D73" i="9"/>
  <c r="D72" i="9"/>
  <c r="D71" i="9"/>
  <c r="B76" i="9"/>
  <c r="B75" i="9"/>
  <c r="B74" i="9"/>
  <c r="B73" i="9"/>
  <c r="B72" i="9"/>
  <c r="B71" i="9"/>
  <c r="B70" i="9"/>
  <c r="J67" i="9"/>
  <c r="J66" i="9"/>
  <c r="J65" i="9"/>
  <c r="J64" i="9"/>
  <c r="J63" i="9"/>
  <c r="J62" i="9"/>
  <c r="G67" i="9"/>
  <c r="G66" i="9"/>
  <c r="G65" i="9"/>
  <c r="G64" i="9"/>
  <c r="G63" i="9"/>
  <c r="G62" i="9"/>
  <c r="D67" i="9"/>
  <c r="D66" i="9"/>
  <c r="D65" i="9"/>
  <c r="D64" i="9"/>
  <c r="D63" i="9"/>
  <c r="D62" i="9"/>
  <c r="B67" i="9"/>
  <c r="B66" i="9"/>
  <c r="B65" i="9"/>
  <c r="B64" i="9"/>
  <c r="B63" i="9"/>
  <c r="B62" i="9"/>
  <c r="B61" i="9"/>
  <c r="J40" i="9"/>
  <c r="G40" i="9"/>
  <c r="J31" i="9"/>
  <c r="J37" i="9"/>
  <c r="J36" i="9"/>
  <c r="J35" i="9"/>
  <c r="J34" i="9"/>
  <c r="J33" i="9"/>
  <c r="J32" i="9"/>
  <c r="G31" i="9"/>
  <c r="G37" i="9"/>
  <c r="G36" i="9"/>
  <c r="G35" i="9"/>
  <c r="G34" i="9"/>
  <c r="G33" i="9"/>
  <c r="G32" i="9"/>
  <c r="J28" i="9"/>
  <c r="J27" i="9"/>
  <c r="J26" i="9"/>
  <c r="J25" i="9"/>
  <c r="J24" i="9"/>
  <c r="J23" i="9"/>
  <c r="G28" i="9"/>
  <c r="G27" i="9"/>
  <c r="G26" i="9"/>
  <c r="G25" i="9"/>
  <c r="G24" i="9"/>
  <c r="G23" i="9"/>
  <c r="J19" i="9"/>
  <c r="J18" i="9"/>
  <c r="J17" i="9"/>
  <c r="J16" i="9"/>
  <c r="J15" i="9"/>
  <c r="J14" i="9"/>
  <c r="G19" i="9"/>
  <c r="G18" i="9"/>
  <c r="G17" i="9"/>
  <c r="G16" i="9"/>
  <c r="G15" i="9"/>
  <c r="G14" i="9"/>
  <c r="J10" i="9"/>
  <c r="J9" i="9"/>
  <c r="J8" i="9"/>
  <c r="J7" i="9"/>
  <c r="J6" i="9"/>
  <c r="J5" i="9"/>
  <c r="J4" i="9"/>
  <c r="G10" i="9"/>
  <c r="G9" i="9"/>
  <c r="G8" i="9"/>
  <c r="G7" i="9"/>
  <c r="G6" i="9"/>
  <c r="G5" i="9"/>
  <c r="G4" i="9"/>
  <c r="D4" i="9"/>
  <c r="A3" i="7"/>
  <c r="D37" i="9"/>
  <c r="D36" i="9"/>
  <c r="D35" i="9"/>
  <c r="D34" i="9"/>
  <c r="D33" i="9"/>
  <c r="D32" i="9"/>
  <c r="D31" i="9"/>
  <c r="J22" i="9"/>
  <c r="G22" i="9"/>
  <c r="D28" i="9"/>
  <c r="D27" i="9"/>
  <c r="D26" i="9"/>
  <c r="D25" i="9"/>
  <c r="D24" i="9"/>
  <c r="D23" i="9"/>
  <c r="D22" i="9"/>
  <c r="B46" i="9"/>
  <c r="B45" i="9"/>
  <c r="B44" i="9"/>
  <c r="B43" i="9"/>
  <c r="B42" i="9"/>
  <c r="B41" i="9"/>
  <c r="B40" i="9"/>
  <c r="B37" i="9"/>
  <c r="B36" i="9"/>
  <c r="B35" i="9"/>
  <c r="B34" i="9"/>
  <c r="B33" i="9"/>
  <c r="B32" i="9"/>
  <c r="B31" i="9"/>
  <c r="B28" i="9"/>
  <c r="B27" i="9"/>
  <c r="B26" i="9"/>
  <c r="B25" i="9"/>
  <c r="B24" i="9"/>
  <c r="B23" i="9"/>
  <c r="B22" i="9"/>
  <c r="B19" i="9"/>
  <c r="B18" i="9"/>
  <c r="B17" i="9"/>
  <c r="B16" i="9"/>
  <c r="B15" i="9"/>
  <c r="B14" i="9"/>
  <c r="B13" i="9"/>
  <c r="J13" i="9"/>
  <c r="G13" i="9"/>
  <c r="D19" i="9"/>
  <c r="D18" i="9"/>
  <c r="D17" i="9"/>
  <c r="D16" i="9"/>
  <c r="D15" i="9"/>
  <c r="D14" i="9"/>
  <c r="D13" i="9"/>
  <c r="D10" i="9"/>
  <c r="D9" i="9"/>
  <c r="D8" i="9"/>
  <c r="D7" i="9"/>
  <c r="D6" i="9"/>
  <c r="D5" i="9"/>
  <c r="B10" i="9"/>
  <c r="B9" i="9"/>
  <c r="B8" i="9"/>
  <c r="B7" i="9"/>
  <c r="B6" i="9"/>
  <c r="B5" i="9"/>
  <c r="B4" i="9"/>
  <c r="J220" i="9"/>
  <c r="J211" i="9"/>
  <c r="J193" i="9"/>
  <c r="J184" i="9"/>
  <c r="J175" i="9"/>
  <c r="G220" i="9"/>
  <c r="G211" i="9"/>
  <c r="G202" i="9"/>
  <c r="G193" i="9"/>
  <c r="G184" i="9"/>
  <c r="J163" i="9"/>
  <c r="J145" i="9"/>
  <c r="J136" i="9"/>
  <c r="J127" i="9"/>
  <c r="J118" i="9"/>
  <c r="G163" i="9"/>
  <c r="G154" i="9"/>
  <c r="G145" i="9"/>
  <c r="G118" i="9"/>
  <c r="J97" i="9"/>
  <c r="J88" i="9"/>
  <c r="J79" i="9"/>
  <c r="J70" i="9"/>
  <c r="J61" i="9"/>
  <c r="G97" i="9"/>
  <c r="G88" i="9"/>
  <c r="G79" i="9"/>
  <c r="G70" i="9"/>
  <c r="G61" i="9"/>
  <c r="D220" i="9"/>
  <c r="D211" i="9"/>
  <c r="D202" i="9"/>
  <c r="D193" i="9"/>
  <c r="D184" i="9"/>
  <c r="D145" i="9"/>
  <c r="D136" i="9"/>
  <c r="D127" i="9"/>
  <c r="D97" i="9"/>
  <c r="D88" i="9"/>
  <c r="D79" i="9"/>
  <c r="D70" i="9"/>
  <c r="D61" i="9"/>
  <c r="A3" i="9"/>
  <c r="G2" i="19"/>
  <c r="E2" i="19"/>
  <c r="C2" i="19"/>
  <c r="J1" i="9"/>
  <c r="G1" i="9"/>
  <c r="D1" i="9"/>
  <c r="A40" i="9"/>
  <c r="A31" i="9"/>
  <c r="A22" i="9"/>
  <c r="A13" i="9"/>
  <c r="A4" i="9"/>
  <c r="A12" i="7"/>
  <c r="A10" i="7"/>
  <c r="A8" i="7"/>
  <c r="A6" i="7"/>
  <c r="A4" i="7"/>
  <c r="A2" i="7"/>
  <c r="G5" i="19"/>
  <c r="G6" i="19"/>
  <c r="G10" i="19"/>
  <c r="C5" i="19"/>
  <c r="C6" i="19"/>
  <c r="C10" i="19"/>
  <c r="E5" i="19"/>
  <c r="E6" i="19"/>
  <c r="E10" i="19"/>
</calcChain>
</file>

<file path=xl/sharedStrings.xml><?xml version="1.0" encoding="utf-8"?>
<sst xmlns="http://schemas.openxmlformats.org/spreadsheetml/2006/main" count="3182" uniqueCount="78">
  <si>
    <t>&lt;MOTIVATIE&gt;</t>
  </si>
  <si>
    <t>Consensus</t>
  </si>
  <si>
    <t>SCORE</t>
  </si>
  <si>
    <t>Score:</t>
  </si>
  <si>
    <t>Totaalwaardes</t>
  </si>
  <si>
    <t>Uitmuntend</t>
  </si>
  <si>
    <t>Totaalwaarder criterium kwaliteit</t>
  </si>
  <si>
    <t>Onderdeel</t>
  </si>
  <si>
    <t>Totaal behaalde waarde criterium kwaliteit:</t>
  </si>
  <si>
    <t>Totaal behaalde waarde criterium prijs:</t>
  </si>
  <si>
    <t>Eindscore (kwaliteit/prijs):</t>
  </si>
  <si>
    <t>Inschrijver 1</t>
  </si>
  <si>
    <t>Inschrijver 2</t>
  </si>
  <si>
    <t>Inschrijver 3</t>
  </si>
  <si>
    <t>Goed</t>
  </si>
  <si>
    <t>Voldoende</t>
  </si>
  <si>
    <t>Onvoldoende</t>
  </si>
  <si>
    <t>Motivatie consensus:</t>
  </si>
  <si>
    <t>Totaal behaalde waarde productdemonstratie:</t>
  </si>
  <si>
    <t>1. Zitcomfort</t>
  </si>
  <si>
    <t>4. Uitstraling/ vormgeving</t>
  </si>
  <si>
    <t>5. Gemak schoonmaken</t>
  </si>
  <si>
    <t>3. Stabiliteit bij het zitten</t>
  </si>
  <si>
    <t>4. Constructie inclusief bevestiging tussen frame en zitting</t>
  </si>
  <si>
    <t>5. Uitstraling/ vormgeving</t>
  </si>
  <si>
    <t>6. Gemak schoonmaken</t>
  </si>
  <si>
    <t>7. Mate van leerling-proof</t>
  </si>
  <si>
    <t>3. Uitstraling/ vormgeving</t>
  </si>
  <si>
    <t>2. Mate van instelbaarheid armliggers</t>
  </si>
  <si>
    <t>3. Rugleuning en zitting</t>
  </si>
  <si>
    <t xml:space="preserve">Beoordelaar 1: </t>
  </si>
  <si>
    <t xml:space="preserve">Beoordelaar 3: </t>
  </si>
  <si>
    <t xml:space="preserve">Beoordelaar 5: </t>
  </si>
  <si>
    <t>7.3 Productdemonstratie</t>
  </si>
  <si>
    <t xml:space="preserve">Beoordelaar 4: </t>
  </si>
  <si>
    <t xml:space="preserve">Beoordelaar 6: </t>
  </si>
  <si>
    <t xml:space="preserve">Beoordelaar 7: </t>
  </si>
  <si>
    <t>Beter</t>
  </si>
  <si>
    <t xml:space="preserve">Vergelijkbaar </t>
  </si>
  <si>
    <t>Minder</t>
  </si>
  <si>
    <t xml:space="preserve">1. Stabiliteit </t>
  </si>
  <si>
    <t>4. Gemak schoonmaken</t>
  </si>
  <si>
    <t>2. Stapelbaarheid</t>
  </si>
  <si>
    <t>8. Mate van koppelbaarheid</t>
  </si>
  <si>
    <t xml:space="preserve">Beoordelaar 2: </t>
  </si>
  <si>
    <t>Behaalde waarde:</t>
  </si>
  <si>
    <t>2. Constructie tussen frame en zitting</t>
  </si>
  <si>
    <t>1. Stabiliteit op alle hoogtes</t>
  </si>
  <si>
    <t>2. Mate van geluid bij verstellen hoogte</t>
  </si>
  <si>
    <t>3. Constructie onderstel, afwerking</t>
  </si>
  <si>
    <t>2. Mate van comfort armliggers</t>
  </si>
  <si>
    <t>2. Constructie tussen frame en blad</t>
  </si>
  <si>
    <t xml:space="preserve">Aanbestedende dienst zal conform een nader te bepalen planning een productdemonstratie organiseren op haar locatie (Purmerend). Tijdens deze productdemonstratie zal de kwaliteit van diverse uitgevraagde producten conform objectieve criteria worden getoetst, getest en beoordeeld </t>
  </si>
  <si>
    <t>7.1.A BEANTWOORDING OPEN VRAGEN</t>
  </si>
  <si>
    <t>OPEN VRAAG 7.4 DISTRIBUTIE (WAREHOUSING)</t>
  </si>
  <si>
    <t>7.2 PRODUCTDEMONSTRATIE</t>
  </si>
  <si>
    <t>1. Beoordelingscriteria Zit-sta bureau - Item 1</t>
  </si>
  <si>
    <t>1.Mate geluid sluiten deuren</t>
  </si>
  <si>
    <t>2. Mate van instelbaarheid legborden</t>
  </si>
  <si>
    <t>3. Kwaliteit slot</t>
  </si>
  <si>
    <t>4. Constructie / stabiliteit frame en deuren</t>
  </si>
  <si>
    <t>5. Mate veiligheid (scherpe randen en hoeken)</t>
  </si>
  <si>
    <t>6. Mate van stapelbaarheid</t>
  </si>
  <si>
    <t>5. Dikte blad</t>
  </si>
  <si>
    <t>6. Mate veiligheid (scherpe randen en hoeken)</t>
  </si>
  <si>
    <t>v</t>
  </si>
  <si>
    <t>maximaal 2 maal negatief</t>
  </si>
  <si>
    <t>2. Beoordelingscriteria Zit-sta bureau - Item 3</t>
  </si>
  <si>
    <t>3. Beoordelingscriteria bureaustoel gestoffeerd - item 4</t>
  </si>
  <si>
    <t>4. Beoordelingscriteria jaloeziekast - item 6</t>
  </si>
  <si>
    <t>5. Beoordelingscriteria -	 Studenten tafel - item 7</t>
  </si>
  <si>
    <t>6. Beoordelingscriteria -	Studenten stoel houten kuip, 4 poots aluminium – item 8</t>
  </si>
  <si>
    <t>7. Beoordelingscriteria vergadertafel - item 12</t>
  </si>
  <si>
    <t>8. Beoordelingscriteria vergaderstoel stoffen zitting, aluminium(slede)frame - item 15</t>
  </si>
  <si>
    <t>9. Beoordelingscriteria kantinetafel - item 16</t>
  </si>
  <si>
    <t>10. Beoordelingscriteria Kantine stoel houten zitting, aluminium frame - Item 17</t>
  </si>
  <si>
    <t>6. Kwaliteit/ gebruiksvriendelijkheid van de slinger</t>
  </si>
  <si>
    <t>6. Kwaliteit/ gebruiksvriendelijkheid van elektrisch meganisme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</si>
</sst>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00_-;&quot;€&quot;\ #,##0.00\-"/>
    <numFmt numFmtId="165" formatCode="&quot;€&quot;\ #,##0_-"/>
    <numFmt numFmtId="166" formatCode="&quot;€&quot;\ #,##0.00"/>
    <numFmt numFmtId="167" formatCode="0.0000"/>
    <numFmt numFmtId="168" formatCode="&quot;€&quot;\ #,##0"/>
  </numFmts>
  <fonts count="21"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b/>
      <sz val="10"/>
      <color indexed="8"/>
      <name val="Verdana"/>
      <family val="2"/>
    </font>
    <font>
      <b/>
      <sz val="10"/>
      <name val="Verdana"/>
      <family val="2"/>
    </font>
    <font>
      <sz val="10"/>
      <color theme="1"/>
      <name val="Calibri"/>
      <family val="2"/>
      <scheme val="minor"/>
    </font>
    <font>
      <sz val="12"/>
      <color rgb="FF454545"/>
      <name val="Helvetica Neue"/>
      <family val="2"/>
    </font>
    <font>
      <sz val="9"/>
      <color theme="1"/>
      <name val="Verdana"/>
      <family val="2"/>
    </font>
    <font>
      <sz val="11"/>
      <color theme="0"/>
      <name val="Calibri"/>
      <family val="2"/>
      <scheme val="minor"/>
    </font>
    <font>
      <b/>
      <sz val="9"/>
      <color theme="1"/>
      <name val="Verdana"/>
      <family val="2"/>
    </font>
    <font>
      <sz val="8"/>
      <name val="Calibri"/>
      <family val="2"/>
      <scheme val="minor"/>
    </font>
    <font>
      <b/>
      <sz val="9"/>
      <color rgb="FFFF0000"/>
      <name val="Verdana"/>
      <family val="2"/>
    </font>
    <font>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3">
    <xf numFmtId="0" fontId="0" fillId="0" borderId="0" xfId="0"/>
    <xf numFmtId="0" fontId="2" fillId="0" borderId="0" xfId="0" applyFont="1"/>
    <xf numFmtId="0" fontId="0" fillId="0" borderId="0" xfId="0" applyAlignment="1">
      <alignment wrapText="1"/>
    </xf>
    <xf numFmtId="0" fontId="1" fillId="0" borderId="0" xfId="0" applyFont="1"/>
    <xf numFmtId="165" fontId="2" fillId="0" borderId="0" xfId="0" applyNumberFormat="1" applyFont="1" applyAlignment="1">
      <alignment horizontal="center"/>
    </xf>
    <xf numFmtId="0" fontId="2" fillId="2" borderId="0" xfId="0" applyFont="1" applyFill="1"/>
    <xf numFmtId="0" fontId="3" fillId="2" borderId="7" xfId="0" applyFont="1" applyFill="1" applyBorder="1" applyAlignment="1">
      <alignment horizontal="left" vertical="center" indent="1"/>
    </xf>
    <xf numFmtId="0" fontId="2" fillId="2" borderId="7" xfId="0" applyFont="1" applyFill="1" applyBorder="1" applyAlignment="1">
      <alignment horizontal="left" vertical="center" wrapText="1" indent="1"/>
    </xf>
    <xf numFmtId="0" fontId="4" fillId="2" borderId="7" xfId="0" applyFont="1" applyFill="1" applyBorder="1" applyAlignment="1">
      <alignment horizontal="left" vertical="center" indent="1"/>
    </xf>
    <xf numFmtId="0" fontId="4"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4" fillId="2" borderId="7" xfId="0" applyFont="1" applyFill="1" applyBorder="1" applyAlignment="1">
      <alignment horizontal="left" vertical="center"/>
    </xf>
    <xf numFmtId="0" fontId="13" fillId="0" borderId="0" xfId="0" applyFont="1"/>
    <xf numFmtId="166" fontId="2" fillId="2" borderId="7" xfId="0" applyNumberFormat="1" applyFont="1" applyFill="1" applyBorder="1" applyAlignment="1">
      <alignment horizontal="left" vertical="center" wrapText="1" indent="1"/>
    </xf>
    <xf numFmtId="0" fontId="14" fillId="0" borderId="0" xfId="0" applyFont="1"/>
    <xf numFmtId="167" fontId="4" fillId="2" borderId="7" xfId="0" applyNumberFormat="1" applyFont="1" applyFill="1" applyBorder="1" applyAlignment="1">
      <alignment horizontal="left" vertical="center"/>
    </xf>
    <xf numFmtId="0" fontId="16" fillId="0" borderId="0" xfId="0" applyFont="1"/>
    <xf numFmtId="0" fontId="4" fillId="3" borderId="3" xfId="0" applyFont="1" applyFill="1" applyBorder="1" applyAlignment="1">
      <alignment vertical="center"/>
    </xf>
    <xf numFmtId="0" fontId="4" fillId="3" borderId="2" xfId="0" applyFont="1" applyFill="1" applyBorder="1" applyAlignment="1">
      <alignment vertical="center"/>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166" fontId="1" fillId="4" borderId="1" xfId="0" applyNumberFormat="1" applyFont="1" applyFill="1" applyBorder="1" applyAlignment="1">
      <alignment horizontal="center" vertical="center"/>
    </xf>
    <xf numFmtId="0" fontId="1" fillId="4" borderId="1" xfId="0" applyFont="1" applyFill="1" applyBorder="1" applyAlignment="1">
      <alignment horizontal="right" vertical="center"/>
    </xf>
    <xf numFmtId="167" fontId="1" fillId="4" borderId="1" xfId="0" applyNumberFormat="1" applyFont="1" applyFill="1" applyBorder="1" applyAlignment="1">
      <alignment horizontal="center" vertical="center"/>
    </xf>
    <xf numFmtId="0" fontId="1" fillId="5" borderId="1" xfId="0" applyFont="1" applyFill="1" applyBorder="1" applyAlignment="1">
      <alignment vertical="center" wrapText="1"/>
    </xf>
    <xf numFmtId="166" fontId="1" fillId="5" borderId="1" xfId="0" applyNumberFormat="1" applyFont="1" applyFill="1" applyBorder="1" applyAlignment="1">
      <alignment horizontal="center" vertical="center" wrapText="1"/>
    </xf>
    <xf numFmtId="0" fontId="1" fillId="6" borderId="1" xfId="0" applyFont="1" applyFill="1" applyBorder="1" applyAlignment="1">
      <alignment horizontal="right" vertical="center"/>
    </xf>
    <xf numFmtId="166" fontId="1" fillId="6" borderId="1" xfId="0" applyNumberFormat="1" applyFont="1" applyFill="1" applyBorder="1" applyAlignment="1" applyProtection="1">
      <alignment horizontal="center" vertical="center"/>
      <protection locked="0"/>
    </xf>
    <xf numFmtId="0" fontId="8" fillId="4"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protection locked="0"/>
    </xf>
    <xf numFmtId="164" fontId="2" fillId="7"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indent="1"/>
      <protection locked="0"/>
    </xf>
    <xf numFmtId="0" fontId="2" fillId="6" borderId="2" xfId="0" applyFont="1" applyFill="1" applyBorder="1" applyAlignment="1">
      <alignment horizontal="left" vertical="center" wrapText="1"/>
    </xf>
    <xf numFmtId="168" fontId="15" fillId="7" borderId="1" xfId="0" applyNumberFormat="1" applyFont="1" applyFill="1" applyBorder="1" applyAlignment="1">
      <alignment horizontal="center" vertical="center"/>
    </xf>
    <xf numFmtId="0" fontId="3" fillId="4" borderId="8" xfId="0" applyFont="1" applyFill="1" applyBorder="1" applyAlignment="1">
      <alignment horizontal="left" vertical="center" wrapText="1"/>
    </xf>
    <xf numFmtId="0" fontId="16" fillId="0" borderId="6" xfId="0" applyFont="1" applyBorder="1"/>
    <xf numFmtId="0" fontId="2" fillId="2" borderId="0" xfId="0" applyFont="1" applyFill="1" applyAlignment="1">
      <alignment horizontal="left" vertical="center" wrapText="1" indent="1"/>
    </xf>
    <xf numFmtId="166" fontId="2" fillId="2" borderId="0" xfId="0" applyNumberFormat="1" applyFont="1" applyFill="1" applyAlignment="1">
      <alignment horizontal="left" vertical="center" wrapText="1" indent="1"/>
    </xf>
    <xf numFmtId="164" fontId="2" fillId="7" borderId="9" xfId="0" applyNumberFormat="1" applyFont="1" applyFill="1" applyBorder="1" applyAlignment="1">
      <alignment horizontal="center" vertical="center" wrapText="1"/>
    </xf>
    <xf numFmtId="0" fontId="7" fillId="5" borderId="5" xfId="0" applyFont="1" applyFill="1" applyBorder="1" applyAlignment="1">
      <alignment vertical="center"/>
    </xf>
    <xf numFmtId="0" fontId="7" fillId="5" borderId="11" xfId="0" applyFont="1" applyFill="1" applyBorder="1" applyAlignment="1">
      <alignment vertical="center"/>
    </xf>
    <xf numFmtId="0" fontId="7" fillId="5" borderId="11"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12" xfId="0" applyFont="1" applyFill="1" applyBorder="1" applyAlignment="1">
      <alignment horizontal="center" vertical="center"/>
    </xf>
    <xf numFmtId="0" fontId="2" fillId="6" borderId="9" xfId="0" applyFont="1" applyFill="1" applyBorder="1" applyAlignment="1">
      <alignment horizontal="left" vertical="center"/>
    </xf>
    <xf numFmtId="0" fontId="2" fillId="6" borderId="1" xfId="0" applyFont="1" applyFill="1" applyBorder="1" applyAlignment="1">
      <alignment horizontal="left" vertical="center"/>
    </xf>
    <xf numFmtId="165" fontId="4" fillId="3" borderId="2" xfId="0" applyNumberFormat="1" applyFont="1" applyFill="1" applyBorder="1" applyAlignment="1" applyProtection="1">
      <alignment horizontal="center" vertical="center"/>
      <protection locked="0"/>
    </xf>
    <xf numFmtId="165" fontId="4" fillId="3" borderId="4"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protection locked="0"/>
    </xf>
    <xf numFmtId="165" fontId="3" fillId="7" borderId="4" xfId="0" applyNumberFormat="1" applyFont="1" applyFill="1" applyBorder="1" applyAlignment="1" applyProtection="1">
      <alignment horizontal="center" vertical="center"/>
      <protection locked="0"/>
    </xf>
    <xf numFmtId="0" fontId="2" fillId="6" borderId="13" xfId="0" applyFont="1" applyFill="1" applyBorder="1" applyAlignment="1">
      <alignment horizontal="left" vertical="center" wrapText="1"/>
    </xf>
    <xf numFmtId="0" fontId="1" fillId="4" borderId="5" xfId="0" applyFont="1" applyFill="1" applyBorder="1" applyAlignment="1">
      <alignment horizontal="left" vertical="center" wrapText="1" indent="1"/>
    </xf>
    <xf numFmtId="165" fontId="3" fillId="4" borderId="11" xfId="0" applyNumberFormat="1" applyFont="1" applyFill="1" applyBorder="1" applyAlignment="1">
      <alignment horizontal="center" vertical="center"/>
    </xf>
    <xf numFmtId="165" fontId="3" fillId="2" borderId="13" xfId="0" applyNumberFormat="1" applyFont="1" applyFill="1" applyBorder="1" applyAlignment="1" applyProtection="1">
      <alignment horizontal="center" vertical="center"/>
      <protection locked="0"/>
    </xf>
    <xf numFmtId="165" fontId="3" fillId="2" borderId="14" xfId="0" applyNumberFormat="1" applyFont="1" applyFill="1" applyBorder="1" applyAlignment="1" applyProtection="1">
      <alignment horizontal="center" vertical="center"/>
      <protection locked="0"/>
    </xf>
    <xf numFmtId="165" fontId="3" fillId="7" borderId="1" xfId="0" applyNumberFormat="1" applyFont="1" applyFill="1" applyBorder="1" applyAlignment="1" applyProtection="1">
      <alignment horizontal="center" vertical="center"/>
      <protection locked="0"/>
    </xf>
    <xf numFmtId="165" fontId="3" fillId="2" borderId="1" xfId="0" applyNumberFormat="1" applyFont="1" applyFill="1" applyBorder="1" applyAlignment="1" applyProtection="1">
      <alignment horizontal="center" vertical="center"/>
      <protection locked="0"/>
    </xf>
    <xf numFmtId="0" fontId="17" fillId="4" borderId="8" xfId="0" applyFont="1" applyFill="1" applyBorder="1" applyAlignment="1">
      <alignment vertical="center" wrapText="1"/>
    </xf>
    <xf numFmtId="166" fontId="19" fillId="7" borderId="1" xfId="0" applyNumberFormat="1" applyFont="1" applyFill="1" applyBorder="1" applyAlignment="1">
      <alignment horizontal="center" vertical="center"/>
    </xf>
    <xf numFmtId="165" fontId="4" fillId="3" borderId="4" xfId="0" applyNumberFormat="1" applyFont="1" applyFill="1" applyBorder="1" applyAlignment="1">
      <alignment horizontal="center" vertical="center"/>
    </xf>
    <xf numFmtId="165" fontId="4" fillId="3" borderId="2" xfId="0" applyNumberFormat="1" applyFont="1" applyFill="1" applyBorder="1" applyAlignment="1">
      <alignment horizontal="center" vertical="center"/>
    </xf>
    <xf numFmtId="0" fontId="20" fillId="0" borderId="0" xfId="0" applyFont="1"/>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2" fillId="5" borderId="5" xfId="0" applyFont="1" applyFill="1" applyBorder="1" applyAlignment="1">
      <alignment horizontal="left" vertical="center" wrapText="1" indent="1"/>
    </xf>
    <xf numFmtId="0" fontId="2" fillId="5" borderId="6" xfId="0" applyFont="1" applyFill="1" applyBorder="1" applyAlignment="1">
      <alignment horizontal="left" vertical="center" wrapText="1" indent="1"/>
    </xf>
    <xf numFmtId="0" fontId="4" fillId="3" borderId="1" xfId="0" applyFont="1" applyFill="1" applyBorder="1" applyAlignment="1">
      <alignment horizontal="center" vertical="center"/>
    </xf>
    <xf numFmtId="0" fontId="10" fillId="8" borderId="2" xfId="0" applyFont="1" applyFill="1" applyBorder="1" applyAlignment="1">
      <alignment horizontal="right" vertical="center" wrapText="1"/>
    </xf>
    <xf numFmtId="0" fontId="10" fillId="8" borderId="3" xfId="0" applyFont="1" applyFill="1" applyBorder="1" applyAlignment="1">
      <alignment horizontal="right" vertical="center" wrapText="1"/>
    </xf>
    <xf numFmtId="166" fontId="8" fillId="8" borderId="2" xfId="0" applyNumberFormat="1" applyFont="1" applyFill="1" applyBorder="1" applyAlignment="1">
      <alignment horizontal="center" vertical="center" wrapText="1"/>
    </xf>
    <xf numFmtId="166" fontId="8" fillId="8" borderId="3" xfId="0" applyNumberFormat="1" applyFont="1" applyFill="1" applyBorder="1" applyAlignment="1">
      <alignment horizontal="center" vertical="center" wrapText="1"/>
    </xf>
    <xf numFmtId="0" fontId="2" fillId="6" borderId="8" xfId="0" applyFont="1" applyFill="1" applyBorder="1" applyAlignment="1">
      <alignment horizontal="left" vertical="center" wrapText="1"/>
    </xf>
    <xf numFmtId="0" fontId="2" fillId="6" borderId="7" xfId="0" applyFont="1" applyFill="1" applyBorder="1" applyAlignment="1">
      <alignment horizontal="left" vertical="center" wrapText="1"/>
    </xf>
    <xf numFmtId="0" fontId="2" fillId="6" borderId="9" xfId="0" applyFont="1" applyFill="1" applyBorder="1" applyAlignment="1">
      <alignment horizontal="left" vertical="center" wrapText="1"/>
    </xf>
    <xf numFmtId="164" fontId="2" fillId="7"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164" fontId="2" fillId="7" borderId="9" xfId="0" applyNumberFormat="1" applyFont="1" applyFill="1" applyBorder="1" applyAlignment="1" applyProtection="1">
      <alignment horizontal="center" vertical="center" wrapText="1"/>
      <protection locked="0"/>
    </xf>
    <xf numFmtId="0" fontId="10" fillId="8" borderId="5" xfId="0" applyFont="1" applyFill="1" applyBorder="1" applyAlignment="1">
      <alignment horizontal="right" vertical="center" wrapText="1"/>
    </xf>
    <xf numFmtId="0" fontId="10" fillId="8" borderId="12" xfId="0" applyFont="1" applyFill="1" applyBorder="1" applyAlignment="1">
      <alignment horizontal="right" vertical="center" wrapText="1"/>
    </xf>
    <xf numFmtId="0" fontId="11" fillId="4" borderId="1" xfId="0" applyFont="1" applyFill="1" applyBorder="1" applyAlignment="1">
      <alignment horizontal="right" vertical="center" wrapText="1"/>
    </xf>
    <xf numFmtId="166" fontId="12" fillId="4" borderId="2" xfId="0" applyNumberFormat="1" applyFont="1" applyFill="1" applyBorder="1" applyAlignment="1" applyProtection="1">
      <alignment horizontal="center" vertical="center" wrapText="1"/>
      <protection locked="0"/>
    </xf>
    <xf numFmtId="166" fontId="12" fillId="4" borderId="3" xfId="0" applyNumberFormat="1" applyFont="1" applyFill="1" applyBorder="1" applyAlignment="1" applyProtection="1">
      <alignment horizontal="center" vertical="center" wrapText="1"/>
      <protection locked="0"/>
    </xf>
    <xf numFmtId="0" fontId="4" fillId="3" borderId="6"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9410C-428D-ED4F-8B37-4371181FF0C4}">
  <dimension ref="A1:H73"/>
  <sheetViews>
    <sheetView showGridLines="0" tabSelected="1" topLeftCell="A28" zoomScale="131" zoomScaleNormal="90" workbookViewId="0">
      <selection activeCell="A16" sqref="A16"/>
    </sheetView>
  </sheetViews>
  <sheetFormatPr baseColWidth="10" defaultRowHeight="15" x14ac:dyDescent="0.2"/>
  <cols>
    <col min="1" max="1" width="90.83203125" customWidth="1"/>
    <col min="2" max="4" width="15.83203125" customWidth="1"/>
  </cols>
  <sheetData>
    <row r="1" spans="1:8" ht="30" customHeight="1" x14ac:dyDescent="0.2">
      <c r="A1" s="62" t="s">
        <v>33</v>
      </c>
      <c r="B1" s="63"/>
      <c r="C1" s="63"/>
      <c r="D1" s="63"/>
    </row>
    <row r="2" spans="1:8" ht="70" customHeight="1" x14ac:dyDescent="0.2">
      <c r="A2" s="64" t="s">
        <v>52</v>
      </c>
      <c r="B2" s="65"/>
      <c r="C2" s="65"/>
      <c r="D2" s="65"/>
    </row>
    <row r="3" spans="1:8" ht="21" customHeight="1" x14ac:dyDescent="0.2">
      <c r="A3" s="34" t="s">
        <v>56</v>
      </c>
      <c r="B3" s="57" t="s">
        <v>37</v>
      </c>
      <c r="C3" s="57" t="s">
        <v>38</v>
      </c>
      <c r="D3" s="57" t="s">
        <v>39</v>
      </c>
    </row>
    <row r="4" spans="1:8" ht="20" customHeight="1" x14ac:dyDescent="0.2">
      <c r="A4" s="50" t="s">
        <v>47</v>
      </c>
      <c r="B4" s="33">
        <v>750</v>
      </c>
      <c r="C4" s="33">
        <v>0</v>
      </c>
      <c r="D4" s="58">
        <v>-3000</v>
      </c>
      <c r="E4" s="35" t="s">
        <v>5</v>
      </c>
      <c r="F4" s="16" t="s">
        <v>15</v>
      </c>
      <c r="G4" s="16" t="s">
        <v>16</v>
      </c>
      <c r="H4" s="16" t="s">
        <v>2</v>
      </c>
    </row>
    <row r="5" spans="1:8" ht="20" customHeight="1" x14ac:dyDescent="0.2">
      <c r="A5" s="32" t="s">
        <v>48</v>
      </c>
      <c r="B5" s="33">
        <v>750</v>
      </c>
      <c r="C5" s="33">
        <v>0</v>
      </c>
      <c r="D5" s="58">
        <v>-3000</v>
      </c>
      <c r="E5" s="35"/>
      <c r="F5" s="16"/>
      <c r="G5" s="16"/>
      <c r="H5" s="16"/>
    </row>
    <row r="6" spans="1:8" ht="20" customHeight="1" x14ac:dyDescent="0.2">
      <c r="A6" s="32" t="s">
        <v>49</v>
      </c>
      <c r="B6" s="33">
        <v>750</v>
      </c>
      <c r="C6" s="33">
        <v>0</v>
      </c>
      <c r="D6" s="58">
        <v>-3000</v>
      </c>
      <c r="E6" s="35"/>
      <c r="F6" s="16"/>
      <c r="G6" s="16"/>
      <c r="H6" s="16"/>
    </row>
    <row r="7" spans="1:8" ht="20" customHeight="1" x14ac:dyDescent="0.2">
      <c r="A7" s="32" t="s">
        <v>20</v>
      </c>
      <c r="B7" s="33">
        <v>750</v>
      </c>
      <c r="C7" s="33">
        <v>0</v>
      </c>
      <c r="D7" s="58">
        <v>-750</v>
      </c>
      <c r="E7" s="35"/>
      <c r="F7" s="61" t="s">
        <v>66</v>
      </c>
      <c r="G7" s="16"/>
      <c r="H7" s="16"/>
    </row>
    <row r="8" spans="1:8" ht="20" customHeight="1" x14ac:dyDescent="0.2">
      <c r="A8" s="32" t="s">
        <v>21</v>
      </c>
      <c r="B8" s="33">
        <v>750</v>
      </c>
      <c r="C8" s="33">
        <v>0</v>
      </c>
      <c r="D8" s="58">
        <v>-750</v>
      </c>
      <c r="E8" s="35" t="s">
        <v>5</v>
      </c>
      <c r="F8" s="16" t="s">
        <v>14</v>
      </c>
      <c r="G8" s="16" t="s">
        <v>15</v>
      </c>
      <c r="H8" s="16" t="s">
        <v>2</v>
      </c>
    </row>
    <row r="9" spans="1:8" ht="20" customHeight="1" x14ac:dyDescent="0.2">
      <c r="A9" s="32" t="s">
        <v>76</v>
      </c>
      <c r="B9" s="33">
        <v>750</v>
      </c>
      <c r="C9" s="33">
        <v>0</v>
      </c>
      <c r="D9" s="58">
        <v>-3000</v>
      </c>
      <c r="E9" s="35"/>
      <c r="F9" s="16"/>
      <c r="G9" s="16"/>
      <c r="H9" s="16"/>
    </row>
    <row r="10" spans="1:8" ht="20" customHeight="1" x14ac:dyDescent="0.2">
      <c r="A10" s="34" t="s">
        <v>67</v>
      </c>
      <c r="B10" s="57" t="s">
        <v>37</v>
      </c>
      <c r="C10" s="57" t="s">
        <v>38</v>
      </c>
      <c r="D10" s="57" t="s">
        <v>39</v>
      </c>
    </row>
    <row r="11" spans="1:8" ht="20" customHeight="1" x14ac:dyDescent="0.2">
      <c r="A11" s="32" t="s">
        <v>47</v>
      </c>
      <c r="B11" s="33">
        <v>750</v>
      </c>
      <c r="C11" s="33">
        <v>0</v>
      </c>
      <c r="D11" s="58">
        <v>-3000</v>
      </c>
    </row>
    <row r="12" spans="1:8" ht="20" customHeight="1" x14ac:dyDescent="0.2">
      <c r="A12" s="32" t="s">
        <v>48</v>
      </c>
      <c r="B12" s="33">
        <v>750</v>
      </c>
      <c r="C12" s="33">
        <v>0</v>
      </c>
      <c r="D12" s="58">
        <v>-3000</v>
      </c>
    </row>
    <row r="13" spans="1:8" ht="20" customHeight="1" x14ac:dyDescent="0.2">
      <c r="A13" s="32" t="s">
        <v>49</v>
      </c>
      <c r="B13" s="33">
        <v>750</v>
      </c>
      <c r="C13" s="33">
        <v>0</v>
      </c>
      <c r="D13" s="58">
        <v>-3000</v>
      </c>
      <c r="F13" s="61" t="s">
        <v>66</v>
      </c>
    </row>
    <row r="14" spans="1:8" ht="20" customHeight="1" x14ac:dyDescent="0.2">
      <c r="A14" s="32" t="s">
        <v>20</v>
      </c>
      <c r="B14" s="33">
        <v>750</v>
      </c>
      <c r="C14" s="33">
        <v>0</v>
      </c>
      <c r="D14" s="58">
        <v>-750</v>
      </c>
    </row>
    <row r="15" spans="1:8" ht="20" customHeight="1" x14ac:dyDescent="0.2">
      <c r="A15" s="32" t="s">
        <v>21</v>
      </c>
      <c r="B15" s="33">
        <v>750</v>
      </c>
      <c r="C15" s="33">
        <v>0</v>
      </c>
      <c r="D15" s="58">
        <v>-750</v>
      </c>
    </row>
    <row r="16" spans="1:8" ht="20" customHeight="1" x14ac:dyDescent="0.2">
      <c r="A16" s="32" t="s">
        <v>77</v>
      </c>
      <c r="B16" s="33">
        <v>750</v>
      </c>
      <c r="C16" s="33">
        <v>0</v>
      </c>
      <c r="D16" s="58">
        <v>-3000</v>
      </c>
    </row>
    <row r="17" spans="1:6" ht="20" customHeight="1" x14ac:dyDescent="0.2">
      <c r="A17" s="34" t="s">
        <v>68</v>
      </c>
      <c r="B17" s="57" t="s">
        <v>37</v>
      </c>
      <c r="C17" s="57" t="s">
        <v>38</v>
      </c>
      <c r="D17" s="57" t="s">
        <v>39</v>
      </c>
    </row>
    <row r="18" spans="1:6" ht="20" customHeight="1" x14ac:dyDescent="0.2">
      <c r="A18" s="32" t="s">
        <v>19</v>
      </c>
      <c r="B18" s="33">
        <v>750</v>
      </c>
      <c r="C18" s="33">
        <v>0</v>
      </c>
      <c r="D18" s="58">
        <v>-3000</v>
      </c>
    </row>
    <row r="19" spans="1:6" ht="20" customHeight="1" x14ac:dyDescent="0.2">
      <c r="A19" s="32" t="s">
        <v>28</v>
      </c>
      <c r="B19" s="33">
        <v>750</v>
      </c>
      <c r="C19" s="33">
        <v>0</v>
      </c>
      <c r="D19" s="58">
        <v>-750</v>
      </c>
    </row>
    <row r="20" spans="1:6" ht="20" customHeight="1" x14ac:dyDescent="0.2">
      <c r="A20" s="32" t="s">
        <v>29</v>
      </c>
      <c r="B20" s="33">
        <v>1250</v>
      </c>
      <c r="C20" s="33">
        <v>0</v>
      </c>
      <c r="D20" s="58">
        <v>-1250</v>
      </c>
      <c r="F20" s="61" t="s">
        <v>66</v>
      </c>
    </row>
    <row r="21" spans="1:6" ht="20" customHeight="1" x14ac:dyDescent="0.2">
      <c r="A21" s="32" t="s">
        <v>23</v>
      </c>
      <c r="B21" s="33">
        <v>750</v>
      </c>
      <c r="C21" s="33">
        <v>0</v>
      </c>
      <c r="D21" s="58">
        <v>3000</v>
      </c>
    </row>
    <row r="22" spans="1:6" ht="20" customHeight="1" x14ac:dyDescent="0.2">
      <c r="A22" s="32" t="s">
        <v>24</v>
      </c>
      <c r="B22" s="33">
        <v>750</v>
      </c>
      <c r="C22" s="33">
        <v>0</v>
      </c>
      <c r="D22" s="58">
        <v>-750</v>
      </c>
    </row>
    <row r="23" spans="1:6" ht="20" customHeight="1" x14ac:dyDescent="0.2">
      <c r="A23" s="32" t="s">
        <v>25</v>
      </c>
      <c r="B23" s="33">
        <v>750</v>
      </c>
      <c r="C23" s="33">
        <v>0</v>
      </c>
      <c r="D23" s="58">
        <v>750</v>
      </c>
    </row>
    <row r="24" spans="1:6" ht="20" customHeight="1" x14ac:dyDescent="0.2">
      <c r="A24" s="34" t="s">
        <v>69</v>
      </c>
      <c r="B24" s="57" t="s">
        <v>37</v>
      </c>
      <c r="C24" s="57" t="s">
        <v>38</v>
      </c>
      <c r="D24" s="57" t="s">
        <v>39</v>
      </c>
      <c r="E24" s="16" t="s">
        <v>2</v>
      </c>
    </row>
    <row r="25" spans="1:6" ht="20" customHeight="1" x14ac:dyDescent="0.2">
      <c r="A25" s="32" t="s">
        <v>57</v>
      </c>
      <c r="B25" s="33">
        <v>750</v>
      </c>
      <c r="C25" s="33">
        <v>0</v>
      </c>
      <c r="D25" s="58">
        <v>-3000</v>
      </c>
    </row>
    <row r="26" spans="1:6" ht="20" customHeight="1" x14ac:dyDescent="0.2">
      <c r="A26" s="32" t="s">
        <v>58</v>
      </c>
      <c r="B26" s="33">
        <v>750</v>
      </c>
      <c r="C26" s="33">
        <v>0</v>
      </c>
      <c r="D26" s="58">
        <v>-750</v>
      </c>
    </row>
    <row r="27" spans="1:6" ht="20" customHeight="1" x14ac:dyDescent="0.2">
      <c r="A27" s="32" t="s">
        <v>59</v>
      </c>
      <c r="B27" s="33">
        <v>750</v>
      </c>
      <c r="C27" s="33">
        <v>0</v>
      </c>
      <c r="D27" s="58">
        <v>-750</v>
      </c>
      <c r="F27" s="61" t="s">
        <v>66</v>
      </c>
    </row>
    <row r="28" spans="1:6" ht="20" customHeight="1" x14ac:dyDescent="0.2">
      <c r="A28" s="32" t="s">
        <v>60</v>
      </c>
      <c r="B28" s="33">
        <v>750</v>
      </c>
      <c r="C28" s="33">
        <v>0</v>
      </c>
      <c r="D28" s="58">
        <v>-3000</v>
      </c>
    </row>
    <row r="29" spans="1:6" ht="20" customHeight="1" x14ac:dyDescent="0.2">
      <c r="A29" s="32" t="s">
        <v>24</v>
      </c>
      <c r="B29" s="33">
        <v>750</v>
      </c>
      <c r="C29" s="33">
        <v>0</v>
      </c>
      <c r="D29" s="58">
        <v>-750</v>
      </c>
    </row>
    <row r="30" spans="1:6" ht="20" customHeight="1" x14ac:dyDescent="0.2">
      <c r="A30" s="32" t="s">
        <v>25</v>
      </c>
      <c r="B30" s="33">
        <v>750</v>
      </c>
      <c r="C30" s="33">
        <v>0</v>
      </c>
      <c r="D30" s="58">
        <v>-750</v>
      </c>
    </row>
    <row r="31" spans="1:6" ht="20" customHeight="1" x14ac:dyDescent="0.2">
      <c r="A31" s="34" t="s">
        <v>70</v>
      </c>
      <c r="B31" s="57" t="s">
        <v>37</v>
      </c>
      <c r="C31" s="57" t="s">
        <v>38</v>
      </c>
      <c r="D31" s="57" t="s">
        <v>39</v>
      </c>
      <c r="E31" s="16" t="s">
        <v>2</v>
      </c>
    </row>
    <row r="32" spans="1:6" ht="20" customHeight="1" x14ac:dyDescent="0.2">
      <c r="A32" s="32" t="s">
        <v>40</v>
      </c>
      <c r="B32" s="33">
        <v>750</v>
      </c>
      <c r="C32" s="33">
        <v>0</v>
      </c>
      <c r="D32" s="58">
        <v>-3000</v>
      </c>
    </row>
    <row r="33" spans="1:6" ht="20" customHeight="1" x14ac:dyDescent="0.2">
      <c r="A33" s="32" t="s">
        <v>51</v>
      </c>
      <c r="B33" s="33">
        <v>750</v>
      </c>
      <c r="C33" s="33">
        <v>0</v>
      </c>
      <c r="D33" s="58">
        <v>-750</v>
      </c>
    </row>
    <row r="34" spans="1:6" ht="20" customHeight="1" x14ac:dyDescent="0.2">
      <c r="A34" s="32" t="s">
        <v>27</v>
      </c>
      <c r="B34" s="33">
        <v>750</v>
      </c>
      <c r="C34" s="33">
        <v>0</v>
      </c>
      <c r="D34" s="58">
        <v>-750</v>
      </c>
      <c r="F34" s="61" t="s">
        <v>66</v>
      </c>
    </row>
    <row r="35" spans="1:6" ht="20" customHeight="1" x14ac:dyDescent="0.2">
      <c r="A35" s="32" t="s">
        <v>41</v>
      </c>
      <c r="B35" s="33">
        <v>750</v>
      </c>
      <c r="C35" s="33">
        <v>0</v>
      </c>
      <c r="D35" s="58">
        <v>-750</v>
      </c>
    </row>
    <row r="36" spans="1:6" ht="20" customHeight="1" x14ac:dyDescent="0.2">
      <c r="A36" s="32" t="s">
        <v>61</v>
      </c>
      <c r="B36" s="33">
        <v>750</v>
      </c>
      <c r="C36" s="33">
        <v>0</v>
      </c>
      <c r="D36" s="58">
        <v>-3000</v>
      </c>
    </row>
    <row r="37" spans="1:6" ht="20" customHeight="1" x14ac:dyDescent="0.2">
      <c r="A37" s="34" t="s">
        <v>71</v>
      </c>
      <c r="B37" s="57" t="s">
        <v>37</v>
      </c>
      <c r="C37" s="57" t="s">
        <v>38</v>
      </c>
      <c r="D37" s="57" t="s">
        <v>39</v>
      </c>
      <c r="E37" s="16" t="s">
        <v>2</v>
      </c>
    </row>
    <row r="38" spans="1:6" ht="20" customHeight="1" x14ac:dyDescent="0.2">
      <c r="A38" s="32" t="s">
        <v>40</v>
      </c>
      <c r="B38" s="33">
        <v>750</v>
      </c>
      <c r="C38" s="33">
        <v>0</v>
      </c>
      <c r="D38" s="58">
        <v>-3000</v>
      </c>
    </row>
    <row r="39" spans="1:6" ht="20" customHeight="1" x14ac:dyDescent="0.2">
      <c r="A39" s="32" t="s">
        <v>46</v>
      </c>
      <c r="B39" s="33">
        <v>750</v>
      </c>
      <c r="C39" s="33">
        <v>0</v>
      </c>
      <c r="D39" s="58">
        <v>-750</v>
      </c>
    </row>
    <row r="40" spans="1:6" ht="20" customHeight="1" x14ac:dyDescent="0.2">
      <c r="A40" s="32" t="s">
        <v>27</v>
      </c>
      <c r="B40" s="33">
        <v>750</v>
      </c>
      <c r="C40" s="33">
        <v>0</v>
      </c>
      <c r="D40" s="58">
        <v>-750</v>
      </c>
      <c r="F40" s="61" t="s">
        <v>66</v>
      </c>
    </row>
    <row r="41" spans="1:6" ht="20" customHeight="1" x14ac:dyDescent="0.2">
      <c r="A41" s="32" t="s">
        <v>41</v>
      </c>
      <c r="B41" s="33">
        <v>750</v>
      </c>
      <c r="C41" s="33">
        <v>0</v>
      </c>
      <c r="D41" s="58">
        <v>-750</v>
      </c>
    </row>
    <row r="42" spans="1:6" ht="20" customHeight="1" x14ac:dyDescent="0.2">
      <c r="A42" s="32" t="s">
        <v>61</v>
      </c>
      <c r="B42" s="33">
        <v>750</v>
      </c>
      <c r="C42" s="33">
        <v>0</v>
      </c>
      <c r="D42" s="58">
        <v>-3000</v>
      </c>
    </row>
    <row r="43" spans="1:6" ht="20" customHeight="1" x14ac:dyDescent="0.2">
      <c r="A43" s="32" t="s">
        <v>62</v>
      </c>
      <c r="B43" s="33">
        <v>750</v>
      </c>
      <c r="C43" s="33">
        <v>0</v>
      </c>
      <c r="D43" s="58">
        <v>-750</v>
      </c>
    </row>
    <row r="44" spans="1:6" ht="20" customHeight="1" x14ac:dyDescent="0.2">
      <c r="A44" s="34" t="s">
        <v>72</v>
      </c>
      <c r="B44" s="57" t="s">
        <v>37</v>
      </c>
      <c r="C44" s="57" t="s">
        <v>38</v>
      </c>
      <c r="D44" s="57" t="s">
        <v>39</v>
      </c>
      <c r="E44" s="16"/>
    </row>
    <row r="45" spans="1:6" ht="20" customHeight="1" x14ac:dyDescent="0.2">
      <c r="A45" s="32" t="s">
        <v>40</v>
      </c>
      <c r="B45" s="33">
        <v>750</v>
      </c>
      <c r="C45" s="33">
        <v>0</v>
      </c>
      <c r="D45" s="58">
        <v>-2500</v>
      </c>
    </row>
    <row r="46" spans="1:6" ht="20" customHeight="1" x14ac:dyDescent="0.2">
      <c r="A46" s="32" t="s">
        <v>51</v>
      </c>
      <c r="B46" s="33">
        <v>750</v>
      </c>
      <c r="C46" s="33">
        <v>0</v>
      </c>
      <c r="D46" s="58">
        <v>-750</v>
      </c>
    </row>
    <row r="47" spans="1:6" ht="20" customHeight="1" x14ac:dyDescent="0.2">
      <c r="A47" s="32" t="s">
        <v>27</v>
      </c>
      <c r="B47" s="33">
        <v>750</v>
      </c>
      <c r="C47" s="33">
        <v>0</v>
      </c>
      <c r="D47" s="58">
        <v>-2500</v>
      </c>
      <c r="F47" s="61" t="s">
        <v>66</v>
      </c>
    </row>
    <row r="48" spans="1:6" ht="20" customHeight="1" x14ac:dyDescent="0.2">
      <c r="A48" s="32" t="s">
        <v>41</v>
      </c>
      <c r="B48" s="33">
        <v>750</v>
      </c>
      <c r="C48" s="33">
        <v>0</v>
      </c>
      <c r="D48" s="58">
        <v>-750</v>
      </c>
    </row>
    <row r="49" spans="1:6" ht="20" customHeight="1" x14ac:dyDescent="0.2">
      <c r="A49" s="32" t="s">
        <v>63</v>
      </c>
      <c r="B49" s="33">
        <v>750</v>
      </c>
      <c r="C49" s="33">
        <v>0</v>
      </c>
      <c r="D49" s="58">
        <v>-750</v>
      </c>
    </row>
    <row r="50" spans="1:6" ht="20" customHeight="1" x14ac:dyDescent="0.2">
      <c r="A50" s="32" t="s">
        <v>64</v>
      </c>
      <c r="B50" s="33">
        <v>750</v>
      </c>
      <c r="C50" s="33">
        <v>0</v>
      </c>
      <c r="D50" s="58">
        <v>-750</v>
      </c>
    </row>
    <row r="51" spans="1:6" ht="20" customHeight="1" x14ac:dyDescent="0.2">
      <c r="A51" s="34" t="s">
        <v>73</v>
      </c>
      <c r="B51" s="57" t="s">
        <v>37</v>
      </c>
      <c r="C51" s="57" t="s">
        <v>38</v>
      </c>
      <c r="D51" s="57" t="s">
        <v>39</v>
      </c>
      <c r="E51" s="16"/>
    </row>
    <row r="52" spans="1:6" ht="20" customHeight="1" x14ac:dyDescent="0.2">
      <c r="A52" s="32" t="s">
        <v>19</v>
      </c>
      <c r="B52" s="33">
        <v>750</v>
      </c>
      <c r="C52" s="33">
        <v>0</v>
      </c>
      <c r="D52" s="58">
        <v>-3000</v>
      </c>
    </row>
    <row r="53" spans="1:6" ht="20" customHeight="1" x14ac:dyDescent="0.2">
      <c r="A53" s="32" t="s">
        <v>50</v>
      </c>
      <c r="B53" s="33">
        <v>750</v>
      </c>
      <c r="C53" s="33">
        <v>0</v>
      </c>
      <c r="D53" s="58">
        <v>-750</v>
      </c>
    </row>
    <row r="54" spans="1:6" ht="20" customHeight="1" x14ac:dyDescent="0.2">
      <c r="A54" s="32" t="s">
        <v>29</v>
      </c>
      <c r="B54" s="33">
        <v>750</v>
      </c>
      <c r="C54" s="33">
        <v>0</v>
      </c>
      <c r="D54" s="58">
        <v>-750</v>
      </c>
      <c r="F54" s="61" t="s">
        <v>66</v>
      </c>
    </row>
    <row r="55" spans="1:6" ht="20" customHeight="1" x14ac:dyDescent="0.2">
      <c r="A55" s="32" t="s">
        <v>23</v>
      </c>
      <c r="B55" s="33">
        <v>750</v>
      </c>
      <c r="C55" s="33">
        <v>0</v>
      </c>
      <c r="D55" s="58">
        <v>-750</v>
      </c>
    </row>
    <row r="56" spans="1:6" ht="20" customHeight="1" x14ac:dyDescent="0.2">
      <c r="A56" s="32" t="s">
        <v>24</v>
      </c>
      <c r="B56" s="33">
        <v>750</v>
      </c>
      <c r="C56" s="33">
        <v>0</v>
      </c>
      <c r="D56" s="58">
        <v>-750</v>
      </c>
    </row>
    <row r="57" spans="1:6" ht="20" customHeight="1" x14ac:dyDescent="0.2">
      <c r="A57" s="32" t="s">
        <v>25</v>
      </c>
      <c r="B57" s="33">
        <v>750</v>
      </c>
      <c r="C57" s="33">
        <v>0</v>
      </c>
      <c r="D57" s="58">
        <v>-750</v>
      </c>
    </row>
    <row r="58" spans="1:6" ht="20" customHeight="1" x14ac:dyDescent="0.2">
      <c r="A58" s="34" t="s">
        <v>74</v>
      </c>
      <c r="B58" s="57" t="s">
        <v>37</v>
      </c>
      <c r="C58" s="57" t="s">
        <v>38</v>
      </c>
      <c r="D58" s="57" t="s">
        <v>39</v>
      </c>
      <c r="E58" s="16"/>
    </row>
    <row r="59" spans="1:6" ht="20" customHeight="1" x14ac:dyDescent="0.2">
      <c r="A59" s="32" t="s">
        <v>40</v>
      </c>
      <c r="B59" s="33">
        <v>750</v>
      </c>
      <c r="C59" s="33">
        <v>0</v>
      </c>
      <c r="D59" s="58">
        <v>-2500</v>
      </c>
    </row>
    <row r="60" spans="1:6" ht="20" customHeight="1" x14ac:dyDescent="0.2">
      <c r="A60" s="32" t="s">
        <v>51</v>
      </c>
      <c r="B60" s="33">
        <v>750</v>
      </c>
      <c r="C60" s="33">
        <v>0</v>
      </c>
      <c r="D60" s="58">
        <v>-750</v>
      </c>
    </row>
    <row r="61" spans="1:6" ht="20" customHeight="1" x14ac:dyDescent="0.2">
      <c r="A61" s="32" t="s">
        <v>27</v>
      </c>
      <c r="B61" s="33">
        <v>750</v>
      </c>
      <c r="C61" s="33">
        <v>0</v>
      </c>
      <c r="D61" s="58">
        <v>-2500</v>
      </c>
      <c r="F61" s="61" t="s">
        <v>66</v>
      </c>
    </row>
    <row r="62" spans="1:6" ht="20" customHeight="1" x14ac:dyDescent="0.2">
      <c r="A62" s="32" t="s">
        <v>41</v>
      </c>
      <c r="B62" s="33">
        <v>750</v>
      </c>
      <c r="C62" s="33">
        <v>0</v>
      </c>
      <c r="D62" s="58">
        <v>-750</v>
      </c>
    </row>
    <row r="63" spans="1:6" ht="20" customHeight="1" x14ac:dyDescent="0.2">
      <c r="A63" s="32" t="s">
        <v>63</v>
      </c>
      <c r="B63" s="33">
        <v>750</v>
      </c>
      <c r="C63" s="33">
        <v>0</v>
      </c>
      <c r="D63" s="58">
        <v>-750</v>
      </c>
    </row>
    <row r="64" spans="1:6" ht="20" customHeight="1" x14ac:dyDescent="0.2">
      <c r="A64" s="32" t="s">
        <v>64</v>
      </c>
      <c r="B64" s="33">
        <v>750</v>
      </c>
      <c r="C64" s="33">
        <v>0</v>
      </c>
      <c r="D64" s="58">
        <v>-3000</v>
      </c>
    </row>
    <row r="65" spans="1:6" ht="20" customHeight="1" x14ac:dyDescent="0.2">
      <c r="A65" s="34" t="s">
        <v>75</v>
      </c>
      <c r="B65" s="57" t="s">
        <v>37</v>
      </c>
      <c r="C65" s="57" t="s">
        <v>38</v>
      </c>
      <c r="D65" s="57" t="s">
        <v>39</v>
      </c>
      <c r="E65" s="16"/>
    </row>
    <row r="66" spans="1:6" ht="20" customHeight="1" x14ac:dyDescent="0.2">
      <c r="A66" s="32" t="s">
        <v>19</v>
      </c>
      <c r="B66" s="33">
        <v>750</v>
      </c>
      <c r="C66" s="33">
        <v>0</v>
      </c>
      <c r="D66" s="58">
        <v>-2500</v>
      </c>
    </row>
    <row r="67" spans="1:6" ht="20" customHeight="1" x14ac:dyDescent="0.2">
      <c r="A67" s="32" t="s">
        <v>42</v>
      </c>
      <c r="B67" s="33">
        <v>750</v>
      </c>
      <c r="C67" s="33">
        <v>0</v>
      </c>
      <c r="D67" s="58">
        <v>-5000</v>
      </c>
    </row>
    <row r="68" spans="1:6" ht="20" customHeight="1" x14ac:dyDescent="0.2">
      <c r="A68" s="32" t="s">
        <v>22</v>
      </c>
      <c r="B68" s="33">
        <v>750</v>
      </c>
      <c r="C68" s="33">
        <v>0</v>
      </c>
      <c r="D68" s="58">
        <v>-3000</v>
      </c>
    </row>
    <row r="69" spans="1:6" ht="20" customHeight="1" x14ac:dyDescent="0.2">
      <c r="A69" s="32" t="s">
        <v>23</v>
      </c>
      <c r="B69" s="33">
        <v>750</v>
      </c>
      <c r="C69" s="33">
        <v>0</v>
      </c>
      <c r="D69" s="58">
        <v>-750</v>
      </c>
      <c r="F69" s="61" t="s">
        <v>66</v>
      </c>
    </row>
    <row r="70" spans="1:6" ht="20" customHeight="1" x14ac:dyDescent="0.2">
      <c r="A70" s="32" t="s">
        <v>24</v>
      </c>
      <c r="B70" s="33">
        <v>750</v>
      </c>
      <c r="C70" s="33">
        <v>0</v>
      </c>
      <c r="D70" s="58">
        <v>-750</v>
      </c>
    </row>
    <row r="71" spans="1:6" ht="20" customHeight="1" x14ac:dyDescent="0.2">
      <c r="A71" s="32" t="s">
        <v>25</v>
      </c>
      <c r="B71" s="33">
        <v>750</v>
      </c>
      <c r="C71" s="33">
        <v>0</v>
      </c>
      <c r="D71" s="58">
        <v>-750</v>
      </c>
    </row>
    <row r="72" spans="1:6" ht="20" customHeight="1" x14ac:dyDescent="0.2">
      <c r="A72" s="32" t="s">
        <v>26</v>
      </c>
      <c r="B72" s="33">
        <v>750</v>
      </c>
      <c r="C72" s="33">
        <v>0</v>
      </c>
      <c r="D72" s="58">
        <v>-5000</v>
      </c>
    </row>
    <row r="73" spans="1:6" ht="20" customHeight="1" x14ac:dyDescent="0.2">
      <c r="A73" s="32" t="s">
        <v>43</v>
      </c>
      <c r="B73" s="33">
        <v>750</v>
      </c>
      <c r="C73" s="33">
        <v>0</v>
      </c>
      <c r="D73" s="58">
        <v>-750</v>
      </c>
    </row>
  </sheetData>
  <sheetProtection algorithmName="SHA-512" hashValue="gD8bA35boUh9xA0GGZ8JEs9AZkje/BLsvY+WwvU4G8olxAuQ28YKE6flO68t2oYsEI2yBq8fT2+AQuYTdbPPuA==" saltValue="rWuGC2Tp1ethnDz4wiLV8A==" spinCount="100000" sheet="1" objects="1" scenarios="1"/>
  <mergeCells count="2">
    <mergeCell ref="A1:D1"/>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H134"/>
  <sheetViews>
    <sheetView showGridLines="0" zoomScaleNormal="100" zoomScalePageLayoutView="85" workbookViewId="0">
      <pane ySplit="1" topLeftCell="A28" activePane="bottomLeft" state="frozen"/>
      <selection pane="bottomLeft" activeCell="I19" sqref="I19"/>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30</v>
      </c>
      <c r="B1" s="8"/>
      <c r="C1" s="47" t="s">
        <v>11</v>
      </c>
      <c r="D1" s="8"/>
      <c r="E1" s="46" t="s">
        <v>12</v>
      </c>
      <c r="F1" s="8"/>
      <c r="G1" s="46" t="s">
        <v>13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tr">
        <f>Productdemonstratie!A44</f>
        <v>7. Beoordelingscriteria vergadertafel - item 12</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sheetData>
  <sheetProtection algorithmName="SHA-512" hashValue="GukwQrfkrqOMIpXBP6snxyvfBFohBVzUcuznWfTwl3eUNLX60uKjW040Ewx8zDiWaFWp2ZyLqTbaQAKjm83+ZQ==" saltValue="CNCXQg9qjeJnU8VGPELc8A==" spinCount="100000" sheet="1" objects="1" scenarios="1"/>
  <mergeCells count="71">
    <mergeCell ref="A125:A126"/>
    <mergeCell ref="A127:A128"/>
    <mergeCell ref="A129:A130"/>
    <mergeCell ref="A131:A132"/>
    <mergeCell ref="A133:A134"/>
    <mergeCell ref="A116:A117"/>
    <mergeCell ref="A118:G118"/>
    <mergeCell ref="A119:A120"/>
    <mergeCell ref="A121:A122"/>
    <mergeCell ref="A123:A124"/>
    <mergeCell ref="A106:A107"/>
    <mergeCell ref="A108:A109"/>
    <mergeCell ref="A110:A111"/>
    <mergeCell ref="A112:A113"/>
    <mergeCell ref="A114:A115"/>
    <mergeCell ref="A97:A98"/>
    <mergeCell ref="A99:A100"/>
    <mergeCell ref="A101:A102"/>
    <mergeCell ref="A103:A104"/>
    <mergeCell ref="A105:G105"/>
    <mergeCell ref="A88:A89"/>
    <mergeCell ref="A90:A91"/>
    <mergeCell ref="A92:G92"/>
    <mergeCell ref="A93:A94"/>
    <mergeCell ref="A95:A96"/>
    <mergeCell ref="A79:G79"/>
    <mergeCell ref="A80:A81"/>
    <mergeCell ref="A82:A83"/>
    <mergeCell ref="A84:A85"/>
    <mergeCell ref="A86:A87"/>
    <mergeCell ref="A14:A15"/>
    <mergeCell ref="A23:A24"/>
    <mergeCell ref="A19:A20"/>
    <mergeCell ref="A21:A22"/>
    <mergeCell ref="A17:A18"/>
    <mergeCell ref="A16:G16"/>
    <mergeCell ref="A6:A7"/>
    <mergeCell ref="A8:A9"/>
    <mergeCell ref="A3:G3"/>
    <mergeCell ref="A4:A5"/>
    <mergeCell ref="A12:A13"/>
    <mergeCell ref="A10:A11"/>
    <mergeCell ref="A25:A26"/>
    <mergeCell ref="A29:G29"/>
    <mergeCell ref="A34:A35"/>
    <mergeCell ref="A36:A37"/>
    <mergeCell ref="A30:A31"/>
    <mergeCell ref="A32:A33"/>
    <mergeCell ref="A27:A28"/>
    <mergeCell ref="A38:A39"/>
    <mergeCell ref="A40:A41"/>
    <mergeCell ref="A47:A48"/>
    <mergeCell ref="A49:A50"/>
    <mergeCell ref="A43:A44"/>
    <mergeCell ref="A45:A46"/>
    <mergeCell ref="A42:G42"/>
    <mergeCell ref="A51:A52"/>
    <mergeCell ref="A53:A54"/>
    <mergeCell ref="A55:G55"/>
    <mergeCell ref="A56:A57"/>
    <mergeCell ref="A58:A59"/>
    <mergeCell ref="A60:A61"/>
    <mergeCell ref="A62:A63"/>
    <mergeCell ref="A64:A65"/>
    <mergeCell ref="A75:A76"/>
    <mergeCell ref="A77:A78"/>
    <mergeCell ref="A66:G66"/>
    <mergeCell ref="A67:A68"/>
    <mergeCell ref="A69:A70"/>
    <mergeCell ref="A71:A72"/>
    <mergeCell ref="A73:A74"/>
  </mergeCells>
  <dataValidations count="1">
    <dataValidation type="list" errorStyle="warning" allowBlank="1" showErrorMessage="1" error="Voer juiste waarde in. " sqref="C4 E4 G4 C6 E6 G6 C8 E8 G8 C10 E10 G10 C17 E17 G17 C19 E19 G19 C21 E21 G21 C23 E23 G23 C30 E30 G30 C32 E32 G32 C34 E34 G34 C36 E36 G36 C38 E38 G38 C40 E40 G40 C43 E43 G43 C45 E45 G45 C47 E47 G47 C49 E49 G49 C51 E51 G51 C56 E56 G56 C58 E58 G58 C60 E60 G60 C62 E62 G62 C64 E64 G64 C77 E77 G77 C67 E67 G67 C69 E69 G69 C71 E71 G71 C73 E73 G73 C75 E75 G75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6D6168B5-8CCD-0841-93BD-6F93C0F68B6B}">
      <formula1>SCORE</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35"/>
  <sheetViews>
    <sheetView showGridLines="0" zoomScaleNormal="100" zoomScalePageLayoutView="85" workbookViewId="0">
      <pane ySplit="1" topLeftCell="A14" activePane="bottomLeft" state="frozen"/>
      <selection pane="bottomLeft" activeCell="H20" sqref="H20"/>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44</v>
      </c>
      <c r="B1" s="8"/>
      <c r="C1" s="59" t="str">
        <f>'Beoordelaar 1'!C1</f>
        <v>Inschrijver 1</v>
      </c>
      <c r="D1" s="8"/>
      <c r="E1" s="60" t="str">
        <f>'Beoordelaar 1'!E1</f>
        <v>Inschrijver 2</v>
      </c>
      <c r="F1" s="8"/>
      <c r="G1" s="60" t="str">
        <f>'Beoordelaar 1'!G1</f>
        <v>Inschrijver 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tr">
        <f>Productdemonstratie!A44</f>
        <v>7. Beoordelingscriteria vergadertafel - item 12</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row r="135" spans="1:7" ht="20" customHeight="1" x14ac:dyDescent="0.15"/>
  </sheetData>
  <sheetProtection algorithmName="SHA-512" hashValue="1EFjb8peCz5s6LN4MgnmOViK/YUekA1gar2+SxB6S42NSD6oZ3U9ssBsRRshCDVL4BBMBu59CK0nDjGaJQ4Dlg==" saltValue="CVrS4X7udKpsHjjzjzDyEA==" spinCount="100000" sheet="1" objects="1" scenarios="1"/>
  <mergeCells count="71">
    <mergeCell ref="A129:A130"/>
    <mergeCell ref="A131:A132"/>
    <mergeCell ref="A133:A134"/>
    <mergeCell ref="A119:A120"/>
    <mergeCell ref="A121:A122"/>
    <mergeCell ref="A123:A124"/>
    <mergeCell ref="A125:A126"/>
    <mergeCell ref="A127:A128"/>
    <mergeCell ref="A110:A111"/>
    <mergeCell ref="A112:A113"/>
    <mergeCell ref="A114:A115"/>
    <mergeCell ref="A116:A117"/>
    <mergeCell ref="A118:G118"/>
    <mergeCell ref="A101:A102"/>
    <mergeCell ref="A103:A104"/>
    <mergeCell ref="A105:G105"/>
    <mergeCell ref="A106:A107"/>
    <mergeCell ref="A108:A109"/>
    <mergeCell ref="A92:G92"/>
    <mergeCell ref="A93:A94"/>
    <mergeCell ref="A95:A96"/>
    <mergeCell ref="A97:A98"/>
    <mergeCell ref="A99:A100"/>
    <mergeCell ref="A82:A83"/>
    <mergeCell ref="A84:A85"/>
    <mergeCell ref="A86:A87"/>
    <mergeCell ref="A88:A89"/>
    <mergeCell ref="A90:A91"/>
    <mergeCell ref="A29:G29"/>
    <mergeCell ref="A30:A31"/>
    <mergeCell ref="A27:A28"/>
    <mergeCell ref="A79:G79"/>
    <mergeCell ref="A80:A81"/>
    <mergeCell ref="A51:A52"/>
    <mergeCell ref="A53:A54"/>
    <mergeCell ref="A55:G55"/>
    <mergeCell ref="A6:A7"/>
    <mergeCell ref="A4:A5"/>
    <mergeCell ref="A38:A39"/>
    <mergeCell ref="A43:A44"/>
    <mergeCell ref="A49:A50"/>
    <mergeCell ref="A45:A46"/>
    <mergeCell ref="A47:A48"/>
    <mergeCell ref="A42:G42"/>
    <mergeCell ref="A25:A26"/>
    <mergeCell ref="A34:A35"/>
    <mergeCell ref="A32:A33"/>
    <mergeCell ref="A40:A41"/>
    <mergeCell ref="A36:A37"/>
    <mergeCell ref="A3:G3"/>
    <mergeCell ref="A19:A20"/>
    <mergeCell ref="A21:A22"/>
    <mergeCell ref="A23:A24"/>
    <mergeCell ref="A12:A13"/>
    <mergeCell ref="A8:A9"/>
    <mergeCell ref="A10:A11"/>
    <mergeCell ref="A17:A18"/>
    <mergeCell ref="A16:G16"/>
    <mergeCell ref="A14:A15"/>
    <mergeCell ref="A56:A57"/>
    <mergeCell ref="A58:A59"/>
    <mergeCell ref="A60:A61"/>
    <mergeCell ref="A62:A63"/>
    <mergeCell ref="A64:A65"/>
    <mergeCell ref="A75:A76"/>
    <mergeCell ref="A77:A78"/>
    <mergeCell ref="A66:G66"/>
    <mergeCell ref="A67:A68"/>
    <mergeCell ref="A69:A70"/>
    <mergeCell ref="A71:A72"/>
    <mergeCell ref="A73:A74"/>
  </mergeCells>
  <dataValidations count="1">
    <dataValidation type="list" errorStyle="warning" allowBlank="1" showErrorMessage="1" error="Voer juiste waarde in. " sqref="C69 E69 G69 C71 E71 G71 C73 E73 G73 C75 E75 G75 C17 E17 G17 C19 E19 G19 C21 E21 G21 C23 E23 G23 C30 E30 G30 C32 E32 G32 C34 E34 G34 C36 E36 G36 C38 E38 G38 C40 E40 G40 C43 E43 G43 C45 E45 G45 C47 E47 G47 C49 E49 G49 C51 E51 G51 C56 E56 G56 C58 E58 G58 C60 E60 G60 C62 E62 G62 C64 E64 G64 C77 E77 G77 C67 E67 G67 C4 E4 G4 C6 E6 G6 C8 E8 G8 C10 E10 G10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73702C5E-BF54-794D-9422-35E31D0F22CE}">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35"/>
  <sheetViews>
    <sheetView showGridLines="0" zoomScaleNormal="100" zoomScalePageLayoutView="85" workbookViewId="0">
      <pane ySplit="1" topLeftCell="A15" activePane="bottomLeft" state="frozen"/>
      <selection pane="bottomLeft" activeCell="I22" sqref="I22"/>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31</v>
      </c>
      <c r="B1" s="8"/>
      <c r="C1" s="59" t="str">
        <f>'Beoordelaar 1'!C1</f>
        <v>Inschrijver 1</v>
      </c>
      <c r="D1" s="8"/>
      <c r="E1" s="60" t="str">
        <f>'Beoordelaar 1'!E1</f>
        <v>Inschrijver 2</v>
      </c>
      <c r="F1" s="8"/>
      <c r="G1" s="60" t="str">
        <f>'Beoordelaar 1'!G1</f>
        <v>Inschrijver 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tr">
        <f>Productdemonstratie!A44</f>
        <v>7. Beoordelingscriteria vergadertafel - item 12</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row r="135" spans="1:7" ht="20" customHeight="1" x14ac:dyDescent="0.15"/>
  </sheetData>
  <sheetProtection algorithmName="SHA-512" hashValue="0CaRgi8HJD1VFQ/T1TGu7p88sFmKtJ4YtKhWjMcXrDnVKX4FYyEkKNR/NA8CFsDlip0V7PiRoNUSxqWgbcIPMg==" saltValue="U8LG18qXOqiqX8eeWavWag==" spinCount="100000" sheet="1" objects="1" scenarios="1"/>
  <mergeCells count="71">
    <mergeCell ref="A129:A130"/>
    <mergeCell ref="A131:A132"/>
    <mergeCell ref="A133:A134"/>
    <mergeCell ref="A119:A120"/>
    <mergeCell ref="A121:A122"/>
    <mergeCell ref="A123:A124"/>
    <mergeCell ref="A125:A126"/>
    <mergeCell ref="A127:A128"/>
    <mergeCell ref="A110:A111"/>
    <mergeCell ref="A112:A113"/>
    <mergeCell ref="A114:A115"/>
    <mergeCell ref="A116:A117"/>
    <mergeCell ref="A118:G118"/>
    <mergeCell ref="A101:A102"/>
    <mergeCell ref="A103:A104"/>
    <mergeCell ref="A105:G105"/>
    <mergeCell ref="A106:A107"/>
    <mergeCell ref="A108:A109"/>
    <mergeCell ref="A92:G92"/>
    <mergeCell ref="A93:A94"/>
    <mergeCell ref="A95:A96"/>
    <mergeCell ref="A97:A98"/>
    <mergeCell ref="A99:A100"/>
    <mergeCell ref="A82:A83"/>
    <mergeCell ref="A84:A85"/>
    <mergeCell ref="A86:A87"/>
    <mergeCell ref="A88:A89"/>
    <mergeCell ref="A90:A91"/>
    <mergeCell ref="A29:G29"/>
    <mergeCell ref="A30:A31"/>
    <mergeCell ref="A27:A28"/>
    <mergeCell ref="A79:G79"/>
    <mergeCell ref="A80:A81"/>
    <mergeCell ref="A51:A52"/>
    <mergeCell ref="A53:A54"/>
    <mergeCell ref="A55:G55"/>
    <mergeCell ref="A6:A7"/>
    <mergeCell ref="A4:A5"/>
    <mergeCell ref="A38:A39"/>
    <mergeCell ref="A43:A44"/>
    <mergeCell ref="A49:A50"/>
    <mergeCell ref="A45:A46"/>
    <mergeCell ref="A47:A48"/>
    <mergeCell ref="A42:G42"/>
    <mergeCell ref="A25:A26"/>
    <mergeCell ref="A34:A35"/>
    <mergeCell ref="A32:A33"/>
    <mergeCell ref="A40:A41"/>
    <mergeCell ref="A36:A37"/>
    <mergeCell ref="A3:G3"/>
    <mergeCell ref="A19:A20"/>
    <mergeCell ref="A21:A22"/>
    <mergeCell ref="A23:A24"/>
    <mergeCell ref="A12:A13"/>
    <mergeCell ref="A8:A9"/>
    <mergeCell ref="A10:A11"/>
    <mergeCell ref="A17:A18"/>
    <mergeCell ref="A16:G16"/>
    <mergeCell ref="A14:A15"/>
    <mergeCell ref="A56:A57"/>
    <mergeCell ref="A58:A59"/>
    <mergeCell ref="A60:A61"/>
    <mergeCell ref="A62:A63"/>
    <mergeCell ref="A64:A65"/>
    <mergeCell ref="A75:A76"/>
    <mergeCell ref="A77:A78"/>
    <mergeCell ref="A66:G66"/>
    <mergeCell ref="A67:A68"/>
    <mergeCell ref="A69:A70"/>
    <mergeCell ref="A71:A72"/>
    <mergeCell ref="A73:A74"/>
  </mergeCells>
  <dataValidations count="1">
    <dataValidation type="list" errorStyle="warning" allowBlank="1" showErrorMessage="1" error="Voer juiste waarde in. " sqref="C69 E69 G69 C71 E71 G71 C73 E73 G73 C75 E75 G75 C17 E17 G17 C19 E19 G19 C21 E21 G21 C23 E23 G23 C30 E30 G30 C32 E32 G32 C34 E34 G34 C36 E36 G36 C38 E38 G38 C40 E40 G40 C43 E43 G43 C45 E45 G45 C47 E47 G47 C49 E49 G49 C51 E51 G51 C56 E56 G56 C58 E58 G58 C60 E60 G60 C62 E62 G62 C64 E64 G64 C77 E77 G77 C67 E67 G67 C4 E4 G4 C6 E6 G6 C8 E8 G8 C10 E10 G10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E1E17025-B674-DE44-964E-FEE7FD990908}">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CD3-EEF1-254E-87A6-8462D5A52AEC}">
  <dimension ref="A1:H135"/>
  <sheetViews>
    <sheetView showGridLines="0" zoomScaleNormal="100" workbookViewId="0">
      <pane ySplit="1" topLeftCell="A15" activePane="bottomLeft" state="frozen"/>
      <selection pane="bottomLeft" activeCell="D22" sqref="D22"/>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34</v>
      </c>
      <c r="B1" s="8"/>
      <c r="C1" s="59" t="str">
        <f>'Beoordelaar 1'!C1</f>
        <v>Inschrijver 1</v>
      </c>
      <c r="D1" s="8"/>
      <c r="E1" s="60" t="str">
        <f>'Beoordelaar 1'!E1</f>
        <v>Inschrijver 2</v>
      </c>
      <c r="F1" s="8"/>
      <c r="G1" s="60" t="str">
        <f>'Beoordelaar 1'!G1</f>
        <v>Inschrijver 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
        <v>65</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row r="135" spans="1:7" ht="20" customHeight="1" x14ac:dyDescent="0.15"/>
  </sheetData>
  <sheetProtection algorithmName="SHA-512" hashValue="OMXKiQQgG7xLubOVLMK/LyeQyOZA2plvo60P9Q7Zajk3t+Fbpje9PlCLpRMad8Di7x0CnXOw5Z2repqe59QdjA==" saltValue="1mpJkfv2uh3nQAvIx5uWCA==" spinCount="100000" sheet="1" objects="1" scenarios="1"/>
  <mergeCells count="71">
    <mergeCell ref="A133:A134"/>
    <mergeCell ref="A123:A124"/>
    <mergeCell ref="A125:A126"/>
    <mergeCell ref="A127:A128"/>
    <mergeCell ref="A129:A130"/>
    <mergeCell ref="A131:A132"/>
    <mergeCell ref="A114:A115"/>
    <mergeCell ref="A116:A117"/>
    <mergeCell ref="A118:G118"/>
    <mergeCell ref="A119:A120"/>
    <mergeCell ref="A121:A122"/>
    <mergeCell ref="A105:G105"/>
    <mergeCell ref="A106:A107"/>
    <mergeCell ref="A108:A109"/>
    <mergeCell ref="A110:A111"/>
    <mergeCell ref="A112:A113"/>
    <mergeCell ref="A95:A96"/>
    <mergeCell ref="A97:A98"/>
    <mergeCell ref="A99:A100"/>
    <mergeCell ref="A101:A102"/>
    <mergeCell ref="A103:A104"/>
    <mergeCell ref="A86:A87"/>
    <mergeCell ref="A88:A89"/>
    <mergeCell ref="A90:A91"/>
    <mergeCell ref="A92:G92"/>
    <mergeCell ref="A93:A94"/>
    <mergeCell ref="A19:A20"/>
    <mergeCell ref="A21:A22"/>
    <mergeCell ref="A42:G42"/>
    <mergeCell ref="A58:A59"/>
    <mergeCell ref="A60:A61"/>
    <mergeCell ref="A27:A28"/>
    <mergeCell ref="A79:G79"/>
    <mergeCell ref="A80:A81"/>
    <mergeCell ref="A82:A83"/>
    <mergeCell ref="A51:A52"/>
    <mergeCell ref="A53:A54"/>
    <mergeCell ref="A55:G55"/>
    <mergeCell ref="A56:A57"/>
    <mergeCell ref="A62:A63"/>
    <mergeCell ref="A64:A65"/>
    <mergeCell ref="A14:A15"/>
    <mergeCell ref="A17:A18"/>
    <mergeCell ref="A43:A44"/>
    <mergeCell ref="A49:A50"/>
    <mergeCell ref="A45:A46"/>
    <mergeCell ref="A47:A48"/>
    <mergeCell ref="A23:A24"/>
    <mergeCell ref="A25:A26"/>
    <mergeCell ref="A29:G29"/>
    <mergeCell ref="A30:A31"/>
    <mergeCell ref="A32:A33"/>
    <mergeCell ref="A40:A41"/>
    <mergeCell ref="A34:A35"/>
    <mergeCell ref="A36:A37"/>
    <mergeCell ref="A38:A39"/>
    <mergeCell ref="A16:G16"/>
    <mergeCell ref="A4:A5"/>
    <mergeCell ref="A3:G3"/>
    <mergeCell ref="A12:A13"/>
    <mergeCell ref="A6:A7"/>
    <mergeCell ref="A8:A9"/>
    <mergeCell ref="A10:A11"/>
    <mergeCell ref="A84:A85"/>
    <mergeCell ref="A75:A76"/>
    <mergeCell ref="A77:A78"/>
    <mergeCell ref="A66:G66"/>
    <mergeCell ref="A67:A68"/>
    <mergeCell ref="A69:A70"/>
    <mergeCell ref="A71:A72"/>
    <mergeCell ref="A73:A74"/>
  </mergeCells>
  <dataValidations count="1">
    <dataValidation type="list" errorStyle="warning" allowBlank="1" showErrorMessage="1" error="Voer juiste waarde in. " sqref="C69 E69 G69 C71 E71 G71 C73 E73 G73 C75 E75 G75 C17 E17 G17 C19 E19 G19 C21 E21 G21 C23 E23 G23 C30 E30 G30 C32 E32 G32 C34 E34 G34 C36 E36 G36 C38 E38 G38 C40 E40 G40 C43 E43 G43 C45 E45 G45 C47 E47 G47 C49 E49 G49 C51 E51 G51 C56 E56 G56 C58 E58 G58 C60 E60 G60 C62 E62 G62 C64 E64 G64 C77 E77 G77 C67 E67 G67 C4 E4 G4 C6 E6 G6 C8 E8 G8 C10 E10 G10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C2A3E87E-D441-BD4E-BC70-8A1B67429FDD}">
      <formula1>SCORE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CBC95-6403-9E42-9477-CBA7357F4BC0}">
  <dimension ref="A1:H135"/>
  <sheetViews>
    <sheetView showGridLines="0" zoomScaleNormal="100" workbookViewId="0">
      <pane ySplit="1" topLeftCell="A14" activePane="bottomLeft" state="frozen"/>
      <selection pane="bottomLeft" activeCell="A21" sqref="A21:A22"/>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32</v>
      </c>
      <c r="B1" s="8"/>
      <c r="C1" s="59" t="str">
        <f>'Beoordelaar 1'!C1</f>
        <v>Inschrijver 1</v>
      </c>
      <c r="D1" s="8"/>
      <c r="E1" s="60" t="str">
        <f>'Beoordelaar 1'!E1</f>
        <v>Inschrijver 2</v>
      </c>
      <c r="F1" s="8"/>
      <c r="G1" s="60" t="str">
        <f>'Beoordelaar 1'!G1</f>
        <v>Inschrijver 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tr">
        <f>Productdemonstratie!A44</f>
        <v>7. Beoordelingscriteria vergadertafel - item 12</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row r="135" spans="1:7" ht="20" customHeight="1" x14ac:dyDescent="0.15"/>
  </sheetData>
  <sheetProtection algorithmName="SHA-512" hashValue="jQNbyR0Cb1dqpyh9s0eI8j9bNLqXwTkYler3eEpwUlWIoRsRYAX6BouHUMRr/3mnd/uGJ3hXB/4Fff9HTK7/Tw==" saltValue="KUz9rZRS22tmX/B/ZOZVeg==" spinCount="100000" sheet="1" objects="1" scenarios="1"/>
  <mergeCells count="71">
    <mergeCell ref="A133:A134"/>
    <mergeCell ref="A123:A124"/>
    <mergeCell ref="A125:A126"/>
    <mergeCell ref="A127:A128"/>
    <mergeCell ref="A129:A130"/>
    <mergeCell ref="A131:A132"/>
    <mergeCell ref="A114:A115"/>
    <mergeCell ref="A116:A117"/>
    <mergeCell ref="A118:G118"/>
    <mergeCell ref="A119:A120"/>
    <mergeCell ref="A121:A122"/>
    <mergeCell ref="A105:G105"/>
    <mergeCell ref="A106:A107"/>
    <mergeCell ref="A108:A109"/>
    <mergeCell ref="A110:A111"/>
    <mergeCell ref="A112:A113"/>
    <mergeCell ref="A95:A96"/>
    <mergeCell ref="A97:A98"/>
    <mergeCell ref="A99:A100"/>
    <mergeCell ref="A101:A102"/>
    <mergeCell ref="A103:A104"/>
    <mergeCell ref="A86:A87"/>
    <mergeCell ref="A88:A89"/>
    <mergeCell ref="A90:A91"/>
    <mergeCell ref="A92:G92"/>
    <mergeCell ref="A93:A94"/>
    <mergeCell ref="A34:A35"/>
    <mergeCell ref="A40:A41"/>
    <mergeCell ref="A36:A37"/>
    <mergeCell ref="A38:A39"/>
    <mergeCell ref="A43:A44"/>
    <mergeCell ref="A79:G79"/>
    <mergeCell ref="A80:A81"/>
    <mergeCell ref="A82:A83"/>
    <mergeCell ref="A84:A85"/>
    <mergeCell ref="A51:A52"/>
    <mergeCell ref="A53:A54"/>
    <mergeCell ref="A55:G55"/>
    <mergeCell ref="A3:G3"/>
    <mergeCell ref="A16:G16"/>
    <mergeCell ref="A25:A26"/>
    <mergeCell ref="A17:A18"/>
    <mergeCell ref="A4:A5"/>
    <mergeCell ref="A6:A7"/>
    <mergeCell ref="A14:A15"/>
    <mergeCell ref="A8:A9"/>
    <mergeCell ref="A10:A11"/>
    <mergeCell ref="A12:A13"/>
    <mergeCell ref="A19:A20"/>
    <mergeCell ref="A21:A22"/>
    <mergeCell ref="A23:A24"/>
    <mergeCell ref="A32:A33"/>
    <mergeCell ref="A29:G29"/>
    <mergeCell ref="A30:A31"/>
    <mergeCell ref="A27:A28"/>
    <mergeCell ref="A42:G42"/>
    <mergeCell ref="A56:A57"/>
    <mergeCell ref="A58:A59"/>
    <mergeCell ref="A60:A61"/>
    <mergeCell ref="A62:A63"/>
    <mergeCell ref="A49:A50"/>
    <mergeCell ref="A45:A46"/>
    <mergeCell ref="A47:A48"/>
    <mergeCell ref="A73:A74"/>
    <mergeCell ref="A75:A76"/>
    <mergeCell ref="A77:A78"/>
    <mergeCell ref="A64:A65"/>
    <mergeCell ref="A66:G66"/>
    <mergeCell ref="A67:A68"/>
    <mergeCell ref="A69:A70"/>
    <mergeCell ref="A71:A72"/>
  </mergeCells>
  <dataValidations count="1">
    <dataValidation type="list" errorStyle="warning" allowBlank="1" showErrorMessage="1" error="Voer juiste waarde in. " sqref="C69 E69 G69 C71 E71 G71 C73 E73 G73 C75 E75 G75 C17 E17 G17 C19 E19 G19 C21 E21 G21 C23 E23 G23 C30 E30 G30 C32 E32 G32 C34 E34 G34 C36 E36 G36 C38 E38 G38 C40 E40 G40 C43 E43 G43 C45 E45 G45 C47 E47 G47 C49 E49 G49 C51 E51 G51 C56 E56 G56 C58 E58 G58 C60 E60 G60 C62 E62 G62 C64 E64 G64 C77 E77 G77 C67 E67 G67 C4 E4 G4 C6 E6 G6 C8 E8 G8 C10 E10 G10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81FCC379-4E17-A648-B09C-94CD7E431CFD}">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5DB2-2497-D14C-AED1-BE14041CBC95}">
  <dimension ref="A1:H135"/>
  <sheetViews>
    <sheetView showGridLines="0" topLeftCell="A15" workbookViewId="0">
      <selection activeCell="A21" sqref="A21:A22"/>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35</v>
      </c>
      <c r="B1" s="8"/>
      <c r="C1" s="59" t="str">
        <f>'Beoordelaar 1'!C1</f>
        <v>Inschrijver 1</v>
      </c>
      <c r="D1" s="8"/>
      <c r="E1" s="60" t="str">
        <f>'Beoordelaar 1'!E1</f>
        <v>Inschrijver 2</v>
      </c>
      <c r="F1" s="8"/>
      <c r="G1" s="60" t="str">
        <f>'Beoordelaar 1'!G1</f>
        <v>Inschrijver 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tr">
        <f>Productdemonstratie!A44</f>
        <v>7. Beoordelingscriteria vergadertafel - item 12</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row r="135" spans="1:7" ht="20" customHeight="1" x14ac:dyDescent="0.15"/>
  </sheetData>
  <sheetProtection algorithmName="SHA-512" hashValue="q0rAlufKTI+XdYCyheYMjsZU9ujLd7aZRplOX4NdZMat+e+nIHFmCpU+SP+wHPoc2QPniK+7MyERYy1lWLMXKQ==" saltValue="wFsRe83FLFsG+QlfrkNrVg==" spinCount="100000" sheet="1" objects="1" scenarios="1"/>
  <mergeCells count="71">
    <mergeCell ref="A131:A132"/>
    <mergeCell ref="A133:A134"/>
    <mergeCell ref="A119:A120"/>
    <mergeCell ref="A121:A122"/>
    <mergeCell ref="A123:A124"/>
    <mergeCell ref="A125:A126"/>
    <mergeCell ref="A127:A128"/>
    <mergeCell ref="A112:A113"/>
    <mergeCell ref="A114:A115"/>
    <mergeCell ref="A116:A117"/>
    <mergeCell ref="A118:G118"/>
    <mergeCell ref="A129:A130"/>
    <mergeCell ref="A103:A104"/>
    <mergeCell ref="A105:G105"/>
    <mergeCell ref="A106:A107"/>
    <mergeCell ref="A108:A109"/>
    <mergeCell ref="A110:A111"/>
    <mergeCell ref="A93:A94"/>
    <mergeCell ref="A95:A96"/>
    <mergeCell ref="A97:A98"/>
    <mergeCell ref="A99:A100"/>
    <mergeCell ref="A101:A102"/>
    <mergeCell ref="A84:A85"/>
    <mergeCell ref="A86:A87"/>
    <mergeCell ref="A88:A89"/>
    <mergeCell ref="A90:A91"/>
    <mergeCell ref="A92:G92"/>
    <mergeCell ref="A25:A26"/>
    <mergeCell ref="A21:A22"/>
    <mergeCell ref="A23:A24"/>
    <mergeCell ref="A17:A18"/>
    <mergeCell ref="A82:A83"/>
    <mergeCell ref="A27:A28"/>
    <mergeCell ref="A79:G79"/>
    <mergeCell ref="A80:A81"/>
    <mergeCell ref="A47:A48"/>
    <mergeCell ref="A49:A50"/>
    <mergeCell ref="A29:G29"/>
    <mergeCell ref="A30:A31"/>
    <mergeCell ref="A3:G3"/>
    <mergeCell ref="A6:A7"/>
    <mergeCell ref="A12:A13"/>
    <mergeCell ref="A8:A9"/>
    <mergeCell ref="A10:A11"/>
    <mergeCell ref="A56:A57"/>
    <mergeCell ref="A4:A5"/>
    <mergeCell ref="A40:A41"/>
    <mergeCell ref="A36:A37"/>
    <mergeCell ref="A38:A39"/>
    <mergeCell ref="A32:A33"/>
    <mergeCell ref="A34:A35"/>
    <mergeCell ref="A43:A44"/>
    <mergeCell ref="A45:A46"/>
    <mergeCell ref="A42:G42"/>
    <mergeCell ref="A55:G55"/>
    <mergeCell ref="A51:A52"/>
    <mergeCell ref="A53:A54"/>
    <mergeCell ref="A19:A20"/>
    <mergeCell ref="A16:G16"/>
    <mergeCell ref="A14:A15"/>
    <mergeCell ref="A58:A59"/>
    <mergeCell ref="A60:A61"/>
    <mergeCell ref="A62:A63"/>
    <mergeCell ref="A64:A65"/>
    <mergeCell ref="A73:A74"/>
    <mergeCell ref="A75:A76"/>
    <mergeCell ref="A77:A78"/>
    <mergeCell ref="A66:G66"/>
    <mergeCell ref="A67:A68"/>
    <mergeCell ref="A69:A70"/>
    <mergeCell ref="A71:A72"/>
  </mergeCells>
  <dataValidations count="1">
    <dataValidation type="list" errorStyle="warning" allowBlank="1" showErrorMessage="1" error="Voer juiste waarde in. " sqref="C69 E69 G69 C71 E71 G71 C73 E73 G73 C75 E75 G75 C17 E17 G17 C19 E19 G19 C21 E21 G21 C23 E23 G23 C30 E30 G30 C32 E32 G32 C34 E34 G34 C36 E36 G36 C38 E38 G38 C40 E40 G40 C43 E43 G43 C45 E45 G45 C47 E47 G47 C49 E49 G49 C51 E51 G51 C56 E56 G56 C58 E58 G58 C60 E60 G60 C62 E62 G62 C64 E64 G64 C77 E77 G77 C67 E67 G67 C4 E4 G4 C6 E6 G6 C8 E8 G8 C10 E10 G10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FFC31651-2638-A247-8F56-68C8C2A77968}">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B935A-3FBA-EF4D-B119-50E58EAC9ED3}">
  <dimension ref="A1:H135"/>
  <sheetViews>
    <sheetView showGridLines="0" topLeftCell="A14" workbookViewId="0">
      <selection activeCell="A19" sqref="A19:A20"/>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36</v>
      </c>
      <c r="B1" s="8"/>
      <c r="C1" s="59" t="str">
        <f>'Beoordelaar 1'!C1</f>
        <v>Inschrijver 1</v>
      </c>
      <c r="D1" s="8"/>
      <c r="E1" s="60" t="str">
        <f>'Beoordelaar 1'!E1</f>
        <v>Inschrijver 2</v>
      </c>
      <c r="F1" s="8"/>
      <c r="G1" s="60" t="str">
        <f>'Beoordelaar 1'!G1</f>
        <v>Inschrijver 3</v>
      </c>
      <c r="H1" s="3"/>
    </row>
    <row r="2" spans="1:8" ht="40" customHeight="1" x14ac:dyDescent="0.15">
      <c r="A2" s="51" t="str">
        <f>Productdemonstratie!A1:A1</f>
        <v>7.3 Productdemonstratie</v>
      </c>
      <c r="B2" s="6"/>
      <c r="C2" s="52" t="s">
        <v>3</v>
      </c>
      <c r="D2" s="6"/>
      <c r="E2" s="52" t="s">
        <v>3</v>
      </c>
      <c r="F2" s="6"/>
      <c r="G2" s="52" t="s">
        <v>3</v>
      </c>
    </row>
    <row r="3" spans="1:8" ht="20" customHeight="1" x14ac:dyDescent="0.15">
      <c r="A3" s="68" t="str">
        <f>Productdemonstratie!A3</f>
        <v>1. Beoordelingscriteria Zit-sta bureau - Item 1</v>
      </c>
      <c r="B3" s="68"/>
      <c r="C3" s="68"/>
      <c r="D3" s="68"/>
      <c r="E3" s="68"/>
      <c r="F3" s="68"/>
      <c r="G3" s="68"/>
    </row>
    <row r="4" spans="1:8" ht="20" customHeight="1" x14ac:dyDescent="0.15">
      <c r="A4" s="67" t="str">
        <f>Productdemonstratie!A4:A4</f>
        <v>1. Stabiliteit op alle hoogtes</v>
      </c>
      <c r="B4" s="7"/>
      <c r="C4" s="53" t="s">
        <v>2</v>
      </c>
      <c r="D4" s="7"/>
      <c r="E4" s="54" t="s">
        <v>2</v>
      </c>
      <c r="F4" s="7"/>
      <c r="G4" s="56" t="s">
        <v>2</v>
      </c>
    </row>
    <row r="5" spans="1:8" ht="130" customHeight="1" x14ac:dyDescent="0.15">
      <c r="A5" s="67"/>
      <c r="B5" s="7"/>
      <c r="C5" s="49" t="s">
        <v>0</v>
      </c>
      <c r="D5" s="7"/>
      <c r="E5" s="48" t="s">
        <v>0</v>
      </c>
      <c r="F5" s="7"/>
      <c r="G5" s="55" t="s">
        <v>0</v>
      </c>
    </row>
    <row r="6" spans="1:8" ht="20" customHeight="1" x14ac:dyDescent="0.15">
      <c r="A6" s="66" t="str">
        <f>Productdemonstratie!A5:A5</f>
        <v>2. Mate van geluid bij verstellen hoogte</v>
      </c>
      <c r="B6" s="7"/>
      <c r="C6" s="53" t="s">
        <v>2</v>
      </c>
      <c r="D6" s="7"/>
      <c r="E6" s="54" t="s">
        <v>2</v>
      </c>
      <c r="F6" s="7"/>
      <c r="G6" s="56" t="s">
        <v>2</v>
      </c>
    </row>
    <row r="7" spans="1:8" ht="130" customHeight="1" x14ac:dyDescent="0.15">
      <c r="A7" s="67"/>
      <c r="B7" s="7"/>
      <c r="C7" s="49" t="s">
        <v>0</v>
      </c>
      <c r="D7" s="7"/>
      <c r="E7" s="48" t="s">
        <v>0</v>
      </c>
      <c r="F7" s="7"/>
      <c r="G7" s="55" t="s">
        <v>0</v>
      </c>
    </row>
    <row r="8" spans="1:8" ht="20" customHeight="1" x14ac:dyDescent="0.15">
      <c r="A8" s="66" t="str">
        <f>Productdemonstratie!A6:A6</f>
        <v>3. Constructie onderstel, afwerking</v>
      </c>
      <c r="B8" s="7"/>
      <c r="C8" s="53" t="s">
        <v>2</v>
      </c>
      <c r="D8" s="7"/>
      <c r="E8" s="54" t="s">
        <v>2</v>
      </c>
      <c r="F8" s="7"/>
      <c r="G8" s="56" t="s">
        <v>2</v>
      </c>
    </row>
    <row r="9" spans="1:8" ht="130" customHeight="1" x14ac:dyDescent="0.15">
      <c r="A9" s="67"/>
      <c r="B9" s="7"/>
      <c r="C9" s="49" t="s">
        <v>0</v>
      </c>
      <c r="D9" s="7"/>
      <c r="E9" s="48" t="s">
        <v>0</v>
      </c>
      <c r="F9" s="7"/>
      <c r="G9" s="55" t="s">
        <v>0</v>
      </c>
    </row>
    <row r="10" spans="1:8" ht="20" customHeight="1" x14ac:dyDescent="0.15">
      <c r="A10" s="66" t="str">
        <f>Productdemonstratie!A7:A7</f>
        <v>4. Uitstraling/ vormgeving</v>
      </c>
      <c r="B10" s="7"/>
      <c r="C10" s="53" t="s">
        <v>2</v>
      </c>
      <c r="D10" s="7"/>
      <c r="E10" s="54" t="s">
        <v>2</v>
      </c>
      <c r="F10" s="7"/>
      <c r="G10" s="56" t="s">
        <v>2</v>
      </c>
    </row>
    <row r="11" spans="1:8" ht="130" customHeight="1" x14ac:dyDescent="0.15">
      <c r="A11" s="67"/>
      <c r="B11" s="7"/>
      <c r="C11" s="49" t="s">
        <v>0</v>
      </c>
      <c r="D11" s="7"/>
      <c r="E11" s="48" t="s">
        <v>0</v>
      </c>
      <c r="F11" s="7"/>
      <c r="G11" s="55" t="s">
        <v>0</v>
      </c>
    </row>
    <row r="12" spans="1:8" ht="20" customHeight="1" x14ac:dyDescent="0.15">
      <c r="A12" s="66" t="str">
        <f>Productdemonstratie!A8:A8</f>
        <v>5. Gemak schoonmaken</v>
      </c>
      <c r="B12" s="7"/>
      <c r="C12" s="53" t="s">
        <v>2</v>
      </c>
      <c r="D12" s="7"/>
      <c r="E12" s="54" t="s">
        <v>2</v>
      </c>
      <c r="F12" s="7"/>
      <c r="G12" s="56" t="s">
        <v>2</v>
      </c>
    </row>
    <row r="13" spans="1:8" ht="130" customHeight="1" x14ac:dyDescent="0.15">
      <c r="A13" s="67"/>
      <c r="B13" s="7"/>
      <c r="C13" s="49" t="s">
        <v>0</v>
      </c>
      <c r="D13" s="7"/>
      <c r="E13" s="48" t="s">
        <v>0</v>
      </c>
      <c r="F13" s="7"/>
      <c r="G13" s="55" t="s">
        <v>0</v>
      </c>
    </row>
    <row r="14" spans="1:8" ht="20" customHeight="1" x14ac:dyDescent="0.15">
      <c r="A14" s="66" t="str">
        <f>Productdemonstratie!A9</f>
        <v>6. Kwaliteit/ gebruiksvriendelijkheid van de slinger</v>
      </c>
      <c r="B14" s="7"/>
      <c r="C14" s="53" t="s">
        <v>2</v>
      </c>
      <c r="D14" s="7"/>
      <c r="E14" s="54" t="s">
        <v>2</v>
      </c>
      <c r="F14" s="7"/>
      <c r="G14" s="56" t="s">
        <v>2</v>
      </c>
    </row>
    <row r="15" spans="1:8" ht="130" customHeight="1" x14ac:dyDescent="0.15">
      <c r="A15" s="67"/>
      <c r="B15" s="7"/>
      <c r="C15" s="49" t="s">
        <v>0</v>
      </c>
      <c r="D15" s="7"/>
      <c r="E15" s="48" t="s">
        <v>0</v>
      </c>
      <c r="F15" s="7"/>
      <c r="G15" s="55" t="s">
        <v>0</v>
      </c>
    </row>
    <row r="16" spans="1:8" ht="20" customHeight="1" x14ac:dyDescent="0.15">
      <c r="A16" s="68" t="str">
        <f>+Productdemonstratie!A10</f>
        <v>2. Beoordelingscriteria Zit-sta bureau - Item 3</v>
      </c>
      <c r="B16" s="68"/>
      <c r="C16" s="68"/>
      <c r="D16" s="68"/>
      <c r="E16" s="68"/>
      <c r="F16" s="68"/>
      <c r="G16" s="68"/>
    </row>
    <row r="17" spans="1:7" ht="20" customHeight="1" x14ac:dyDescent="0.15">
      <c r="A17" s="67" t="str">
        <f>Productdemonstratie!A11</f>
        <v>1. Stabiliteit op alle hoogtes</v>
      </c>
      <c r="B17" s="7"/>
      <c r="C17" s="53" t="s">
        <v>2</v>
      </c>
      <c r="D17" s="7"/>
      <c r="E17" s="54" t="s">
        <v>2</v>
      </c>
      <c r="F17" s="7"/>
      <c r="G17" s="56" t="s">
        <v>2</v>
      </c>
    </row>
    <row r="18" spans="1:7" ht="130" customHeight="1" x14ac:dyDescent="0.15">
      <c r="A18" s="67"/>
      <c r="B18" s="7"/>
      <c r="C18" s="49" t="s">
        <v>0</v>
      </c>
      <c r="D18" s="7"/>
      <c r="E18" s="48" t="s">
        <v>0</v>
      </c>
      <c r="F18" s="7"/>
      <c r="G18" s="55" t="s">
        <v>0</v>
      </c>
    </row>
    <row r="19" spans="1:7" ht="20" customHeight="1" x14ac:dyDescent="0.15">
      <c r="A19" s="66" t="str">
        <f>Productdemonstratie!A12</f>
        <v>2. Mate van geluid bij verstellen hoogte</v>
      </c>
      <c r="B19" s="7"/>
      <c r="C19" s="53" t="s">
        <v>2</v>
      </c>
      <c r="D19" s="7"/>
      <c r="E19" s="54" t="s">
        <v>2</v>
      </c>
      <c r="F19" s="7"/>
      <c r="G19" s="56" t="s">
        <v>2</v>
      </c>
    </row>
    <row r="20" spans="1:7" ht="130" customHeight="1" x14ac:dyDescent="0.15">
      <c r="A20" s="67"/>
      <c r="B20" s="7"/>
      <c r="C20" s="49" t="s">
        <v>0</v>
      </c>
      <c r="D20" s="7"/>
      <c r="E20" s="48" t="s">
        <v>0</v>
      </c>
      <c r="F20" s="7"/>
      <c r="G20" s="55" t="s">
        <v>0</v>
      </c>
    </row>
    <row r="21" spans="1:7" ht="20" customHeight="1" x14ac:dyDescent="0.15">
      <c r="A21" s="66" t="str">
        <f>Productdemonstratie!A13</f>
        <v>3. Constructie onderstel, afwerking</v>
      </c>
      <c r="B21" s="7"/>
      <c r="C21" s="53" t="s">
        <v>2</v>
      </c>
      <c r="D21" s="7"/>
      <c r="E21" s="54" t="s">
        <v>2</v>
      </c>
      <c r="F21" s="7"/>
      <c r="G21" s="56" t="s">
        <v>2</v>
      </c>
    </row>
    <row r="22" spans="1:7" ht="130" customHeight="1" x14ac:dyDescent="0.15">
      <c r="A22" s="67"/>
      <c r="B22" s="7"/>
      <c r="C22" s="49" t="s">
        <v>0</v>
      </c>
      <c r="D22" s="7"/>
      <c r="E22" s="48" t="s">
        <v>0</v>
      </c>
      <c r="F22" s="7"/>
      <c r="G22" s="55" t="s">
        <v>0</v>
      </c>
    </row>
    <row r="23" spans="1:7" ht="20" customHeight="1" x14ac:dyDescent="0.15">
      <c r="A23" s="66" t="str">
        <f>Productdemonstratie!A14</f>
        <v>4. Uitstraling/ vormgeving</v>
      </c>
      <c r="B23" s="7"/>
      <c r="C23" s="53" t="s">
        <v>2</v>
      </c>
      <c r="D23" s="7"/>
      <c r="E23" s="54" t="s">
        <v>2</v>
      </c>
      <c r="F23" s="7"/>
      <c r="G23" s="56" t="s">
        <v>2</v>
      </c>
    </row>
    <row r="24" spans="1:7" ht="130" customHeight="1" x14ac:dyDescent="0.15">
      <c r="A24" s="67"/>
      <c r="B24" s="7"/>
      <c r="C24" s="49" t="s">
        <v>0</v>
      </c>
      <c r="D24" s="7"/>
      <c r="E24" s="48" t="s">
        <v>0</v>
      </c>
      <c r="F24" s="7"/>
      <c r="G24" s="55" t="s">
        <v>0</v>
      </c>
    </row>
    <row r="25" spans="1:7" ht="20" customHeight="1" x14ac:dyDescent="0.15">
      <c r="A25" s="66" t="str">
        <f>Productdemonstratie!A15</f>
        <v>5. Gemak schoonmaken</v>
      </c>
      <c r="B25" s="7"/>
      <c r="C25" s="53" t="s">
        <v>2</v>
      </c>
      <c r="D25" s="7"/>
      <c r="E25" s="54" t="s">
        <v>2</v>
      </c>
      <c r="F25" s="7"/>
      <c r="G25" s="56" t="s">
        <v>2</v>
      </c>
    </row>
    <row r="26" spans="1:7" ht="130" customHeight="1" x14ac:dyDescent="0.15">
      <c r="A26" s="67"/>
      <c r="B26" s="7"/>
      <c r="C26" s="49" t="s">
        <v>0</v>
      </c>
      <c r="D26" s="7"/>
      <c r="E26" s="48" t="s">
        <v>0</v>
      </c>
      <c r="F26" s="7"/>
      <c r="G26" s="55" t="s">
        <v>0</v>
      </c>
    </row>
    <row r="27" spans="1:7" ht="20" customHeight="1" x14ac:dyDescent="0.15">
      <c r="A27" s="66" t="str">
        <f>Productdemonstratie!A16</f>
        <v>6. Kwaliteit/ gebruiksvriendelijkheid van elektrisch meganisme</v>
      </c>
      <c r="B27" s="7"/>
      <c r="C27" s="53" t="s">
        <v>2</v>
      </c>
      <c r="D27" s="7"/>
      <c r="E27" s="54" t="s">
        <v>2</v>
      </c>
      <c r="F27" s="7"/>
      <c r="G27" s="56" t="s">
        <v>2</v>
      </c>
    </row>
    <row r="28" spans="1:7" ht="130" customHeight="1" x14ac:dyDescent="0.15">
      <c r="A28" s="67"/>
      <c r="B28" s="7"/>
      <c r="C28" s="49" t="s">
        <v>0</v>
      </c>
      <c r="D28" s="7"/>
      <c r="E28" s="48" t="s">
        <v>0</v>
      </c>
      <c r="F28" s="7"/>
      <c r="G28" s="55" t="s">
        <v>0</v>
      </c>
    </row>
    <row r="29" spans="1:7" ht="20" customHeight="1" x14ac:dyDescent="0.15">
      <c r="A29" s="68" t="str">
        <f>Productdemonstratie!A17</f>
        <v>3. Beoordelingscriteria bureaustoel gestoffeerd - item 4</v>
      </c>
      <c r="B29" s="68"/>
      <c r="C29" s="68"/>
      <c r="D29" s="68"/>
      <c r="E29" s="68"/>
      <c r="F29" s="68"/>
      <c r="G29" s="68"/>
    </row>
    <row r="30" spans="1:7" ht="20" customHeight="1" x14ac:dyDescent="0.15">
      <c r="A30" s="67" t="str">
        <f>Productdemonstratie!A18</f>
        <v>1. Zitcomfort</v>
      </c>
      <c r="B30" s="7"/>
      <c r="C30" s="53" t="s">
        <v>2</v>
      </c>
      <c r="D30" s="7"/>
      <c r="E30" s="54" t="s">
        <v>2</v>
      </c>
      <c r="F30" s="7"/>
      <c r="G30" s="56" t="s">
        <v>2</v>
      </c>
    </row>
    <row r="31" spans="1:7" ht="130" customHeight="1" x14ac:dyDescent="0.15">
      <c r="A31" s="67"/>
      <c r="B31" s="7"/>
      <c r="C31" s="49" t="s">
        <v>0</v>
      </c>
      <c r="D31" s="7"/>
      <c r="E31" s="48" t="s">
        <v>0</v>
      </c>
      <c r="F31" s="7"/>
      <c r="G31" s="55" t="s">
        <v>0</v>
      </c>
    </row>
    <row r="32" spans="1:7" ht="20" customHeight="1" x14ac:dyDescent="0.15">
      <c r="A32" s="66" t="str">
        <f>Productdemonstratie!A19</f>
        <v>2. Mate van instelbaarheid armliggers</v>
      </c>
      <c r="B32" s="7"/>
      <c r="C32" s="53" t="s">
        <v>2</v>
      </c>
      <c r="D32" s="7"/>
      <c r="E32" s="54" t="s">
        <v>2</v>
      </c>
      <c r="F32" s="7"/>
      <c r="G32" s="56" t="s">
        <v>2</v>
      </c>
    </row>
    <row r="33" spans="1:7" ht="130" customHeight="1" x14ac:dyDescent="0.15">
      <c r="A33" s="67"/>
      <c r="B33" s="7"/>
      <c r="C33" s="49" t="s">
        <v>0</v>
      </c>
      <c r="D33" s="7"/>
      <c r="E33" s="48" t="s">
        <v>0</v>
      </c>
      <c r="F33" s="7"/>
      <c r="G33" s="55" t="s">
        <v>0</v>
      </c>
    </row>
    <row r="34" spans="1:7" ht="20" customHeight="1" x14ac:dyDescent="0.15">
      <c r="A34" s="66" t="str">
        <f>Productdemonstratie!A20</f>
        <v>3. Rugleuning en zitting</v>
      </c>
      <c r="B34" s="7"/>
      <c r="C34" s="53" t="s">
        <v>2</v>
      </c>
      <c r="D34" s="7"/>
      <c r="E34" s="54" t="s">
        <v>2</v>
      </c>
      <c r="F34" s="7"/>
      <c r="G34" s="56" t="s">
        <v>2</v>
      </c>
    </row>
    <row r="35" spans="1:7" ht="130" customHeight="1" x14ac:dyDescent="0.15">
      <c r="A35" s="67"/>
      <c r="B35" s="7"/>
      <c r="C35" s="49" t="s">
        <v>0</v>
      </c>
      <c r="D35" s="7"/>
      <c r="E35" s="48" t="s">
        <v>0</v>
      </c>
      <c r="F35" s="7"/>
      <c r="G35" s="55" t="s">
        <v>0</v>
      </c>
    </row>
    <row r="36" spans="1:7" ht="20" customHeight="1" x14ac:dyDescent="0.15">
      <c r="A36" s="66" t="str">
        <f>Productdemonstratie!A21</f>
        <v>4. Constructie inclusief bevestiging tussen frame en zitting</v>
      </c>
      <c r="B36" s="7"/>
      <c r="C36" s="53" t="s">
        <v>2</v>
      </c>
      <c r="D36" s="7"/>
      <c r="E36" s="54" t="s">
        <v>2</v>
      </c>
      <c r="F36" s="7"/>
      <c r="G36" s="56" t="s">
        <v>2</v>
      </c>
    </row>
    <row r="37" spans="1:7" ht="130" customHeight="1" x14ac:dyDescent="0.15">
      <c r="A37" s="67"/>
      <c r="B37" s="7"/>
      <c r="C37" s="49" t="s">
        <v>0</v>
      </c>
      <c r="D37" s="7"/>
      <c r="E37" s="48" t="s">
        <v>0</v>
      </c>
      <c r="F37" s="7"/>
      <c r="G37" s="55" t="s">
        <v>0</v>
      </c>
    </row>
    <row r="38" spans="1:7" ht="20" customHeight="1" x14ac:dyDescent="0.15">
      <c r="A38" s="66" t="str">
        <f>Productdemonstratie!A22</f>
        <v>5. Uitstraling/ vormgeving</v>
      </c>
      <c r="B38" s="7"/>
      <c r="C38" s="53" t="s">
        <v>2</v>
      </c>
      <c r="D38" s="7"/>
      <c r="E38" s="54" t="s">
        <v>2</v>
      </c>
      <c r="F38" s="7"/>
      <c r="G38" s="56" t="s">
        <v>2</v>
      </c>
    </row>
    <row r="39" spans="1:7" ht="130" customHeight="1" x14ac:dyDescent="0.15">
      <c r="A39" s="67"/>
      <c r="B39" s="7"/>
      <c r="C39" s="49" t="s">
        <v>0</v>
      </c>
      <c r="D39" s="7"/>
      <c r="E39" s="48" t="s">
        <v>0</v>
      </c>
      <c r="F39" s="7"/>
      <c r="G39" s="55" t="s">
        <v>0</v>
      </c>
    </row>
    <row r="40" spans="1:7" ht="20" customHeight="1" x14ac:dyDescent="0.15">
      <c r="A40" s="66" t="str">
        <f>Productdemonstratie!A23</f>
        <v>6. Gemak schoonmaken</v>
      </c>
      <c r="B40" s="7"/>
      <c r="C40" s="53" t="s">
        <v>2</v>
      </c>
      <c r="D40" s="7"/>
      <c r="E40" s="54" t="s">
        <v>2</v>
      </c>
      <c r="F40" s="7"/>
      <c r="G40" s="56" t="s">
        <v>2</v>
      </c>
    </row>
    <row r="41" spans="1:7" ht="130" customHeight="1" x14ac:dyDescent="0.15">
      <c r="A41" s="67"/>
      <c r="B41" s="7"/>
      <c r="C41" s="49" t="s">
        <v>0</v>
      </c>
      <c r="D41" s="7"/>
      <c r="E41" s="48" t="s">
        <v>0</v>
      </c>
      <c r="F41" s="7"/>
      <c r="G41" s="55" t="s">
        <v>0</v>
      </c>
    </row>
    <row r="42" spans="1:7" ht="20" customHeight="1" x14ac:dyDescent="0.15">
      <c r="A42" s="68" t="str">
        <f>Productdemonstratie!A24</f>
        <v>4. Beoordelingscriteria jaloeziekast - item 6</v>
      </c>
      <c r="B42" s="68"/>
      <c r="C42" s="68"/>
      <c r="D42" s="68"/>
      <c r="E42" s="68"/>
      <c r="F42" s="68"/>
      <c r="G42" s="68"/>
    </row>
    <row r="43" spans="1:7" ht="20" customHeight="1" x14ac:dyDescent="0.15">
      <c r="A43" s="67" t="str">
        <f>Productdemonstratie!A25</f>
        <v>1.Mate geluid sluiten deuren</v>
      </c>
      <c r="B43" s="7"/>
      <c r="C43" s="53" t="s">
        <v>2</v>
      </c>
      <c r="D43" s="7"/>
      <c r="E43" s="54" t="s">
        <v>2</v>
      </c>
      <c r="F43" s="7"/>
      <c r="G43" s="56" t="s">
        <v>2</v>
      </c>
    </row>
    <row r="44" spans="1:7" ht="130" customHeight="1" x14ac:dyDescent="0.15">
      <c r="A44" s="67"/>
      <c r="B44" s="7"/>
      <c r="C44" s="49" t="s">
        <v>0</v>
      </c>
      <c r="D44" s="7"/>
      <c r="E44" s="48" t="s">
        <v>0</v>
      </c>
      <c r="F44" s="7"/>
      <c r="G44" s="55" t="s">
        <v>0</v>
      </c>
    </row>
    <row r="45" spans="1:7" ht="20" customHeight="1" x14ac:dyDescent="0.15">
      <c r="A45" s="66" t="str">
        <f>Productdemonstratie!A26</f>
        <v>2. Mate van instelbaarheid legborden</v>
      </c>
      <c r="B45" s="7"/>
      <c r="C45" s="53" t="s">
        <v>2</v>
      </c>
      <c r="D45" s="7"/>
      <c r="E45" s="54" t="s">
        <v>2</v>
      </c>
      <c r="F45" s="7"/>
      <c r="G45" s="56" t="s">
        <v>2</v>
      </c>
    </row>
    <row r="46" spans="1:7" ht="130" customHeight="1" x14ac:dyDescent="0.15">
      <c r="A46" s="67"/>
      <c r="B46" s="7"/>
      <c r="C46" s="49" t="s">
        <v>0</v>
      </c>
      <c r="D46" s="7"/>
      <c r="E46" s="48" t="s">
        <v>0</v>
      </c>
      <c r="F46" s="7"/>
      <c r="G46" s="55" t="s">
        <v>0</v>
      </c>
    </row>
    <row r="47" spans="1:7" ht="20" customHeight="1" x14ac:dyDescent="0.15">
      <c r="A47" s="66" t="str">
        <f>Productdemonstratie!A27</f>
        <v>3. Kwaliteit slot</v>
      </c>
      <c r="B47" s="7"/>
      <c r="C47" s="53" t="s">
        <v>2</v>
      </c>
      <c r="D47" s="7"/>
      <c r="E47" s="54" t="s">
        <v>2</v>
      </c>
      <c r="F47" s="7"/>
      <c r="G47" s="56" t="s">
        <v>2</v>
      </c>
    </row>
    <row r="48" spans="1:7" ht="130" customHeight="1" x14ac:dyDescent="0.15">
      <c r="A48" s="67"/>
      <c r="B48" s="7"/>
      <c r="C48" s="49" t="s">
        <v>0</v>
      </c>
      <c r="D48" s="7"/>
      <c r="E48" s="48" t="s">
        <v>0</v>
      </c>
      <c r="F48" s="7"/>
      <c r="G48" s="55" t="s">
        <v>0</v>
      </c>
    </row>
    <row r="49" spans="1:7" ht="20" customHeight="1" x14ac:dyDescent="0.15">
      <c r="A49" s="66" t="str">
        <f>Productdemonstratie!A28</f>
        <v>4. Constructie / stabiliteit frame en deuren</v>
      </c>
      <c r="B49" s="7"/>
      <c r="C49" s="53" t="s">
        <v>2</v>
      </c>
      <c r="D49" s="7"/>
      <c r="E49" s="54" t="s">
        <v>2</v>
      </c>
      <c r="F49" s="7"/>
      <c r="G49" s="56" t="s">
        <v>2</v>
      </c>
    </row>
    <row r="50" spans="1:7" ht="130" customHeight="1" x14ac:dyDescent="0.15">
      <c r="A50" s="67"/>
      <c r="B50" s="7"/>
      <c r="C50" s="49" t="s">
        <v>0</v>
      </c>
      <c r="D50" s="7"/>
      <c r="E50" s="48" t="s">
        <v>0</v>
      </c>
      <c r="F50" s="7"/>
      <c r="G50" s="55" t="s">
        <v>0</v>
      </c>
    </row>
    <row r="51" spans="1:7" ht="20" customHeight="1" x14ac:dyDescent="0.15">
      <c r="A51" s="66" t="str">
        <f>Productdemonstratie!A29</f>
        <v>5. Uitstraling/ vormgeving</v>
      </c>
      <c r="B51" s="7"/>
      <c r="C51" s="53" t="s">
        <v>2</v>
      </c>
      <c r="D51" s="7"/>
      <c r="E51" s="54" t="s">
        <v>2</v>
      </c>
      <c r="F51" s="7"/>
      <c r="G51" s="56" t="s">
        <v>2</v>
      </c>
    </row>
    <row r="52" spans="1:7" ht="130" customHeight="1" x14ac:dyDescent="0.15">
      <c r="A52" s="67"/>
      <c r="B52" s="7"/>
      <c r="C52" s="49" t="s">
        <v>0</v>
      </c>
      <c r="D52" s="7"/>
      <c r="E52" s="48" t="s">
        <v>0</v>
      </c>
      <c r="F52" s="7"/>
      <c r="G52" s="55" t="s">
        <v>0</v>
      </c>
    </row>
    <row r="53" spans="1:7" ht="20" customHeight="1" x14ac:dyDescent="0.15">
      <c r="A53" s="66" t="str">
        <f>Productdemonstratie!A30</f>
        <v>6. Gemak schoonmaken</v>
      </c>
      <c r="B53" s="7"/>
      <c r="C53" s="53" t="s">
        <v>2</v>
      </c>
      <c r="D53" s="7"/>
      <c r="E53" s="54" t="s">
        <v>2</v>
      </c>
      <c r="F53" s="7"/>
      <c r="G53" s="56" t="s">
        <v>2</v>
      </c>
    </row>
    <row r="54" spans="1:7" ht="130" customHeight="1" x14ac:dyDescent="0.15">
      <c r="A54" s="67"/>
      <c r="B54" s="7"/>
      <c r="C54" s="49" t="s">
        <v>0</v>
      </c>
      <c r="D54" s="7"/>
      <c r="E54" s="48" t="s">
        <v>0</v>
      </c>
      <c r="F54" s="7"/>
      <c r="G54" s="55" t="s">
        <v>0</v>
      </c>
    </row>
    <row r="55" spans="1:7" ht="20" customHeight="1" x14ac:dyDescent="0.15">
      <c r="A55" s="68" t="str">
        <f>Productdemonstratie!A31</f>
        <v>5. Beoordelingscriteria -	 Studenten tafel - item 7</v>
      </c>
      <c r="B55" s="68"/>
      <c r="C55" s="68"/>
      <c r="D55" s="68"/>
      <c r="E55" s="68"/>
      <c r="F55" s="68"/>
      <c r="G55" s="68"/>
    </row>
    <row r="56" spans="1:7" ht="20" customHeight="1" x14ac:dyDescent="0.15">
      <c r="A56" s="67" t="str">
        <f>Productdemonstratie!A32</f>
        <v xml:space="preserve">1. Stabiliteit </v>
      </c>
      <c r="B56" s="7"/>
      <c r="C56" s="53" t="s">
        <v>2</v>
      </c>
      <c r="D56" s="7"/>
      <c r="E56" s="54" t="s">
        <v>2</v>
      </c>
      <c r="F56" s="7"/>
      <c r="G56" s="56" t="s">
        <v>2</v>
      </c>
    </row>
    <row r="57" spans="1:7" ht="130" customHeight="1" x14ac:dyDescent="0.15">
      <c r="A57" s="67"/>
      <c r="B57" s="7"/>
      <c r="C57" s="49" t="s">
        <v>0</v>
      </c>
      <c r="D57" s="7"/>
      <c r="E57" s="48" t="s">
        <v>0</v>
      </c>
      <c r="F57" s="7"/>
      <c r="G57" s="55" t="s">
        <v>0</v>
      </c>
    </row>
    <row r="58" spans="1:7" ht="20" customHeight="1" x14ac:dyDescent="0.15">
      <c r="A58" s="66" t="str">
        <f>Productdemonstratie!A33</f>
        <v>2. Constructie tussen frame en blad</v>
      </c>
      <c r="B58" s="7"/>
      <c r="C58" s="53" t="s">
        <v>2</v>
      </c>
      <c r="D58" s="7"/>
      <c r="E58" s="54" t="s">
        <v>2</v>
      </c>
      <c r="F58" s="7"/>
      <c r="G58" s="56" t="s">
        <v>2</v>
      </c>
    </row>
    <row r="59" spans="1:7" ht="130" customHeight="1" x14ac:dyDescent="0.15">
      <c r="A59" s="67"/>
      <c r="B59" s="7"/>
      <c r="C59" s="49" t="s">
        <v>0</v>
      </c>
      <c r="D59" s="7"/>
      <c r="E59" s="48" t="s">
        <v>0</v>
      </c>
      <c r="F59" s="7"/>
      <c r="G59" s="55" t="s">
        <v>0</v>
      </c>
    </row>
    <row r="60" spans="1:7" ht="20" customHeight="1" x14ac:dyDescent="0.15">
      <c r="A60" s="66" t="str">
        <f>Productdemonstratie!A34</f>
        <v>3. Uitstraling/ vormgeving</v>
      </c>
      <c r="B60" s="7"/>
      <c r="C60" s="53" t="s">
        <v>2</v>
      </c>
      <c r="D60" s="7"/>
      <c r="E60" s="54" t="s">
        <v>2</v>
      </c>
      <c r="F60" s="7"/>
      <c r="G60" s="56" t="s">
        <v>2</v>
      </c>
    </row>
    <row r="61" spans="1:7" ht="130" customHeight="1" x14ac:dyDescent="0.15">
      <c r="A61" s="67"/>
      <c r="B61" s="7"/>
      <c r="C61" s="49" t="s">
        <v>0</v>
      </c>
      <c r="D61" s="7"/>
      <c r="E61" s="48" t="s">
        <v>0</v>
      </c>
      <c r="F61" s="7"/>
      <c r="G61" s="55" t="s">
        <v>0</v>
      </c>
    </row>
    <row r="62" spans="1:7" ht="20" customHeight="1" x14ac:dyDescent="0.15">
      <c r="A62" s="66" t="str">
        <f>Productdemonstratie!A35</f>
        <v>4. Gemak schoonmaken</v>
      </c>
      <c r="B62" s="7"/>
      <c r="C62" s="53" t="s">
        <v>2</v>
      </c>
      <c r="D62" s="7"/>
      <c r="E62" s="54" t="s">
        <v>2</v>
      </c>
      <c r="F62" s="7"/>
      <c r="G62" s="56" t="s">
        <v>2</v>
      </c>
    </row>
    <row r="63" spans="1:7" ht="130" customHeight="1" x14ac:dyDescent="0.15">
      <c r="A63" s="67"/>
      <c r="B63" s="7"/>
      <c r="C63" s="49" t="s">
        <v>0</v>
      </c>
      <c r="D63" s="7"/>
      <c r="E63" s="48" t="s">
        <v>0</v>
      </c>
      <c r="F63" s="7"/>
      <c r="G63" s="55" t="s">
        <v>0</v>
      </c>
    </row>
    <row r="64" spans="1:7" ht="20" customHeight="1" x14ac:dyDescent="0.15">
      <c r="A64" s="66" t="str">
        <f>Productdemonstratie!A36</f>
        <v>5. Mate veiligheid (scherpe randen en hoeken)</v>
      </c>
      <c r="B64" s="7"/>
      <c r="C64" s="53" t="s">
        <v>2</v>
      </c>
      <c r="D64" s="7"/>
      <c r="E64" s="54" t="s">
        <v>2</v>
      </c>
      <c r="F64" s="7"/>
      <c r="G64" s="56" t="s">
        <v>2</v>
      </c>
    </row>
    <row r="65" spans="1:7" ht="130" customHeight="1" x14ac:dyDescent="0.15">
      <c r="A65" s="67"/>
      <c r="B65" s="7"/>
      <c r="C65" s="49" t="s">
        <v>0</v>
      </c>
      <c r="D65" s="7"/>
      <c r="E65" s="48" t="s">
        <v>0</v>
      </c>
      <c r="F65" s="7"/>
      <c r="G65" s="55" t="s">
        <v>0</v>
      </c>
    </row>
    <row r="66" spans="1:7" ht="20" customHeight="1" x14ac:dyDescent="0.15">
      <c r="A66" s="68" t="str">
        <f>Productdemonstratie!A37</f>
        <v>6. Beoordelingscriteria -	Studenten stoel houten kuip, 4 poots aluminium – item 8</v>
      </c>
      <c r="B66" s="68"/>
      <c r="C66" s="68"/>
      <c r="D66" s="68"/>
      <c r="E66" s="68"/>
      <c r="F66" s="68"/>
      <c r="G66" s="68"/>
    </row>
    <row r="67" spans="1:7" ht="20" customHeight="1" x14ac:dyDescent="0.15">
      <c r="A67" s="67" t="str">
        <f>Productdemonstratie!A38</f>
        <v xml:space="preserve">1. Stabiliteit </v>
      </c>
      <c r="B67" s="7"/>
      <c r="C67" s="53" t="s">
        <v>2</v>
      </c>
      <c r="D67" s="7"/>
      <c r="E67" s="54" t="s">
        <v>2</v>
      </c>
      <c r="F67" s="7"/>
      <c r="G67" s="56" t="s">
        <v>2</v>
      </c>
    </row>
    <row r="68" spans="1:7" ht="130" customHeight="1" x14ac:dyDescent="0.15">
      <c r="A68" s="67"/>
      <c r="B68" s="7"/>
      <c r="C68" s="49" t="s">
        <v>0</v>
      </c>
      <c r="D68" s="7"/>
      <c r="E68" s="48" t="s">
        <v>0</v>
      </c>
      <c r="F68" s="7"/>
      <c r="G68" s="55" t="s">
        <v>0</v>
      </c>
    </row>
    <row r="69" spans="1:7" ht="20" customHeight="1" x14ac:dyDescent="0.15">
      <c r="A69" s="66" t="str">
        <f>Productdemonstratie!A39</f>
        <v>2. Constructie tussen frame en zitting</v>
      </c>
      <c r="B69" s="7"/>
      <c r="C69" s="53" t="s">
        <v>2</v>
      </c>
      <c r="D69" s="7"/>
      <c r="E69" s="54" t="s">
        <v>2</v>
      </c>
      <c r="F69" s="7"/>
      <c r="G69" s="56" t="s">
        <v>2</v>
      </c>
    </row>
    <row r="70" spans="1:7" ht="130" customHeight="1" x14ac:dyDescent="0.15">
      <c r="A70" s="67"/>
      <c r="B70" s="7"/>
      <c r="C70" s="49" t="s">
        <v>0</v>
      </c>
      <c r="D70" s="7"/>
      <c r="E70" s="48" t="s">
        <v>0</v>
      </c>
      <c r="F70" s="7"/>
      <c r="G70" s="55" t="s">
        <v>0</v>
      </c>
    </row>
    <row r="71" spans="1:7" ht="20" customHeight="1" x14ac:dyDescent="0.15">
      <c r="A71" s="66" t="str">
        <f>Productdemonstratie!A40</f>
        <v>3. Uitstraling/ vormgeving</v>
      </c>
      <c r="B71" s="7"/>
      <c r="C71" s="53" t="s">
        <v>2</v>
      </c>
      <c r="D71" s="7"/>
      <c r="E71" s="54" t="s">
        <v>2</v>
      </c>
      <c r="F71" s="7"/>
      <c r="G71" s="56" t="s">
        <v>2</v>
      </c>
    </row>
    <row r="72" spans="1:7" ht="130" customHeight="1" x14ac:dyDescent="0.15">
      <c r="A72" s="67"/>
      <c r="B72" s="7"/>
      <c r="C72" s="49" t="s">
        <v>0</v>
      </c>
      <c r="D72" s="7"/>
      <c r="E72" s="48" t="s">
        <v>0</v>
      </c>
      <c r="F72" s="7"/>
      <c r="G72" s="55" t="s">
        <v>0</v>
      </c>
    </row>
    <row r="73" spans="1:7" ht="20" customHeight="1" x14ac:dyDescent="0.15">
      <c r="A73" s="66" t="str">
        <f>Productdemonstratie!A41</f>
        <v>4. Gemak schoonmaken</v>
      </c>
      <c r="B73" s="7"/>
      <c r="C73" s="53" t="s">
        <v>2</v>
      </c>
      <c r="D73" s="7"/>
      <c r="E73" s="54" t="s">
        <v>2</v>
      </c>
      <c r="F73" s="7"/>
      <c r="G73" s="56" t="s">
        <v>2</v>
      </c>
    </row>
    <row r="74" spans="1:7" ht="130" customHeight="1" x14ac:dyDescent="0.15">
      <c r="A74" s="67"/>
      <c r="B74" s="7"/>
      <c r="C74" s="49" t="s">
        <v>0</v>
      </c>
      <c r="D74" s="7"/>
      <c r="E74" s="48" t="s">
        <v>0</v>
      </c>
      <c r="F74" s="7"/>
      <c r="G74" s="55" t="s">
        <v>0</v>
      </c>
    </row>
    <row r="75" spans="1:7" ht="20" customHeight="1" x14ac:dyDescent="0.15">
      <c r="A75" s="66" t="str">
        <f>Productdemonstratie!A42</f>
        <v>5. Mate veiligheid (scherpe randen en hoeken)</v>
      </c>
      <c r="B75" s="7"/>
      <c r="C75" s="53" t="s">
        <v>2</v>
      </c>
      <c r="D75" s="7"/>
      <c r="E75" s="54" t="s">
        <v>2</v>
      </c>
      <c r="F75" s="7"/>
      <c r="G75" s="56" t="s">
        <v>2</v>
      </c>
    </row>
    <row r="76" spans="1:7" ht="130" customHeight="1" x14ac:dyDescent="0.15">
      <c r="A76" s="67"/>
      <c r="B76" s="7"/>
      <c r="C76" s="49" t="s">
        <v>0</v>
      </c>
      <c r="D76" s="7"/>
      <c r="E76" s="48" t="s">
        <v>0</v>
      </c>
      <c r="F76" s="7"/>
      <c r="G76" s="55" t="s">
        <v>0</v>
      </c>
    </row>
    <row r="77" spans="1:7" ht="20" customHeight="1" x14ac:dyDescent="0.15">
      <c r="A77" s="66" t="str">
        <f>Productdemonstratie!A43</f>
        <v>6. Mate van stapelbaarheid</v>
      </c>
      <c r="B77" s="7"/>
      <c r="C77" s="53" t="s">
        <v>2</v>
      </c>
      <c r="D77" s="7"/>
      <c r="E77" s="54" t="s">
        <v>2</v>
      </c>
      <c r="F77" s="7"/>
      <c r="G77" s="56" t="s">
        <v>2</v>
      </c>
    </row>
    <row r="78" spans="1:7" ht="130" customHeight="1" x14ac:dyDescent="0.15">
      <c r="A78" s="67"/>
      <c r="B78" s="7"/>
      <c r="C78" s="49" t="s">
        <v>0</v>
      </c>
      <c r="D78" s="7"/>
      <c r="E78" s="48" t="s">
        <v>0</v>
      </c>
      <c r="F78" s="7"/>
      <c r="G78" s="55" t="s">
        <v>0</v>
      </c>
    </row>
    <row r="79" spans="1:7" ht="20" customHeight="1" x14ac:dyDescent="0.15">
      <c r="A79" s="68" t="str">
        <f>Productdemonstratie!A44</f>
        <v>7. Beoordelingscriteria vergadertafel - item 12</v>
      </c>
      <c r="B79" s="68"/>
      <c r="C79" s="68"/>
      <c r="D79" s="68"/>
      <c r="E79" s="68"/>
      <c r="F79" s="68"/>
      <c r="G79" s="68"/>
    </row>
    <row r="80" spans="1:7" ht="20" customHeight="1" x14ac:dyDescent="0.15">
      <c r="A80" s="67" t="str">
        <f>Productdemonstratie!A45</f>
        <v xml:space="preserve">1. Stabiliteit </v>
      </c>
      <c r="B80" s="7"/>
      <c r="C80" s="53" t="s">
        <v>2</v>
      </c>
      <c r="D80" s="7"/>
      <c r="E80" s="54" t="s">
        <v>2</v>
      </c>
      <c r="F80" s="7"/>
      <c r="G80" s="56" t="s">
        <v>2</v>
      </c>
    </row>
    <row r="81" spans="1:7" ht="130" customHeight="1" x14ac:dyDescent="0.15">
      <c r="A81" s="67"/>
      <c r="B81" s="7"/>
      <c r="C81" s="49" t="s">
        <v>0</v>
      </c>
      <c r="D81" s="7"/>
      <c r="E81" s="48" t="s">
        <v>0</v>
      </c>
      <c r="F81" s="7"/>
      <c r="G81" s="55" t="s">
        <v>0</v>
      </c>
    </row>
    <row r="82" spans="1:7" ht="20" customHeight="1" x14ac:dyDescent="0.15">
      <c r="A82" s="66" t="str">
        <f>Productdemonstratie!A46</f>
        <v>2. Constructie tussen frame en blad</v>
      </c>
      <c r="B82" s="7"/>
      <c r="C82" s="53" t="s">
        <v>2</v>
      </c>
      <c r="D82" s="7"/>
      <c r="E82" s="54" t="s">
        <v>2</v>
      </c>
      <c r="F82" s="7"/>
      <c r="G82" s="56" t="s">
        <v>2</v>
      </c>
    </row>
    <row r="83" spans="1:7" ht="130" customHeight="1" x14ac:dyDescent="0.15">
      <c r="A83" s="67"/>
      <c r="B83" s="7"/>
      <c r="C83" s="49" t="s">
        <v>0</v>
      </c>
      <c r="D83" s="7"/>
      <c r="E83" s="48" t="s">
        <v>0</v>
      </c>
      <c r="F83" s="7"/>
      <c r="G83" s="55" t="s">
        <v>0</v>
      </c>
    </row>
    <row r="84" spans="1:7" ht="20" customHeight="1" x14ac:dyDescent="0.15">
      <c r="A84" s="66" t="str">
        <f>Productdemonstratie!A47</f>
        <v>3. Uitstraling/ vormgeving</v>
      </c>
      <c r="B84" s="7"/>
      <c r="C84" s="53" t="s">
        <v>2</v>
      </c>
      <c r="D84" s="7"/>
      <c r="E84" s="54" t="s">
        <v>2</v>
      </c>
      <c r="F84" s="7"/>
      <c r="G84" s="56" t="s">
        <v>2</v>
      </c>
    </row>
    <row r="85" spans="1:7" ht="130" customHeight="1" x14ac:dyDescent="0.15">
      <c r="A85" s="67"/>
      <c r="B85" s="7"/>
      <c r="C85" s="49" t="s">
        <v>0</v>
      </c>
      <c r="D85" s="7"/>
      <c r="E85" s="48" t="s">
        <v>0</v>
      </c>
      <c r="F85" s="7"/>
      <c r="G85" s="55" t="s">
        <v>0</v>
      </c>
    </row>
    <row r="86" spans="1:7" ht="20" customHeight="1" x14ac:dyDescent="0.15">
      <c r="A86" s="66" t="str">
        <f>Productdemonstratie!A48</f>
        <v>4. Gemak schoonmaken</v>
      </c>
      <c r="B86" s="7"/>
      <c r="C86" s="53" t="s">
        <v>2</v>
      </c>
      <c r="D86" s="7"/>
      <c r="E86" s="54" t="s">
        <v>2</v>
      </c>
      <c r="F86" s="7"/>
      <c r="G86" s="56" t="s">
        <v>2</v>
      </c>
    </row>
    <row r="87" spans="1:7" ht="130" customHeight="1" x14ac:dyDescent="0.15">
      <c r="A87" s="67"/>
      <c r="B87" s="7"/>
      <c r="C87" s="49" t="s">
        <v>0</v>
      </c>
      <c r="D87" s="7"/>
      <c r="E87" s="48" t="s">
        <v>0</v>
      </c>
      <c r="F87" s="7"/>
      <c r="G87" s="55" t="s">
        <v>0</v>
      </c>
    </row>
    <row r="88" spans="1:7" ht="20" customHeight="1" x14ac:dyDescent="0.15">
      <c r="A88" s="66" t="str">
        <f>Productdemonstratie!A49</f>
        <v>5. Dikte blad</v>
      </c>
      <c r="B88" s="7"/>
      <c r="C88" s="53" t="s">
        <v>2</v>
      </c>
      <c r="D88" s="7"/>
      <c r="E88" s="54" t="s">
        <v>2</v>
      </c>
      <c r="F88" s="7"/>
      <c r="G88" s="56" t="s">
        <v>2</v>
      </c>
    </row>
    <row r="89" spans="1:7" ht="130" customHeight="1" x14ac:dyDescent="0.15">
      <c r="A89" s="67"/>
      <c r="B89" s="7"/>
      <c r="C89" s="49" t="s">
        <v>0</v>
      </c>
      <c r="D89" s="7"/>
      <c r="E89" s="48" t="s">
        <v>0</v>
      </c>
      <c r="F89" s="7"/>
      <c r="G89" s="55" t="s">
        <v>0</v>
      </c>
    </row>
    <row r="90" spans="1:7" ht="20" customHeight="1" x14ac:dyDescent="0.15">
      <c r="A90" s="66" t="str">
        <f>Productdemonstratie!A50</f>
        <v>6. Mate veiligheid (scherpe randen en hoeken)</v>
      </c>
      <c r="B90" s="7"/>
      <c r="C90" s="53" t="s">
        <v>2</v>
      </c>
      <c r="D90" s="7"/>
      <c r="E90" s="54" t="s">
        <v>2</v>
      </c>
      <c r="F90" s="7"/>
      <c r="G90" s="56" t="s">
        <v>2</v>
      </c>
    </row>
    <row r="91" spans="1:7" ht="130" customHeight="1" x14ac:dyDescent="0.15">
      <c r="A91" s="67"/>
      <c r="B91" s="7"/>
      <c r="C91" s="49" t="s">
        <v>0</v>
      </c>
      <c r="D91" s="7"/>
      <c r="E91" s="48" t="s">
        <v>0</v>
      </c>
      <c r="F91" s="7"/>
      <c r="G91" s="55" t="s">
        <v>0</v>
      </c>
    </row>
    <row r="92" spans="1:7" ht="20" customHeight="1" x14ac:dyDescent="0.15">
      <c r="A92" s="68" t="str">
        <f>Productdemonstratie!A51</f>
        <v>8. Beoordelingscriteria vergaderstoel stoffen zitting, aluminium(slede)frame - item 15</v>
      </c>
      <c r="B92" s="68"/>
      <c r="C92" s="68"/>
      <c r="D92" s="68"/>
      <c r="E92" s="68"/>
      <c r="F92" s="68"/>
      <c r="G92" s="68"/>
    </row>
    <row r="93" spans="1:7" ht="20" customHeight="1" x14ac:dyDescent="0.15">
      <c r="A93" s="67" t="str">
        <f>Productdemonstratie!A52</f>
        <v>1. Zitcomfort</v>
      </c>
      <c r="B93" s="7"/>
      <c r="C93" s="53" t="s">
        <v>2</v>
      </c>
      <c r="D93" s="7"/>
      <c r="E93" s="54" t="s">
        <v>2</v>
      </c>
      <c r="F93" s="7"/>
      <c r="G93" s="56" t="s">
        <v>2</v>
      </c>
    </row>
    <row r="94" spans="1:7" ht="130" customHeight="1" x14ac:dyDescent="0.15">
      <c r="A94" s="67"/>
      <c r="B94" s="7"/>
      <c r="C94" s="49" t="s">
        <v>0</v>
      </c>
      <c r="D94" s="7"/>
      <c r="E94" s="48" t="s">
        <v>0</v>
      </c>
      <c r="F94" s="7"/>
      <c r="G94" s="55" t="s">
        <v>0</v>
      </c>
    </row>
    <row r="95" spans="1:7" ht="20" customHeight="1" x14ac:dyDescent="0.15">
      <c r="A95" s="66" t="str">
        <f>Productdemonstratie!A53</f>
        <v>2. Mate van comfort armliggers</v>
      </c>
      <c r="B95" s="7"/>
      <c r="C95" s="53" t="s">
        <v>2</v>
      </c>
      <c r="D95" s="7"/>
      <c r="E95" s="54" t="s">
        <v>2</v>
      </c>
      <c r="F95" s="7"/>
      <c r="G95" s="56" t="s">
        <v>2</v>
      </c>
    </row>
    <row r="96" spans="1:7" ht="130" customHeight="1" x14ac:dyDescent="0.15">
      <c r="A96" s="67"/>
      <c r="B96" s="7"/>
      <c r="C96" s="49" t="s">
        <v>0</v>
      </c>
      <c r="D96" s="7"/>
      <c r="E96" s="48" t="s">
        <v>0</v>
      </c>
      <c r="F96" s="7"/>
      <c r="G96" s="55" t="s">
        <v>0</v>
      </c>
    </row>
    <row r="97" spans="1:7" ht="20" customHeight="1" x14ac:dyDescent="0.15">
      <c r="A97" s="66" t="str">
        <f>Productdemonstratie!A54</f>
        <v>3. Rugleuning en zitting</v>
      </c>
      <c r="B97" s="7"/>
      <c r="C97" s="53" t="s">
        <v>2</v>
      </c>
      <c r="D97" s="7"/>
      <c r="E97" s="54" t="s">
        <v>2</v>
      </c>
      <c r="F97" s="7"/>
      <c r="G97" s="56" t="s">
        <v>2</v>
      </c>
    </row>
    <row r="98" spans="1:7" ht="130" customHeight="1" x14ac:dyDescent="0.15">
      <c r="A98" s="67"/>
      <c r="B98" s="7"/>
      <c r="C98" s="49" t="s">
        <v>0</v>
      </c>
      <c r="D98" s="7"/>
      <c r="E98" s="48" t="s">
        <v>0</v>
      </c>
      <c r="F98" s="7"/>
      <c r="G98" s="55" t="s">
        <v>0</v>
      </c>
    </row>
    <row r="99" spans="1:7" ht="20" customHeight="1" x14ac:dyDescent="0.15">
      <c r="A99" s="66" t="str">
        <f>Productdemonstratie!A55</f>
        <v>4. Constructie inclusief bevestiging tussen frame en zitting</v>
      </c>
      <c r="B99" s="7"/>
      <c r="C99" s="53" t="s">
        <v>2</v>
      </c>
      <c r="D99" s="7"/>
      <c r="E99" s="54" t="s">
        <v>2</v>
      </c>
      <c r="F99" s="7"/>
      <c r="G99" s="56" t="s">
        <v>2</v>
      </c>
    </row>
    <row r="100" spans="1:7" ht="130" customHeight="1" x14ac:dyDescent="0.15">
      <c r="A100" s="67"/>
      <c r="B100" s="7"/>
      <c r="C100" s="49" t="s">
        <v>0</v>
      </c>
      <c r="D100" s="7"/>
      <c r="E100" s="48" t="s">
        <v>0</v>
      </c>
      <c r="F100" s="7"/>
      <c r="G100" s="55" t="s">
        <v>0</v>
      </c>
    </row>
    <row r="101" spans="1:7" ht="20" customHeight="1" x14ac:dyDescent="0.15">
      <c r="A101" s="66" t="str">
        <f>Productdemonstratie!A56</f>
        <v>5. Uitstraling/ vormgeving</v>
      </c>
      <c r="B101" s="7"/>
      <c r="C101" s="53" t="s">
        <v>2</v>
      </c>
      <c r="D101" s="7"/>
      <c r="E101" s="54" t="s">
        <v>2</v>
      </c>
      <c r="F101" s="7"/>
      <c r="G101" s="56" t="s">
        <v>2</v>
      </c>
    </row>
    <row r="102" spans="1:7" ht="130" customHeight="1" x14ac:dyDescent="0.15">
      <c r="A102" s="67"/>
      <c r="B102" s="7"/>
      <c r="C102" s="49" t="s">
        <v>0</v>
      </c>
      <c r="D102" s="7"/>
      <c r="E102" s="48" t="s">
        <v>0</v>
      </c>
      <c r="F102" s="7"/>
      <c r="G102" s="55" t="s">
        <v>0</v>
      </c>
    </row>
    <row r="103" spans="1:7" ht="20" customHeight="1" x14ac:dyDescent="0.15">
      <c r="A103" s="66" t="str">
        <f>Productdemonstratie!A57</f>
        <v>6. Gemak schoonmaken</v>
      </c>
      <c r="B103" s="7"/>
      <c r="C103" s="53" t="s">
        <v>2</v>
      </c>
      <c r="D103" s="7"/>
      <c r="E103" s="54" t="s">
        <v>2</v>
      </c>
      <c r="F103" s="7"/>
      <c r="G103" s="56" t="s">
        <v>2</v>
      </c>
    </row>
    <row r="104" spans="1:7" ht="130" customHeight="1" x14ac:dyDescent="0.15">
      <c r="A104" s="67"/>
      <c r="B104" s="7"/>
      <c r="C104" s="49" t="s">
        <v>0</v>
      </c>
      <c r="D104" s="7"/>
      <c r="E104" s="48" t="s">
        <v>0</v>
      </c>
      <c r="F104" s="7"/>
      <c r="G104" s="55" t="s">
        <v>0</v>
      </c>
    </row>
    <row r="105" spans="1:7" ht="20" customHeight="1" x14ac:dyDescent="0.15">
      <c r="A105" s="68" t="str">
        <f>Productdemonstratie!A58</f>
        <v>9. Beoordelingscriteria kantinetafel - item 16</v>
      </c>
      <c r="B105" s="68"/>
      <c r="C105" s="68"/>
      <c r="D105" s="68"/>
      <c r="E105" s="68"/>
      <c r="F105" s="68"/>
      <c r="G105" s="68"/>
    </row>
    <row r="106" spans="1:7" ht="20" customHeight="1" x14ac:dyDescent="0.15">
      <c r="A106" s="67" t="str">
        <f>Productdemonstratie!A59</f>
        <v xml:space="preserve">1. Stabiliteit </v>
      </c>
      <c r="B106" s="7"/>
      <c r="C106" s="53" t="s">
        <v>2</v>
      </c>
      <c r="D106" s="7"/>
      <c r="E106" s="54" t="s">
        <v>2</v>
      </c>
      <c r="F106" s="7"/>
      <c r="G106" s="56" t="s">
        <v>2</v>
      </c>
    </row>
    <row r="107" spans="1:7" ht="130" customHeight="1" x14ac:dyDescent="0.15">
      <c r="A107" s="67"/>
      <c r="B107" s="7"/>
      <c r="C107" s="49" t="s">
        <v>0</v>
      </c>
      <c r="D107" s="7"/>
      <c r="E107" s="48" t="s">
        <v>0</v>
      </c>
      <c r="F107" s="7"/>
      <c r="G107" s="55" t="s">
        <v>0</v>
      </c>
    </row>
    <row r="108" spans="1:7" ht="20" customHeight="1" x14ac:dyDescent="0.15">
      <c r="A108" s="66" t="str">
        <f>Productdemonstratie!A60</f>
        <v>2. Constructie tussen frame en blad</v>
      </c>
      <c r="B108" s="7"/>
      <c r="C108" s="53" t="s">
        <v>2</v>
      </c>
      <c r="D108" s="7"/>
      <c r="E108" s="54" t="s">
        <v>2</v>
      </c>
      <c r="F108" s="7"/>
      <c r="G108" s="56" t="s">
        <v>2</v>
      </c>
    </row>
    <row r="109" spans="1:7" ht="130" customHeight="1" x14ac:dyDescent="0.15">
      <c r="A109" s="67"/>
      <c r="B109" s="7"/>
      <c r="C109" s="49" t="s">
        <v>0</v>
      </c>
      <c r="D109" s="7"/>
      <c r="E109" s="48" t="s">
        <v>0</v>
      </c>
      <c r="F109" s="7"/>
      <c r="G109" s="55" t="s">
        <v>0</v>
      </c>
    </row>
    <row r="110" spans="1:7" ht="20" customHeight="1" x14ac:dyDescent="0.15">
      <c r="A110" s="66" t="str">
        <f>Productdemonstratie!A61</f>
        <v>3. Uitstraling/ vormgeving</v>
      </c>
      <c r="B110" s="7"/>
      <c r="C110" s="53" t="s">
        <v>2</v>
      </c>
      <c r="D110" s="7"/>
      <c r="E110" s="54" t="s">
        <v>2</v>
      </c>
      <c r="F110" s="7"/>
      <c r="G110" s="56" t="s">
        <v>2</v>
      </c>
    </row>
    <row r="111" spans="1:7" ht="130" customHeight="1" x14ac:dyDescent="0.15">
      <c r="A111" s="67"/>
      <c r="B111" s="7"/>
      <c r="C111" s="49" t="s">
        <v>0</v>
      </c>
      <c r="D111" s="7"/>
      <c r="E111" s="48" t="s">
        <v>0</v>
      </c>
      <c r="F111" s="7"/>
      <c r="G111" s="55" t="s">
        <v>0</v>
      </c>
    </row>
    <row r="112" spans="1:7" ht="20" customHeight="1" x14ac:dyDescent="0.15">
      <c r="A112" s="66" t="str">
        <f>Productdemonstratie!A62</f>
        <v>4. Gemak schoonmaken</v>
      </c>
      <c r="B112" s="7"/>
      <c r="C112" s="53" t="s">
        <v>2</v>
      </c>
      <c r="D112" s="7"/>
      <c r="E112" s="54" t="s">
        <v>2</v>
      </c>
      <c r="F112" s="7"/>
      <c r="G112" s="56" t="s">
        <v>2</v>
      </c>
    </row>
    <row r="113" spans="1:7" ht="130" customHeight="1" x14ac:dyDescent="0.15">
      <c r="A113" s="67"/>
      <c r="B113" s="7"/>
      <c r="C113" s="49" t="s">
        <v>0</v>
      </c>
      <c r="D113" s="7"/>
      <c r="E113" s="48" t="s">
        <v>0</v>
      </c>
      <c r="F113" s="7"/>
      <c r="G113" s="55" t="s">
        <v>0</v>
      </c>
    </row>
    <row r="114" spans="1:7" ht="20" customHeight="1" x14ac:dyDescent="0.15">
      <c r="A114" s="66" t="str">
        <f>Productdemonstratie!A63</f>
        <v>5. Dikte blad</v>
      </c>
      <c r="B114" s="7"/>
      <c r="C114" s="53" t="s">
        <v>2</v>
      </c>
      <c r="D114" s="7"/>
      <c r="E114" s="54" t="s">
        <v>2</v>
      </c>
      <c r="F114" s="7"/>
      <c r="G114" s="56" t="s">
        <v>2</v>
      </c>
    </row>
    <row r="115" spans="1:7" ht="130" customHeight="1" x14ac:dyDescent="0.15">
      <c r="A115" s="67"/>
      <c r="B115" s="7"/>
      <c r="C115" s="49" t="s">
        <v>0</v>
      </c>
      <c r="D115" s="7"/>
      <c r="E115" s="48" t="s">
        <v>0</v>
      </c>
      <c r="F115" s="7"/>
      <c r="G115" s="55" t="s">
        <v>0</v>
      </c>
    </row>
    <row r="116" spans="1:7" ht="20" customHeight="1" x14ac:dyDescent="0.15">
      <c r="A116" s="66" t="str">
        <f>Productdemonstratie!A64</f>
        <v>6. Mate veiligheid (scherpe randen en hoeken)</v>
      </c>
      <c r="B116" s="7"/>
      <c r="C116" s="53" t="s">
        <v>2</v>
      </c>
      <c r="D116" s="7"/>
      <c r="E116" s="54" t="s">
        <v>2</v>
      </c>
      <c r="F116" s="7"/>
      <c r="G116" s="56" t="s">
        <v>2</v>
      </c>
    </row>
    <row r="117" spans="1:7" ht="130" customHeight="1" x14ac:dyDescent="0.15">
      <c r="A117" s="67"/>
      <c r="B117" s="7"/>
      <c r="C117" s="49" t="s">
        <v>0</v>
      </c>
      <c r="D117" s="7"/>
      <c r="E117" s="48" t="s">
        <v>0</v>
      </c>
      <c r="F117" s="7"/>
      <c r="G117" s="55" t="s">
        <v>0</v>
      </c>
    </row>
    <row r="118" spans="1:7" ht="20" customHeight="1" x14ac:dyDescent="0.15">
      <c r="A118" s="68" t="str">
        <f>Productdemonstratie!A65</f>
        <v>10. Beoordelingscriteria Kantine stoel houten zitting, aluminium frame - Item 17</v>
      </c>
      <c r="B118" s="68"/>
      <c r="C118" s="68"/>
      <c r="D118" s="68"/>
      <c r="E118" s="68"/>
      <c r="F118" s="68"/>
      <c r="G118" s="68"/>
    </row>
    <row r="119" spans="1:7" ht="20" customHeight="1" x14ac:dyDescent="0.15">
      <c r="A119" s="67" t="str">
        <f>Productdemonstratie!A66</f>
        <v>1. Zitcomfort</v>
      </c>
      <c r="B119" s="7"/>
      <c r="C119" s="53" t="s">
        <v>2</v>
      </c>
      <c r="D119" s="7"/>
      <c r="E119" s="54" t="s">
        <v>2</v>
      </c>
      <c r="F119" s="7"/>
      <c r="G119" s="56" t="s">
        <v>2</v>
      </c>
    </row>
    <row r="120" spans="1:7" ht="130" customHeight="1" x14ac:dyDescent="0.15">
      <c r="A120" s="67"/>
      <c r="B120" s="7"/>
      <c r="C120" s="49" t="s">
        <v>0</v>
      </c>
      <c r="D120" s="7"/>
      <c r="E120" s="48" t="s">
        <v>0</v>
      </c>
      <c r="F120" s="7"/>
      <c r="G120" s="55" t="s">
        <v>0</v>
      </c>
    </row>
    <row r="121" spans="1:7" ht="20" customHeight="1" x14ac:dyDescent="0.15">
      <c r="A121" s="66" t="str">
        <f>Productdemonstratie!A67</f>
        <v>2. Stapelbaarheid</v>
      </c>
      <c r="B121" s="7"/>
      <c r="C121" s="53" t="s">
        <v>2</v>
      </c>
      <c r="D121" s="7"/>
      <c r="E121" s="54" t="s">
        <v>2</v>
      </c>
      <c r="F121" s="7"/>
      <c r="G121" s="56" t="s">
        <v>2</v>
      </c>
    </row>
    <row r="122" spans="1:7" ht="130" customHeight="1" x14ac:dyDescent="0.15">
      <c r="A122" s="67"/>
      <c r="B122" s="7"/>
      <c r="C122" s="49" t="s">
        <v>0</v>
      </c>
      <c r="D122" s="7"/>
      <c r="E122" s="48" t="s">
        <v>0</v>
      </c>
      <c r="F122" s="7"/>
      <c r="G122" s="55" t="s">
        <v>0</v>
      </c>
    </row>
    <row r="123" spans="1:7" ht="20" customHeight="1" x14ac:dyDescent="0.15">
      <c r="A123" s="66" t="str">
        <f>Productdemonstratie!A68</f>
        <v>3. Stabiliteit bij het zitten</v>
      </c>
      <c r="B123" s="7"/>
      <c r="C123" s="53" t="s">
        <v>2</v>
      </c>
      <c r="D123" s="7"/>
      <c r="E123" s="54" t="s">
        <v>2</v>
      </c>
      <c r="F123" s="7"/>
      <c r="G123" s="56" t="s">
        <v>2</v>
      </c>
    </row>
    <row r="124" spans="1:7" ht="130" customHeight="1" x14ac:dyDescent="0.15">
      <c r="A124" s="67"/>
      <c r="B124" s="7"/>
      <c r="C124" s="49" t="s">
        <v>0</v>
      </c>
      <c r="D124" s="7"/>
      <c r="E124" s="48" t="s">
        <v>0</v>
      </c>
      <c r="F124" s="7"/>
      <c r="G124" s="55" t="s">
        <v>0</v>
      </c>
    </row>
    <row r="125" spans="1:7" ht="20" customHeight="1" x14ac:dyDescent="0.15">
      <c r="A125" s="66" t="str">
        <f>Productdemonstratie!A69</f>
        <v>4. Constructie inclusief bevestiging tussen frame en zitting</v>
      </c>
      <c r="B125" s="7"/>
      <c r="C125" s="53" t="s">
        <v>2</v>
      </c>
      <c r="D125" s="7"/>
      <c r="E125" s="54" t="s">
        <v>2</v>
      </c>
      <c r="F125" s="7"/>
      <c r="G125" s="56" t="s">
        <v>2</v>
      </c>
    </row>
    <row r="126" spans="1:7" ht="130" customHeight="1" x14ac:dyDescent="0.15">
      <c r="A126" s="67"/>
      <c r="B126" s="7"/>
      <c r="C126" s="49" t="s">
        <v>0</v>
      </c>
      <c r="D126" s="7"/>
      <c r="E126" s="48" t="s">
        <v>0</v>
      </c>
      <c r="F126" s="7"/>
      <c r="G126" s="55" t="s">
        <v>0</v>
      </c>
    </row>
    <row r="127" spans="1:7" ht="20" customHeight="1" x14ac:dyDescent="0.15">
      <c r="A127" s="66" t="str">
        <f>Productdemonstratie!A70</f>
        <v>5. Uitstraling/ vormgeving</v>
      </c>
      <c r="B127" s="7"/>
      <c r="C127" s="53" t="s">
        <v>2</v>
      </c>
      <c r="D127" s="7"/>
      <c r="E127" s="54" t="s">
        <v>2</v>
      </c>
      <c r="F127" s="7"/>
      <c r="G127" s="56" t="s">
        <v>2</v>
      </c>
    </row>
    <row r="128" spans="1:7" ht="130" customHeight="1" x14ac:dyDescent="0.15">
      <c r="A128" s="67"/>
      <c r="B128" s="7"/>
      <c r="C128" s="49" t="s">
        <v>0</v>
      </c>
      <c r="D128" s="7"/>
      <c r="E128" s="48" t="s">
        <v>0</v>
      </c>
      <c r="F128" s="7"/>
      <c r="G128" s="55" t="s">
        <v>0</v>
      </c>
    </row>
    <row r="129" spans="1:7" ht="20" customHeight="1" x14ac:dyDescent="0.15">
      <c r="A129" s="66" t="str">
        <f>Productdemonstratie!A71</f>
        <v>6. Gemak schoonmaken</v>
      </c>
      <c r="B129" s="7"/>
      <c r="C129" s="53" t="s">
        <v>2</v>
      </c>
      <c r="D129" s="7"/>
      <c r="E129" s="54" t="s">
        <v>2</v>
      </c>
      <c r="F129" s="7"/>
      <c r="G129" s="56" t="s">
        <v>2</v>
      </c>
    </row>
    <row r="130" spans="1:7" ht="130" customHeight="1" x14ac:dyDescent="0.15">
      <c r="A130" s="67"/>
      <c r="B130" s="7"/>
      <c r="C130" s="49" t="s">
        <v>0</v>
      </c>
      <c r="D130" s="7"/>
      <c r="E130" s="48" t="s">
        <v>0</v>
      </c>
      <c r="F130" s="7"/>
      <c r="G130" s="55" t="s">
        <v>0</v>
      </c>
    </row>
    <row r="131" spans="1:7" ht="20" customHeight="1" x14ac:dyDescent="0.15">
      <c r="A131" s="66" t="str">
        <f>Productdemonstratie!A72</f>
        <v>7. Mate van leerling-proof</v>
      </c>
      <c r="B131" s="7"/>
      <c r="C131" s="53" t="s">
        <v>2</v>
      </c>
      <c r="D131" s="7"/>
      <c r="E131" s="54" t="s">
        <v>2</v>
      </c>
      <c r="F131" s="7"/>
      <c r="G131" s="56" t="s">
        <v>2</v>
      </c>
    </row>
    <row r="132" spans="1:7" ht="130" customHeight="1" x14ac:dyDescent="0.15">
      <c r="A132" s="67"/>
      <c r="B132" s="7"/>
      <c r="C132" s="49" t="s">
        <v>0</v>
      </c>
      <c r="D132" s="7"/>
      <c r="E132" s="48" t="s">
        <v>0</v>
      </c>
      <c r="F132" s="7"/>
      <c r="G132" s="55" t="s">
        <v>0</v>
      </c>
    </row>
    <row r="133" spans="1:7" ht="20" customHeight="1" x14ac:dyDescent="0.15">
      <c r="A133" s="66" t="str">
        <f>Productdemonstratie!A73</f>
        <v>8. Mate van koppelbaarheid</v>
      </c>
      <c r="B133" s="7"/>
      <c r="C133" s="53" t="s">
        <v>2</v>
      </c>
      <c r="D133" s="7"/>
      <c r="E133" s="54" t="s">
        <v>2</v>
      </c>
      <c r="F133" s="7"/>
      <c r="G133" s="56" t="s">
        <v>2</v>
      </c>
    </row>
    <row r="134" spans="1:7" ht="130" customHeight="1" x14ac:dyDescent="0.15">
      <c r="A134" s="67"/>
      <c r="B134" s="7"/>
      <c r="C134" s="49" t="s">
        <v>0</v>
      </c>
      <c r="D134" s="7"/>
      <c r="E134" s="48" t="s">
        <v>0</v>
      </c>
      <c r="F134" s="7"/>
      <c r="G134" s="55" t="s">
        <v>0</v>
      </c>
    </row>
    <row r="135" spans="1:7" ht="20" customHeight="1" x14ac:dyDescent="0.15"/>
  </sheetData>
  <sheetProtection algorithmName="SHA-512" hashValue="cwdb9Dj+4j2se8JlbrAYMZnl8wezEZIDHe7T0UP4tjwdipegm6+Y4ucfjED5rY2L45wmj/lukCubak+EN47ZFQ==" saltValue="sc7ALNbMhP+WTXRfqwbxYw==" spinCount="100000" sheet="1" objects="1" scenarios="1"/>
  <mergeCells count="71">
    <mergeCell ref="A131:A132"/>
    <mergeCell ref="A133:A134"/>
    <mergeCell ref="A119:A120"/>
    <mergeCell ref="A121:A122"/>
    <mergeCell ref="A123:A124"/>
    <mergeCell ref="A125:A126"/>
    <mergeCell ref="A127:A128"/>
    <mergeCell ref="A112:A113"/>
    <mergeCell ref="A114:A115"/>
    <mergeCell ref="A116:A117"/>
    <mergeCell ref="A118:G118"/>
    <mergeCell ref="A129:A130"/>
    <mergeCell ref="A103:A104"/>
    <mergeCell ref="A105:G105"/>
    <mergeCell ref="A106:A107"/>
    <mergeCell ref="A108:A109"/>
    <mergeCell ref="A110:A111"/>
    <mergeCell ref="A93:A94"/>
    <mergeCell ref="A95:A96"/>
    <mergeCell ref="A97:A98"/>
    <mergeCell ref="A99:A100"/>
    <mergeCell ref="A101:A102"/>
    <mergeCell ref="A84:A85"/>
    <mergeCell ref="A86:A87"/>
    <mergeCell ref="A88:A89"/>
    <mergeCell ref="A90:A91"/>
    <mergeCell ref="A92:G92"/>
    <mergeCell ref="A25:A26"/>
    <mergeCell ref="A21:A22"/>
    <mergeCell ref="A23:A24"/>
    <mergeCell ref="A17:A18"/>
    <mergeCell ref="A82:A83"/>
    <mergeCell ref="A27:A28"/>
    <mergeCell ref="A79:G79"/>
    <mergeCell ref="A80:A81"/>
    <mergeCell ref="A47:A48"/>
    <mergeCell ref="A49:A50"/>
    <mergeCell ref="A29:G29"/>
    <mergeCell ref="A30:A31"/>
    <mergeCell ref="A3:G3"/>
    <mergeCell ref="A6:A7"/>
    <mergeCell ref="A12:A13"/>
    <mergeCell ref="A8:A9"/>
    <mergeCell ref="A10:A11"/>
    <mergeCell ref="A56:A57"/>
    <mergeCell ref="A4:A5"/>
    <mergeCell ref="A40:A41"/>
    <mergeCell ref="A36:A37"/>
    <mergeCell ref="A38:A39"/>
    <mergeCell ref="A32:A33"/>
    <mergeCell ref="A34:A35"/>
    <mergeCell ref="A43:A44"/>
    <mergeCell ref="A45:A46"/>
    <mergeCell ref="A42:G42"/>
    <mergeCell ref="A55:G55"/>
    <mergeCell ref="A51:A52"/>
    <mergeCell ref="A53:A54"/>
    <mergeCell ref="A19:A20"/>
    <mergeCell ref="A16:G16"/>
    <mergeCell ref="A14:A15"/>
    <mergeCell ref="A58:A59"/>
    <mergeCell ref="A60:A61"/>
    <mergeCell ref="A62:A63"/>
    <mergeCell ref="A64:A65"/>
    <mergeCell ref="A73:A74"/>
    <mergeCell ref="A75:A76"/>
    <mergeCell ref="A77:A78"/>
    <mergeCell ref="A66:G66"/>
    <mergeCell ref="A67:A68"/>
    <mergeCell ref="A69:A70"/>
    <mergeCell ref="A71:A72"/>
  </mergeCells>
  <dataValidations count="1">
    <dataValidation type="list" errorStyle="warning" allowBlank="1" showErrorMessage="1" error="Voer juiste waarde in. " sqref="C69 E69 G69 C71 E71 G71 C73 E73 G73 C75 E75 G75 C17 E17 G17 C19 E19 G19 C21 E21 G21 C23 E23 G23 C30 E30 G30 C32 E32 G32 C34 E34 G34 C36 E36 G36 C38 E38 G38 C40 E40 G40 C43 E43 G43 C45 E45 G45 C47 E47 G47 C49 E49 G49 C51 E51 G51 C56 E56 G56 C58 E58 G58 C60 E60 G60 C62 E62 G62 C64 E64 G64 C77 E77 G77 C67 E67 G67 C4 E4 G4 C6 E6 G6 C8 E8 G8 C10 E10 G10 C12 E12 G12 C14 E14 G14 C27 E27 G27 C25 E25 G25 C53 E53 G53 C90 E90 G90 C80 E80 G80 C82 E82 G82 C84 E84 G84 C86 E86 G86 C88 E88 G88 C103 E103 G103 C93 E93 G93 C95 E95 G95 C97 E97 G97 C99 E99 G99 C101 E101 G101 C116 E116 G116 C106 E106 G106 C108 E108 G108 C110 E110 G110 C112 E112 G112 C114 E114 G114 C129 E129 G129 C119 E119 G119 C121 E121 G121 C123 E123 G123 C125 E125 G125 C127 E127 G127 C133 E133 G133 C131 E131 G131" xr:uid="{BDD468C5-8693-784B-A77A-9459D90B9307}">
      <formula1>SCORE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583"/>
  <sheetViews>
    <sheetView showGridLines="0" zoomScale="120" zoomScaleNormal="120" workbookViewId="0">
      <pane ySplit="1" topLeftCell="A76" activePane="bottomLeft" state="frozen"/>
      <selection pane="bottomLeft" activeCell="D581" sqref="D581"/>
    </sheetView>
  </sheetViews>
  <sheetFormatPr baseColWidth="10" defaultColWidth="8.83203125" defaultRowHeight="15" x14ac:dyDescent="0.2"/>
  <cols>
    <col min="1" max="1" width="64" customWidth="1"/>
    <col min="2" max="2" width="39" bestFit="1" customWidth="1"/>
    <col min="3" max="3" width="2.83203125" style="5" customWidth="1"/>
    <col min="4" max="5" width="28.83203125" customWidth="1"/>
    <col min="6" max="6" width="2.83203125" style="5" customWidth="1"/>
    <col min="7" max="8" width="28.83203125" customWidth="1"/>
    <col min="9" max="9" width="2.83203125" style="5" customWidth="1"/>
    <col min="10" max="11" width="28.83203125" customWidth="1"/>
  </cols>
  <sheetData>
    <row r="1" spans="1:11" ht="40" customHeight="1" x14ac:dyDescent="0.2">
      <c r="A1" s="91" t="s">
        <v>4</v>
      </c>
      <c r="B1" s="92"/>
      <c r="C1" s="8"/>
      <c r="D1" s="88" t="str">
        <f>'Beoordelaar 1'!C1</f>
        <v>Inschrijver 1</v>
      </c>
      <c r="E1" s="90"/>
      <c r="F1" s="9"/>
      <c r="G1" s="88" t="str">
        <f>'Beoordelaar 1'!E1</f>
        <v>Inschrijver 2</v>
      </c>
      <c r="H1" s="90"/>
      <c r="I1" s="9"/>
      <c r="J1" s="88" t="str">
        <f>'Beoordelaar 1'!G1</f>
        <v>Inschrijver 3</v>
      </c>
      <c r="K1" s="89"/>
    </row>
    <row r="2" spans="1:11" ht="30" customHeight="1" x14ac:dyDescent="0.2">
      <c r="A2" s="39" t="s">
        <v>4</v>
      </c>
      <c r="B2" s="40"/>
      <c r="C2" s="6"/>
      <c r="D2" s="41" t="s">
        <v>2</v>
      </c>
      <c r="E2" s="42" t="s">
        <v>17</v>
      </c>
      <c r="F2" s="10"/>
      <c r="G2" s="41" t="s">
        <v>2</v>
      </c>
      <c r="H2" s="42" t="s">
        <v>17</v>
      </c>
      <c r="I2" s="10"/>
      <c r="J2" s="43" t="s">
        <v>2</v>
      </c>
      <c r="K2" s="42" t="s">
        <v>17</v>
      </c>
    </row>
    <row r="3" spans="1:11" ht="20" customHeight="1" x14ac:dyDescent="0.2">
      <c r="A3" s="79" t="str">
        <f>Productdemonstratie!A3</f>
        <v>1. Beoordelingscriteria Zit-sta bureau - Item 1</v>
      </c>
      <c r="B3" s="80"/>
      <c r="C3" s="80"/>
      <c r="D3" s="80"/>
      <c r="E3" s="80"/>
      <c r="F3" s="80"/>
      <c r="G3" s="80"/>
      <c r="H3" s="80"/>
      <c r="I3" s="80"/>
      <c r="J3" s="80"/>
      <c r="K3" s="81"/>
    </row>
    <row r="4" spans="1:11" ht="20" customHeight="1" x14ac:dyDescent="0.2">
      <c r="A4" s="73" t="str">
        <f>Productdemonstratie!A4:A4</f>
        <v>1. Stabiliteit op alle hoogtes</v>
      </c>
      <c r="B4" s="44" t="str">
        <f>'Beoordelaar 1'!A1</f>
        <v xml:space="preserve">Beoordelaar 1: </v>
      </c>
      <c r="C4" s="7"/>
      <c r="D4" s="38" t="str">
        <f>'Beoordelaar 1'!C4</f>
        <v>SCORE</v>
      </c>
      <c r="E4" s="82" t="s">
        <v>0</v>
      </c>
      <c r="F4" s="7"/>
      <c r="G4" s="38" t="str">
        <f>'Beoordelaar 1'!E4</f>
        <v>SCORE</v>
      </c>
      <c r="H4" s="82" t="s">
        <v>0</v>
      </c>
      <c r="I4" s="7"/>
      <c r="J4" s="38" t="str">
        <f>'Beoordelaar 1'!G4</f>
        <v>SCORE</v>
      </c>
      <c r="K4" s="82" t="s">
        <v>0</v>
      </c>
    </row>
    <row r="5" spans="1:11" ht="20" customHeight="1" x14ac:dyDescent="0.2">
      <c r="A5" s="74"/>
      <c r="B5" s="45" t="str">
        <f>'Beoordelaar 2'!A1</f>
        <v xml:space="preserve">Beoordelaar 2: </v>
      </c>
      <c r="C5" s="7"/>
      <c r="D5" s="30" t="str">
        <f>'Beoordelaar 2'!C4</f>
        <v>SCORE</v>
      </c>
      <c r="E5" s="76"/>
      <c r="F5" s="7"/>
      <c r="G5" s="30" t="str">
        <f>'Beoordelaar 2'!E4</f>
        <v>SCORE</v>
      </c>
      <c r="H5" s="76"/>
      <c r="I5" s="7"/>
      <c r="J5" s="30" t="str">
        <f>'Beoordelaar 2'!G4</f>
        <v>SCORE</v>
      </c>
      <c r="K5" s="76"/>
    </row>
    <row r="6" spans="1:11" ht="20" customHeight="1" x14ac:dyDescent="0.2">
      <c r="A6" s="74"/>
      <c r="B6" s="45" t="str">
        <f>'Beoordelaar 3'!A1</f>
        <v xml:space="preserve">Beoordelaar 3: </v>
      </c>
      <c r="C6" s="7"/>
      <c r="D6" s="30" t="str">
        <f>'Beoordelaar 3'!C4</f>
        <v>SCORE</v>
      </c>
      <c r="E6" s="76"/>
      <c r="F6" s="7"/>
      <c r="G6" s="30" t="str">
        <f>'Beoordelaar 3'!E4</f>
        <v>SCORE</v>
      </c>
      <c r="H6" s="76"/>
      <c r="I6" s="7"/>
      <c r="J6" s="30" t="str">
        <f>'Beoordelaar 3'!G4</f>
        <v>SCORE</v>
      </c>
      <c r="K6" s="76"/>
    </row>
    <row r="7" spans="1:11" ht="20" customHeight="1" x14ac:dyDescent="0.2">
      <c r="A7" s="74"/>
      <c r="B7" s="45" t="str">
        <f>'Beoordelaar 4'!A1</f>
        <v xml:space="preserve">Beoordelaar 4: </v>
      </c>
      <c r="C7" s="7"/>
      <c r="D7" s="30" t="str">
        <f>'Beoordelaar 4'!C4</f>
        <v>SCORE</v>
      </c>
      <c r="E7" s="76"/>
      <c r="F7" s="7"/>
      <c r="G7" s="30" t="str">
        <f>'Beoordelaar 4'!E4</f>
        <v>SCORE</v>
      </c>
      <c r="H7" s="76"/>
      <c r="I7" s="7"/>
      <c r="J7" s="30" t="str">
        <f>'Beoordelaar 4'!G4</f>
        <v>SCORE</v>
      </c>
      <c r="K7" s="76"/>
    </row>
    <row r="8" spans="1:11" ht="20" customHeight="1" x14ac:dyDescent="0.2">
      <c r="A8" s="74"/>
      <c r="B8" s="45" t="str">
        <f>'Beoordelaar 5'!A1</f>
        <v xml:space="preserve">Beoordelaar 5: </v>
      </c>
      <c r="C8" s="7"/>
      <c r="D8" s="30" t="str">
        <f>'Beoordelaar 5'!C4</f>
        <v>SCORE</v>
      </c>
      <c r="E8" s="76"/>
      <c r="F8" s="7"/>
      <c r="G8" s="30" t="str">
        <f>'Beoordelaar 5'!E4</f>
        <v>SCORE</v>
      </c>
      <c r="H8" s="76"/>
      <c r="I8" s="7"/>
      <c r="J8" s="30" t="str">
        <f>'Beoordelaar 5'!G4</f>
        <v>SCORE</v>
      </c>
      <c r="K8" s="76"/>
    </row>
    <row r="9" spans="1:11" ht="20" customHeight="1" x14ac:dyDescent="0.2">
      <c r="A9" s="74"/>
      <c r="B9" s="45" t="str">
        <f>'Beoordelaar 6'!A1</f>
        <v xml:space="preserve">Beoordelaar 6: </v>
      </c>
      <c r="C9" s="7"/>
      <c r="D9" s="30" t="str">
        <f>'Beoordelaar 6'!C4</f>
        <v>SCORE</v>
      </c>
      <c r="E9" s="76"/>
      <c r="F9" s="7"/>
      <c r="G9" s="30" t="str">
        <f>'Beoordelaar 6'!E4</f>
        <v>SCORE</v>
      </c>
      <c r="H9" s="76"/>
      <c r="I9" s="7"/>
      <c r="J9" s="30" t="str">
        <f>'Beoordelaar 6'!G4</f>
        <v>SCORE</v>
      </c>
      <c r="K9" s="76"/>
    </row>
    <row r="10" spans="1:11" ht="20" customHeight="1" x14ac:dyDescent="0.2">
      <c r="A10" s="75"/>
      <c r="B10" s="45" t="str">
        <f>'Beoordelaar 7'!A1</f>
        <v xml:space="preserve">Beoordelaar 7: </v>
      </c>
      <c r="C10" s="7"/>
      <c r="D10" s="30" t="str">
        <f>'Beoordelaar 7'!C4</f>
        <v>SCORE</v>
      </c>
      <c r="E10" s="76"/>
      <c r="F10" s="7"/>
      <c r="G10" s="30" t="str">
        <f>'Beoordelaar 7'!E4</f>
        <v>SCORE</v>
      </c>
      <c r="H10" s="76"/>
      <c r="I10" s="7"/>
      <c r="J10" s="30" t="str">
        <f>'Beoordelaar 7'!G4</f>
        <v>SCORE</v>
      </c>
      <c r="K10" s="76"/>
    </row>
    <row r="11" spans="1:11" ht="20" customHeight="1" x14ac:dyDescent="0.2">
      <c r="A11" s="77" t="s">
        <v>1</v>
      </c>
      <c r="B11" s="77"/>
      <c r="C11" s="7"/>
      <c r="D11" s="29" t="s">
        <v>2</v>
      </c>
      <c r="E11" s="76"/>
      <c r="F11" s="7"/>
      <c r="G11" s="29" t="s">
        <v>2</v>
      </c>
      <c r="H11" s="76"/>
      <c r="I11" s="7"/>
      <c r="J11" s="29" t="s">
        <v>2</v>
      </c>
      <c r="K11" s="76"/>
    </row>
    <row r="12" spans="1:11" ht="20" customHeight="1" x14ac:dyDescent="0.2">
      <c r="A12" s="78"/>
      <c r="B12" s="78"/>
      <c r="C12" s="7"/>
      <c r="D12" s="28" t="str">
        <f>IF(D11="beter","€ 750",IF(D11="vergelijkbaar","€ 0",IF(D11="minder","-€ 3.000"," ")))</f>
        <v xml:space="preserve"> </v>
      </c>
      <c r="E12" s="76"/>
      <c r="F12" s="7"/>
      <c r="G12" s="28" t="str">
        <f>IF(G11="beter","€ 750",IF(G11="vergelijkbaar","€ 0",IF(G11="minder","-€ 3.000"," ")))</f>
        <v xml:space="preserve"> </v>
      </c>
      <c r="H12" s="76"/>
      <c r="I12" s="7"/>
      <c r="J12" s="28" t="str">
        <f>IF(J11="beter","€ 750",IF(J11="vergelijkbaar","€ 0",IF(J11="minder","-€ 3.000"," ")))</f>
        <v xml:space="preserve"> </v>
      </c>
      <c r="K12" s="76"/>
    </row>
    <row r="13" spans="1:11" ht="20" customHeight="1" x14ac:dyDescent="0.2">
      <c r="A13" s="73" t="str">
        <f>Productdemonstratie!A5:A5</f>
        <v>2. Mate van geluid bij verstellen hoogte</v>
      </c>
      <c r="B13" s="45" t="str">
        <f>'Beoordelaar 1'!$A$1</f>
        <v xml:space="preserve">Beoordelaar 1: </v>
      </c>
      <c r="C13" s="7"/>
      <c r="D13" s="30" t="str">
        <f>'Beoordelaar 1'!C6</f>
        <v>SCORE</v>
      </c>
      <c r="E13" s="76" t="s">
        <v>0</v>
      </c>
      <c r="F13" s="7"/>
      <c r="G13" s="30" t="str">
        <f>'Beoordelaar 1'!E6</f>
        <v>SCORE</v>
      </c>
      <c r="H13" s="76" t="s">
        <v>0</v>
      </c>
      <c r="I13" s="7"/>
      <c r="J13" s="30" t="str">
        <f>'Beoordelaar 1'!G6</f>
        <v>SCORE</v>
      </c>
      <c r="K13" s="76" t="s">
        <v>0</v>
      </c>
    </row>
    <row r="14" spans="1:11" ht="20" customHeight="1" x14ac:dyDescent="0.2">
      <c r="A14" s="74"/>
      <c r="B14" s="45" t="str">
        <f>'Beoordelaar 2'!$A$1</f>
        <v xml:space="preserve">Beoordelaar 2: </v>
      </c>
      <c r="C14" s="7"/>
      <c r="D14" s="30" t="str">
        <f>'Beoordelaar 2'!C6</f>
        <v>SCORE</v>
      </c>
      <c r="E14" s="76"/>
      <c r="F14" s="7"/>
      <c r="G14" s="30" t="str">
        <f>'Beoordelaar 2'!E6</f>
        <v>SCORE</v>
      </c>
      <c r="H14" s="76"/>
      <c r="I14" s="7"/>
      <c r="J14" s="30" t="str">
        <f>'Beoordelaar 2'!G6</f>
        <v>SCORE</v>
      </c>
      <c r="K14" s="76"/>
    </row>
    <row r="15" spans="1:11" ht="20" customHeight="1" x14ac:dyDescent="0.2">
      <c r="A15" s="74"/>
      <c r="B15" s="45" t="str">
        <f>'Beoordelaar 3'!$A$1</f>
        <v xml:space="preserve">Beoordelaar 3: </v>
      </c>
      <c r="C15" s="7"/>
      <c r="D15" s="30" t="str">
        <f>'Beoordelaar 3'!C6</f>
        <v>SCORE</v>
      </c>
      <c r="E15" s="76"/>
      <c r="F15" s="7"/>
      <c r="G15" s="30" t="str">
        <f>'Beoordelaar 3'!E6</f>
        <v>SCORE</v>
      </c>
      <c r="H15" s="76"/>
      <c r="I15" s="7"/>
      <c r="J15" s="30" t="str">
        <f>'Beoordelaar 3'!G6</f>
        <v>SCORE</v>
      </c>
      <c r="K15" s="76"/>
    </row>
    <row r="16" spans="1:11" ht="20" customHeight="1" x14ac:dyDescent="0.2">
      <c r="A16" s="74"/>
      <c r="B16" s="45" t="str">
        <f>'Beoordelaar 4'!$A$1</f>
        <v xml:space="preserve">Beoordelaar 4: </v>
      </c>
      <c r="C16" s="7"/>
      <c r="D16" s="30" t="str">
        <f>'Beoordelaar 4'!C6</f>
        <v>SCORE</v>
      </c>
      <c r="E16" s="76"/>
      <c r="F16" s="7"/>
      <c r="G16" s="30" t="str">
        <f>'Beoordelaar 4'!E6</f>
        <v>SCORE</v>
      </c>
      <c r="H16" s="76"/>
      <c r="I16" s="7"/>
      <c r="J16" s="30" t="str">
        <f>'Beoordelaar 4'!G6</f>
        <v>SCORE</v>
      </c>
      <c r="K16" s="76"/>
    </row>
    <row r="17" spans="1:11" ht="20" customHeight="1" x14ac:dyDescent="0.2">
      <c r="A17" s="74"/>
      <c r="B17" s="45" t="str">
        <f>'Beoordelaar 5'!$A$1</f>
        <v xml:space="preserve">Beoordelaar 5: </v>
      </c>
      <c r="C17" s="7"/>
      <c r="D17" s="30" t="str">
        <f>'Beoordelaar 5'!C6</f>
        <v>SCORE</v>
      </c>
      <c r="E17" s="76"/>
      <c r="F17" s="7"/>
      <c r="G17" s="30" t="str">
        <f>'Beoordelaar 5'!E6</f>
        <v>SCORE</v>
      </c>
      <c r="H17" s="76"/>
      <c r="I17" s="7"/>
      <c r="J17" s="30" t="str">
        <f>'Beoordelaar 5'!G6</f>
        <v>SCORE</v>
      </c>
      <c r="K17" s="76"/>
    </row>
    <row r="18" spans="1:11" ht="20" customHeight="1" x14ac:dyDescent="0.2">
      <c r="A18" s="74"/>
      <c r="B18" s="45" t="str">
        <f>'Beoordelaar 6'!$A$1</f>
        <v xml:space="preserve">Beoordelaar 6: </v>
      </c>
      <c r="C18" s="7"/>
      <c r="D18" s="30" t="str">
        <f>'Beoordelaar 6'!C6</f>
        <v>SCORE</v>
      </c>
      <c r="E18" s="76"/>
      <c r="F18" s="7"/>
      <c r="G18" s="30" t="str">
        <f>'Beoordelaar 6'!E6</f>
        <v>SCORE</v>
      </c>
      <c r="H18" s="76"/>
      <c r="I18" s="7"/>
      <c r="J18" s="30" t="str">
        <f>'Beoordelaar 6'!G6</f>
        <v>SCORE</v>
      </c>
      <c r="K18" s="76"/>
    </row>
    <row r="19" spans="1:11" ht="20" customHeight="1" x14ac:dyDescent="0.2">
      <c r="A19" s="75"/>
      <c r="B19" s="45" t="str">
        <f>'Beoordelaar 7'!$A$1</f>
        <v xml:space="preserve">Beoordelaar 7: </v>
      </c>
      <c r="C19" s="7"/>
      <c r="D19" s="30" t="str">
        <f>'Beoordelaar 7'!C6</f>
        <v>SCORE</v>
      </c>
      <c r="E19" s="76"/>
      <c r="F19" s="7"/>
      <c r="G19" s="30" t="str">
        <f>'Beoordelaar 7'!E6</f>
        <v>SCORE</v>
      </c>
      <c r="H19" s="76"/>
      <c r="I19" s="7"/>
      <c r="J19" s="30" t="str">
        <f>'Beoordelaar 7'!G6</f>
        <v>SCORE</v>
      </c>
      <c r="K19" s="76"/>
    </row>
    <row r="20" spans="1:11" ht="20" customHeight="1" x14ac:dyDescent="0.2">
      <c r="A20" s="77" t="s">
        <v>1</v>
      </c>
      <c r="B20" s="77"/>
      <c r="C20" s="7"/>
      <c r="D20" s="29" t="s">
        <v>2</v>
      </c>
      <c r="E20" s="76"/>
      <c r="F20" s="7"/>
      <c r="G20" s="29" t="s">
        <v>2</v>
      </c>
      <c r="H20" s="76"/>
      <c r="I20" s="7"/>
      <c r="J20" s="29" t="s">
        <v>2</v>
      </c>
      <c r="K20" s="76"/>
    </row>
    <row r="21" spans="1:11" ht="20" customHeight="1" x14ac:dyDescent="0.2">
      <c r="A21" s="78"/>
      <c r="B21" s="78"/>
      <c r="C21" s="7"/>
      <c r="D21" s="28" t="str">
        <f>IF(D20="beter","€ 750",IF(D20="vergelijkbaar","€ 0",IF(D20="minder","-€ 3.000"," ")))</f>
        <v xml:space="preserve"> </v>
      </c>
      <c r="E21" s="76"/>
      <c r="F21" s="7"/>
      <c r="G21" s="28" t="str">
        <f>IF(G20="beter","€ 750",IF(G20="vergelijkbaar","€ 0",IF(G20="minder","-€ 3.000"," ")))</f>
        <v xml:space="preserve"> </v>
      </c>
      <c r="H21" s="76"/>
      <c r="I21" s="7"/>
      <c r="J21" s="28" t="str">
        <f>IF(J20="beter","€ 750",IF(J20="vergelijkbaar","€ 0",IF(J20="minder","-€ 3.000"," ")))</f>
        <v xml:space="preserve"> </v>
      </c>
      <c r="K21" s="76"/>
    </row>
    <row r="22" spans="1:11" ht="20" customHeight="1" x14ac:dyDescent="0.2">
      <c r="A22" s="73" t="str">
        <f>Productdemonstratie!A6:A6</f>
        <v>3. Constructie onderstel, afwerking</v>
      </c>
      <c r="B22" s="45" t="str">
        <f>'Beoordelaar 1'!$A$1</f>
        <v xml:space="preserve">Beoordelaar 1: </v>
      </c>
      <c r="C22" s="7"/>
      <c r="D22" s="30" t="str">
        <f>'Beoordelaar 1'!C8</f>
        <v>SCORE</v>
      </c>
      <c r="E22" s="76" t="s">
        <v>0</v>
      </c>
      <c r="F22" s="7"/>
      <c r="G22" s="30" t="str">
        <f>'Beoordelaar 1'!E8</f>
        <v>SCORE</v>
      </c>
      <c r="H22" s="76" t="s">
        <v>0</v>
      </c>
      <c r="I22" s="7"/>
      <c r="J22" s="30" t="str">
        <f>'Beoordelaar 1'!G8</f>
        <v>SCORE</v>
      </c>
      <c r="K22" s="76" t="s">
        <v>0</v>
      </c>
    </row>
    <row r="23" spans="1:11" ht="20" customHeight="1" x14ac:dyDescent="0.2">
      <c r="A23" s="74"/>
      <c r="B23" s="45" t="str">
        <f>'Beoordelaar 2'!$A$1</f>
        <v xml:space="preserve">Beoordelaar 2: </v>
      </c>
      <c r="C23" s="7"/>
      <c r="D23" s="30" t="str">
        <f>'Beoordelaar 2'!C8</f>
        <v>SCORE</v>
      </c>
      <c r="E23" s="76"/>
      <c r="F23" s="7"/>
      <c r="G23" s="30" t="str">
        <f>'Beoordelaar 2'!E8</f>
        <v>SCORE</v>
      </c>
      <c r="H23" s="76"/>
      <c r="I23" s="7"/>
      <c r="J23" s="30" t="str">
        <f>'Beoordelaar 2'!G8</f>
        <v>SCORE</v>
      </c>
      <c r="K23" s="76"/>
    </row>
    <row r="24" spans="1:11" ht="20" customHeight="1" x14ac:dyDescent="0.2">
      <c r="A24" s="74"/>
      <c r="B24" s="45" t="str">
        <f>'Beoordelaar 3'!$A$1</f>
        <v xml:space="preserve">Beoordelaar 3: </v>
      </c>
      <c r="C24" s="7"/>
      <c r="D24" s="30" t="str">
        <f>'Beoordelaar 3'!C8</f>
        <v>SCORE</v>
      </c>
      <c r="E24" s="76"/>
      <c r="F24" s="7"/>
      <c r="G24" s="30" t="str">
        <f>'Beoordelaar 3'!E8</f>
        <v>SCORE</v>
      </c>
      <c r="H24" s="76"/>
      <c r="I24" s="7"/>
      <c r="J24" s="30" t="str">
        <f>'Beoordelaar 3'!G8</f>
        <v>SCORE</v>
      </c>
      <c r="K24" s="76"/>
    </row>
    <row r="25" spans="1:11" ht="20" customHeight="1" x14ac:dyDescent="0.2">
      <c r="A25" s="74"/>
      <c r="B25" s="45" t="str">
        <f>'Beoordelaar 4'!$A$1</f>
        <v xml:space="preserve">Beoordelaar 4: </v>
      </c>
      <c r="C25" s="7"/>
      <c r="D25" s="30" t="str">
        <f>'Beoordelaar 4'!C8</f>
        <v>SCORE</v>
      </c>
      <c r="E25" s="76"/>
      <c r="F25" s="7"/>
      <c r="G25" s="30" t="str">
        <f>'Beoordelaar 4'!E8</f>
        <v>SCORE</v>
      </c>
      <c r="H25" s="76"/>
      <c r="I25" s="7"/>
      <c r="J25" s="30" t="str">
        <f>'Beoordelaar 4'!G8</f>
        <v>SCORE</v>
      </c>
      <c r="K25" s="76"/>
    </row>
    <row r="26" spans="1:11" ht="20" customHeight="1" x14ac:dyDescent="0.2">
      <c r="A26" s="74"/>
      <c r="B26" s="45" t="str">
        <f>'Beoordelaar 5'!$A$1</f>
        <v xml:space="preserve">Beoordelaar 5: </v>
      </c>
      <c r="C26" s="7"/>
      <c r="D26" s="30" t="str">
        <f>'Beoordelaar 5'!C8</f>
        <v>SCORE</v>
      </c>
      <c r="E26" s="76"/>
      <c r="F26" s="7"/>
      <c r="G26" s="30" t="str">
        <f>'Beoordelaar 5'!E8</f>
        <v>SCORE</v>
      </c>
      <c r="H26" s="76"/>
      <c r="I26" s="7"/>
      <c r="J26" s="30" t="str">
        <f>'Beoordelaar 5'!G8</f>
        <v>SCORE</v>
      </c>
      <c r="K26" s="76"/>
    </row>
    <row r="27" spans="1:11" ht="20" customHeight="1" x14ac:dyDescent="0.2">
      <c r="A27" s="74"/>
      <c r="B27" s="45" t="str">
        <f>'Beoordelaar 6'!$A$1</f>
        <v xml:space="preserve">Beoordelaar 6: </v>
      </c>
      <c r="C27" s="7"/>
      <c r="D27" s="30" t="str">
        <f>'Beoordelaar 6'!C8</f>
        <v>SCORE</v>
      </c>
      <c r="E27" s="76"/>
      <c r="F27" s="7"/>
      <c r="G27" s="30" t="str">
        <f>'Beoordelaar 6'!E8</f>
        <v>SCORE</v>
      </c>
      <c r="H27" s="76"/>
      <c r="I27" s="7"/>
      <c r="J27" s="30" t="str">
        <f>'Beoordelaar 6'!G8</f>
        <v>SCORE</v>
      </c>
      <c r="K27" s="76"/>
    </row>
    <row r="28" spans="1:11" ht="20" customHeight="1" x14ac:dyDescent="0.2">
      <c r="A28" s="75"/>
      <c r="B28" s="45" t="str">
        <f>'Beoordelaar 7'!$A$1</f>
        <v xml:space="preserve">Beoordelaar 7: </v>
      </c>
      <c r="C28" s="7"/>
      <c r="D28" s="30" t="str">
        <f>'Beoordelaar 7'!C8</f>
        <v>SCORE</v>
      </c>
      <c r="E28" s="76"/>
      <c r="F28" s="7"/>
      <c r="G28" s="30" t="str">
        <f>'Beoordelaar 7'!E8</f>
        <v>SCORE</v>
      </c>
      <c r="H28" s="76"/>
      <c r="I28" s="7"/>
      <c r="J28" s="30" t="str">
        <f>'Beoordelaar 7'!G8</f>
        <v>SCORE</v>
      </c>
      <c r="K28" s="76"/>
    </row>
    <row r="29" spans="1:11" ht="20" customHeight="1" x14ac:dyDescent="0.2">
      <c r="A29" s="77" t="s">
        <v>1</v>
      </c>
      <c r="B29" s="77"/>
      <c r="C29" s="7"/>
      <c r="D29" s="29" t="s">
        <v>2</v>
      </c>
      <c r="E29" s="76"/>
      <c r="F29" s="7"/>
      <c r="G29" s="29" t="s">
        <v>2</v>
      </c>
      <c r="H29" s="76"/>
      <c r="I29" s="7"/>
      <c r="J29" s="29" t="s">
        <v>2</v>
      </c>
      <c r="K29" s="76"/>
    </row>
    <row r="30" spans="1:11" ht="20" customHeight="1" x14ac:dyDescent="0.2">
      <c r="A30" s="78"/>
      <c r="B30" s="78"/>
      <c r="C30" s="7"/>
      <c r="D30" s="28" t="str">
        <f>IF(D29="beter","€ 750",IF(D29="vergelijkbaar","€ 0",IF(D29="minder","-€ 3.000"," ")))</f>
        <v xml:space="preserve"> </v>
      </c>
      <c r="E30" s="76"/>
      <c r="F30" s="7"/>
      <c r="G30" s="28" t="str">
        <f>IF(G29="beter","€ 750",IF(G29="vergelijkbaar","€ 0",IF(G29="minder","-€ 3.000"," ")))</f>
        <v xml:space="preserve"> </v>
      </c>
      <c r="H30" s="76"/>
      <c r="I30" s="7"/>
      <c r="J30" s="28" t="str">
        <f>IF(J29="beter","€ 750",IF(J29="vergelijkbaar","€ 0",IF(J29="minder","-€ 3.000"," ")))</f>
        <v xml:space="preserve"> </v>
      </c>
      <c r="K30" s="76"/>
    </row>
    <row r="31" spans="1:11" ht="20" customHeight="1" x14ac:dyDescent="0.2">
      <c r="A31" s="73" t="str">
        <f>Productdemonstratie!A7:A7</f>
        <v>4. Uitstraling/ vormgeving</v>
      </c>
      <c r="B31" s="45" t="str">
        <f>'Beoordelaar 1'!$A$1</f>
        <v xml:space="preserve">Beoordelaar 1: </v>
      </c>
      <c r="C31" s="7"/>
      <c r="D31" s="30" t="str">
        <f>'Beoordelaar 1'!C10</f>
        <v>SCORE</v>
      </c>
      <c r="E31" s="76" t="s">
        <v>0</v>
      </c>
      <c r="F31" s="7"/>
      <c r="G31" s="30" t="str">
        <f>'Beoordelaar 1'!E10</f>
        <v>SCORE</v>
      </c>
      <c r="H31" s="76" t="s">
        <v>0</v>
      </c>
      <c r="I31" s="7"/>
      <c r="J31" s="30" t="str">
        <f>'Beoordelaar 1'!G10</f>
        <v>SCORE</v>
      </c>
      <c r="K31" s="76" t="s">
        <v>0</v>
      </c>
    </row>
    <row r="32" spans="1:11" ht="20" customHeight="1" x14ac:dyDescent="0.2">
      <c r="A32" s="74"/>
      <c r="B32" s="45" t="str">
        <f>'Beoordelaar 2'!$A$1</f>
        <v xml:space="preserve">Beoordelaar 2: </v>
      </c>
      <c r="C32" s="7"/>
      <c r="D32" s="30" t="str">
        <f>'Beoordelaar 2'!C10</f>
        <v>SCORE</v>
      </c>
      <c r="E32" s="76"/>
      <c r="F32" s="7"/>
      <c r="G32" s="30" t="str">
        <f>'Beoordelaar 2'!E10</f>
        <v>SCORE</v>
      </c>
      <c r="H32" s="76"/>
      <c r="I32" s="7"/>
      <c r="J32" s="30" t="str">
        <f>'Beoordelaar 2'!G10</f>
        <v>SCORE</v>
      </c>
      <c r="K32" s="76"/>
    </row>
    <row r="33" spans="1:11" ht="20" customHeight="1" x14ac:dyDescent="0.2">
      <c r="A33" s="74"/>
      <c r="B33" s="45" t="str">
        <f>'Beoordelaar 3'!$A$1</f>
        <v xml:space="preserve">Beoordelaar 3: </v>
      </c>
      <c r="C33" s="7"/>
      <c r="D33" s="30" t="str">
        <f>'Beoordelaar 3'!C10</f>
        <v>SCORE</v>
      </c>
      <c r="E33" s="76"/>
      <c r="F33" s="7"/>
      <c r="G33" s="30" t="str">
        <f>'Beoordelaar 3'!E10</f>
        <v>SCORE</v>
      </c>
      <c r="H33" s="76"/>
      <c r="I33" s="7"/>
      <c r="J33" s="30" t="str">
        <f>'Beoordelaar 3'!G10</f>
        <v>SCORE</v>
      </c>
      <c r="K33" s="76"/>
    </row>
    <row r="34" spans="1:11" ht="20" customHeight="1" x14ac:dyDescent="0.2">
      <c r="A34" s="74"/>
      <c r="B34" s="45" t="str">
        <f>'Beoordelaar 4'!$A$1</f>
        <v xml:space="preserve">Beoordelaar 4: </v>
      </c>
      <c r="C34" s="7"/>
      <c r="D34" s="30" t="str">
        <f>'Beoordelaar 4'!C10</f>
        <v>SCORE</v>
      </c>
      <c r="E34" s="76"/>
      <c r="F34" s="7"/>
      <c r="G34" s="30" t="str">
        <f>'Beoordelaar 4'!E10</f>
        <v>SCORE</v>
      </c>
      <c r="H34" s="76"/>
      <c r="I34" s="7"/>
      <c r="J34" s="30" t="str">
        <f>'Beoordelaar 4'!G10</f>
        <v>SCORE</v>
      </c>
      <c r="K34" s="76"/>
    </row>
    <row r="35" spans="1:11" ht="20" customHeight="1" x14ac:dyDescent="0.2">
      <c r="A35" s="74"/>
      <c r="B35" s="45" t="str">
        <f>'Beoordelaar 5'!$A$1</f>
        <v xml:space="preserve">Beoordelaar 5: </v>
      </c>
      <c r="C35" s="7"/>
      <c r="D35" s="30" t="str">
        <f>'Beoordelaar 5'!C10</f>
        <v>SCORE</v>
      </c>
      <c r="E35" s="76"/>
      <c r="F35" s="7"/>
      <c r="G35" s="30" t="str">
        <f>'Beoordelaar 5'!E10</f>
        <v>SCORE</v>
      </c>
      <c r="H35" s="76"/>
      <c r="I35" s="7"/>
      <c r="J35" s="30" t="str">
        <f>'Beoordelaar 5'!G10</f>
        <v>SCORE</v>
      </c>
      <c r="K35" s="76"/>
    </row>
    <row r="36" spans="1:11" ht="20" customHeight="1" x14ac:dyDescent="0.2">
      <c r="A36" s="74"/>
      <c r="B36" s="45" t="str">
        <f>'Beoordelaar 6'!$A$1</f>
        <v xml:space="preserve">Beoordelaar 6: </v>
      </c>
      <c r="C36" s="7"/>
      <c r="D36" s="30" t="str">
        <f>'Beoordelaar 6'!C10</f>
        <v>SCORE</v>
      </c>
      <c r="E36" s="76"/>
      <c r="F36" s="7"/>
      <c r="G36" s="30" t="str">
        <f>'Beoordelaar 6'!E10</f>
        <v>SCORE</v>
      </c>
      <c r="H36" s="76"/>
      <c r="I36" s="7"/>
      <c r="J36" s="30" t="str">
        <f>'Beoordelaar 6'!G10</f>
        <v>SCORE</v>
      </c>
      <c r="K36" s="76"/>
    </row>
    <row r="37" spans="1:11" ht="20" customHeight="1" x14ac:dyDescent="0.2">
      <c r="A37" s="75"/>
      <c r="B37" s="45" t="str">
        <f>'Beoordelaar 7'!$A$1</f>
        <v xml:space="preserve">Beoordelaar 7: </v>
      </c>
      <c r="C37" s="7"/>
      <c r="D37" s="30" t="str">
        <f>'Beoordelaar 7'!C10</f>
        <v>SCORE</v>
      </c>
      <c r="E37" s="76"/>
      <c r="F37" s="7"/>
      <c r="G37" s="30" t="str">
        <f>'Beoordelaar 7'!E10</f>
        <v>SCORE</v>
      </c>
      <c r="H37" s="76"/>
      <c r="I37" s="7"/>
      <c r="J37" s="30" t="str">
        <f>'Beoordelaar 7'!G10</f>
        <v>SCORE</v>
      </c>
      <c r="K37" s="76"/>
    </row>
    <row r="38" spans="1:11" ht="20" customHeight="1" x14ac:dyDescent="0.2">
      <c r="A38" s="77" t="s">
        <v>1</v>
      </c>
      <c r="B38" s="77"/>
      <c r="C38" s="7"/>
      <c r="D38" s="29" t="s">
        <v>2</v>
      </c>
      <c r="E38" s="76"/>
      <c r="F38" s="7"/>
      <c r="G38" s="29" t="s">
        <v>2</v>
      </c>
      <c r="H38" s="76"/>
      <c r="I38" s="7"/>
      <c r="J38" s="29" t="s">
        <v>2</v>
      </c>
      <c r="K38" s="76"/>
    </row>
    <row r="39" spans="1:11" ht="20" customHeight="1" x14ac:dyDescent="0.2">
      <c r="A39" s="78"/>
      <c r="B39" s="78"/>
      <c r="C39" s="7"/>
      <c r="D39" s="28" t="str">
        <f>IF(D38="beter","€ 750",IF(D38="vergelijkbaar","€ 0",IF(D38="minder","-€ 750"," ")))</f>
        <v xml:space="preserve"> </v>
      </c>
      <c r="E39" s="76"/>
      <c r="F39" s="7"/>
      <c r="G39" s="28" t="str">
        <f>IF(G38="beter","€ 750",IF(G38="vergelijkbaar","€ 0",IF(G38="minder","-€ 750"," ")))</f>
        <v xml:space="preserve"> </v>
      </c>
      <c r="H39" s="76"/>
      <c r="I39" s="7"/>
      <c r="J39" s="28" t="str">
        <f>IF(J38="beter","€ 750",IF(J38="vergelijkbaar","€ 0",IF(J38="minder","-€ 750"," ")))</f>
        <v xml:space="preserve"> </v>
      </c>
      <c r="K39" s="76"/>
    </row>
    <row r="40" spans="1:11" ht="20" customHeight="1" x14ac:dyDescent="0.2">
      <c r="A40" s="73" t="str">
        <f>Productdemonstratie!A8:A8</f>
        <v>5. Gemak schoonmaken</v>
      </c>
      <c r="B40" s="45" t="str">
        <f>'Beoordelaar 1'!$A$1</f>
        <v xml:space="preserve">Beoordelaar 1: </v>
      </c>
      <c r="C40" s="7"/>
      <c r="D40" s="30" t="str">
        <f>'Beoordelaar 1'!C12</f>
        <v>SCORE</v>
      </c>
      <c r="E40" s="76" t="s">
        <v>0</v>
      </c>
      <c r="F40" s="7"/>
      <c r="G40" s="30" t="str">
        <f>'Beoordelaar 1'!E12</f>
        <v>SCORE</v>
      </c>
      <c r="H40" s="76" t="s">
        <v>0</v>
      </c>
      <c r="I40" s="7"/>
      <c r="J40" s="30" t="str">
        <f>'Beoordelaar 1'!G12</f>
        <v>SCORE</v>
      </c>
      <c r="K40" s="76" t="s">
        <v>0</v>
      </c>
    </row>
    <row r="41" spans="1:11" ht="20" customHeight="1" x14ac:dyDescent="0.2">
      <c r="A41" s="74"/>
      <c r="B41" s="45" t="str">
        <f>'Beoordelaar 2'!$A$1</f>
        <v xml:space="preserve">Beoordelaar 2: </v>
      </c>
      <c r="C41" s="7"/>
      <c r="D41" s="30" t="str">
        <f>'Beoordelaar 2'!C12</f>
        <v>SCORE</v>
      </c>
      <c r="E41" s="76"/>
      <c r="F41" s="7"/>
      <c r="G41" s="30" t="str">
        <f>'Beoordelaar 2'!E12</f>
        <v>SCORE</v>
      </c>
      <c r="H41" s="76"/>
      <c r="I41" s="7"/>
      <c r="J41" s="30" t="str">
        <f>'Beoordelaar 2'!G12</f>
        <v>SCORE</v>
      </c>
      <c r="K41" s="76"/>
    </row>
    <row r="42" spans="1:11" ht="20" customHeight="1" x14ac:dyDescent="0.2">
      <c r="A42" s="74"/>
      <c r="B42" s="45" t="str">
        <f>'Beoordelaar 3'!$A$1</f>
        <v xml:space="preserve">Beoordelaar 3: </v>
      </c>
      <c r="C42" s="7"/>
      <c r="D42" s="30" t="str">
        <f>'Beoordelaar 3'!C12</f>
        <v>SCORE</v>
      </c>
      <c r="E42" s="76"/>
      <c r="F42" s="7"/>
      <c r="G42" s="30" t="str">
        <f>'Beoordelaar 3'!E12</f>
        <v>SCORE</v>
      </c>
      <c r="H42" s="76"/>
      <c r="I42" s="7"/>
      <c r="J42" s="30" t="str">
        <f>'Beoordelaar 3'!G12</f>
        <v>SCORE</v>
      </c>
      <c r="K42" s="76"/>
    </row>
    <row r="43" spans="1:11" ht="20" customHeight="1" x14ac:dyDescent="0.2">
      <c r="A43" s="74"/>
      <c r="B43" s="45" t="str">
        <f>'Beoordelaar 4'!$A$1</f>
        <v xml:space="preserve">Beoordelaar 4: </v>
      </c>
      <c r="C43" s="7"/>
      <c r="D43" s="30" t="str">
        <f>'Beoordelaar 4'!C12</f>
        <v>SCORE</v>
      </c>
      <c r="E43" s="76"/>
      <c r="F43" s="7"/>
      <c r="G43" s="30" t="str">
        <f>'Beoordelaar 4'!E12</f>
        <v>SCORE</v>
      </c>
      <c r="H43" s="76"/>
      <c r="I43" s="7"/>
      <c r="J43" s="30" t="str">
        <f>'Beoordelaar 4'!G12</f>
        <v>SCORE</v>
      </c>
      <c r="K43" s="76"/>
    </row>
    <row r="44" spans="1:11" ht="20" customHeight="1" x14ac:dyDescent="0.2">
      <c r="A44" s="74"/>
      <c r="B44" s="45" t="str">
        <f>'Beoordelaar 5'!$A$1</f>
        <v xml:space="preserve">Beoordelaar 5: </v>
      </c>
      <c r="C44" s="7"/>
      <c r="D44" s="30" t="str">
        <f>'Beoordelaar 5'!C12</f>
        <v>SCORE</v>
      </c>
      <c r="E44" s="76"/>
      <c r="F44" s="7"/>
      <c r="G44" s="30" t="str">
        <f>'Beoordelaar 5'!E12</f>
        <v>SCORE</v>
      </c>
      <c r="H44" s="76"/>
      <c r="I44" s="7"/>
      <c r="J44" s="30" t="str">
        <f>'Beoordelaar 5'!G12</f>
        <v>SCORE</v>
      </c>
      <c r="K44" s="76"/>
    </row>
    <row r="45" spans="1:11" ht="20" customHeight="1" x14ac:dyDescent="0.2">
      <c r="A45" s="74"/>
      <c r="B45" s="45" t="str">
        <f>'Beoordelaar 6'!$A$1</f>
        <v xml:space="preserve">Beoordelaar 6: </v>
      </c>
      <c r="C45" s="7"/>
      <c r="D45" s="30" t="str">
        <f>'Beoordelaar 6'!C12</f>
        <v>SCORE</v>
      </c>
      <c r="E45" s="76"/>
      <c r="F45" s="7"/>
      <c r="G45" s="30" t="str">
        <f>'Beoordelaar 6'!E12</f>
        <v>SCORE</v>
      </c>
      <c r="H45" s="76"/>
      <c r="I45" s="7"/>
      <c r="J45" s="30" t="str">
        <f>'Beoordelaar 6'!G12</f>
        <v>SCORE</v>
      </c>
      <c r="K45" s="76"/>
    </row>
    <row r="46" spans="1:11" ht="20" customHeight="1" x14ac:dyDescent="0.2">
      <c r="A46" s="75"/>
      <c r="B46" s="45" t="str">
        <f>'Beoordelaar 7'!$A$1</f>
        <v xml:space="preserve">Beoordelaar 7: </v>
      </c>
      <c r="C46" s="7"/>
      <c r="D46" s="30" t="str">
        <f>'Beoordelaar 7'!C12</f>
        <v>SCORE</v>
      </c>
      <c r="E46" s="76"/>
      <c r="F46" s="7"/>
      <c r="G46" s="30" t="str">
        <f>'Beoordelaar 7'!E12</f>
        <v>SCORE</v>
      </c>
      <c r="H46" s="76"/>
      <c r="I46" s="7"/>
      <c r="J46" s="30" t="str">
        <f>'Beoordelaar 7'!G12</f>
        <v>SCORE</v>
      </c>
      <c r="K46" s="76"/>
    </row>
    <row r="47" spans="1:11" ht="20" customHeight="1" x14ac:dyDescent="0.2">
      <c r="A47" s="77" t="s">
        <v>1</v>
      </c>
      <c r="B47" s="77"/>
      <c r="C47" s="7"/>
      <c r="D47" s="29" t="s">
        <v>2</v>
      </c>
      <c r="E47" s="76"/>
      <c r="F47" s="7"/>
      <c r="G47" s="29" t="s">
        <v>2</v>
      </c>
      <c r="H47" s="76"/>
      <c r="I47" s="7"/>
      <c r="J47" s="29" t="s">
        <v>2</v>
      </c>
      <c r="K47" s="76"/>
    </row>
    <row r="48" spans="1:11" ht="20" customHeight="1" x14ac:dyDescent="0.2">
      <c r="A48" s="78"/>
      <c r="B48" s="78"/>
      <c r="C48" s="7"/>
      <c r="D48" s="28" t="str">
        <f>IF(D47="beter","€ 750",IF(D47="vergelijkbaar","€ 0",IF(D47="minder","-€ 750"," ")))</f>
        <v xml:space="preserve"> </v>
      </c>
      <c r="E48" s="76"/>
      <c r="F48" s="7"/>
      <c r="G48" s="28" t="str">
        <f>IF(G47="beter","€ 750",IF(G47="vergelijkbaar","€ 0",IF(G47="minder","-€ 750"," ")))</f>
        <v xml:space="preserve"> </v>
      </c>
      <c r="H48" s="76"/>
      <c r="I48" s="7"/>
      <c r="J48" s="28" t="str">
        <f>IF(J47="beter","€ 750",IF(J47="vergelijkbaar","€ 0",IF(J47="minder","-€ 750"," ")))</f>
        <v xml:space="preserve"> </v>
      </c>
      <c r="K48" s="76"/>
    </row>
    <row r="49" spans="1:11" ht="20" customHeight="1" x14ac:dyDescent="0.2">
      <c r="A49" s="73" t="str">
        <f>Productdemonstratie!A9:A9</f>
        <v>6. Kwaliteit/ gebruiksvriendelijkheid van de slinger</v>
      </c>
      <c r="B49" s="45" t="str">
        <f>'Beoordelaar 1'!$A$1</f>
        <v xml:space="preserve">Beoordelaar 1: </v>
      </c>
      <c r="C49" s="7"/>
      <c r="D49" s="30" t="str">
        <f>'Beoordelaar 1'!C14</f>
        <v>SCORE</v>
      </c>
      <c r="E49" s="76" t="s">
        <v>0</v>
      </c>
      <c r="F49" s="7"/>
      <c r="G49" s="30" t="str">
        <f>'Beoordelaar 1'!E14</f>
        <v>SCORE</v>
      </c>
      <c r="H49" s="76" t="s">
        <v>0</v>
      </c>
      <c r="I49" s="7"/>
      <c r="J49" s="30" t="str">
        <f>'Beoordelaar 1'!G14</f>
        <v>SCORE</v>
      </c>
      <c r="K49" s="76" t="s">
        <v>0</v>
      </c>
    </row>
    <row r="50" spans="1:11" ht="20" customHeight="1" x14ac:dyDescent="0.2">
      <c r="A50" s="74"/>
      <c r="B50" s="45" t="str">
        <f>'Beoordelaar 2'!$A$1</f>
        <v xml:space="preserve">Beoordelaar 2: </v>
      </c>
      <c r="C50" s="7"/>
      <c r="D50" s="30" t="str">
        <f>'Beoordelaar 2'!C14</f>
        <v>SCORE</v>
      </c>
      <c r="E50" s="76"/>
      <c r="F50" s="7"/>
      <c r="G50" s="30" t="str">
        <f>'Beoordelaar 2'!E14</f>
        <v>SCORE</v>
      </c>
      <c r="H50" s="76"/>
      <c r="I50" s="7"/>
      <c r="J50" s="30" t="str">
        <f>'Beoordelaar 2'!G14</f>
        <v>SCORE</v>
      </c>
      <c r="K50" s="76"/>
    </row>
    <row r="51" spans="1:11" ht="20" customHeight="1" x14ac:dyDescent="0.2">
      <c r="A51" s="74"/>
      <c r="B51" s="45" t="str">
        <f>'Beoordelaar 3'!$A$1</f>
        <v xml:space="preserve">Beoordelaar 3: </v>
      </c>
      <c r="C51" s="7"/>
      <c r="D51" s="30" t="str">
        <f>'Beoordelaar 3'!C14</f>
        <v>SCORE</v>
      </c>
      <c r="E51" s="76"/>
      <c r="F51" s="7"/>
      <c r="G51" s="30" t="str">
        <f>'Beoordelaar 3'!E14</f>
        <v>SCORE</v>
      </c>
      <c r="H51" s="76"/>
      <c r="I51" s="7"/>
      <c r="J51" s="30" t="str">
        <f>'Beoordelaar 3'!G14</f>
        <v>SCORE</v>
      </c>
      <c r="K51" s="76"/>
    </row>
    <row r="52" spans="1:11" ht="20" customHeight="1" x14ac:dyDescent="0.2">
      <c r="A52" s="74"/>
      <c r="B52" s="45" t="str">
        <f>'Beoordelaar 4'!$A$1</f>
        <v xml:space="preserve">Beoordelaar 4: </v>
      </c>
      <c r="C52" s="7"/>
      <c r="D52" s="30" t="str">
        <f>'Beoordelaar 4'!C14</f>
        <v>SCORE</v>
      </c>
      <c r="E52" s="76"/>
      <c r="F52" s="7"/>
      <c r="G52" s="30" t="str">
        <f>'Beoordelaar 4'!E14</f>
        <v>SCORE</v>
      </c>
      <c r="H52" s="76"/>
      <c r="I52" s="7"/>
      <c r="J52" s="30" t="str">
        <f>'Beoordelaar 4'!G14</f>
        <v>SCORE</v>
      </c>
      <c r="K52" s="76"/>
    </row>
    <row r="53" spans="1:11" ht="20" customHeight="1" x14ac:dyDescent="0.2">
      <c r="A53" s="74"/>
      <c r="B53" s="45" t="str">
        <f>'Beoordelaar 5'!$A$1</f>
        <v xml:space="preserve">Beoordelaar 5: </v>
      </c>
      <c r="C53" s="7"/>
      <c r="D53" s="30" t="str">
        <f>'Beoordelaar 5'!C14</f>
        <v>SCORE</v>
      </c>
      <c r="E53" s="76"/>
      <c r="F53" s="7"/>
      <c r="G53" s="30" t="str">
        <f>'Beoordelaar 5'!E14</f>
        <v>SCORE</v>
      </c>
      <c r="H53" s="76"/>
      <c r="I53" s="7"/>
      <c r="J53" s="30" t="str">
        <f>'Beoordelaar 5'!G14</f>
        <v>SCORE</v>
      </c>
      <c r="K53" s="76"/>
    </row>
    <row r="54" spans="1:11" ht="20" customHeight="1" x14ac:dyDescent="0.2">
      <c r="A54" s="74"/>
      <c r="B54" s="45" t="str">
        <f>'Beoordelaar 6'!$A$1</f>
        <v xml:space="preserve">Beoordelaar 6: </v>
      </c>
      <c r="C54" s="7"/>
      <c r="D54" s="30" t="str">
        <f>'Beoordelaar 6'!C14</f>
        <v>SCORE</v>
      </c>
      <c r="E54" s="76"/>
      <c r="F54" s="7"/>
      <c r="G54" s="30" t="str">
        <f>'Beoordelaar 6'!E14</f>
        <v>SCORE</v>
      </c>
      <c r="H54" s="76"/>
      <c r="I54" s="7"/>
      <c r="J54" s="30" t="str">
        <f>'Beoordelaar 6'!G14</f>
        <v>SCORE</v>
      </c>
      <c r="K54" s="76"/>
    </row>
    <row r="55" spans="1:11" ht="20" customHeight="1" x14ac:dyDescent="0.2">
      <c r="A55" s="75"/>
      <c r="B55" s="45" t="str">
        <f>'Beoordelaar 7'!$A$1</f>
        <v xml:space="preserve">Beoordelaar 7: </v>
      </c>
      <c r="C55" s="7"/>
      <c r="D55" s="30" t="str">
        <f>'Beoordelaar 7'!C14</f>
        <v>SCORE</v>
      </c>
      <c r="E55" s="76"/>
      <c r="F55" s="7"/>
      <c r="G55" s="30" t="str">
        <f>'Beoordelaar 7'!E14</f>
        <v>SCORE</v>
      </c>
      <c r="H55" s="76"/>
      <c r="I55" s="7"/>
      <c r="J55" s="30" t="str">
        <f>'Beoordelaar 7'!G14</f>
        <v>SCORE</v>
      </c>
      <c r="K55" s="76"/>
    </row>
    <row r="56" spans="1:11" ht="20" customHeight="1" x14ac:dyDescent="0.2">
      <c r="A56" s="77" t="s">
        <v>1</v>
      </c>
      <c r="B56" s="77"/>
      <c r="C56" s="7"/>
      <c r="D56" s="29" t="s">
        <v>2</v>
      </c>
      <c r="E56" s="76"/>
      <c r="F56" s="7"/>
      <c r="G56" s="29" t="s">
        <v>2</v>
      </c>
      <c r="H56" s="76"/>
      <c r="I56" s="7"/>
      <c r="J56" s="29" t="s">
        <v>2</v>
      </c>
      <c r="K56" s="76"/>
    </row>
    <row r="57" spans="1:11" ht="20" customHeight="1" x14ac:dyDescent="0.2">
      <c r="A57" s="78"/>
      <c r="B57" s="78"/>
      <c r="C57" s="7"/>
      <c r="D57" s="28" t="str">
        <f>IF(D56="beter","€ 750",IF(D56="vergelijkbaar","€ 0",IF(D56="minder","-€ 3.000"," ")))</f>
        <v xml:space="preserve"> </v>
      </c>
      <c r="E57" s="76"/>
      <c r="F57" s="7"/>
      <c r="G57" s="28" t="str">
        <f>IF(G56="beter","€ 750",IF(G56="vergelijkbaar","€ 0",IF(G56="minder","-€ 3.000"," ")))</f>
        <v xml:space="preserve"> </v>
      </c>
      <c r="H57" s="76"/>
      <c r="I57" s="7"/>
      <c r="J57" s="28" t="str">
        <f>IF(J56="beter","€ 750",IF(J56="vergelijkbaar","€ 0",IF(J56="minder","-€ 3.000"," ")))</f>
        <v xml:space="preserve"> </v>
      </c>
      <c r="K57" s="76"/>
    </row>
    <row r="58" spans="1:11" ht="31" customHeight="1" x14ac:dyDescent="0.2">
      <c r="A58" s="83" t="s">
        <v>45</v>
      </c>
      <c r="B58" s="84"/>
      <c r="C58" s="36"/>
      <c r="D58" s="71" t="e">
        <f>D12+D21+D30+D39+D48+D57</f>
        <v>#VALUE!</v>
      </c>
      <c r="E58" s="72"/>
      <c r="F58" s="37"/>
      <c r="G58" s="71" t="e">
        <f>G12+G21+G30+G39+G48+G57</f>
        <v>#VALUE!</v>
      </c>
      <c r="H58" s="72"/>
      <c r="I58" s="37"/>
      <c r="J58" s="71" t="e">
        <f>J12+J21+J30+J39+J48+J57</f>
        <v>#VALUE!</v>
      </c>
      <c r="K58" s="72"/>
    </row>
    <row r="59" spans="1:11" ht="20" customHeight="1" x14ac:dyDescent="0.2">
      <c r="C59"/>
      <c r="D59" s="61" t="s">
        <v>66</v>
      </c>
      <c r="F59"/>
      <c r="I59"/>
    </row>
    <row r="60" spans="1:11" ht="20" customHeight="1" x14ac:dyDescent="0.2">
      <c r="A60" s="79" t="str">
        <f>Productdemonstratie!A10</f>
        <v>2. Beoordelingscriteria Zit-sta bureau - Item 3</v>
      </c>
      <c r="B60" s="80"/>
      <c r="C60" s="80"/>
      <c r="D60" s="80"/>
      <c r="E60" s="80"/>
      <c r="F60" s="80"/>
      <c r="G60" s="80"/>
      <c r="H60" s="80"/>
      <c r="I60" s="80"/>
      <c r="J60" s="80"/>
      <c r="K60" s="81"/>
    </row>
    <row r="61" spans="1:11" ht="20" customHeight="1" x14ac:dyDescent="0.2">
      <c r="A61" s="73" t="str">
        <f>Productdemonstratie!A11</f>
        <v>1. Stabiliteit op alle hoogtes</v>
      </c>
      <c r="B61" s="45" t="str">
        <f>'Beoordelaar 1'!$A$1</f>
        <v xml:space="preserve">Beoordelaar 1: </v>
      </c>
      <c r="C61" s="7"/>
      <c r="D61" s="38" t="str">
        <f>'Beoordelaar 1'!C17</f>
        <v>SCORE</v>
      </c>
      <c r="E61" s="82" t="s">
        <v>0</v>
      </c>
      <c r="F61" s="7"/>
      <c r="G61" s="38" t="str">
        <f>'Beoordelaar 1'!E17</f>
        <v>SCORE</v>
      </c>
      <c r="H61" s="82" t="s">
        <v>0</v>
      </c>
      <c r="I61" s="7"/>
      <c r="J61" s="38" t="str">
        <f>'Beoordelaar 1'!G17</f>
        <v>SCORE</v>
      </c>
      <c r="K61" s="82" t="s">
        <v>0</v>
      </c>
    </row>
    <row r="62" spans="1:11" ht="20" customHeight="1" x14ac:dyDescent="0.2">
      <c r="A62" s="74"/>
      <c r="B62" s="45" t="str">
        <f>'Beoordelaar 2'!$A$1</f>
        <v xml:space="preserve">Beoordelaar 2: </v>
      </c>
      <c r="C62" s="7"/>
      <c r="D62" s="30" t="str">
        <f>'Beoordelaar 2'!C17</f>
        <v>SCORE</v>
      </c>
      <c r="E62" s="76"/>
      <c r="F62" s="7"/>
      <c r="G62" s="30" t="str">
        <f>'Beoordelaar 2'!E17</f>
        <v>SCORE</v>
      </c>
      <c r="H62" s="76"/>
      <c r="I62" s="7"/>
      <c r="J62" s="30" t="str">
        <f>'Beoordelaar 2'!G17</f>
        <v>SCORE</v>
      </c>
      <c r="K62" s="76"/>
    </row>
    <row r="63" spans="1:11" ht="20" customHeight="1" x14ac:dyDescent="0.2">
      <c r="A63" s="74"/>
      <c r="B63" s="45" t="str">
        <f>'Beoordelaar 3'!$A$1</f>
        <v xml:space="preserve">Beoordelaar 3: </v>
      </c>
      <c r="C63" s="7"/>
      <c r="D63" s="30" t="str">
        <f>'Beoordelaar 3'!C17</f>
        <v>SCORE</v>
      </c>
      <c r="E63" s="76"/>
      <c r="F63" s="7"/>
      <c r="G63" s="30" t="str">
        <f>'Beoordelaar 3'!E17</f>
        <v>SCORE</v>
      </c>
      <c r="H63" s="76"/>
      <c r="I63" s="7"/>
      <c r="J63" s="30" t="str">
        <f>'Beoordelaar 3'!G17</f>
        <v>SCORE</v>
      </c>
      <c r="K63" s="76"/>
    </row>
    <row r="64" spans="1:11" ht="20" customHeight="1" x14ac:dyDescent="0.2">
      <c r="A64" s="74"/>
      <c r="B64" s="45" t="str">
        <f>'Beoordelaar 4'!$A$1</f>
        <v xml:space="preserve">Beoordelaar 4: </v>
      </c>
      <c r="C64" s="7"/>
      <c r="D64" s="30" t="str">
        <f>'Beoordelaar 4'!C17</f>
        <v>SCORE</v>
      </c>
      <c r="E64" s="76"/>
      <c r="F64" s="7"/>
      <c r="G64" s="30" t="str">
        <f>'Beoordelaar 4'!E17</f>
        <v>SCORE</v>
      </c>
      <c r="H64" s="76"/>
      <c r="I64" s="7"/>
      <c r="J64" s="30" t="str">
        <f>'Beoordelaar 4'!G17</f>
        <v>SCORE</v>
      </c>
      <c r="K64" s="76"/>
    </row>
    <row r="65" spans="1:11" ht="20" customHeight="1" x14ac:dyDescent="0.2">
      <c r="A65" s="74"/>
      <c r="B65" s="45" t="str">
        <f>'Beoordelaar 5'!$A$1</f>
        <v xml:space="preserve">Beoordelaar 5: </v>
      </c>
      <c r="C65" s="7"/>
      <c r="D65" s="30" t="str">
        <f>'Beoordelaar 5'!C17</f>
        <v>SCORE</v>
      </c>
      <c r="E65" s="76"/>
      <c r="F65" s="7"/>
      <c r="G65" s="30" t="str">
        <f>'Beoordelaar 5'!E17</f>
        <v>SCORE</v>
      </c>
      <c r="H65" s="76"/>
      <c r="I65" s="7"/>
      <c r="J65" s="30" t="str">
        <f>'Beoordelaar 5'!G17</f>
        <v>SCORE</v>
      </c>
      <c r="K65" s="76"/>
    </row>
    <row r="66" spans="1:11" ht="20" customHeight="1" x14ac:dyDescent="0.2">
      <c r="A66" s="74"/>
      <c r="B66" s="45" t="str">
        <f>'Beoordelaar 6'!$A$1</f>
        <v xml:space="preserve">Beoordelaar 6: </v>
      </c>
      <c r="C66" s="7"/>
      <c r="D66" s="30" t="str">
        <f>'Beoordelaar 6'!C17</f>
        <v>SCORE</v>
      </c>
      <c r="E66" s="76"/>
      <c r="F66" s="7"/>
      <c r="G66" s="30" t="str">
        <f>'Beoordelaar 6'!E17</f>
        <v>SCORE</v>
      </c>
      <c r="H66" s="76"/>
      <c r="I66" s="7"/>
      <c r="J66" s="30" t="str">
        <f>'Beoordelaar 6'!G17</f>
        <v>SCORE</v>
      </c>
      <c r="K66" s="76"/>
    </row>
    <row r="67" spans="1:11" ht="20" customHeight="1" x14ac:dyDescent="0.2">
      <c r="A67" s="75"/>
      <c r="B67" s="45" t="str">
        <f>'Beoordelaar 7'!$A$1</f>
        <v xml:space="preserve">Beoordelaar 7: </v>
      </c>
      <c r="C67" s="7"/>
      <c r="D67" s="30" t="str">
        <f>'Beoordelaar 7'!C17</f>
        <v>SCORE</v>
      </c>
      <c r="E67" s="76"/>
      <c r="F67" s="7"/>
      <c r="G67" s="30" t="str">
        <f>'Beoordelaar 7'!E17</f>
        <v>SCORE</v>
      </c>
      <c r="H67" s="76"/>
      <c r="I67" s="7"/>
      <c r="J67" s="30" t="str">
        <f>'Beoordelaar 7'!G17</f>
        <v>SCORE</v>
      </c>
      <c r="K67" s="76"/>
    </row>
    <row r="68" spans="1:11" ht="20" customHeight="1" x14ac:dyDescent="0.2">
      <c r="A68" s="77" t="s">
        <v>1</v>
      </c>
      <c r="B68" s="77"/>
      <c r="C68" s="7"/>
      <c r="D68" s="29" t="s">
        <v>2</v>
      </c>
      <c r="E68" s="76"/>
      <c r="F68" s="7"/>
      <c r="G68" s="29" t="s">
        <v>2</v>
      </c>
      <c r="H68" s="76"/>
      <c r="I68" s="7"/>
      <c r="J68" s="29" t="s">
        <v>2</v>
      </c>
      <c r="K68" s="76"/>
    </row>
    <row r="69" spans="1:11" ht="20" customHeight="1" x14ac:dyDescent="0.2">
      <c r="A69" s="78"/>
      <c r="B69" s="78"/>
      <c r="C69" s="7"/>
      <c r="D69" s="28" t="str">
        <f>IF(D68="beter","€ 750",IF(D68="vergelijkbaar","€ 0",IF(D68="minder","-€ 3.000"," ")))</f>
        <v xml:space="preserve"> </v>
      </c>
      <c r="E69" s="76"/>
      <c r="F69" s="7"/>
      <c r="G69" s="28" t="str">
        <f>IF(G68="beter","€ 750",IF(G68="vergelijkbaar","€ 0",IF(G68="minder","-€ 3.000"," ")))</f>
        <v xml:space="preserve"> </v>
      </c>
      <c r="H69" s="76"/>
      <c r="I69" s="7"/>
      <c r="J69" s="28" t="str">
        <f>IF(J68="beter","€ 750",IF(J68="vergelijkbaar","€ 0",IF(J68="minder","-€ 3.000"," ")))</f>
        <v xml:space="preserve"> </v>
      </c>
      <c r="K69" s="76"/>
    </row>
    <row r="70" spans="1:11" ht="20" customHeight="1" x14ac:dyDescent="0.2">
      <c r="A70" s="73" t="str">
        <f>Productdemonstratie!A12</f>
        <v>2. Mate van geluid bij verstellen hoogte</v>
      </c>
      <c r="B70" s="45" t="str">
        <f>'Beoordelaar 1'!$A$1</f>
        <v xml:space="preserve">Beoordelaar 1: </v>
      </c>
      <c r="C70" s="7"/>
      <c r="D70" s="30" t="str">
        <f>'Beoordelaar 1'!C19</f>
        <v>SCORE</v>
      </c>
      <c r="E70" s="76" t="s">
        <v>0</v>
      </c>
      <c r="F70" s="7"/>
      <c r="G70" s="30" t="str">
        <f>'Beoordelaar 1'!E19</f>
        <v>SCORE</v>
      </c>
      <c r="H70" s="76" t="s">
        <v>0</v>
      </c>
      <c r="I70" s="7"/>
      <c r="J70" s="30" t="str">
        <f>'Beoordelaar 1'!G19</f>
        <v>SCORE</v>
      </c>
      <c r="K70" s="76" t="s">
        <v>0</v>
      </c>
    </row>
    <row r="71" spans="1:11" ht="20" customHeight="1" x14ac:dyDescent="0.2">
      <c r="A71" s="74"/>
      <c r="B71" s="45" t="str">
        <f>'Beoordelaar 2'!$A$1</f>
        <v xml:space="preserve">Beoordelaar 2: </v>
      </c>
      <c r="C71" s="7"/>
      <c r="D71" s="30" t="str">
        <f>'Beoordelaar 2'!C19</f>
        <v>SCORE</v>
      </c>
      <c r="E71" s="76"/>
      <c r="F71" s="7"/>
      <c r="G71" s="30" t="str">
        <f>'Beoordelaar 2'!E19</f>
        <v>SCORE</v>
      </c>
      <c r="H71" s="76"/>
      <c r="I71" s="7"/>
      <c r="J71" s="30" t="str">
        <f>'Beoordelaar 2'!G19</f>
        <v>SCORE</v>
      </c>
      <c r="K71" s="76"/>
    </row>
    <row r="72" spans="1:11" ht="20" customHeight="1" x14ac:dyDescent="0.2">
      <c r="A72" s="74"/>
      <c r="B72" s="45" t="str">
        <f>'Beoordelaar 3'!$A$1</f>
        <v xml:space="preserve">Beoordelaar 3: </v>
      </c>
      <c r="C72" s="7"/>
      <c r="D72" s="30" t="str">
        <f>'Beoordelaar 3'!C19</f>
        <v>SCORE</v>
      </c>
      <c r="E72" s="76"/>
      <c r="F72" s="7"/>
      <c r="G72" s="30" t="str">
        <f>'Beoordelaar 3'!E19</f>
        <v>SCORE</v>
      </c>
      <c r="H72" s="76"/>
      <c r="I72" s="7"/>
      <c r="J72" s="30" t="str">
        <f>'Beoordelaar 3'!G19</f>
        <v>SCORE</v>
      </c>
      <c r="K72" s="76"/>
    </row>
    <row r="73" spans="1:11" ht="20" customHeight="1" x14ac:dyDescent="0.2">
      <c r="A73" s="74"/>
      <c r="B73" s="45" t="str">
        <f>'Beoordelaar 4'!$A$1</f>
        <v xml:space="preserve">Beoordelaar 4: </v>
      </c>
      <c r="C73" s="7"/>
      <c r="D73" s="30" t="str">
        <f>'Beoordelaar 4'!C19</f>
        <v>SCORE</v>
      </c>
      <c r="E73" s="76"/>
      <c r="F73" s="7"/>
      <c r="G73" s="30" t="str">
        <f>'Beoordelaar 4'!E19</f>
        <v>SCORE</v>
      </c>
      <c r="H73" s="76"/>
      <c r="I73" s="7"/>
      <c r="J73" s="30" t="str">
        <f>'Beoordelaar 4'!G19</f>
        <v>SCORE</v>
      </c>
      <c r="K73" s="76"/>
    </row>
    <row r="74" spans="1:11" ht="20" customHeight="1" x14ac:dyDescent="0.2">
      <c r="A74" s="74"/>
      <c r="B74" s="45" t="str">
        <f>'Beoordelaar 5'!$A$1</f>
        <v xml:space="preserve">Beoordelaar 5: </v>
      </c>
      <c r="C74" s="7"/>
      <c r="D74" s="30" t="str">
        <f>'Beoordelaar 5'!C19</f>
        <v>SCORE</v>
      </c>
      <c r="E74" s="76"/>
      <c r="F74" s="7"/>
      <c r="G74" s="30" t="str">
        <f>'Beoordelaar 5'!E19</f>
        <v>SCORE</v>
      </c>
      <c r="H74" s="76"/>
      <c r="I74" s="7"/>
      <c r="J74" s="30" t="str">
        <f>'Beoordelaar 5'!G19</f>
        <v>SCORE</v>
      </c>
      <c r="K74" s="76"/>
    </row>
    <row r="75" spans="1:11" ht="20" customHeight="1" x14ac:dyDescent="0.2">
      <c r="A75" s="74"/>
      <c r="B75" s="45" t="str">
        <f>'Beoordelaar 6'!$A$1</f>
        <v xml:space="preserve">Beoordelaar 6: </v>
      </c>
      <c r="C75" s="7"/>
      <c r="D75" s="30" t="str">
        <f>'Beoordelaar 6'!C19</f>
        <v>SCORE</v>
      </c>
      <c r="E75" s="76"/>
      <c r="F75" s="7"/>
      <c r="G75" s="30" t="str">
        <f>'Beoordelaar 6'!E19</f>
        <v>SCORE</v>
      </c>
      <c r="H75" s="76"/>
      <c r="I75" s="7"/>
      <c r="J75" s="30" t="str">
        <f>'Beoordelaar 6'!G19</f>
        <v>SCORE</v>
      </c>
      <c r="K75" s="76"/>
    </row>
    <row r="76" spans="1:11" ht="20" customHeight="1" x14ac:dyDescent="0.2">
      <c r="A76" s="75"/>
      <c r="B76" s="45" t="str">
        <f>'Beoordelaar 7'!$A$1</f>
        <v xml:space="preserve">Beoordelaar 7: </v>
      </c>
      <c r="C76" s="7"/>
      <c r="D76" s="30" t="str">
        <f>'Beoordelaar 7'!C19</f>
        <v>SCORE</v>
      </c>
      <c r="E76" s="76"/>
      <c r="F76" s="7"/>
      <c r="G76" s="30" t="str">
        <f>'Beoordelaar 7'!E19</f>
        <v>SCORE</v>
      </c>
      <c r="H76" s="76"/>
      <c r="I76" s="7"/>
      <c r="J76" s="30" t="str">
        <f>'Beoordelaar 7'!G19</f>
        <v>SCORE</v>
      </c>
      <c r="K76" s="76"/>
    </row>
    <row r="77" spans="1:11" ht="20" customHeight="1" x14ac:dyDescent="0.2">
      <c r="A77" s="77" t="s">
        <v>1</v>
      </c>
      <c r="B77" s="77"/>
      <c r="C77" s="7"/>
      <c r="D77" s="29" t="s">
        <v>2</v>
      </c>
      <c r="E77" s="76"/>
      <c r="F77" s="7"/>
      <c r="G77" s="29" t="s">
        <v>2</v>
      </c>
      <c r="H77" s="76"/>
      <c r="I77" s="7"/>
      <c r="J77" s="29" t="s">
        <v>2</v>
      </c>
      <c r="K77" s="76"/>
    </row>
    <row r="78" spans="1:11" ht="20" customHeight="1" x14ac:dyDescent="0.2">
      <c r="A78" s="78"/>
      <c r="B78" s="78"/>
      <c r="C78" s="7"/>
      <c r="D78" s="28" t="str">
        <f>IF(D77="beter","€ 750",IF(D77="vergelijkbaar","€ 0",IF(D77="minder","-€ 3.000"," ")))</f>
        <v xml:space="preserve"> </v>
      </c>
      <c r="E78" s="76"/>
      <c r="F78" s="7"/>
      <c r="G78" s="28" t="str">
        <f>IF(G77="beter","€ 750",IF(G77="vergelijkbaar","€ 0",IF(G77="minder","-€ 3.000"," ")))</f>
        <v xml:space="preserve"> </v>
      </c>
      <c r="H78" s="76"/>
      <c r="I78" s="7"/>
      <c r="J78" s="28" t="str">
        <f>IF(J77="beter","€ 750",IF(J77="vergelijkbaar","€ 0",IF(J77="minder","-€ 3.000"," ")))</f>
        <v xml:space="preserve"> </v>
      </c>
      <c r="K78" s="76"/>
    </row>
    <row r="79" spans="1:11" ht="20" customHeight="1" x14ac:dyDescent="0.2">
      <c r="A79" s="73" t="str">
        <f>Productdemonstratie!A13</f>
        <v>3. Constructie onderstel, afwerking</v>
      </c>
      <c r="B79" s="45" t="str">
        <f>'Beoordelaar 1'!$A$1</f>
        <v xml:space="preserve">Beoordelaar 1: </v>
      </c>
      <c r="C79" s="7"/>
      <c r="D79" s="30" t="str">
        <f>'Beoordelaar 1'!C21</f>
        <v>SCORE</v>
      </c>
      <c r="E79" s="76" t="s">
        <v>0</v>
      </c>
      <c r="F79" s="7"/>
      <c r="G79" s="30" t="str">
        <f>'Beoordelaar 1'!E21</f>
        <v>SCORE</v>
      </c>
      <c r="H79" s="76" t="s">
        <v>0</v>
      </c>
      <c r="I79" s="7"/>
      <c r="J79" s="30" t="str">
        <f>'Beoordelaar 1'!G21</f>
        <v>SCORE</v>
      </c>
      <c r="K79" s="76" t="s">
        <v>0</v>
      </c>
    </row>
    <row r="80" spans="1:11" ht="20" customHeight="1" x14ac:dyDescent="0.2">
      <c r="A80" s="74"/>
      <c r="B80" s="45" t="str">
        <f>'Beoordelaar 2'!$A$1</f>
        <v xml:space="preserve">Beoordelaar 2: </v>
      </c>
      <c r="C80" s="7"/>
      <c r="D80" s="30" t="str">
        <f>'Beoordelaar 2'!C21</f>
        <v>SCORE</v>
      </c>
      <c r="E80" s="76"/>
      <c r="F80" s="7"/>
      <c r="G80" s="30" t="str">
        <f>'Beoordelaar 2'!E21</f>
        <v>SCORE</v>
      </c>
      <c r="H80" s="76"/>
      <c r="I80" s="7"/>
      <c r="J80" s="30" t="str">
        <f>'Beoordelaar 2'!G21</f>
        <v>SCORE</v>
      </c>
      <c r="K80" s="76"/>
    </row>
    <row r="81" spans="1:11" ht="20" customHeight="1" x14ac:dyDescent="0.2">
      <c r="A81" s="74"/>
      <c r="B81" s="45" t="str">
        <f>'Beoordelaar 3'!$A$1</f>
        <v xml:space="preserve">Beoordelaar 3: </v>
      </c>
      <c r="C81" s="7"/>
      <c r="D81" s="30" t="str">
        <f>'Beoordelaar 3'!C21</f>
        <v>SCORE</v>
      </c>
      <c r="E81" s="76"/>
      <c r="F81" s="7"/>
      <c r="G81" s="30" t="str">
        <f>'Beoordelaar 3'!E21</f>
        <v>SCORE</v>
      </c>
      <c r="H81" s="76"/>
      <c r="I81" s="7"/>
      <c r="J81" s="30" t="str">
        <f>'Beoordelaar 3'!G21</f>
        <v>SCORE</v>
      </c>
      <c r="K81" s="76"/>
    </row>
    <row r="82" spans="1:11" ht="20" customHeight="1" x14ac:dyDescent="0.2">
      <c r="A82" s="74"/>
      <c r="B82" s="45" t="str">
        <f>'Beoordelaar 4'!$A$1</f>
        <v xml:space="preserve">Beoordelaar 4: </v>
      </c>
      <c r="C82" s="7"/>
      <c r="D82" s="30" t="str">
        <f>'Beoordelaar 4'!C21</f>
        <v>SCORE</v>
      </c>
      <c r="E82" s="76"/>
      <c r="F82" s="7"/>
      <c r="G82" s="30" t="str">
        <f>'Beoordelaar 4'!E21</f>
        <v>SCORE</v>
      </c>
      <c r="H82" s="76"/>
      <c r="I82" s="7"/>
      <c r="J82" s="30" t="str">
        <f>'Beoordelaar 4'!G21</f>
        <v>SCORE</v>
      </c>
      <c r="K82" s="76"/>
    </row>
    <row r="83" spans="1:11" ht="20" customHeight="1" x14ac:dyDescent="0.2">
      <c r="A83" s="74"/>
      <c r="B83" s="45" t="str">
        <f>'Beoordelaar 5'!$A$1</f>
        <v xml:space="preserve">Beoordelaar 5: </v>
      </c>
      <c r="C83" s="7"/>
      <c r="D83" s="30" t="str">
        <f>'Beoordelaar 5'!C21</f>
        <v>SCORE</v>
      </c>
      <c r="E83" s="76"/>
      <c r="F83" s="7"/>
      <c r="G83" s="30" t="str">
        <f>'Beoordelaar 5'!E21</f>
        <v>SCORE</v>
      </c>
      <c r="H83" s="76"/>
      <c r="I83" s="7"/>
      <c r="J83" s="30" t="str">
        <f>'Beoordelaar 5'!G21</f>
        <v>SCORE</v>
      </c>
      <c r="K83" s="76"/>
    </row>
    <row r="84" spans="1:11" ht="20" customHeight="1" x14ac:dyDescent="0.2">
      <c r="A84" s="74"/>
      <c r="B84" s="45" t="str">
        <f>'Beoordelaar 6'!$A$1</f>
        <v xml:space="preserve">Beoordelaar 6: </v>
      </c>
      <c r="C84" s="7"/>
      <c r="D84" s="30" t="str">
        <f>'Beoordelaar 6'!C21</f>
        <v>SCORE</v>
      </c>
      <c r="E84" s="76"/>
      <c r="F84" s="7"/>
      <c r="G84" s="30" t="str">
        <f>'Beoordelaar 6'!E21</f>
        <v>SCORE</v>
      </c>
      <c r="H84" s="76"/>
      <c r="I84" s="7"/>
      <c r="J84" s="30" t="str">
        <f>'Beoordelaar 6'!G21</f>
        <v>SCORE</v>
      </c>
      <c r="K84" s="76"/>
    </row>
    <row r="85" spans="1:11" ht="20" customHeight="1" x14ac:dyDescent="0.2">
      <c r="A85" s="75"/>
      <c r="B85" s="45" t="str">
        <f>'Beoordelaar 7'!$A$1</f>
        <v xml:space="preserve">Beoordelaar 7: </v>
      </c>
      <c r="C85" s="7"/>
      <c r="D85" s="30" t="str">
        <f>'Beoordelaar 7'!C21</f>
        <v>SCORE</v>
      </c>
      <c r="E85" s="76"/>
      <c r="F85" s="7"/>
      <c r="G85" s="30" t="str">
        <f>'Beoordelaar 7'!E21</f>
        <v>SCORE</v>
      </c>
      <c r="H85" s="76"/>
      <c r="I85" s="7"/>
      <c r="J85" s="30" t="str">
        <f>'Beoordelaar 7'!G21</f>
        <v>SCORE</v>
      </c>
      <c r="K85" s="76"/>
    </row>
    <row r="86" spans="1:11" ht="20" customHeight="1" x14ac:dyDescent="0.2">
      <c r="A86" s="77" t="s">
        <v>1</v>
      </c>
      <c r="B86" s="77"/>
      <c r="C86" s="7"/>
      <c r="D86" s="29" t="s">
        <v>2</v>
      </c>
      <c r="E86" s="76"/>
      <c r="F86" s="7"/>
      <c r="G86" s="29" t="s">
        <v>2</v>
      </c>
      <c r="H86" s="76"/>
      <c r="I86" s="7"/>
      <c r="J86" s="29" t="s">
        <v>2</v>
      </c>
      <c r="K86" s="76"/>
    </row>
    <row r="87" spans="1:11" ht="20" customHeight="1" x14ac:dyDescent="0.2">
      <c r="A87" s="78"/>
      <c r="B87" s="78"/>
      <c r="C87" s="7"/>
      <c r="D87" s="28" t="str">
        <f>IF(D86="beter","€ 750",IF(D86="vergelijkbaar","€ 0",IF(D86="minder","-€ 3.000"," ")))</f>
        <v xml:space="preserve"> </v>
      </c>
      <c r="E87" s="76"/>
      <c r="F87" s="7"/>
      <c r="G87" s="28" t="str">
        <f>IF(G86="beter","€ 750",IF(G86="vergelijkbaar","€ 0",IF(G86="minder","-€ 3.000"," ")))</f>
        <v xml:space="preserve"> </v>
      </c>
      <c r="H87" s="76"/>
      <c r="I87" s="7"/>
      <c r="J87" s="28" t="str">
        <f>IF(J86="beter","€ 750",IF(J86="vergelijkbaar","€ 0",IF(J86="minder","-€ 3.000"," ")))</f>
        <v xml:space="preserve"> </v>
      </c>
      <c r="K87" s="76"/>
    </row>
    <row r="88" spans="1:11" ht="20" customHeight="1" x14ac:dyDescent="0.2">
      <c r="A88" s="73" t="str">
        <f>Productdemonstratie!A14</f>
        <v>4. Uitstraling/ vormgeving</v>
      </c>
      <c r="B88" s="45" t="str">
        <f>'Beoordelaar 1'!$A$1</f>
        <v xml:space="preserve">Beoordelaar 1: </v>
      </c>
      <c r="C88" s="7"/>
      <c r="D88" s="30" t="str">
        <f>'Beoordelaar 1'!C23</f>
        <v>SCORE</v>
      </c>
      <c r="E88" s="76" t="s">
        <v>0</v>
      </c>
      <c r="F88" s="7"/>
      <c r="G88" s="30" t="str">
        <f>'Beoordelaar 1'!E23</f>
        <v>SCORE</v>
      </c>
      <c r="H88" s="76" t="s">
        <v>0</v>
      </c>
      <c r="I88" s="7"/>
      <c r="J88" s="30" t="str">
        <f>'Beoordelaar 1'!G23</f>
        <v>SCORE</v>
      </c>
      <c r="K88" s="76" t="s">
        <v>0</v>
      </c>
    </row>
    <row r="89" spans="1:11" ht="20" customHeight="1" x14ac:dyDescent="0.2">
      <c r="A89" s="74"/>
      <c r="B89" s="45" t="str">
        <f>'Beoordelaar 2'!$A$1</f>
        <v xml:space="preserve">Beoordelaar 2: </v>
      </c>
      <c r="C89" s="7"/>
      <c r="D89" s="30" t="str">
        <f>'Beoordelaar 2'!C23</f>
        <v>SCORE</v>
      </c>
      <c r="E89" s="76"/>
      <c r="F89" s="7"/>
      <c r="G89" s="30" t="str">
        <f>'Beoordelaar 2'!E23</f>
        <v>SCORE</v>
      </c>
      <c r="H89" s="76"/>
      <c r="I89" s="7"/>
      <c r="J89" s="30" t="str">
        <f>'Beoordelaar 2'!G23</f>
        <v>SCORE</v>
      </c>
      <c r="K89" s="76"/>
    </row>
    <row r="90" spans="1:11" ht="20" customHeight="1" x14ac:dyDescent="0.2">
      <c r="A90" s="74"/>
      <c r="B90" s="45" t="str">
        <f>'Beoordelaar 3'!$A$1</f>
        <v xml:space="preserve">Beoordelaar 3: </v>
      </c>
      <c r="C90" s="7"/>
      <c r="D90" s="30" t="str">
        <f>'Beoordelaar 3'!C23</f>
        <v>SCORE</v>
      </c>
      <c r="E90" s="76"/>
      <c r="F90" s="7"/>
      <c r="G90" s="30" t="str">
        <f>'Beoordelaar 3'!E23</f>
        <v>SCORE</v>
      </c>
      <c r="H90" s="76"/>
      <c r="I90" s="7"/>
      <c r="J90" s="30" t="str">
        <f>'Beoordelaar 3'!G23</f>
        <v>SCORE</v>
      </c>
      <c r="K90" s="76"/>
    </row>
    <row r="91" spans="1:11" ht="20" customHeight="1" x14ac:dyDescent="0.2">
      <c r="A91" s="74"/>
      <c r="B91" s="45" t="str">
        <f>'Beoordelaar 4'!$A$1</f>
        <v xml:space="preserve">Beoordelaar 4: </v>
      </c>
      <c r="C91" s="7"/>
      <c r="D91" s="30" t="str">
        <f>'Beoordelaar 4'!C23</f>
        <v>SCORE</v>
      </c>
      <c r="E91" s="76"/>
      <c r="F91" s="7"/>
      <c r="G91" s="30" t="str">
        <f>'Beoordelaar 4'!E23</f>
        <v>SCORE</v>
      </c>
      <c r="H91" s="76"/>
      <c r="I91" s="7"/>
      <c r="J91" s="30" t="str">
        <f>'Beoordelaar 4'!G23</f>
        <v>SCORE</v>
      </c>
      <c r="K91" s="76"/>
    </row>
    <row r="92" spans="1:11" ht="20" customHeight="1" x14ac:dyDescent="0.2">
      <c r="A92" s="74"/>
      <c r="B92" s="45" t="str">
        <f>'Beoordelaar 5'!$A$1</f>
        <v xml:space="preserve">Beoordelaar 5: </v>
      </c>
      <c r="C92" s="7"/>
      <c r="D92" s="30" t="str">
        <f>'Beoordelaar 5'!C23</f>
        <v>SCORE</v>
      </c>
      <c r="E92" s="76"/>
      <c r="F92" s="7"/>
      <c r="G92" s="30" t="str">
        <f>'Beoordelaar 5'!E23</f>
        <v>SCORE</v>
      </c>
      <c r="H92" s="76"/>
      <c r="I92" s="7"/>
      <c r="J92" s="30" t="str">
        <f>'Beoordelaar 5'!G23</f>
        <v>SCORE</v>
      </c>
      <c r="K92" s="76"/>
    </row>
    <row r="93" spans="1:11" ht="20" customHeight="1" x14ac:dyDescent="0.2">
      <c r="A93" s="74"/>
      <c r="B93" s="45" t="str">
        <f>'Beoordelaar 6'!$A$1</f>
        <v xml:space="preserve">Beoordelaar 6: </v>
      </c>
      <c r="C93" s="7"/>
      <c r="D93" s="30" t="str">
        <f>'Beoordelaar 6'!C23</f>
        <v>SCORE</v>
      </c>
      <c r="E93" s="76"/>
      <c r="F93" s="7"/>
      <c r="G93" s="30" t="str">
        <f>'Beoordelaar 6'!E23</f>
        <v>SCORE</v>
      </c>
      <c r="H93" s="76"/>
      <c r="I93" s="7"/>
      <c r="J93" s="30" t="str">
        <f>'Beoordelaar 6'!G23</f>
        <v>SCORE</v>
      </c>
      <c r="K93" s="76"/>
    </row>
    <row r="94" spans="1:11" ht="20" customHeight="1" x14ac:dyDescent="0.2">
      <c r="A94" s="75"/>
      <c r="B94" s="45" t="str">
        <f>'Beoordelaar 7'!$A$1</f>
        <v xml:space="preserve">Beoordelaar 7: </v>
      </c>
      <c r="C94" s="7"/>
      <c r="D94" s="30" t="str">
        <f>'Beoordelaar 7'!C23</f>
        <v>SCORE</v>
      </c>
      <c r="E94" s="76"/>
      <c r="F94" s="7"/>
      <c r="G94" s="30" t="str">
        <f>'Beoordelaar 7'!E23</f>
        <v>SCORE</v>
      </c>
      <c r="H94" s="76"/>
      <c r="I94" s="7"/>
      <c r="J94" s="30" t="str">
        <f>'Beoordelaar 7'!G23</f>
        <v>SCORE</v>
      </c>
      <c r="K94" s="76"/>
    </row>
    <row r="95" spans="1:11" ht="20" customHeight="1" x14ac:dyDescent="0.2">
      <c r="A95" s="77" t="s">
        <v>1</v>
      </c>
      <c r="B95" s="77"/>
      <c r="C95" s="7"/>
      <c r="D95" s="29" t="s">
        <v>2</v>
      </c>
      <c r="E95" s="76"/>
      <c r="F95" s="7"/>
      <c r="G95" s="29" t="s">
        <v>2</v>
      </c>
      <c r="H95" s="76"/>
      <c r="I95" s="7"/>
      <c r="J95" s="29" t="s">
        <v>2</v>
      </c>
      <c r="K95" s="76"/>
    </row>
    <row r="96" spans="1:11" ht="20" customHeight="1" x14ac:dyDescent="0.2">
      <c r="A96" s="78"/>
      <c r="B96" s="78"/>
      <c r="C96" s="7"/>
      <c r="D96" s="28" t="str">
        <f>IF(D95="beter","€ 750",IF(D95="vergelijkbaar","€ 0",IF(D95="minder","-€ 750"," ")))</f>
        <v xml:space="preserve"> </v>
      </c>
      <c r="E96" s="76"/>
      <c r="F96" s="7"/>
      <c r="G96" s="28" t="str">
        <f>IF(G95="beter","€ 750",IF(G95="vergelijkbaar","€ 0",IF(G95="minder","-€ 750"," ")))</f>
        <v xml:space="preserve"> </v>
      </c>
      <c r="H96" s="76"/>
      <c r="I96" s="7"/>
      <c r="J96" s="28" t="str">
        <f>IF(J95="beter","€ 750",IF(J95="vergelijkbaar","€ 0",IF(J95="minder","-€ 750"," ")))</f>
        <v xml:space="preserve"> </v>
      </c>
      <c r="K96" s="76"/>
    </row>
    <row r="97" spans="1:11" ht="20" customHeight="1" x14ac:dyDescent="0.2">
      <c r="A97" s="73" t="str">
        <f>Productdemonstratie!A15</f>
        <v>5. Gemak schoonmaken</v>
      </c>
      <c r="B97" s="45" t="str">
        <f>'Beoordelaar 1'!$A$1</f>
        <v xml:space="preserve">Beoordelaar 1: </v>
      </c>
      <c r="C97" s="7"/>
      <c r="D97" s="30" t="str">
        <f>'Beoordelaar 1'!C25</f>
        <v>SCORE</v>
      </c>
      <c r="E97" s="76" t="s">
        <v>0</v>
      </c>
      <c r="F97" s="7"/>
      <c r="G97" s="30" t="str">
        <f>'Beoordelaar 1'!E25</f>
        <v>SCORE</v>
      </c>
      <c r="H97" s="76" t="s">
        <v>0</v>
      </c>
      <c r="I97" s="7"/>
      <c r="J97" s="30" t="str">
        <f>'Beoordelaar 1'!G25</f>
        <v>SCORE</v>
      </c>
      <c r="K97" s="76" t="s">
        <v>0</v>
      </c>
    </row>
    <row r="98" spans="1:11" ht="20" customHeight="1" x14ac:dyDescent="0.2">
      <c r="A98" s="74"/>
      <c r="B98" s="45" t="str">
        <f>'Beoordelaar 2'!$A$1</f>
        <v xml:space="preserve">Beoordelaar 2: </v>
      </c>
      <c r="C98" s="7"/>
      <c r="D98" s="30" t="str">
        <f>'Beoordelaar 2'!C25</f>
        <v>SCORE</v>
      </c>
      <c r="E98" s="76"/>
      <c r="F98" s="7"/>
      <c r="G98" s="30" t="str">
        <f>'Beoordelaar 2'!E25</f>
        <v>SCORE</v>
      </c>
      <c r="H98" s="76"/>
      <c r="I98" s="7"/>
      <c r="J98" s="30" t="str">
        <f>'Beoordelaar 2'!G25</f>
        <v>SCORE</v>
      </c>
      <c r="K98" s="76"/>
    </row>
    <row r="99" spans="1:11" ht="20" customHeight="1" x14ac:dyDescent="0.2">
      <c r="A99" s="74"/>
      <c r="B99" s="45" t="str">
        <f>'Beoordelaar 3'!$A$1</f>
        <v xml:space="preserve">Beoordelaar 3: </v>
      </c>
      <c r="C99" s="7"/>
      <c r="D99" s="30" t="str">
        <f>'Beoordelaar 3'!C25</f>
        <v>SCORE</v>
      </c>
      <c r="E99" s="76"/>
      <c r="F99" s="7"/>
      <c r="G99" s="30" t="str">
        <f>'Beoordelaar 3'!E25</f>
        <v>SCORE</v>
      </c>
      <c r="H99" s="76"/>
      <c r="I99" s="7"/>
      <c r="J99" s="30" t="str">
        <f>'Beoordelaar 3'!G25</f>
        <v>SCORE</v>
      </c>
      <c r="K99" s="76"/>
    </row>
    <row r="100" spans="1:11" ht="20" customHeight="1" x14ac:dyDescent="0.2">
      <c r="A100" s="74"/>
      <c r="B100" s="45" t="str">
        <f>'Beoordelaar 4'!$A$1</f>
        <v xml:space="preserve">Beoordelaar 4: </v>
      </c>
      <c r="C100" s="7"/>
      <c r="D100" s="30" t="str">
        <f>'Beoordelaar 4'!C25</f>
        <v>SCORE</v>
      </c>
      <c r="E100" s="76"/>
      <c r="F100" s="7"/>
      <c r="G100" s="30" t="str">
        <f>'Beoordelaar 4'!E25</f>
        <v>SCORE</v>
      </c>
      <c r="H100" s="76"/>
      <c r="I100" s="7"/>
      <c r="J100" s="30" t="str">
        <f>'Beoordelaar 4'!G25</f>
        <v>SCORE</v>
      </c>
      <c r="K100" s="76"/>
    </row>
    <row r="101" spans="1:11" ht="20" customHeight="1" x14ac:dyDescent="0.2">
      <c r="A101" s="74"/>
      <c r="B101" s="45" t="str">
        <f>'Beoordelaar 5'!$A$1</f>
        <v xml:space="preserve">Beoordelaar 5: </v>
      </c>
      <c r="C101" s="7"/>
      <c r="D101" s="30" t="str">
        <f>'Beoordelaar 5'!C25</f>
        <v>SCORE</v>
      </c>
      <c r="E101" s="76"/>
      <c r="F101" s="7"/>
      <c r="G101" s="30" t="str">
        <f>'Beoordelaar 5'!E25</f>
        <v>SCORE</v>
      </c>
      <c r="H101" s="76"/>
      <c r="I101" s="7"/>
      <c r="J101" s="30" t="str">
        <f>'Beoordelaar 5'!G25</f>
        <v>SCORE</v>
      </c>
      <c r="K101" s="76"/>
    </row>
    <row r="102" spans="1:11" ht="20" customHeight="1" x14ac:dyDescent="0.2">
      <c r="A102" s="74"/>
      <c r="B102" s="45" t="str">
        <f>'Beoordelaar 6'!$A$1</f>
        <v xml:space="preserve">Beoordelaar 6: </v>
      </c>
      <c r="C102" s="7"/>
      <c r="D102" s="30" t="str">
        <f>'Beoordelaar 6'!C25</f>
        <v>SCORE</v>
      </c>
      <c r="E102" s="76"/>
      <c r="F102" s="7"/>
      <c r="G102" s="30" t="str">
        <f>'Beoordelaar 6'!E25</f>
        <v>SCORE</v>
      </c>
      <c r="H102" s="76"/>
      <c r="I102" s="7"/>
      <c r="J102" s="30" t="str">
        <f>'Beoordelaar 6'!G25</f>
        <v>SCORE</v>
      </c>
      <c r="K102" s="76"/>
    </row>
    <row r="103" spans="1:11" ht="20" customHeight="1" x14ac:dyDescent="0.2">
      <c r="A103" s="75"/>
      <c r="B103" s="45" t="str">
        <f>'Beoordelaar 7'!$A$1</f>
        <v xml:space="preserve">Beoordelaar 7: </v>
      </c>
      <c r="C103" s="7"/>
      <c r="D103" s="30" t="str">
        <f>'Beoordelaar 7'!C25</f>
        <v>SCORE</v>
      </c>
      <c r="E103" s="76"/>
      <c r="F103" s="7"/>
      <c r="G103" s="30" t="str">
        <f>'Beoordelaar 7'!E25</f>
        <v>SCORE</v>
      </c>
      <c r="H103" s="76"/>
      <c r="I103" s="7"/>
      <c r="J103" s="30" t="str">
        <f>'Beoordelaar 7'!G25</f>
        <v>SCORE</v>
      </c>
      <c r="K103" s="76"/>
    </row>
    <row r="104" spans="1:11" ht="20" customHeight="1" x14ac:dyDescent="0.2">
      <c r="A104" s="77" t="s">
        <v>1</v>
      </c>
      <c r="B104" s="77"/>
      <c r="C104" s="7"/>
      <c r="D104" s="29" t="s">
        <v>2</v>
      </c>
      <c r="E104" s="76"/>
      <c r="F104" s="7"/>
      <c r="G104" s="29" t="s">
        <v>2</v>
      </c>
      <c r="H104" s="76"/>
      <c r="I104" s="7"/>
      <c r="J104" s="29" t="s">
        <v>2</v>
      </c>
      <c r="K104" s="76"/>
    </row>
    <row r="105" spans="1:11" ht="20" customHeight="1" x14ac:dyDescent="0.2">
      <c r="A105" s="78"/>
      <c r="B105" s="78"/>
      <c r="C105" s="7"/>
      <c r="D105" s="28" t="str">
        <f>IF(D104="beter","€ 750",IF(D104="vergelijkbaar","€ 0",IF(D104="minder","-€ 750"," ")))</f>
        <v xml:space="preserve"> </v>
      </c>
      <c r="E105" s="76"/>
      <c r="F105" s="7"/>
      <c r="G105" s="28" t="str">
        <f>IF(G104="beter","€ 750",IF(G104="vergelijkbaar","€ 0",IF(G104="minder","-€ 750"," ")))</f>
        <v xml:space="preserve"> </v>
      </c>
      <c r="H105" s="76"/>
      <c r="I105" s="7"/>
      <c r="J105" s="28" t="str">
        <f>IF(J104="beter","€ 750",IF(J104="vergelijkbaar","€ 0",IF(J104="minder","-€ 750"," ")))</f>
        <v xml:space="preserve"> </v>
      </c>
      <c r="K105" s="76"/>
    </row>
    <row r="106" spans="1:11" ht="20" customHeight="1" x14ac:dyDescent="0.2">
      <c r="A106" s="73" t="str">
        <f>Productdemonstratie!A16</f>
        <v>6. Kwaliteit/ gebruiksvriendelijkheid van elektrisch meganisme</v>
      </c>
      <c r="B106" s="45" t="str">
        <f>'Beoordelaar 1'!$A$1</f>
        <v xml:space="preserve">Beoordelaar 1: </v>
      </c>
      <c r="C106" s="7"/>
      <c r="D106" s="30" t="str">
        <f>'Beoordelaar 1'!C27</f>
        <v>SCORE</v>
      </c>
      <c r="E106" s="76" t="s">
        <v>0</v>
      </c>
      <c r="F106" s="7"/>
      <c r="G106" s="30" t="str">
        <f>'Beoordelaar 1'!E27</f>
        <v>SCORE</v>
      </c>
      <c r="H106" s="76" t="s">
        <v>0</v>
      </c>
      <c r="I106" s="7"/>
      <c r="J106" s="30" t="str">
        <f>'Beoordelaar 1'!G27</f>
        <v>SCORE</v>
      </c>
      <c r="K106" s="76" t="s">
        <v>0</v>
      </c>
    </row>
    <row r="107" spans="1:11" ht="20" customHeight="1" x14ac:dyDescent="0.2">
      <c r="A107" s="74"/>
      <c r="B107" s="45" t="str">
        <f>'Beoordelaar 2'!$A$1</f>
        <v xml:space="preserve">Beoordelaar 2: </v>
      </c>
      <c r="C107" s="7"/>
      <c r="D107" s="30" t="str">
        <f>'Beoordelaar 2'!C27</f>
        <v>SCORE</v>
      </c>
      <c r="E107" s="76"/>
      <c r="F107" s="7"/>
      <c r="G107" s="30" t="str">
        <f>'Beoordelaar 2'!E27</f>
        <v>SCORE</v>
      </c>
      <c r="H107" s="76"/>
      <c r="I107" s="7"/>
      <c r="J107" s="30" t="str">
        <f>'Beoordelaar 2'!G27</f>
        <v>SCORE</v>
      </c>
      <c r="K107" s="76"/>
    </row>
    <row r="108" spans="1:11" ht="20" customHeight="1" x14ac:dyDescent="0.2">
      <c r="A108" s="74"/>
      <c r="B108" s="45" t="str">
        <f>'Beoordelaar 3'!$A$1</f>
        <v xml:space="preserve">Beoordelaar 3: </v>
      </c>
      <c r="C108" s="7"/>
      <c r="D108" s="30" t="str">
        <f>'Beoordelaar 3'!C27</f>
        <v>SCORE</v>
      </c>
      <c r="E108" s="76"/>
      <c r="F108" s="7"/>
      <c r="G108" s="30" t="str">
        <f>'Beoordelaar 3'!E27</f>
        <v>SCORE</v>
      </c>
      <c r="H108" s="76"/>
      <c r="I108" s="7"/>
      <c r="J108" s="30" t="str">
        <f>'Beoordelaar 3'!G27</f>
        <v>SCORE</v>
      </c>
      <c r="K108" s="76"/>
    </row>
    <row r="109" spans="1:11" ht="20" customHeight="1" x14ac:dyDescent="0.2">
      <c r="A109" s="74"/>
      <c r="B109" s="45" t="str">
        <f>'Beoordelaar 4'!$A$1</f>
        <v xml:space="preserve">Beoordelaar 4: </v>
      </c>
      <c r="C109" s="7"/>
      <c r="D109" s="30" t="str">
        <f>'Beoordelaar 4'!C27</f>
        <v>SCORE</v>
      </c>
      <c r="E109" s="76"/>
      <c r="F109" s="7"/>
      <c r="G109" s="30" t="str">
        <f>'Beoordelaar 4'!E27</f>
        <v>SCORE</v>
      </c>
      <c r="H109" s="76"/>
      <c r="I109" s="7"/>
      <c r="J109" s="30" t="str">
        <f>'Beoordelaar 4'!G27</f>
        <v>SCORE</v>
      </c>
      <c r="K109" s="76"/>
    </row>
    <row r="110" spans="1:11" ht="20" customHeight="1" x14ac:dyDescent="0.2">
      <c r="A110" s="74"/>
      <c r="B110" s="45" t="str">
        <f>'Beoordelaar 5'!$A$1</f>
        <v xml:space="preserve">Beoordelaar 5: </v>
      </c>
      <c r="C110" s="7"/>
      <c r="D110" s="30" t="str">
        <f>'Beoordelaar 5'!C27</f>
        <v>SCORE</v>
      </c>
      <c r="E110" s="76"/>
      <c r="F110" s="7"/>
      <c r="G110" s="30" t="str">
        <f>'Beoordelaar 5'!E27</f>
        <v>SCORE</v>
      </c>
      <c r="H110" s="76"/>
      <c r="I110" s="7"/>
      <c r="J110" s="30" t="str">
        <f>'Beoordelaar 5'!G27</f>
        <v>SCORE</v>
      </c>
      <c r="K110" s="76"/>
    </row>
    <row r="111" spans="1:11" ht="20" customHeight="1" x14ac:dyDescent="0.2">
      <c r="A111" s="74"/>
      <c r="B111" s="45" t="str">
        <f>'Beoordelaar 6'!$A$1</f>
        <v xml:space="preserve">Beoordelaar 6: </v>
      </c>
      <c r="C111" s="7"/>
      <c r="D111" s="30" t="str">
        <f>'Beoordelaar 6'!C27</f>
        <v>SCORE</v>
      </c>
      <c r="E111" s="76"/>
      <c r="F111" s="7"/>
      <c r="G111" s="30" t="str">
        <f>'Beoordelaar 6'!E27</f>
        <v>SCORE</v>
      </c>
      <c r="H111" s="76"/>
      <c r="I111" s="7"/>
      <c r="J111" s="30" t="str">
        <f>'Beoordelaar 6'!G27</f>
        <v>SCORE</v>
      </c>
      <c r="K111" s="76"/>
    </row>
    <row r="112" spans="1:11" ht="20" customHeight="1" x14ac:dyDescent="0.2">
      <c r="A112" s="75"/>
      <c r="B112" s="45" t="str">
        <f>'Beoordelaar 7'!$A$1</f>
        <v xml:space="preserve">Beoordelaar 7: </v>
      </c>
      <c r="C112" s="7"/>
      <c r="D112" s="30" t="str">
        <f>'Beoordelaar 7'!C27</f>
        <v>SCORE</v>
      </c>
      <c r="E112" s="76"/>
      <c r="F112" s="7"/>
      <c r="G112" s="30" t="str">
        <f>'Beoordelaar 7'!E27</f>
        <v>SCORE</v>
      </c>
      <c r="H112" s="76"/>
      <c r="I112" s="7"/>
      <c r="J112" s="30" t="str">
        <f>'Beoordelaar 7'!G27</f>
        <v>SCORE</v>
      </c>
      <c r="K112" s="76"/>
    </row>
    <row r="113" spans="1:11" ht="20" customHeight="1" x14ac:dyDescent="0.2">
      <c r="A113" s="77" t="s">
        <v>1</v>
      </c>
      <c r="B113" s="77"/>
      <c r="C113" s="7"/>
      <c r="D113" s="29" t="s">
        <v>2</v>
      </c>
      <c r="E113" s="76"/>
      <c r="F113" s="7"/>
      <c r="G113" s="29" t="s">
        <v>2</v>
      </c>
      <c r="H113" s="76"/>
      <c r="I113" s="7"/>
      <c r="J113" s="29" t="s">
        <v>2</v>
      </c>
      <c r="K113" s="76"/>
    </row>
    <row r="114" spans="1:11" ht="20" customHeight="1" x14ac:dyDescent="0.2">
      <c r="A114" s="78"/>
      <c r="B114" s="78"/>
      <c r="C114" s="7"/>
      <c r="D114" s="28" t="str">
        <f>IF(D113="beter","€ 750",IF(D113="vergelijkbaar","€ 0",IF(D113="minder","-€ 3.000"," ")))</f>
        <v xml:space="preserve"> </v>
      </c>
      <c r="E114" s="76"/>
      <c r="F114" s="7"/>
      <c r="G114" s="28" t="str">
        <f>IF(G113="beter","€ 750",IF(G113="vergelijkbaar","€ 0",IF(G113="minder","-€ 3.000"," ")))</f>
        <v xml:space="preserve"> </v>
      </c>
      <c r="H114" s="76"/>
      <c r="I114" s="7"/>
      <c r="J114" s="28" t="str">
        <f>IF(J113="beter","€ 750",IF(J113="vergelijkbaar","€ 0",IF(J113="minder","-€ 3.000"," ")))</f>
        <v xml:space="preserve"> </v>
      </c>
      <c r="K114" s="76"/>
    </row>
    <row r="115" spans="1:11" ht="30" customHeight="1" x14ac:dyDescent="0.2">
      <c r="A115" s="83" t="s">
        <v>45</v>
      </c>
      <c r="B115" s="84"/>
      <c r="C115" s="36"/>
      <c r="D115" s="71" t="e">
        <f>D69+D78+D87+D96+D105+D114</f>
        <v>#VALUE!</v>
      </c>
      <c r="E115" s="72"/>
      <c r="F115" s="37"/>
      <c r="G115" s="71" t="e">
        <f>G69+G78+G87+G96+G105+G114</f>
        <v>#VALUE!</v>
      </c>
      <c r="H115" s="72"/>
      <c r="I115" s="37"/>
      <c r="J115" s="71" t="e">
        <f>J69+J78+J87+J96+J105+J114</f>
        <v>#VALUE!</v>
      </c>
      <c r="K115" s="72"/>
    </row>
    <row r="116" spans="1:11" ht="20" customHeight="1" x14ac:dyDescent="0.2">
      <c r="C116"/>
      <c r="D116" s="61" t="s">
        <v>66</v>
      </c>
      <c r="F116"/>
      <c r="I116"/>
    </row>
    <row r="117" spans="1:11" ht="20" customHeight="1" x14ac:dyDescent="0.2">
      <c r="A117" s="79" t="str">
        <f>Productdemonstratie!A17</f>
        <v>3. Beoordelingscriteria bureaustoel gestoffeerd - item 4</v>
      </c>
      <c r="B117" s="80"/>
      <c r="C117" s="80"/>
      <c r="D117" s="80"/>
      <c r="E117" s="80"/>
      <c r="F117" s="80"/>
      <c r="G117" s="80"/>
      <c r="H117" s="80"/>
      <c r="I117" s="80"/>
      <c r="J117" s="80"/>
      <c r="K117" s="81"/>
    </row>
    <row r="118" spans="1:11" ht="20" customHeight="1" x14ac:dyDescent="0.2">
      <c r="A118" s="73" t="str">
        <f>Productdemonstratie!A18</f>
        <v>1. Zitcomfort</v>
      </c>
      <c r="B118" s="45" t="str">
        <f>'Beoordelaar 1'!$A$1</f>
        <v xml:space="preserve">Beoordelaar 1: </v>
      </c>
      <c r="C118" s="7"/>
      <c r="D118" s="38" t="str">
        <f>'Beoordelaar 1'!C30</f>
        <v>SCORE</v>
      </c>
      <c r="E118" s="82" t="s">
        <v>0</v>
      </c>
      <c r="F118" s="7"/>
      <c r="G118" s="38" t="str">
        <f>'Beoordelaar 1'!E30</f>
        <v>SCORE</v>
      </c>
      <c r="H118" s="82" t="s">
        <v>0</v>
      </c>
      <c r="I118" s="7"/>
      <c r="J118" s="38" t="str">
        <f>'Beoordelaar 1'!G30</f>
        <v>SCORE</v>
      </c>
      <c r="K118" s="82" t="s">
        <v>0</v>
      </c>
    </row>
    <row r="119" spans="1:11" ht="20" customHeight="1" x14ac:dyDescent="0.2">
      <c r="A119" s="74"/>
      <c r="B119" s="45" t="str">
        <f>'Beoordelaar 2'!$A$1</f>
        <v xml:space="preserve">Beoordelaar 2: </v>
      </c>
      <c r="C119" s="7"/>
      <c r="D119" s="30" t="str">
        <f>'Beoordelaar 2'!C30</f>
        <v>SCORE</v>
      </c>
      <c r="E119" s="76"/>
      <c r="F119" s="7"/>
      <c r="G119" s="30" t="str">
        <f>'Beoordelaar 2'!E30</f>
        <v>SCORE</v>
      </c>
      <c r="H119" s="76"/>
      <c r="I119" s="7"/>
      <c r="J119" s="30" t="str">
        <f>'Beoordelaar 2'!G30</f>
        <v>SCORE</v>
      </c>
      <c r="K119" s="76"/>
    </row>
    <row r="120" spans="1:11" ht="20" customHeight="1" x14ac:dyDescent="0.2">
      <c r="A120" s="74"/>
      <c r="B120" s="45" t="str">
        <f>'Beoordelaar 3'!$A$1</f>
        <v xml:space="preserve">Beoordelaar 3: </v>
      </c>
      <c r="C120" s="7"/>
      <c r="D120" s="30" t="str">
        <f>'Beoordelaar 3'!C30</f>
        <v>SCORE</v>
      </c>
      <c r="E120" s="76"/>
      <c r="F120" s="7"/>
      <c r="G120" s="30" t="str">
        <f>'Beoordelaar 3'!E30</f>
        <v>SCORE</v>
      </c>
      <c r="H120" s="76"/>
      <c r="I120" s="7"/>
      <c r="J120" s="30" t="str">
        <f>'Beoordelaar 3'!G30</f>
        <v>SCORE</v>
      </c>
      <c r="K120" s="76"/>
    </row>
    <row r="121" spans="1:11" ht="20" customHeight="1" x14ac:dyDescent="0.2">
      <c r="A121" s="74"/>
      <c r="B121" s="45" t="str">
        <f>'Beoordelaar 4'!$A$1</f>
        <v xml:space="preserve">Beoordelaar 4: </v>
      </c>
      <c r="C121" s="7"/>
      <c r="D121" s="30" t="str">
        <f>'Beoordelaar 4'!C30</f>
        <v>SCORE</v>
      </c>
      <c r="E121" s="76"/>
      <c r="F121" s="7"/>
      <c r="G121" s="30" t="str">
        <f>'Beoordelaar 4'!E30</f>
        <v>SCORE</v>
      </c>
      <c r="H121" s="76"/>
      <c r="I121" s="7"/>
      <c r="J121" s="30" t="str">
        <f>'Beoordelaar 4'!G30</f>
        <v>SCORE</v>
      </c>
      <c r="K121" s="76"/>
    </row>
    <row r="122" spans="1:11" ht="20" customHeight="1" x14ac:dyDescent="0.2">
      <c r="A122" s="74"/>
      <c r="B122" s="45" t="str">
        <f>'Beoordelaar 5'!$A$1</f>
        <v xml:space="preserve">Beoordelaar 5: </v>
      </c>
      <c r="C122" s="7"/>
      <c r="D122" s="30" t="str">
        <f>'Beoordelaar 5'!C30</f>
        <v>SCORE</v>
      </c>
      <c r="E122" s="76"/>
      <c r="F122" s="7"/>
      <c r="G122" s="30" t="str">
        <f>'Beoordelaar 5'!E30</f>
        <v>SCORE</v>
      </c>
      <c r="H122" s="76"/>
      <c r="I122" s="7"/>
      <c r="J122" s="30" t="str">
        <f>'Beoordelaar 5'!G30</f>
        <v>SCORE</v>
      </c>
      <c r="K122" s="76"/>
    </row>
    <row r="123" spans="1:11" ht="20" customHeight="1" x14ac:dyDescent="0.2">
      <c r="A123" s="74"/>
      <c r="B123" s="45" t="str">
        <f>'Beoordelaar 6'!$A$1</f>
        <v xml:space="preserve">Beoordelaar 6: </v>
      </c>
      <c r="C123" s="7"/>
      <c r="D123" s="30" t="str">
        <f>'Beoordelaar 6'!C30</f>
        <v>SCORE</v>
      </c>
      <c r="E123" s="76"/>
      <c r="F123" s="7"/>
      <c r="G123" s="30" t="str">
        <f>'Beoordelaar 6'!E30</f>
        <v>SCORE</v>
      </c>
      <c r="H123" s="76"/>
      <c r="I123" s="7"/>
      <c r="J123" s="30" t="str">
        <f>'Beoordelaar 6'!G30</f>
        <v>SCORE</v>
      </c>
      <c r="K123" s="76"/>
    </row>
    <row r="124" spans="1:11" ht="20" customHeight="1" x14ac:dyDescent="0.2">
      <c r="A124" s="75"/>
      <c r="B124" s="45" t="str">
        <f>'Beoordelaar 7'!$A$1</f>
        <v xml:space="preserve">Beoordelaar 7: </v>
      </c>
      <c r="C124" s="7"/>
      <c r="D124" s="30" t="str">
        <f>'Beoordelaar 7'!C30</f>
        <v>SCORE</v>
      </c>
      <c r="E124" s="76"/>
      <c r="F124" s="7"/>
      <c r="G124" s="30" t="str">
        <f>'Beoordelaar 7'!E30</f>
        <v>SCORE</v>
      </c>
      <c r="H124" s="76"/>
      <c r="I124" s="7"/>
      <c r="J124" s="30" t="str">
        <f>'Beoordelaar 7'!G30</f>
        <v>SCORE</v>
      </c>
      <c r="K124" s="76"/>
    </row>
    <row r="125" spans="1:11" ht="20" customHeight="1" x14ac:dyDescent="0.2">
      <c r="A125" s="77" t="s">
        <v>1</v>
      </c>
      <c r="B125" s="77"/>
      <c r="C125" s="7"/>
      <c r="D125" s="29" t="s">
        <v>2</v>
      </c>
      <c r="E125" s="76"/>
      <c r="F125" s="7"/>
      <c r="G125" s="29" t="s">
        <v>2</v>
      </c>
      <c r="H125" s="76"/>
      <c r="I125" s="7"/>
      <c r="J125" s="29" t="s">
        <v>2</v>
      </c>
      <c r="K125" s="76"/>
    </row>
    <row r="126" spans="1:11" ht="20" customHeight="1" x14ac:dyDescent="0.2">
      <c r="A126" s="78"/>
      <c r="B126" s="78"/>
      <c r="C126" s="7"/>
      <c r="D126" s="28" t="str">
        <f>IF(D125="beter","€ 750",IF(D125="vergelijkbaar","€ 0",IF(D125="minder","-€ 3.000"," ")))</f>
        <v xml:space="preserve"> </v>
      </c>
      <c r="E126" s="76"/>
      <c r="F126" s="7"/>
      <c r="G126" s="28" t="str">
        <f>IF(G125="beter","€ 750",IF(G125="vergelijkbaar","€ 0",IF(G125="minder","-€ 3.000"," ")))</f>
        <v xml:space="preserve"> </v>
      </c>
      <c r="H126" s="76"/>
      <c r="I126" s="7"/>
      <c r="J126" s="28" t="str">
        <f>IF(J125="beter","€ 750",IF(J125="vergelijkbaar","€ 0",IF(J125="minder","-€ 3.000"," ")))</f>
        <v xml:space="preserve"> </v>
      </c>
      <c r="K126" s="76"/>
    </row>
    <row r="127" spans="1:11" ht="20" customHeight="1" x14ac:dyDescent="0.2">
      <c r="A127" s="73" t="str">
        <f>Productdemonstratie!A19</f>
        <v>2. Mate van instelbaarheid armliggers</v>
      </c>
      <c r="B127" s="45" t="str">
        <f>'Beoordelaar 1'!$A$1</f>
        <v xml:space="preserve">Beoordelaar 1: </v>
      </c>
      <c r="C127" s="7"/>
      <c r="D127" s="30" t="str">
        <f>'Beoordelaar 1'!C32</f>
        <v>SCORE</v>
      </c>
      <c r="E127" s="76" t="s">
        <v>0</v>
      </c>
      <c r="F127" s="7"/>
      <c r="G127" s="30" t="str">
        <f>'Beoordelaar 1'!E32</f>
        <v>SCORE</v>
      </c>
      <c r="H127" s="76" t="s">
        <v>0</v>
      </c>
      <c r="I127" s="7"/>
      <c r="J127" s="30" t="str">
        <f>'Beoordelaar 1'!G32</f>
        <v>SCORE</v>
      </c>
      <c r="K127" s="76" t="s">
        <v>0</v>
      </c>
    </row>
    <row r="128" spans="1:11" ht="20" customHeight="1" x14ac:dyDescent="0.2">
      <c r="A128" s="74"/>
      <c r="B128" s="45" t="str">
        <f>'Beoordelaar 2'!$A$1</f>
        <v xml:space="preserve">Beoordelaar 2: </v>
      </c>
      <c r="C128" s="7"/>
      <c r="D128" s="30" t="str">
        <f>'Beoordelaar 2'!C32</f>
        <v>SCORE</v>
      </c>
      <c r="E128" s="76"/>
      <c r="F128" s="7"/>
      <c r="G128" s="30" t="str">
        <f>'Beoordelaar 2'!E32</f>
        <v>SCORE</v>
      </c>
      <c r="H128" s="76"/>
      <c r="I128" s="7"/>
      <c r="J128" s="30" t="str">
        <f>'Beoordelaar 2'!G32</f>
        <v>SCORE</v>
      </c>
      <c r="K128" s="76"/>
    </row>
    <row r="129" spans="1:11" ht="20" customHeight="1" x14ac:dyDescent="0.2">
      <c r="A129" s="74"/>
      <c r="B129" s="45" t="str">
        <f>'Beoordelaar 3'!$A$1</f>
        <v xml:space="preserve">Beoordelaar 3: </v>
      </c>
      <c r="C129" s="7"/>
      <c r="D129" s="30" t="str">
        <f>'Beoordelaar 3'!C32</f>
        <v>SCORE</v>
      </c>
      <c r="E129" s="76"/>
      <c r="F129" s="7"/>
      <c r="G129" s="30" t="str">
        <f>'Beoordelaar 3'!E32</f>
        <v>SCORE</v>
      </c>
      <c r="H129" s="76"/>
      <c r="I129" s="7"/>
      <c r="J129" s="30" t="str">
        <f>'Beoordelaar 3'!G32</f>
        <v>SCORE</v>
      </c>
      <c r="K129" s="76"/>
    </row>
    <row r="130" spans="1:11" ht="20" customHeight="1" x14ac:dyDescent="0.2">
      <c r="A130" s="74"/>
      <c r="B130" s="45" t="str">
        <f>'Beoordelaar 4'!$A$1</f>
        <v xml:space="preserve">Beoordelaar 4: </v>
      </c>
      <c r="C130" s="7"/>
      <c r="D130" s="30" t="str">
        <f>'Beoordelaar 4'!C32</f>
        <v>SCORE</v>
      </c>
      <c r="E130" s="76"/>
      <c r="F130" s="7"/>
      <c r="G130" s="30" t="str">
        <f>'Beoordelaar 4'!E32</f>
        <v>SCORE</v>
      </c>
      <c r="H130" s="76"/>
      <c r="I130" s="7"/>
      <c r="J130" s="30" t="str">
        <f>'Beoordelaar 4'!G32</f>
        <v>SCORE</v>
      </c>
      <c r="K130" s="76"/>
    </row>
    <row r="131" spans="1:11" ht="20" customHeight="1" x14ac:dyDescent="0.2">
      <c r="A131" s="74"/>
      <c r="B131" s="45" t="str">
        <f>'Beoordelaar 5'!$A$1</f>
        <v xml:space="preserve">Beoordelaar 5: </v>
      </c>
      <c r="C131" s="7"/>
      <c r="D131" s="30" t="str">
        <f>'Beoordelaar 5'!C32</f>
        <v>SCORE</v>
      </c>
      <c r="E131" s="76"/>
      <c r="F131" s="7"/>
      <c r="G131" s="30" t="str">
        <f>'Beoordelaar 5'!E32</f>
        <v>SCORE</v>
      </c>
      <c r="H131" s="76"/>
      <c r="I131" s="7"/>
      <c r="J131" s="30" t="str">
        <f>'Beoordelaar 5'!G32</f>
        <v>SCORE</v>
      </c>
      <c r="K131" s="76"/>
    </row>
    <row r="132" spans="1:11" ht="20" customHeight="1" x14ac:dyDescent="0.2">
      <c r="A132" s="74"/>
      <c r="B132" s="45" t="str">
        <f>'Beoordelaar 6'!$A$1</f>
        <v xml:space="preserve">Beoordelaar 6: </v>
      </c>
      <c r="C132" s="7"/>
      <c r="D132" s="30" t="str">
        <f>'Beoordelaar 6'!C32</f>
        <v>SCORE</v>
      </c>
      <c r="E132" s="76"/>
      <c r="F132" s="7"/>
      <c r="G132" s="30" t="str">
        <f>'Beoordelaar 6'!E32</f>
        <v>SCORE</v>
      </c>
      <c r="H132" s="76"/>
      <c r="I132" s="7"/>
      <c r="J132" s="30" t="str">
        <f>'Beoordelaar 6'!G32</f>
        <v>SCORE</v>
      </c>
      <c r="K132" s="76"/>
    </row>
    <row r="133" spans="1:11" ht="20" customHeight="1" x14ac:dyDescent="0.2">
      <c r="A133" s="75"/>
      <c r="B133" s="45" t="str">
        <f>'Beoordelaar 7'!$A$1</f>
        <v xml:space="preserve">Beoordelaar 7: </v>
      </c>
      <c r="C133" s="7"/>
      <c r="D133" s="30" t="str">
        <f>'Beoordelaar 7'!C32</f>
        <v>SCORE</v>
      </c>
      <c r="E133" s="76"/>
      <c r="F133" s="7"/>
      <c r="G133" s="30" t="str">
        <f>'Beoordelaar 7'!E32</f>
        <v>SCORE</v>
      </c>
      <c r="H133" s="76"/>
      <c r="I133" s="7"/>
      <c r="J133" s="30" t="str">
        <f>'Beoordelaar 7'!G32</f>
        <v>SCORE</v>
      </c>
      <c r="K133" s="76"/>
    </row>
    <row r="134" spans="1:11" ht="20" customHeight="1" x14ac:dyDescent="0.2">
      <c r="A134" s="77" t="s">
        <v>1</v>
      </c>
      <c r="B134" s="77"/>
      <c r="C134" s="7"/>
      <c r="D134" s="29" t="s">
        <v>2</v>
      </c>
      <c r="E134" s="76"/>
      <c r="F134" s="7"/>
      <c r="G134" s="29" t="s">
        <v>2</v>
      </c>
      <c r="H134" s="76"/>
      <c r="I134" s="7"/>
      <c r="J134" s="29" t="s">
        <v>2</v>
      </c>
      <c r="K134" s="76"/>
    </row>
    <row r="135" spans="1:11" ht="20" customHeight="1" x14ac:dyDescent="0.2">
      <c r="A135" s="78"/>
      <c r="B135" s="78"/>
      <c r="C135" s="7"/>
      <c r="D135" s="28" t="str">
        <f>IF(D134="beter","€ 750",IF(D134="vergelijkbaar","€ 0",IF(D134="minder","-€ 750"," ")))</f>
        <v xml:space="preserve"> </v>
      </c>
      <c r="E135" s="76"/>
      <c r="F135" s="7"/>
      <c r="G135" s="28" t="str">
        <f>IF(G134="beter","€ 750",IF(G134="vergelijkbaar","€ 0",IF(G134="minder","-€ 750"," ")))</f>
        <v xml:space="preserve"> </v>
      </c>
      <c r="H135" s="76"/>
      <c r="I135" s="7"/>
      <c r="J135" s="28" t="str">
        <f>IF(J134="beter","€ 750",IF(J134="vergelijkbaar","€ 0",IF(J134="minder","-€ 750"," ")))</f>
        <v xml:space="preserve"> </v>
      </c>
      <c r="K135" s="76"/>
    </row>
    <row r="136" spans="1:11" ht="20" customHeight="1" x14ac:dyDescent="0.2">
      <c r="A136" s="73" t="str">
        <f>Productdemonstratie!A20</f>
        <v>3. Rugleuning en zitting</v>
      </c>
      <c r="B136" s="45" t="str">
        <f>'Beoordelaar 1'!$A$1</f>
        <v xml:space="preserve">Beoordelaar 1: </v>
      </c>
      <c r="C136" s="7"/>
      <c r="D136" s="30" t="str">
        <f>'Beoordelaar 1'!C34</f>
        <v>SCORE</v>
      </c>
      <c r="E136" s="76" t="s">
        <v>0</v>
      </c>
      <c r="F136" s="7"/>
      <c r="G136" s="30" t="str">
        <f>'Beoordelaar 1'!E34</f>
        <v>SCORE</v>
      </c>
      <c r="H136" s="76" t="s">
        <v>0</v>
      </c>
      <c r="I136" s="7"/>
      <c r="J136" s="30" t="str">
        <f>'Beoordelaar 1'!G34</f>
        <v>SCORE</v>
      </c>
      <c r="K136" s="76" t="s">
        <v>0</v>
      </c>
    </row>
    <row r="137" spans="1:11" ht="20" customHeight="1" x14ac:dyDescent="0.2">
      <c r="A137" s="74"/>
      <c r="B137" s="45" t="str">
        <f>'Beoordelaar 2'!$A$1</f>
        <v xml:space="preserve">Beoordelaar 2: </v>
      </c>
      <c r="C137" s="7"/>
      <c r="D137" s="30" t="str">
        <f>'Beoordelaar 2'!C34</f>
        <v>SCORE</v>
      </c>
      <c r="E137" s="76"/>
      <c r="F137" s="7"/>
      <c r="G137" s="30" t="str">
        <f>'Beoordelaar 2'!E34</f>
        <v>SCORE</v>
      </c>
      <c r="H137" s="76"/>
      <c r="I137" s="7"/>
      <c r="J137" s="30" t="str">
        <f>'Beoordelaar 2'!G34</f>
        <v>SCORE</v>
      </c>
      <c r="K137" s="76"/>
    </row>
    <row r="138" spans="1:11" ht="20" customHeight="1" x14ac:dyDescent="0.2">
      <c r="A138" s="74"/>
      <c r="B138" s="45" t="str">
        <f>'Beoordelaar 3'!$A$1</f>
        <v xml:space="preserve">Beoordelaar 3: </v>
      </c>
      <c r="C138" s="7"/>
      <c r="D138" s="30" t="str">
        <f>'Beoordelaar 3'!C34</f>
        <v>SCORE</v>
      </c>
      <c r="E138" s="76"/>
      <c r="F138" s="7"/>
      <c r="G138" s="30" t="str">
        <f>'Beoordelaar 3'!E34</f>
        <v>SCORE</v>
      </c>
      <c r="H138" s="76"/>
      <c r="I138" s="7"/>
      <c r="J138" s="30" t="str">
        <f>'Beoordelaar 3'!G34</f>
        <v>SCORE</v>
      </c>
      <c r="K138" s="76"/>
    </row>
    <row r="139" spans="1:11" ht="20" customHeight="1" x14ac:dyDescent="0.2">
      <c r="A139" s="74"/>
      <c r="B139" s="45" t="str">
        <f>'Beoordelaar 4'!$A$1</f>
        <v xml:space="preserve">Beoordelaar 4: </v>
      </c>
      <c r="C139" s="7"/>
      <c r="D139" s="30" t="str">
        <f>'Beoordelaar 4'!C34</f>
        <v>SCORE</v>
      </c>
      <c r="E139" s="76"/>
      <c r="F139" s="7"/>
      <c r="G139" s="30" t="str">
        <f>'Beoordelaar 4'!E34</f>
        <v>SCORE</v>
      </c>
      <c r="H139" s="76"/>
      <c r="I139" s="7"/>
      <c r="J139" s="30" t="str">
        <f>'Beoordelaar 4'!G34</f>
        <v>SCORE</v>
      </c>
      <c r="K139" s="76"/>
    </row>
    <row r="140" spans="1:11" ht="20" customHeight="1" x14ac:dyDescent="0.2">
      <c r="A140" s="74"/>
      <c r="B140" s="45" t="str">
        <f>'Beoordelaar 5'!$A$1</f>
        <v xml:space="preserve">Beoordelaar 5: </v>
      </c>
      <c r="C140" s="7"/>
      <c r="D140" s="30" t="str">
        <f>'Beoordelaar 5'!C34</f>
        <v>SCORE</v>
      </c>
      <c r="E140" s="76"/>
      <c r="F140" s="7"/>
      <c r="G140" s="30" t="str">
        <f>'Beoordelaar 5'!E34</f>
        <v>SCORE</v>
      </c>
      <c r="H140" s="76"/>
      <c r="I140" s="7"/>
      <c r="J140" s="30" t="str">
        <f>'Beoordelaar 5'!G34</f>
        <v>SCORE</v>
      </c>
      <c r="K140" s="76"/>
    </row>
    <row r="141" spans="1:11" ht="20" customHeight="1" x14ac:dyDescent="0.2">
      <c r="A141" s="74"/>
      <c r="B141" s="45" t="str">
        <f>'Beoordelaar 6'!$A$1</f>
        <v xml:space="preserve">Beoordelaar 6: </v>
      </c>
      <c r="C141" s="7"/>
      <c r="D141" s="30" t="str">
        <f>'Beoordelaar 6'!C34</f>
        <v>SCORE</v>
      </c>
      <c r="E141" s="76"/>
      <c r="F141" s="7"/>
      <c r="G141" s="30" t="str">
        <f>'Beoordelaar 6'!E34</f>
        <v>SCORE</v>
      </c>
      <c r="H141" s="76"/>
      <c r="I141" s="7"/>
      <c r="J141" s="30" t="str">
        <f>'Beoordelaar 6'!G34</f>
        <v>SCORE</v>
      </c>
      <c r="K141" s="76"/>
    </row>
    <row r="142" spans="1:11" ht="20" customHeight="1" x14ac:dyDescent="0.2">
      <c r="A142" s="75"/>
      <c r="B142" s="45" t="str">
        <f>'Beoordelaar 7'!$A$1</f>
        <v xml:space="preserve">Beoordelaar 7: </v>
      </c>
      <c r="C142" s="7"/>
      <c r="D142" s="30" t="str">
        <f>'Beoordelaar 7'!C34</f>
        <v>SCORE</v>
      </c>
      <c r="E142" s="76"/>
      <c r="F142" s="7"/>
      <c r="G142" s="30" t="str">
        <f>'Beoordelaar 7'!E34</f>
        <v>SCORE</v>
      </c>
      <c r="H142" s="76"/>
      <c r="I142" s="7"/>
      <c r="J142" s="30" t="str">
        <f>'Beoordelaar 7'!G34</f>
        <v>SCORE</v>
      </c>
      <c r="K142" s="76"/>
    </row>
    <row r="143" spans="1:11" ht="20" customHeight="1" x14ac:dyDescent="0.2">
      <c r="A143" s="77" t="s">
        <v>1</v>
      </c>
      <c r="B143" s="77"/>
      <c r="C143" s="7"/>
      <c r="D143" s="29" t="s">
        <v>2</v>
      </c>
      <c r="E143" s="76"/>
      <c r="F143" s="7"/>
      <c r="G143" s="29" t="s">
        <v>2</v>
      </c>
      <c r="H143" s="76"/>
      <c r="I143" s="7"/>
      <c r="J143" s="29" t="s">
        <v>2</v>
      </c>
      <c r="K143" s="76"/>
    </row>
    <row r="144" spans="1:11" ht="20" customHeight="1" x14ac:dyDescent="0.2">
      <c r="A144" s="78"/>
      <c r="B144" s="78"/>
      <c r="C144" s="7"/>
      <c r="D144" s="28" t="str">
        <f>IF(D143="beter","€ 1.250",IF(D143="vergelijkbaar","€ 0",IF(D143="minder","-€ 1.250"," ")))</f>
        <v xml:space="preserve"> </v>
      </c>
      <c r="E144" s="76"/>
      <c r="F144" s="7"/>
      <c r="G144" s="28" t="str">
        <f>IF(G143="beter","€ 1.250",IF(G143="vergelijkbaar","€ 0",IF(G143="minder","-€ 1.250"," ")))</f>
        <v xml:space="preserve"> </v>
      </c>
      <c r="H144" s="76"/>
      <c r="I144" s="7"/>
      <c r="J144" s="28" t="str">
        <f>IF(J143="beter","€ 1.250",IF(J143="vergelijkbaar","€ 0",IF(J143="minder","-€ 1.250"," ")))</f>
        <v xml:space="preserve"> </v>
      </c>
      <c r="K144" s="76"/>
    </row>
    <row r="145" spans="1:11" ht="20" customHeight="1" x14ac:dyDescent="0.2">
      <c r="A145" s="73" t="str">
        <f>Productdemonstratie!A21</f>
        <v>4. Constructie inclusief bevestiging tussen frame en zitting</v>
      </c>
      <c r="B145" s="45" t="str">
        <f>'Beoordelaar 1'!$A$1</f>
        <v xml:space="preserve">Beoordelaar 1: </v>
      </c>
      <c r="C145" s="7"/>
      <c r="D145" s="30" t="str">
        <f>'Beoordelaar 1'!C36</f>
        <v>SCORE</v>
      </c>
      <c r="E145" s="76" t="s">
        <v>0</v>
      </c>
      <c r="F145" s="7"/>
      <c r="G145" s="30" t="str">
        <f>'Beoordelaar 1'!E36</f>
        <v>SCORE</v>
      </c>
      <c r="H145" s="76" t="s">
        <v>0</v>
      </c>
      <c r="I145" s="7"/>
      <c r="J145" s="30" t="str">
        <f>'Beoordelaar 1'!G36</f>
        <v>SCORE</v>
      </c>
      <c r="K145" s="76" t="s">
        <v>0</v>
      </c>
    </row>
    <row r="146" spans="1:11" ht="20" customHeight="1" x14ac:dyDescent="0.2">
      <c r="A146" s="74"/>
      <c r="B146" s="45" t="str">
        <f>'Beoordelaar 2'!$A$1</f>
        <v xml:space="preserve">Beoordelaar 2: </v>
      </c>
      <c r="C146" s="7"/>
      <c r="D146" s="30" t="str">
        <f>'Beoordelaar 2'!C36</f>
        <v>SCORE</v>
      </c>
      <c r="E146" s="76"/>
      <c r="F146" s="7"/>
      <c r="G146" s="30" t="str">
        <f>'Beoordelaar 2'!E36</f>
        <v>SCORE</v>
      </c>
      <c r="H146" s="76"/>
      <c r="I146" s="7"/>
      <c r="J146" s="30" t="str">
        <f>'Beoordelaar 2'!G36</f>
        <v>SCORE</v>
      </c>
      <c r="K146" s="76"/>
    </row>
    <row r="147" spans="1:11" ht="20" customHeight="1" x14ac:dyDescent="0.2">
      <c r="A147" s="74"/>
      <c r="B147" s="45" t="str">
        <f>'Beoordelaar 3'!$A$1</f>
        <v xml:space="preserve">Beoordelaar 3: </v>
      </c>
      <c r="C147" s="7"/>
      <c r="D147" s="30" t="str">
        <f>'Beoordelaar 3'!C36</f>
        <v>SCORE</v>
      </c>
      <c r="E147" s="76"/>
      <c r="F147" s="7"/>
      <c r="G147" s="30" t="str">
        <f>'Beoordelaar 3'!E36</f>
        <v>SCORE</v>
      </c>
      <c r="H147" s="76"/>
      <c r="I147" s="7"/>
      <c r="J147" s="30" t="str">
        <f>'Beoordelaar 3'!G36</f>
        <v>SCORE</v>
      </c>
      <c r="K147" s="76"/>
    </row>
    <row r="148" spans="1:11" ht="20" customHeight="1" x14ac:dyDescent="0.2">
      <c r="A148" s="74"/>
      <c r="B148" s="45" t="str">
        <f>'Beoordelaar 4'!$A$1</f>
        <v xml:space="preserve">Beoordelaar 4: </v>
      </c>
      <c r="C148" s="7"/>
      <c r="D148" s="30" t="str">
        <f>'Beoordelaar 4'!C36</f>
        <v>SCORE</v>
      </c>
      <c r="E148" s="76"/>
      <c r="F148" s="7"/>
      <c r="G148" s="30" t="str">
        <f>'Beoordelaar 4'!E36</f>
        <v>SCORE</v>
      </c>
      <c r="H148" s="76"/>
      <c r="I148" s="7"/>
      <c r="J148" s="30" t="str">
        <f>'Beoordelaar 4'!G36</f>
        <v>SCORE</v>
      </c>
      <c r="K148" s="76"/>
    </row>
    <row r="149" spans="1:11" ht="20" customHeight="1" x14ac:dyDescent="0.2">
      <c r="A149" s="74"/>
      <c r="B149" s="45" t="str">
        <f>'Beoordelaar 5'!$A$1</f>
        <v xml:space="preserve">Beoordelaar 5: </v>
      </c>
      <c r="C149" s="7"/>
      <c r="D149" s="30" t="str">
        <f>'Beoordelaar 5'!C36</f>
        <v>SCORE</v>
      </c>
      <c r="E149" s="76"/>
      <c r="F149" s="7"/>
      <c r="G149" s="30" t="str">
        <f>'Beoordelaar 5'!E36</f>
        <v>SCORE</v>
      </c>
      <c r="H149" s="76"/>
      <c r="I149" s="7"/>
      <c r="J149" s="30" t="str">
        <f>'Beoordelaar 5'!G36</f>
        <v>SCORE</v>
      </c>
      <c r="K149" s="76"/>
    </row>
    <row r="150" spans="1:11" ht="20" customHeight="1" x14ac:dyDescent="0.2">
      <c r="A150" s="74"/>
      <c r="B150" s="45" t="str">
        <f>'Beoordelaar 6'!$A$1</f>
        <v xml:space="preserve">Beoordelaar 6: </v>
      </c>
      <c r="C150" s="7"/>
      <c r="D150" s="30" t="str">
        <f>'Beoordelaar 6'!C36</f>
        <v>SCORE</v>
      </c>
      <c r="E150" s="76"/>
      <c r="F150" s="7"/>
      <c r="G150" s="30" t="str">
        <f>'Beoordelaar 6'!E36</f>
        <v>SCORE</v>
      </c>
      <c r="H150" s="76"/>
      <c r="I150" s="7"/>
      <c r="J150" s="30" t="str">
        <f>'Beoordelaar 6'!G36</f>
        <v>SCORE</v>
      </c>
      <c r="K150" s="76"/>
    </row>
    <row r="151" spans="1:11" ht="20" customHeight="1" x14ac:dyDescent="0.2">
      <c r="A151" s="75"/>
      <c r="B151" s="45" t="str">
        <f>'Beoordelaar 7'!$A$1</f>
        <v xml:space="preserve">Beoordelaar 7: </v>
      </c>
      <c r="C151" s="7"/>
      <c r="D151" s="30" t="str">
        <f>'Beoordelaar 7'!C36</f>
        <v>SCORE</v>
      </c>
      <c r="E151" s="76"/>
      <c r="F151" s="7"/>
      <c r="G151" s="30" t="str">
        <f>'Beoordelaar 7'!E36</f>
        <v>SCORE</v>
      </c>
      <c r="H151" s="76"/>
      <c r="I151" s="7"/>
      <c r="J151" s="30" t="str">
        <f>'Beoordelaar 7'!G36</f>
        <v>SCORE</v>
      </c>
      <c r="K151" s="76"/>
    </row>
    <row r="152" spans="1:11" ht="20" customHeight="1" x14ac:dyDescent="0.2">
      <c r="A152" s="77" t="s">
        <v>1</v>
      </c>
      <c r="B152" s="77"/>
      <c r="C152" s="7"/>
      <c r="D152" s="29" t="s">
        <v>2</v>
      </c>
      <c r="E152" s="76"/>
      <c r="F152" s="7"/>
      <c r="G152" s="29" t="s">
        <v>2</v>
      </c>
      <c r="H152" s="76"/>
      <c r="I152" s="7"/>
      <c r="J152" s="29" t="s">
        <v>2</v>
      </c>
      <c r="K152" s="76"/>
    </row>
    <row r="153" spans="1:11" ht="20" customHeight="1" x14ac:dyDescent="0.2">
      <c r="A153" s="78"/>
      <c r="B153" s="78"/>
      <c r="C153" s="7"/>
      <c r="D153" s="28" t="str">
        <f>IF(D152="beter","€ 750",IF(D152="vergelijkbaar","€ 0",IF(D152="minder","-€ 3.000"," ")))</f>
        <v xml:space="preserve"> </v>
      </c>
      <c r="E153" s="76"/>
      <c r="F153" s="7"/>
      <c r="G153" s="28" t="str">
        <f>IF(G152="beter","€ 750",IF(G152="vergelijkbaar","€ 0",IF(G152="minder","-€ 3.000"," ")))</f>
        <v xml:space="preserve"> </v>
      </c>
      <c r="H153" s="76"/>
      <c r="I153" s="7"/>
      <c r="J153" s="28" t="str">
        <f>IF(J152="beter","€ 750",IF(J152="vergelijkbaar","€ 0",IF(J152="minder","-€ 3.000"," ")))</f>
        <v xml:space="preserve"> </v>
      </c>
      <c r="K153" s="76"/>
    </row>
    <row r="154" spans="1:11" ht="20" customHeight="1" x14ac:dyDescent="0.2">
      <c r="A154" s="73" t="str">
        <f>Productdemonstratie!A22</f>
        <v>5. Uitstraling/ vormgeving</v>
      </c>
      <c r="B154" s="45" t="str">
        <f>'Beoordelaar 1'!$A$1</f>
        <v xml:space="preserve">Beoordelaar 1: </v>
      </c>
      <c r="C154" s="7"/>
      <c r="D154" s="30" t="str">
        <f>'Beoordelaar 1'!C38</f>
        <v>SCORE</v>
      </c>
      <c r="E154" s="76" t="s">
        <v>0</v>
      </c>
      <c r="F154" s="7"/>
      <c r="G154" s="30" t="str">
        <f>'Beoordelaar 1'!E38</f>
        <v>SCORE</v>
      </c>
      <c r="H154" s="76" t="s">
        <v>0</v>
      </c>
      <c r="I154" s="7"/>
      <c r="J154" s="30" t="str">
        <f>'Beoordelaar 1'!G38</f>
        <v>SCORE</v>
      </c>
      <c r="K154" s="76" t="s">
        <v>0</v>
      </c>
    </row>
    <row r="155" spans="1:11" ht="20" customHeight="1" x14ac:dyDescent="0.2">
      <c r="A155" s="74"/>
      <c r="B155" s="45" t="str">
        <f>'Beoordelaar 2'!$A$1</f>
        <v xml:space="preserve">Beoordelaar 2: </v>
      </c>
      <c r="C155" s="7"/>
      <c r="D155" s="30" t="str">
        <f>'Beoordelaar 2'!C38</f>
        <v>SCORE</v>
      </c>
      <c r="E155" s="76"/>
      <c r="F155" s="7"/>
      <c r="G155" s="30" t="str">
        <f>'Beoordelaar 2'!E38</f>
        <v>SCORE</v>
      </c>
      <c r="H155" s="76"/>
      <c r="I155" s="7"/>
      <c r="J155" s="30" t="str">
        <f>'Beoordelaar 2'!G38</f>
        <v>SCORE</v>
      </c>
      <c r="K155" s="76"/>
    </row>
    <row r="156" spans="1:11" ht="20" customHeight="1" x14ac:dyDescent="0.2">
      <c r="A156" s="74"/>
      <c r="B156" s="45" t="str">
        <f>'Beoordelaar 3'!$A$1</f>
        <v xml:space="preserve">Beoordelaar 3: </v>
      </c>
      <c r="C156" s="7"/>
      <c r="D156" s="30" t="str">
        <f>'Beoordelaar 3'!C38</f>
        <v>SCORE</v>
      </c>
      <c r="E156" s="76"/>
      <c r="F156" s="7"/>
      <c r="G156" s="30" t="str">
        <f>'Beoordelaar 3'!E38</f>
        <v>SCORE</v>
      </c>
      <c r="H156" s="76"/>
      <c r="I156" s="7"/>
      <c r="J156" s="30" t="str">
        <f>'Beoordelaar 3'!G38</f>
        <v>SCORE</v>
      </c>
      <c r="K156" s="76"/>
    </row>
    <row r="157" spans="1:11" ht="20" customHeight="1" x14ac:dyDescent="0.2">
      <c r="A157" s="74"/>
      <c r="B157" s="45" t="str">
        <f>'Beoordelaar 4'!$A$1</f>
        <v xml:space="preserve">Beoordelaar 4: </v>
      </c>
      <c r="C157" s="7"/>
      <c r="D157" s="30" t="str">
        <f>'Beoordelaar 4'!C38</f>
        <v>SCORE</v>
      </c>
      <c r="E157" s="76"/>
      <c r="F157" s="7"/>
      <c r="G157" s="30" t="str">
        <f>'Beoordelaar 4'!E38</f>
        <v>SCORE</v>
      </c>
      <c r="H157" s="76"/>
      <c r="I157" s="7"/>
      <c r="J157" s="30" t="str">
        <f>'Beoordelaar 4'!G38</f>
        <v>SCORE</v>
      </c>
      <c r="K157" s="76"/>
    </row>
    <row r="158" spans="1:11" ht="20" customHeight="1" x14ac:dyDescent="0.2">
      <c r="A158" s="74"/>
      <c r="B158" s="45" t="str">
        <f>'Beoordelaar 5'!$A$1</f>
        <v xml:space="preserve">Beoordelaar 5: </v>
      </c>
      <c r="C158" s="7"/>
      <c r="D158" s="30" t="str">
        <f>'Beoordelaar 5'!C38</f>
        <v>SCORE</v>
      </c>
      <c r="E158" s="76"/>
      <c r="F158" s="7"/>
      <c r="G158" s="30" t="str">
        <f>'Beoordelaar 5'!E38</f>
        <v>SCORE</v>
      </c>
      <c r="H158" s="76"/>
      <c r="I158" s="7"/>
      <c r="J158" s="30" t="str">
        <f>'Beoordelaar 5'!G38</f>
        <v>SCORE</v>
      </c>
      <c r="K158" s="76"/>
    </row>
    <row r="159" spans="1:11" ht="20" customHeight="1" x14ac:dyDescent="0.2">
      <c r="A159" s="74"/>
      <c r="B159" s="45" t="str">
        <f>'Beoordelaar 6'!$A$1</f>
        <v xml:space="preserve">Beoordelaar 6: </v>
      </c>
      <c r="C159" s="7"/>
      <c r="D159" s="30" t="str">
        <f>'Beoordelaar 6'!C38</f>
        <v>SCORE</v>
      </c>
      <c r="E159" s="76"/>
      <c r="F159" s="7"/>
      <c r="G159" s="30" t="str">
        <f>'Beoordelaar 6'!E38</f>
        <v>SCORE</v>
      </c>
      <c r="H159" s="76"/>
      <c r="I159" s="7"/>
      <c r="J159" s="30" t="str">
        <f>'Beoordelaar 6'!G38</f>
        <v>SCORE</v>
      </c>
      <c r="K159" s="76"/>
    </row>
    <row r="160" spans="1:11" ht="20" customHeight="1" x14ac:dyDescent="0.2">
      <c r="A160" s="75"/>
      <c r="B160" s="45" t="str">
        <f>'Beoordelaar 7'!$A$1</f>
        <v xml:space="preserve">Beoordelaar 7: </v>
      </c>
      <c r="C160" s="7"/>
      <c r="D160" s="30" t="str">
        <f>'Beoordelaar 7'!C38</f>
        <v>SCORE</v>
      </c>
      <c r="E160" s="76"/>
      <c r="F160" s="7"/>
      <c r="G160" s="30" t="str">
        <f>'Beoordelaar 7'!E38</f>
        <v>SCORE</v>
      </c>
      <c r="H160" s="76"/>
      <c r="I160" s="7"/>
      <c r="J160" s="30" t="str">
        <f>'Beoordelaar 7'!G38</f>
        <v>SCORE</v>
      </c>
      <c r="K160" s="76"/>
    </row>
    <row r="161" spans="1:11" ht="20" customHeight="1" x14ac:dyDescent="0.2">
      <c r="A161" s="77" t="s">
        <v>1</v>
      </c>
      <c r="B161" s="77"/>
      <c r="C161" s="7"/>
      <c r="D161" s="29" t="s">
        <v>2</v>
      </c>
      <c r="E161" s="76"/>
      <c r="F161" s="7"/>
      <c r="G161" s="29" t="s">
        <v>2</v>
      </c>
      <c r="H161" s="76"/>
      <c r="I161" s="7"/>
      <c r="J161" s="29" t="s">
        <v>2</v>
      </c>
      <c r="K161" s="76"/>
    </row>
    <row r="162" spans="1:11" ht="20" customHeight="1" x14ac:dyDescent="0.2">
      <c r="A162" s="78"/>
      <c r="B162" s="78"/>
      <c r="C162" s="7"/>
      <c r="D162" s="28" t="str">
        <f>IF(D161="beter","€ 750",IF(D161="vergelijkbaar","€ 0",IF(D161="minder","-€ 750"," ")))</f>
        <v xml:space="preserve"> </v>
      </c>
      <c r="E162" s="76"/>
      <c r="F162" s="7"/>
      <c r="G162" s="28" t="str">
        <f>IF(G161="beter","€ 750",IF(G161="vergelijkbaar","€ 0",IF(G161="minder","-€ 750"," ")))</f>
        <v xml:space="preserve"> </v>
      </c>
      <c r="H162" s="76"/>
      <c r="I162" s="7"/>
      <c r="J162" s="28" t="str">
        <f>IF(J161="beter","€ 750",IF(J161="vergelijkbaar","€ 0",IF(J161="minder","-€ 750"," ")))</f>
        <v xml:space="preserve"> </v>
      </c>
      <c r="K162" s="76"/>
    </row>
    <row r="163" spans="1:11" ht="20" customHeight="1" x14ac:dyDescent="0.2">
      <c r="A163" s="73" t="str">
        <f>Productdemonstratie!A23</f>
        <v>6. Gemak schoonmaken</v>
      </c>
      <c r="B163" s="45" t="str">
        <f>'Beoordelaar 1'!$A$1</f>
        <v xml:space="preserve">Beoordelaar 1: </v>
      </c>
      <c r="C163" s="7"/>
      <c r="D163" s="30" t="str">
        <f>'Beoordelaar 1'!C40</f>
        <v>SCORE</v>
      </c>
      <c r="E163" s="76" t="s">
        <v>0</v>
      </c>
      <c r="F163" s="7"/>
      <c r="G163" s="30" t="str">
        <f>'Beoordelaar 1'!E40</f>
        <v>SCORE</v>
      </c>
      <c r="H163" s="76" t="s">
        <v>0</v>
      </c>
      <c r="I163" s="7"/>
      <c r="J163" s="30" t="str">
        <f>'Beoordelaar 1'!G40</f>
        <v>SCORE</v>
      </c>
      <c r="K163" s="76" t="s">
        <v>0</v>
      </c>
    </row>
    <row r="164" spans="1:11" ht="20" customHeight="1" x14ac:dyDescent="0.2">
      <c r="A164" s="74"/>
      <c r="B164" s="45" t="str">
        <f>'Beoordelaar 2'!$A$1</f>
        <v xml:space="preserve">Beoordelaar 2: </v>
      </c>
      <c r="C164" s="7"/>
      <c r="D164" s="30" t="str">
        <f>'Beoordelaar 2'!C40</f>
        <v>SCORE</v>
      </c>
      <c r="E164" s="76"/>
      <c r="F164" s="7"/>
      <c r="G164" s="30" t="str">
        <f>'Beoordelaar 2'!E40</f>
        <v>SCORE</v>
      </c>
      <c r="H164" s="76"/>
      <c r="I164" s="7"/>
      <c r="J164" s="30" t="str">
        <f>'Beoordelaar 2'!G40</f>
        <v>SCORE</v>
      </c>
      <c r="K164" s="76"/>
    </row>
    <row r="165" spans="1:11" ht="20" customHeight="1" x14ac:dyDescent="0.2">
      <c r="A165" s="74"/>
      <c r="B165" s="45" t="str">
        <f>'Beoordelaar 3'!$A$1</f>
        <v xml:space="preserve">Beoordelaar 3: </v>
      </c>
      <c r="C165" s="7"/>
      <c r="D165" s="30" t="str">
        <f>'Beoordelaar 3'!C40</f>
        <v>SCORE</v>
      </c>
      <c r="E165" s="76"/>
      <c r="F165" s="7"/>
      <c r="G165" s="30" t="str">
        <f>'Beoordelaar 3'!E40</f>
        <v>SCORE</v>
      </c>
      <c r="H165" s="76"/>
      <c r="I165" s="7"/>
      <c r="J165" s="30" t="str">
        <f>'Beoordelaar 3'!G40</f>
        <v>SCORE</v>
      </c>
      <c r="K165" s="76"/>
    </row>
    <row r="166" spans="1:11" ht="20" customHeight="1" x14ac:dyDescent="0.2">
      <c r="A166" s="74"/>
      <c r="B166" s="45" t="str">
        <f>'Beoordelaar 4'!$A$1</f>
        <v xml:space="preserve">Beoordelaar 4: </v>
      </c>
      <c r="C166" s="7"/>
      <c r="D166" s="30" t="str">
        <f>'Beoordelaar 4'!C40</f>
        <v>SCORE</v>
      </c>
      <c r="E166" s="76"/>
      <c r="F166" s="7"/>
      <c r="G166" s="30" t="str">
        <f>'Beoordelaar 4'!E40</f>
        <v>SCORE</v>
      </c>
      <c r="H166" s="76"/>
      <c r="I166" s="7"/>
      <c r="J166" s="30" t="str">
        <f>'Beoordelaar 4'!G40</f>
        <v>SCORE</v>
      </c>
      <c r="K166" s="76"/>
    </row>
    <row r="167" spans="1:11" ht="20" customHeight="1" x14ac:dyDescent="0.2">
      <c r="A167" s="74"/>
      <c r="B167" s="45" t="str">
        <f>'Beoordelaar 5'!$A$1</f>
        <v xml:space="preserve">Beoordelaar 5: </v>
      </c>
      <c r="C167" s="7"/>
      <c r="D167" s="30" t="str">
        <f>'Beoordelaar 5'!C40</f>
        <v>SCORE</v>
      </c>
      <c r="E167" s="76"/>
      <c r="F167" s="7"/>
      <c r="G167" s="30" t="str">
        <f>'Beoordelaar 5'!E40</f>
        <v>SCORE</v>
      </c>
      <c r="H167" s="76"/>
      <c r="I167" s="7"/>
      <c r="J167" s="30" t="str">
        <f>'Beoordelaar 5'!G40</f>
        <v>SCORE</v>
      </c>
      <c r="K167" s="76"/>
    </row>
    <row r="168" spans="1:11" ht="20" customHeight="1" x14ac:dyDescent="0.2">
      <c r="A168" s="74"/>
      <c r="B168" s="45" t="str">
        <f>'Beoordelaar 6'!$A$1</f>
        <v xml:space="preserve">Beoordelaar 6: </v>
      </c>
      <c r="C168" s="7"/>
      <c r="D168" s="30" t="str">
        <f>'Beoordelaar 6'!C40</f>
        <v>SCORE</v>
      </c>
      <c r="E168" s="76"/>
      <c r="F168" s="7"/>
      <c r="G168" s="30" t="str">
        <f>'Beoordelaar 6'!E40</f>
        <v>SCORE</v>
      </c>
      <c r="H168" s="76"/>
      <c r="I168" s="7"/>
      <c r="J168" s="30" t="str">
        <f>'Beoordelaar 6'!G40</f>
        <v>SCORE</v>
      </c>
      <c r="K168" s="76"/>
    </row>
    <row r="169" spans="1:11" ht="20" customHeight="1" x14ac:dyDescent="0.2">
      <c r="A169" s="75"/>
      <c r="B169" s="45" t="str">
        <f>'Beoordelaar 7'!$A$1</f>
        <v xml:space="preserve">Beoordelaar 7: </v>
      </c>
      <c r="C169" s="7"/>
      <c r="D169" s="30" t="str">
        <f>'Beoordelaar 7'!C40</f>
        <v>SCORE</v>
      </c>
      <c r="E169" s="76"/>
      <c r="F169" s="7"/>
      <c r="G169" s="30" t="str">
        <f>'Beoordelaar 7'!E40</f>
        <v>SCORE</v>
      </c>
      <c r="H169" s="76"/>
      <c r="I169" s="7"/>
      <c r="J169" s="30" t="str">
        <f>'Beoordelaar 7'!G40</f>
        <v>SCORE</v>
      </c>
      <c r="K169" s="76"/>
    </row>
    <row r="170" spans="1:11" ht="20" customHeight="1" x14ac:dyDescent="0.2">
      <c r="A170" s="77" t="s">
        <v>1</v>
      </c>
      <c r="B170" s="77"/>
      <c r="C170" s="7"/>
      <c r="D170" s="29" t="s">
        <v>2</v>
      </c>
      <c r="E170" s="76"/>
      <c r="F170" s="7"/>
      <c r="G170" s="29" t="s">
        <v>2</v>
      </c>
      <c r="H170" s="76"/>
      <c r="I170" s="7"/>
      <c r="J170" s="29" t="s">
        <v>2</v>
      </c>
      <c r="K170" s="76"/>
    </row>
    <row r="171" spans="1:11" ht="20" customHeight="1" x14ac:dyDescent="0.2">
      <c r="A171" s="78"/>
      <c r="B171" s="78"/>
      <c r="C171" s="7"/>
      <c r="D171" s="28" t="str">
        <f>IF(D170="beter","€ 750",IF(D170="vergelijkbaar","€ 0",IF(D170="minder","-€ 750"," ")))</f>
        <v xml:space="preserve"> </v>
      </c>
      <c r="E171" s="76"/>
      <c r="F171" s="7"/>
      <c r="G171" s="28" t="str">
        <f>IF(G170="beter","€ 750",IF(G170="vergelijkbaar","€ 0",IF(G170="minder","-€ 750"," ")))</f>
        <v xml:space="preserve"> </v>
      </c>
      <c r="H171" s="76"/>
      <c r="I171" s="7"/>
      <c r="J171" s="28" t="str">
        <f>IF(J170="beter","€ 750",IF(J170="vergelijkbaar","€ 0",IF(J170="minder","-€ 750"," ")))</f>
        <v xml:space="preserve"> </v>
      </c>
      <c r="K171" s="76"/>
    </row>
    <row r="172" spans="1:11" ht="30" customHeight="1" x14ac:dyDescent="0.2">
      <c r="A172" s="83" t="s">
        <v>45</v>
      </c>
      <c r="B172" s="84"/>
      <c r="C172" s="36"/>
      <c r="D172" s="71" t="e">
        <f>D126+D135+D144+D153+D162+D171</f>
        <v>#VALUE!</v>
      </c>
      <c r="E172" s="72"/>
      <c r="F172" s="37"/>
      <c r="G172" s="71" t="e">
        <f>G126+G135+G144+G153+G162+G171</f>
        <v>#VALUE!</v>
      </c>
      <c r="H172" s="72"/>
      <c r="I172" s="37"/>
      <c r="J172" s="71" t="e">
        <f>J126+J135+J144+J153+J162+J171</f>
        <v>#VALUE!</v>
      </c>
      <c r="K172" s="72"/>
    </row>
    <row r="173" spans="1:11" ht="20" customHeight="1" x14ac:dyDescent="0.2">
      <c r="C173"/>
      <c r="D173" s="61" t="s">
        <v>66</v>
      </c>
      <c r="F173"/>
      <c r="I173"/>
    </row>
    <row r="174" spans="1:11" ht="20" customHeight="1" x14ac:dyDescent="0.2">
      <c r="A174" s="79" t="str">
        <f>Productdemonstratie!A24</f>
        <v>4. Beoordelingscriteria jaloeziekast - item 6</v>
      </c>
      <c r="B174" s="80"/>
      <c r="C174" s="80"/>
      <c r="D174" s="80"/>
      <c r="E174" s="80"/>
      <c r="F174" s="80"/>
      <c r="G174" s="80"/>
      <c r="H174" s="80"/>
      <c r="I174" s="80"/>
      <c r="J174" s="80"/>
      <c r="K174" s="81"/>
    </row>
    <row r="175" spans="1:11" ht="20" customHeight="1" x14ac:dyDescent="0.2">
      <c r="A175" s="73" t="str">
        <f>Productdemonstratie!A25</f>
        <v>1.Mate geluid sluiten deuren</v>
      </c>
      <c r="B175" s="45" t="str">
        <f>'Beoordelaar 1'!$A$1</f>
        <v xml:space="preserve">Beoordelaar 1: </v>
      </c>
      <c r="C175" s="7"/>
      <c r="D175" s="38" t="str">
        <f>'Beoordelaar 1'!C43</f>
        <v>SCORE</v>
      </c>
      <c r="E175" s="82" t="s">
        <v>0</v>
      </c>
      <c r="F175" s="7"/>
      <c r="G175" s="38" t="str">
        <f>'Beoordelaar 1'!E43</f>
        <v>SCORE</v>
      </c>
      <c r="H175" s="82" t="s">
        <v>0</v>
      </c>
      <c r="I175" s="7"/>
      <c r="J175" s="38" t="str">
        <f>'Beoordelaar 1'!G43</f>
        <v>SCORE</v>
      </c>
      <c r="K175" s="82" t="s">
        <v>0</v>
      </c>
    </row>
    <row r="176" spans="1:11" ht="20" customHeight="1" x14ac:dyDescent="0.2">
      <c r="A176" s="74"/>
      <c r="B176" s="45" t="str">
        <f>'Beoordelaar 2'!$A$1</f>
        <v xml:space="preserve">Beoordelaar 2: </v>
      </c>
      <c r="C176" s="7"/>
      <c r="D176" s="30" t="str">
        <f>'Beoordelaar 2'!C43</f>
        <v>SCORE</v>
      </c>
      <c r="E176" s="76"/>
      <c r="F176" s="7"/>
      <c r="G176" s="30" t="str">
        <f>'Beoordelaar 2'!E43</f>
        <v>SCORE</v>
      </c>
      <c r="H176" s="76"/>
      <c r="I176" s="7"/>
      <c r="J176" s="30" t="str">
        <f>'Beoordelaar 2'!G43</f>
        <v>SCORE</v>
      </c>
      <c r="K176" s="76"/>
    </row>
    <row r="177" spans="1:11" ht="20" customHeight="1" x14ac:dyDescent="0.2">
      <c r="A177" s="74"/>
      <c r="B177" s="45" t="str">
        <f>'Beoordelaar 3'!$A$1</f>
        <v xml:space="preserve">Beoordelaar 3: </v>
      </c>
      <c r="C177" s="7"/>
      <c r="D177" s="30" t="str">
        <f>'Beoordelaar 3'!C43</f>
        <v>SCORE</v>
      </c>
      <c r="E177" s="76"/>
      <c r="F177" s="7"/>
      <c r="G177" s="30" t="str">
        <f>'Beoordelaar 3'!E43</f>
        <v>SCORE</v>
      </c>
      <c r="H177" s="76"/>
      <c r="I177" s="7"/>
      <c r="J177" s="30" t="str">
        <f>'Beoordelaar 3'!G43</f>
        <v>SCORE</v>
      </c>
      <c r="K177" s="76"/>
    </row>
    <row r="178" spans="1:11" ht="20" customHeight="1" x14ac:dyDescent="0.2">
      <c r="A178" s="74"/>
      <c r="B178" s="45" t="str">
        <f>'Beoordelaar 4'!$A$1</f>
        <v xml:space="preserve">Beoordelaar 4: </v>
      </c>
      <c r="C178" s="7"/>
      <c r="D178" s="30" t="str">
        <f>'Beoordelaar 4'!C43</f>
        <v>SCORE</v>
      </c>
      <c r="E178" s="76"/>
      <c r="F178" s="7"/>
      <c r="G178" s="30" t="str">
        <f>'Beoordelaar 4'!E43</f>
        <v>SCORE</v>
      </c>
      <c r="H178" s="76"/>
      <c r="I178" s="7"/>
      <c r="J178" s="30" t="str">
        <f>'Beoordelaar 4'!G43</f>
        <v>SCORE</v>
      </c>
      <c r="K178" s="76"/>
    </row>
    <row r="179" spans="1:11" ht="20" customHeight="1" x14ac:dyDescent="0.2">
      <c r="A179" s="74"/>
      <c r="B179" s="45" t="str">
        <f>'Beoordelaar 5'!$A$1</f>
        <v xml:space="preserve">Beoordelaar 5: </v>
      </c>
      <c r="C179" s="7"/>
      <c r="D179" s="30" t="str">
        <f>'Beoordelaar 5'!C43</f>
        <v>SCORE</v>
      </c>
      <c r="E179" s="76"/>
      <c r="F179" s="7"/>
      <c r="G179" s="30" t="str">
        <f>'Beoordelaar 5'!E43</f>
        <v>SCORE</v>
      </c>
      <c r="H179" s="76"/>
      <c r="I179" s="7"/>
      <c r="J179" s="30" t="str">
        <f>'Beoordelaar 5'!G43</f>
        <v>SCORE</v>
      </c>
      <c r="K179" s="76"/>
    </row>
    <row r="180" spans="1:11" ht="20" customHeight="1" x14ac:dyDescent="0.2">
      <c r="A180" s="74"/>
      <c r="B180" s="45" t="str">
        <f>'Beoordelaar 6'!$A$1</f>
        <v xml:space="preserve">Beoordelaar 6: </v>
      </c>
      <c r="C180" s="7"/>
      <c r="D180" s="30" t="str">
        <f>'Beoordelaar 6'!C43</f>
        <v>SCORE</v>
      </c>
      <c r="E180" s="76"/>
      <c r="F180" s="7"/>
      <c r="G180" s="30" t="str">
        <f>'Beoordelaar 6'!E43</f>
        <v>SCORE</v>
      </c>
      <c r="H180" s="76"/>
      <c r="I180" s="7"/>
      <c r="J180" s="30" t="str">
        <f>'Beoordelaar 6'!G43</f>
        <v>SCORE</v>
      </c>
      <c r="K180" s="76"/>
    </row>
    <row r="181" spans="1:11" ht="20" customHeight="1" x14ac:dyDescent="0.2">
      <c r="A181" s="75"/>
      <c r="B181" s="45" t="str">
        <f>'Beoordelaar 7'!$A$1</f>
        <v xml:space="preserve">Beoordelaar 7: </v>
      </c>
      <c r="C181" s="7"/>
      <c r="D181" s="30" t="str">
        <f>'Beoordelaar 7'!C43</f>
        <v>SCORE</v>
      </c>
      <c r="E181" s="76"/>
      <c r="F181" s="7"/>
      <c r="G181" s="30" t="str">
        <f>'Beoordelaar 7'!E43</f>
        <v>SCORE</v>
      </c>
      <c r="H181" s="76"/>
      <c r="I181" s="7"/>
      <c r="J181" s="30" t="str">
        <f>'Beoordelaar 7'!G43</f>
        <v>SCORE</v>
      </c>
      <c r="K181" s="76"/>
    </row>
    <row r="182" spans="1:11" ht="20" customHeight="1" x14ac:dyDescent="0.2">
      <c r="A182" s="77" t="s">
        <v>1</v>
      </c>
      <c r="B182" s="77"/>
      <c r="C182" s="7"/>
      <c r="D182" s="29" t="s">
        <v>2</v>
      </c>
      <c r="E182" s="76"/>
      <c r="F182" s="7"/>
      <c r="G182" s="29" t="s">
        <v>2</v>
      </c>
      <c r="H182" s="76"/>
      <c r="I182" s="7"/>
      <c r="J182" s="29" t="s">
        <v>2</v>
      </c>
      <c r="K182" s="76"/>
    </row>
    <row r="183" spans="1:11" ht="20" customHeight="1" x14ac:dyDescent="0.2">
      <c r="A183" s="78"/>
      <c r="B183" s="78"/>
      <c r="C183" s="7"/>
      <c r="D183" s="28" t="str">
        <f>IF(D182="beter","€ 750",IF(D182="vergelijkbaar","€ 0",IF(D182="minder","-€ 3.000"," ")))</f>
        <v xml:space="preserve"> </v>
      </c>
      <c r="E183" s="76"/>
      <c r="F183" s="7"/>
      <c r="G183" s="28" t="str">
        <f>IF(G182="beter","€ 750",IF(G182="vergelijkbaar","€ 0",IF(G182="minder","-€ 3.000"," ")))</f>
        <v xml:space="preserve"> </v>
      </c>
      <c r="H183" s="76"/>
      <c r="I183" s="7"/>
      <c r="J183" s="28" t="str">
        <f>IF(J182="beter","€ 750",IF(J182="vergelijkbaar","€ 0",IF(J182="minder","-€ 3.000"," ")))</f>
        <v xml:space="preserve"> </v>
      </c>
      <c r="K183" s="76"/>
    </row>
    <row r="184" spans="1:11" ht="20" customHeight="1" x14ac:dyDescent="0.2">
      <c r="A184" s="73" t="str">
        <f>Productdemonstratie!A26</f>
        <v>2. Mate van instelbaarheid legborden</v>
      </c>
      <c r="B184" s="45" t="str">
        <f>'Beoordelaar 1'!$A$1</f>
        <v xml:space="preserve">Beoordelaar 1: </v>
      </c>
      <c r="C184" s="7"/>
      <c r="D184" s="30" t="str">
        <f>'Beoordelaar 1'!C45</f>
        <v>SCORE</v>
      </c>
      <c r="E184" s="76" t="s">
        <v>0</v>
      </c>
      <c r="F184" s="7"/>
      <c r="G184" s="30" t="str">
        <f>'Beoordelaar 1'!E45</f>
        <v>SCORE</v>
      </c>
      <c r="H184" s="76" t="s">
        <v>0</v>
      </c>
      <c r="I184" s="7"/>
      <c r="J184" s="30" t="str">
        <f>'Beoordelaar 1'!G45</f>
        <v>SCORE</v>
      </c>
      <c r="K184" s="76" t="s">
        <v>0</v>
      </c>
    </row>
    <row r="185" spans="1:11" ht="20" customHeight="1" x14ac:dyDescent="0.2">
      <c r="A185" s="74"/>
      <c r="B185" s="45" t="str">
        <f>'Beoordelaar 2'!$A$1</f>
        <v xml:space="preserve">Beoordelaar 2: </v>
      </c>
      <c r="C185" s="7"/>
      <c r="D185" s="30" t="str">
        <f>'Beoordelaar 2'!C45</f>
        <v>SCORE</v>
      </c>
      <c r="E185" s="76"/>
      <c r="F185" s="7"/>
      <c r="G185" s="30" t="str">
        <f>'Beoordelaar 2'!E45</f>
        <v>SCORE</v>
      </c>
      <c r="H185" s="76"/>
      <c r="I185" s="7"/>
      <c r="J185" s="30" t="str">
        <f>'Beoordelaar 2'!G45</f>
        <v>SCORE</v>
      </c>
      <c r="K185" s="76"/>
    </row>
    <row r="186" spans="1:11" ht="20" customHeight="1" x14ac:dyDescent="0.2">
      <c r="A186" s="74"/>
      <c r="B186" s="45" t="str">
        <f>'Beoordelaar 3'!$A$1</f>
        <v xml:space="preserve">Beoordelaar 3: </v>
      </c>
      <c r="C186" s="7"/>
      <c r="D186" s="30" t="str">
        <f>'Beoordelaar 3'!C45</f>
        <v>SCORE</v>
      </c>
      <c r="E186" s="76"/>
      <c r="F186" s="7"/>
      <c r="G186" s="30" t="str">
        <f>'Beoordelaar 3'!E45</f>
        <v>SCORE</v>
      </c>
      <c r="H186" s="76"/>
      <c r="I186" s="7"/>
      <c r="J186" s="30" t="str">
        <f>'Beoordelaar 3'!G45</f>
        <v>SCORE</v>
      </c>
      <c r="K186" s="76"/>
    </row>
    <row r="187" spans="1:11" ht="20" customHeight="1" x14ac:dyDescent="0.2">
      <c r="A187" s="74"/>
      <c r="B187" s="45" t="str">
        <f>'Beoordelaar 4'!$A$1</f>
        <v xml:space="preserve">Beoordelaar 4: </v>
      </c>
      <c r="C187" s="7"/>
      <c r="D187" s="30" t="str">
        <f>'Beoordelaar 4'!C45</f>
        <v>SCORE</v>
      </c>
      <c r="E187" s="76"/>
      <c r="F187" s="7"/>
      <c r="G187" s="30" t="str">
        <f>'Beoordelaar 4'!E45</f>
        <v>SCORE</v>
      </c>
      <c r="H187" s="76"/>
      <c r="I187" s="7"/>
      <c r="J187" s="30" t="str">
        <f>'Beoordelaar 4'!G45</f>
        <v>SCORE</v>
      </c>
      <c r="K187" s="76"/>
    </row>
    <row r="188" spans="1:11" ht="20" customHeight="1" x14ac:dyDescent="0.2">
      <c r="A188" s="74"/>
      <c r="B188" s="45" t="str">
        <f>'Beoordelaar 5'!$A$1</f>
        <v xml:space="preserve">Beoordelaar 5: </v>
      </c>
      <c r="C188" s="7"/>
      <c r="D188" s="30" t="str">
        <f>'Beoordelaar 5'!C45</f>
        <v>SCORE</v>
      </c>
      <c r="E188" s="76"/>
      <c r="F188" s="7"/>
      <c r="G188" s="30" t="str">
        <f>'Beoordelaar 5'!E45</f>
        <v>SCORE</v>
      </c>
      <c r="H188" s="76"/>
      <c r="I188" s="7"/>
      <c r="J188" s="30" t="str">
        <f>'Beoordelaar 5'!G45</f>
        <v>SCORE</v>
      </c>
      <c r="K188" s="76"/>
    </row>
    <row r="189" spans="1:11" ht="20" customHeight="1" x14ac:dyDescent="0.2">
      <c r="A189" s="74"/>
      <c r="B189" s="45" t="str">
        <f>'Beoordelaar 6'!$A$1</f>
        <v xml:space="preserve">Beoordelaar 6: </v>
      </c>
      <c r="C189" s="7"/>
      <c r="D189" s="30" t="str">
        <f>'Beoordelaar 6'!C45</f>
        <v>SCORE</v>
      </c>
      <c r="E189" s="76"/>
      <c r="F189" s="7"/>
      <c r="G189" s="30" t="str">
        <f>'Beoordelaar 6'!E45</f>
        <v>SCORE</v>
      </c>
      <c r="H189" s="76"/>
      <c r="I189" s="7"/>
      <c r="J189" s="30" t="str">
        <f>'Beoordelaar 6'!G45</f>
        <v>SCORE</v>
      </c>
      <c r="K189" s="76"/>
    </row>
    <row r="190" spans="1:11" ht="20" customHeight="1" x14ac:dyDescent="0.2">
      <c r="A190" s="75"/>
      <c r="B190" s="45" t="str">
        <f>'Beoordelaar 7'!$A$1</f>
        <v xml:space="preserve">Beoordelaar 7: </v>
      </c>
      <c r="C190" s="7"/>
      <c r="D190" s="30" t="str">
        <f>'Beoordelaar 7'!C45</f>
        <v>SCORE</v>
      </c>
      <c r="E190" s="76"/>
      <c r="F190" s="7"/>
      <c r="G190" s="30" t="str">
        <f>'Beoordelaar 7'!E45</f>
        <v>SCORE</v>
      </c>
      <c r="H190" s="76"/>
      <c r="I190" s="7"/>
      <c r="J190" s="30" t="str">
        <f>'Beoordelaar 7'!G45</f>
        <v>SCORE</v>
      </c>
      <c r="K190" s="76"/>
    </row>
    <row r="191" spans="1:11" ht="20" customHeight="1" x14ac:dyDescent="0.2">
      <c r="A191" s="77" t="s">
        <v>1</v>
      </c>
      <c r="B191" s="77"/>
      <c r="C191" s="7"/>
      <c r="D191" s="29" t="s">
        <v>2</v>
      </c>
      <c r="E191" s="76"/>
      <c r="F191" s="7"/>
      <c r="G191" s="29" t="s">
        <v>2</v>
      </c>
      <c r="H191" s="76"/>
      <c r="I191" s="7"/>
      <c r="J191" s="29" t="s">
        <v>2</v>
      </c>
      <c r="K191" s="76"/>
    </row>
    <row r="192" spans="1:11" ht="20" customHeight="1" x14ac:dyDescent="0.2">
      <c r="A192" s="78"/>
      <c r="B192" s="78"/>
      <c r="C192" s="7"/>
      <c r="D192" s="28" t="str">
        <f>IF(D191="beter","€ 750",IF(D191="vergelijkbaar","€ 0",IF(D191="minder","-€ 750"," ")))</f>
        <v xml:space="preserve"> </v>
      </c>
      <c r="E192" s="76"/>
      <c r="F192" s="7"/>
      <c r="G192" s="28" t="str">
        <f>IF(G191="beter","€ 750",IF(G191="vergelijkbaar","€ 0",IF(G191="minder","-€ 750"," ")))</f>
        <v xml:space="preserve"> </v>
      </c>
      <c r="H192" s="76"/>
      <c r="I192" s="7"/>
      <c r="J192" s="28" t="str">
        <f>IF(J191="beter","€ 750",IF(J191="vergelijkbaar","€ 0",IF(J191="minder","-€ 750"," ")))</f>
        <v xml:space="preserve"> </v>
      </c>
      <c r="K192" s="76"/>
    </row>
    <row r="193" spans="1:11" ht="20" customHeight="1" x14ac:dyDescent="0.2">
      <c r="A193" s="73" t="str">
        <f>Productdemonstratie!A27</f>
        <v>3. Kwaliteit slot</v>
      </c>
      <c r="B193" s="45" t="str">
        <f>'Beoordelaar 1'!$A$1</f>
        <v xml:space="preserve">Beoordelaar 1: </v>
      </c>
      <c r="C193" s="7"/>
      <c r="D193" s="30" t="str">
        <f>'Beoordelaar 1'!C47</f>
        <v>SCORE</v>
      </c>
      <c r="E193" s="76" t="s">
        <v>0</v>
      </c>
      <c r="F193" s="7"/>
      <c r="G193" s="30" t="str">
        <f>'Beoordelaar 1'!E47</f>
        <v>SCORE</v>
      </c>
      <c r="H193" s="76" t="s">
        <v>0</v>
      </c>
      <c r="I193" s="7"/>
      <c r="J193" s="30" t="str">
        <f>'Beoordelaar 1'!G47</f>
        <v>SCORE</v>
      </c>
      <c r="K193" s="76" t="s">
        <v>0</v>
      </c>
    </row>
    <row r="194" spans="1:11" ht="20" customHeight="1" x14ac:dyDescent="0.2">
      <c r="A194" s="74"/>
      <c r="B194" s="45" t="str">
        <f>'Beoordelaar 2'!$A$1</f>
        <v xml:space="preserve">Beoordelaar 2: </v>
      </c>
      <c r="C194" s="7"/>
      <c r="D194" s="30" t="str">
        <f>'Beoordelaar 2'!C47</f>
        <v>SCORE</v>
      </c>
      <c r="E194" s="76"/>
      <c r="F194" s="7"/>
      <c r="G194" s="30" t="str">
        <f>'Beoordelaar 2'!E47</f>
        <v>SCORE</v>
      </c>
      <c r="H194" s="76"/>
      <c r="I194" s="7"/>
      <c r="J194" s="30" t="str">
        <f>'Beoordelaar 2'!G47</f>
        <v>SCORE</v>
      </c>
      <c r="K194" s="76"/>
    </row>
    <row r="195" spans="1:11" ht="20" customHeight="1" x14ac:dyDescent="0.2">
      <c r="A195" s="74"/>
      <c r="B195" s="45" t="str">
        <f>'Beoordelaar 3'!$A$1</f>
        <v xml:space="preserve">Beoordelaar 3: </v>
      </c>
      <c r="C195" s="7"/>
      <c r="D195" s="30" t="str">
        <f>'Beoordelaar 3'!C47</f>
        <v>SCORE</v>
      </c>
      <c r="E195" s="76"/>
      <c r="F195" s="7"/>
      <c r="G195" s="30" t="str">
        <f>'Beoordelaar 3'!E47</f>
        <v>SCORE</v>
      </c>
      <c r="H195" s="76"/>
      <c r="I195" s="7"/>
      <c r="J195" s="30" t="str">
        <f>'Beoordelaar 3'!G47</f>
        <v>SCORE</v>
      </c>
      <c r="K195" s="76"/>
    </row>
    <row r="196" spans="1:11" ht="20" customHeight="1" x14ac:dyDescent="0.2">
      <c r="A196" s="74"/>
      <c r="B196" s="45" t="str">
        <f>'Beoordelaar 4'!$A$1</f>
        <v xml:space="preserve">Beoordelaar 4: </v>
      </c>
      <c r="C196" s="7"/>
      <c r="D196" s="30" t="str">
        <f>'Beoordelaar 4'!C47</f>
        <v>SCORE</v>
      </c>
      <c r="E196" s="76"/>
      <c r="F196" s="7"/>
      <c r="G196" s="30" t="str">
        <f>'Beoordelaar 4'!E47</f>
        <v>SCORE</v>
      </c>
      <c r="H196" s="76"/>
      <c r="I196" s="7"/>
      <c r="J196" s="30" t="str">
        <f>'Beoordelaar 4'!G47</f>
        <v>SCORE</v>
      </c>
      <c r="K196" s="76"/>
    </row>
    <row r="197" spans="1:11" ht="20" customHeight="1" x14ac:dyDescent="0.2">
      <c r="A197" s="74"/>
      <c r="B197" s="45" t="str">
        <f>'Beoordelaar 5'!$A$1</f>
        <v xml:space="preserve">Beoordelaar 5: </v>
      </c>
      <c r="C197" s="7"/>
      <c r="D197" s="30" t="str">
        <f>'Beoordelaar 5'!C47</f>
        <v>SCORE</v>
      </c>
      <c r="E197" s="76"/>
      <c r="F197" s="7"/>
      <c r="G197" s="30" t="str">
        <f>'Beoordelaar 5'!E47</f>
        <v>SCORE</v>
      </c>
      <c r="H197" s="76"/>
      <c r="I197" s="7"/>
      <c r="J197" s="30" t="str">
        <f>'Beoordelaar 5'!G47</f>
        <v>SCORE</v>
      </c>
      <c r="K197" s="76"/>
    </row>
    <row r="198" spans="1:11" ht="20" customHeight="1" x14ac:dyDescent="0.2">
      <c r="A198" s="74"/>
      <c r="B198" s="45" t="str">
        <f>'Beoordelaar 6'!$A$1</f>
        <v xml:space="preserve">Beoordelaar 6: </v>
      </c>
      <c r="C198" s="7"/>
      <c r="D198" s="30" t="str">
        <f>'Beoordelaar 6'!C47</f>
        <v>SCORE</v>
      </c>
      <c r="E198" s="76"/>
      <c r="F198" s="7"/>
      <c r="G198" s="30" t="str">
        <f>'Beoordelaar 6'!E47</f>
        <v>SCORE</v>
      </c>
      <c r="H198" s="76"/>
      <c r="I198" s="7"/>
      <c r="J198" s="30" t="str">
        <f>'Beoordelaar 6'!G47</f>
        <v>SCORE</v>
      </c>
      <c r="K198" s="76"/>
    </row>
    <row r="199" spans="1:11" ht="20" customHeight="1" x14ac:dyDescent="0.2">
      <c r="A199" s="75"/>
      <c r="B199" s="45" t="str">
        <f>'Beoordelaar 7'!$A$1</f>
        <v xml:space="preserve">Beoordelaar 7: </v>
      </c>
      <c r="C199" s="7"/>
      <c r="D199" s="30" t="str">
        <f>'Beoordelaar 7'!C47</f>
        <v>SCORE</v>
      </c>
      <c r="E199" s="76"/>
      <c r="F199" s="7"/>
      <c r="G199" s="30" t="str">
        <f>'Beoordelaar 7'!E47</f>
        <v>SCORE</v>
      </c>
      <c r="H199" s="76"/>
      <c r="I199" s="7"/>
      <c r="J199" s="30" t="str">
        <f>'Beoordelaar 7'!G47</f>
        <v>SCORE</v>
      </c>
      <c r="K199" s="76"/>
    </row>
    <row r="200" spans="1:11" ht="20" customHeight="1" x14ac:dyDescent="0.2">
      <c r="A200" s="77" t="s">
        <v>1</v>
      </c>
      <c r="B200" s="77"/>
      <c r="C200" s="7"/>
      <c r="D200" s="29" t="s">
        <v>2</v>
      </c>
      <c r="E200" s="76"/>
      <c r="F200" s="7"/>
      <c r="G200" s="29" t="s">
        <v>2</v>
      </c>
      <c r="H200" s="76"/>
      <c r="I200" s="7"/>
      <c r="J200" s="29" t="s">
        <v>2</v>
      </c>
      <c r="K200" s="76"/>
    </row>
    <row r="201" spans="1:11" ht="20" customHeight="1" x14ac:dyDescent="0.2">
      <c r="A201" s="78"/>
      <c r="B201" s="78"/>
      <c r="C201" s="7"/>
      <c r="D201" s="28" t="str">
        <f>IF(D200="beter","€ 750",IF(D200="vergelijkbaar","€ 0",IF(D200="minder","-€ 750"," ")))</f>
        <v xml:space="preserve"> </v>
      </c>
      <c r="E201" s="76"/>
      <c r="F201" s="7"/>
      <c r="G201" s="28" t="str">
        <f>IF(G200="beter","€ 750",IF(G200="vergelijkbaar","€ 0",IF(G200="minder","-€ 750"," ")))</f>
        <v xml:space="preserve"> </v>
      </c>
      <c r="H201" s="76"/>
      <c r="I201" s="7"/>
      <c r="J201" s="28" t="str">
        <f>IF(J200="beter","€ 750",IF(J200="vergelijkbaar","€ 0",IF(J200="minder","-€ 750"," ")))</f>
        <v xml:space="preserve"> </v>
      </c>
      <c r="K201" s="76"/>
    </row>
    <row r="202" spans="1:11" ht="20" customHeight="1" x14ac:dyDescent="0.2">
      <c r="A202" s="73" t="str">
        <f>Productdemonstratie!A28</f>
        <v>4. Constructie / stabiliteit frame en deuren</v>
      </c>
      <c r="B202" s="45" t="str">
        <f>'Beoordelaar 1'!$A$1</f>
        <v xml:space="preserve">Beoordelaar 1: </v>
      </c>
      <c r="C202" s="7"/>
      <c r="D202" s="30" t="str">
        <f>'Beoordelaar 1'!C49</f>
        <v>SCORE</v>
      </c>
      <c r="E202" s="76" t="s">
        <v>0</v>
      </c>
      <c r="F202" s="7"/>
      <c r="G202" s="30" t="str">
        <f>'Beoordelaar 1'!E49</f>
        <v>SCORE</v>
      </c>
      <c r="H202" s="76" t="s">
        <v>0</v>
      </c>
      <c r="I202" s="7"/>
      <c r="J202" s="30" t="str">
        <f>'Beoordelaar 1'!G49</f>
        <v>SCORE</v>
      </c>
      <c r="K202" s="76" t="s">
        <v>0</v>
      </c>
    </row>
    <row r="203" spans="1:11" ht="20" customHeight="1" x14ac:dyDescent="0.2">
      <c r="A203" s="74"/>
      <c r="B203" s="45" t="str">
        <f>'Beoordelaar 2'!$A$1</f>
        <v xml:space="preserve">Beoordelaar 2: </v>
      </c>
      <c r="C203" s="7"/>
      <c r="D203" s="30" t="str">
        <f>'Beoordelaar 2'!C49</f>
        <v>SCORE</v>
      </c>
      <c r="E203" s="76"/>
      <c r="F203" s="7"/>
      <c r="G203" s="30" t="str">
        <f>'Beoordelaar 2'!E49</f>
        <v>SCORE</v>
      </c>
      <c r="H203" s="76"/>
      <c r="I203" s="7"/>
      <c r="J203" s="30" t="str">
        <f>'Beoordelaar 2'!G49</f>
        <v>SCORE</v>
      </c>
      <c r="K203" s="76"/>
    </row>
    <row r="204" spans="1:11" ht="20" customHeight="1" x14ac:dyDescent="0.2">
      <c r="A204" s="74"/>
      <c r="B204" s="45" t="str">
        <f>'Beoordelaar 3'!$A$1</f>
        <v xml:space="preserve">Beoordelaar 3: </v>
      </c>
      <c r="C204" s="7"/>
      <c r="D204" s="30" t="str">
        <f>'Beoordelaar 3'!C49</f>
        <v>SCORE</v>
      </c>
      <c r="E204" s="76"/>
      <c r="F204" s="7"/>
      <c r="G204" s="30" t="str">
        <f>'Beoordelaar 3'!E49</f>
        <v>SCORE</v>
      </c>
      <c r="H204" s="76"/>
      <c r="I204" s="7"/>
      <c r="J204" s="30" t="str">
        <f>'Beoordelaar 3'!G49</f>
        <v>SCORE</v>
      </c>
      <c r="K204" s="76"/>
    </row>
    <row r="205" spans="1:11" ht="20" customHeight="1" x14ac:dyDescent="0.2">
      <c r="A205" s="74"/>
      <c r="B205" s="45" t="str">
        <f>'Beoordelaar 4'!$A$1</f>
        <v xml:space="preserve">Beoordelaar 4: </v>
      </c>
      <c r="C205" s="7"/>
      <c r="D205" s="30" t="str">
        <f>'Beoordelaar 4'!C49</f>
        <v>SCORE</v>
      </c>
      <c r="E205" s="76"/>
      <c r="F205" s="7"/>
      <c r="G205" s="30" t="str">
        <f>'Beoordelaar 4'!E49</f>
        <v>SCORE</v>
      </c>
      <c r="H205" s="76"/>
      <c r="I205" s="7"/>
      <c r="J205" s="30" t="str">
        <f>'Beoordelaar 4'!G49</f>
        <v>SCORE</v>
      </c>
      <c r="K205" s="76"/>
    </row>
    <row r="206" spans="1:11" ht="20" customHeight="1" x14ac:dyDescent="0.2">
      <c r="A206" s="74"/>
      <c r="B206" s="45" t="str">
        <f>'Beoordelaar 5'!$A$1</f>
        <v xml:space="preserve">Beoordelaar 5: </v>
      </c>
      <c r="C206" s="7"/>
      <c r="D206" s="30" t="str">
        <f>'Beoordelaar 5'!C49</f>
        <v>SCORE</v>
      </c>
      <c r="E206" s="76"/>
      <c r="F206" s="7"/>
      <c r="G206" s="30" t="str">
        <f>'Beoordelaar 5'!E49</f>
        <v>SCORE</v>
      </c>
      <c r="H206" s="76"/>
      <c r="I206" s="7"/>
      <c r="J206" s="30" t="str">
        <f>'Beoordelaar 5'!G49</f>
        <v>SCORE</v>
      </c>
      <c r="K206" s="76"/>
    </row>
    <row r="207" spans="1:11" ht="20" customHeight="1" x14ac:dyDescent="0.2">
      <c r="A207" s="74"/>
      <c r="B207" s="45" t="str">
        <f>'Beoordelaar 6'!$A$1</f>
        <v xml:space="preserve">Beoordelaar 6: </v>
      </c>
      <c r="C207" s="7"/>
      <c r="D207" s="30" t="str">
        <f>'Beoordelaar 6'!C49</f>
        <v>SCORE</v>
      </c>
      <c r="E207" s="76"/>
      <c r="F207" s="7"/>
      <c r="G207" s="30" t="str">
        <f>'Beoordelaar 6'!E49</f>
        <v>SCORE</v>
      </c>
      <c r="H207" s="76"/>
      <c r="I207" s="7"/>
      <c r="J207" s="30" t="str">
        <f>'Beoordelaar 6'!G49</f>
        <v>SCORE</v>
      </c>
      <c r="K207" s="76"/>
    </row>
    <row r="208" spans="1:11" ht="20" customHeight="1" x14ac:dyDescent="0.2">
      <c r="A208" s="75"/>
      <c r="B208" s="45" t="str">
        <f>'Beoordelaar 7'!$A$1</f>
        <v xml:space="preserve">Beoordelaar 7: </v>
      </c>
      <c r="C208" s="7"/>
      <c r="D208" s="30" t="str">
        <f>'Beoordelaar 7'!C49</f>
        <v>SCORE</v>
      </c>
      <c r="E208" s="76"/>
      <c r="F208" s="7"/>
      <c r="G208" s="30" t="str">
        <f>'Beoordelaar 7'!E49</f>
        <v>SCORE</v>
      </c>
      <c r="H208" s="76"/>
      <c r="I208" s="7"/>
      <c r="J208" s="30" t="str">
        <f>'Beoordelaar 7'!G49</f>
        <v>SCORE</v>
      </c>
      <c r="K208" s="76"/>
    </row>
    <row r="209" spans="1:11" ht="20" customHeight="1" x14ac:dyDescent="0.2">
      <c r="A209" s="77" t="s">
        <v>1</v>
      </c>
      <c r="B209" s="77"/>
      <c r="C209" s="7"/>
      <c r="D209" s="29" t="s">
        <v>2</v>
      </c>
      <c r="E209" s="76"/>
      <c r="F209" s="7"/>
      <c r="G209" s="29" t="s">
        <v>2</v>
      </c>
      <c r="H209" s="76"/>
      <c r="I209" s="7"/>
      <c r="J209" s="29" t="s">
        <v>2</v>
      </c>
      <c r="K209" s="76"/>
    </row>
    <row r="210" spans="1:11" ht="20" customHeight="1" x14ac:dyDescent="0.2">
      <c r="A210" s="78"/>
      <c r="B210" s="78"/>
      <c r="C210" s="7"/>
      <c r="D210" s="28" t="str">
        <f>IF(D209="beter","€ 750",IF(D209="vergelijkbaar","€ 0",IF(D209="minder","-€ 3.000"," ")))</f>
        <v xml:space="preserve"> </v>
      </c>
      <c r="E210" s="76"/>
      <c r="F210" s="7"/>
      <c r="G210" s="28" t="str">
        <f>IF(G209="beter","€ 750",IF(G209="vergelijkbaar","€ 0",IF(G209="minder","-€ 3.000"," ")))</f>
        <v xml:space="preserve"> </v>
      </c>
      <c r="H210" s="76"/>
      <c r="I210" s="7"/>
      <c r="J210" s="28" t="str">
        <f>IF(J209="beter","€ 750",IF(J209="vergelijkbaar","€ 0",IF(J209="minder","-€ 3.000"," ")))</f>
        <v xml:space="preserve"> </v>
      </c>
      <c r="K210" s="76"/>
    </row>
    <row r="211" spans="1:11" ht="20" customHeight="1" x14ac:dyDescent="0.2">
      <c r="A211" s="73" t="str">
        <f>Productdemonstratie!A29</f>
        <v>5. Uitstraling/ vormgeving</v>
      </c>
      <c r="B211" s="45" t="str">
        <f>'Beoordelaar 1'!$A$1</f>
        <v xml:space="preserve">Beoordelaar 1: </v>
      </c>
      <c r="C211" s="7"/>
      <c r="D211" s="30" t="str">
        <f>'Beoordelaar 1'!C51</f>
        <v>SCORE</v>
      </c>
      <c r="E211" s="76" t="s">
        <v>0</v>
      </c>
      <c r="F211" s="7"/>
      <c r="G211" s="30" t="str">
        <f>'Beoordelaar 1'!E51</f>
        <v>SCORE</v>
      </c>
      <c r="H211" s="76" t="s">
        <v>0</v>
      </c>
      <c r="I211" s="7"/>
      <c r="J211" s="30" t="str">
        <f>'Beoordelaar 1'!G51</f>
        <v>SCORE</v>
      </c>
      <c r="K211" s="76" t="s">
        <v>0</v>
      </c>
    </row>
    <row r="212" spans="1:11" ht="20" customHeight="1" x14ac:dyDescent="0.2">
      <c r="A212" s="74"/>
      <c r="B212" s="45" t="str">
        <f>'Beoordelaar 2'!$A$1</f>
        <v xml:space="preserve">Beoordelaar 2: </v>
      </c>
      <c r="C212" s="7"/>
      <c r="D212" s="30" t="str">
        <f>'Beoordelaar 2'!C51</f>
        <v>SCORE</v>
      </c>
      <c r="E212" s="76"/>
      <c r="F212" s="7"/>
      <c r="G212" s="30" t="str">
        <f>'Beoordelaar 2'!E51</f>
        <v>SCORE</v>
      </c>
      <c r="H212" s="76"/>
      <c r="I212" s="7"/>
      <c r="J212" s="30" t="str">
        <f>'Beoordelaar 2'!G51</f>
        <v>SCORE</v>
      </c>
      <c r="K212" s="76"/>
    </row>
    <row r="213" spans="1:11" ht="20" customHeight="1" x14ac:dyDescent="0.2">
      <c r="A213" s="74"/>
      <c r="B213" s="45" t="str">
        <f>'Beoordelaar 3'!$A$1</f>
        <v xml:space="preserve">Beoordelaar 3: </v>
      </c>
      <c r="C213" s="7"/>
      <c r="D213" s="30" t="str">
        <f>'Beoordelaar 3'!C51</f>
        <v>SCORE</v>
      </c>
      <c r="E213" s="76"/>
      <c r="F213" s="7"/>
      <c r="G213" s="30" t="str">
        <f>'Beoordelaar 3'!E51</f>
        <v>SCORE</v>
      </c>
      <c r="H213" s="76"/>
      <c r="I213" s="7"/>
      <c r="J213" s="30" t="str">
        <f>'Beoordelaar 3'!G51</f>
        <v>SCORE</v>
      </c>
      <c r="K213" s="76"/>
    </row>
    <row r="214" spans="1:11" ht="20" customHeight="1" x14ac:dyDescent="0.2">
      <c r="A214" s="74"/>
      <c r="B214" s="45" t="str">
        <f>'Beoordelaar 4'!$A$1</f>
        <v xml:space="preserve">Beoordelaar 4: </v>
      </c>
      <c r="C214" s="7"/>
      <c r="D214" s="30" t="str">
        <f>'Beoordelaar 4'!C51</f>
        <v>SCORE</v>
      </c>
      <c r="E214" s="76"/>
      <c r="F214" s="7"/>
      <c r="G214" s="30" t="str">
        <f>'Beoordelaar 4'!E51</f>
        <v>SCORE</v>
      </c>
      <c r="H214" s="76"/>
      <c r="I214" s="7"/>
      <c r="J214" s="30" t="str">
        <f>'Beoordelaar 4'!G51</f>
        <v>SCORE</v>
      </c>
      <c r="K214" s="76"/>
    </row>
    <row r="215" spans="1:11" ht="20" customHeight="1" x14ac:dyDescent="0.2">
      <c r="A215" s="74"/>
      <c r="B215" s="45" t="str">
        <f>'Beoordelaar 5'!$A$1</f>
        <v xml:space="preserve">Beoordelaar 5: </v>
      </c>
      <c r="C215" s="7"/>
      <c r="D215" s="30" t="str">
        <f>'Beoordelaar 5'!C51</f>
        <v>SCORE</v>
      </c>
      <c r="E215" s="76"/>
      <c r="F215" s="7"/>
      <c r="G215" s="30" t="str">
        <f>'Beoordelaar 5'!E51</f>
        <v>SCORE</v>
      </c>
      <c r="H215" s="76"/>
      <c r="I215" s="7"/>
      <c r="J215" s="30" t="str">
        <f>'Beoordelaar 5'!G51</f>
        <v>SCORE</v>
      </c>
      <c r="K215" s="76"/>
    </row>
    <row r="216" spans="1:11" ht="20" customHeight="1" x14ac:dyDescent="0.2">
      <c r="A216" s="74"/>
      <c r="B216" s="45" t="str">
        <f>'Beoordelaar 6'!$A$1</f>
        <v xml:space="preserve">Beoordelaar 6: </v>
      </c>
      <c r="C216" s="7"/>
      <c r="D216" s="30" t="str">
        <f>'Beoordelaar 6'!C51</f>
        <v>SCORE</v>
      </c>
      <c r="E216" s="76"/>
      <c r="F216" s="7"/>
      <c r="G216" s="30" t="str">
        <f>'Beoordelaar 6'!E51</f>
        <v>SCORE</v>
      </c>
      <c r="H216" s="76"/>
      <c r="I216" s="7"/>
      <c r="J216" s="30" t="str">
        <f>'Beoordelaar 6'!G51</f>
        <v>SCORE</v>
      </c>
      <c r="K216" s="76"/>
    </row>
    <row r="217" spans="1:11" ht="20" customHeight="1" x14ac:dyDescent="0.2">
      <c r="A217" s="75"/>
      <c r="B217" s="45" t="str">
        <f>'Beoordelaar 7'!$A$1</f>
        <v xml:space="preserve">Beoordelaar 7: </v>
      </c>
      <c r="C217" s="7"/>
      <c r="D217" s="30" t="str">
        <f>'Beoordelaar 7'!C51</f>
        <v>SCORE</v>
      </c>
      <c r="E217" s="76"/>
      <c r="F217" s="7"/>
      <c r="G217" s="30" t="str">
        <f>'Beoordelaar 7'!E51</f>
        <v>SCORE</v>
      </c>
      <c r="H217" s="76"/>
      <c r="I217" s="7"/>
      <c r="J217" s="30" t="str">
        <f>'Beoordelaar 7'!G51</f>
        <v>SCORE</v>
      </c>
      <c r="K217" s="76"/>
    </row>
    <row r="218" spans="1:11" ht="20" customHeight="1" x14ac:dyDescent="0.2">
      <c r="A218" s="77" t="s">
        <v>1</v>
      </c>
      <c r="B218" s="77"/>
      <c r="C218" s="7"/>
      <c r="D218" s="29" t="s">
        <v>2</v>
      </c>
      <c r="E218" s="76"/>
      <c r="F218" s="7"/>
      <c r="G218" s="29" t="s">
        <v>2</v>
      </c>
      <c r="H218" s="76"/>
      <c r="I218" s="7"/>
      <c r="J218" s="29" t="s">
        <v>2</v>
      </c>
      <c r="K218" s="76"/>
    </row>
    <row r="219" spans="1:11" ht="20" customHeight="1" x14ac:dyDescent="0.2">
      <c r="A219" s="78"/>
      <c r="B219" s="78"/>
      <c r="C219" s="7"/>
      <c r="D219" s="28" t="str">
        <f>IF(D218="beter","€ 750",IF(D218="vergelijkbaar","€ 0",IF(D218="minder","-€ 750"," ")))</f>
        <v xml:space="preserve"> </v>
      </c>
      <c r="E219" s="76"/>
      <c r="F219" s="7"/>
      <c r="G219" s="28" t="str">
        <f>IF(G218="beter","€ 750",IF(G218="vergelijkbaar","€ 0",IF(G218="minder","-€ 750"," ")))</f>
        <v xml:space="preserve"> </v>
      </c>
      <c r="H219" s="76"/>
      <c r="I219" s="7"/>
      <c r="J219" s="28" t="str">
        <f>IF(J218="beter","€ 750",IF(J218="vergelijkbaar","€ 0",IF(J218="minder","-€ 750"," ")))</f>
        <v xml:space="preserve"> </v>
      </c>
      <c r="K219" s="76"/>
    </row>
    <row r="220" spans="1:11" ht="20" customHeight="1" x14ac:dyDescent="0.2">
      <c r="A220" s="73" t="str">
        <f>Productdemonstratie!A30</f>
        <v>6. Gemak schoonmaken</v>
      </c>
      <c r="B220" s="45" t="str">
        <f>'Beoordelaar 1'!$A$1</f>
        <v xml:space="preserve">Beoordelaar 1: </v>
      </c>
      <c r="C220" s="7"/>
      <c r="D220" s="30" t="str">
        <f>'Beoordelaar 1'!C53</f>
        <v>SCORE</v>
      </c>
      <c r="E220" s="76" t="s">
        <v>0</v>
      </c>
      <c r="F220" s="7"/>
      <c r="G220" s="30" t="str">
        <f>'Beoordelaar 1'!E53</f>
        <v>SCORE</v>
      </c>
      <c r="H220" s="76" t="s">
        <v>0</v>
      </c>
      <c r="I220" s="7"/>
      <c r="J220" s="30" t="str">
        <f>'Beoordelaar 1'!G53</f>
        <v>SCORE</v>
      </c>
      <c r="K220" s="76" t="s">
        <v>0</v>
      </c>
    </row>
    <row r="221" spans="1:11" ht="20" customHeight="1" x14ac:dyDescent="0.2">
      <c r="A221" s="74"/>
      <c r="B221" s="45" t="str">
        <f>'Beoordelaar 2'!$A$1</f>
        <v xml:space="preserve">Beoordelaar 2: </v>
      </c>
      <c r="C221" s="7"/>
      <c r="D221" s="30" t="str">
        <f>'Beoordelaar 2'!C53</f>
        <v>SCORE</v>
      </c>
      <c r="E221" s="76"/>
      <c r="F221" s="7"/>
      <c r="G221" s="30" t="str">
        <f>'Beoordelaar 2'!E53</f>
        <v>SCORE</v>
      </c>
      <c r="H221" s="76"/>
      <c r="I221" s="7"/>
      <c r="J221" s="30" t="str">
        <f>'Beoordelaar 2'!G53</f>
        <v>SCORE</v>
      </c>
      <c r="K221" s="76"/>
    </row>
    <row r="222" spans="1:11" ht="20" customHeight="1" x14ac:dyDescent="0.2">
      <c r="A222" s="74"/>
      <c r="B222" s="45" t="str">
        <f>'Beoordelaar 3'!$A$1</f>
        <v xml:space="preserve">Beoordelaar 3: </v>
      </c>
      <c r="C222" s="7"/>
      <c r="D222" s="30" t="str">
        <f>'Beoordelaar 3'!C53</f>
        <v>SCORE</v>
      </c>
      <c r="E222" s="76"/>
      <c r="F222" s="7"/>
      <c r="G222" s="30" t="str">
        <f>'Beoordelaar 3'!E53</f>
        <v>SCORE</v>
      </c>
      <c r="H222" s="76"/>
      <c r="I222" s="7"/>
      <c r="J222" s="30" t="str">
        <f>'Beoordelaar 3'!G53</f>
        <v>SCORE</v>
      </c>
      <c r="K222" s="76"/>
    </row>
    <row r="223" spans="1:11" ht="20" customHeight="1" x14ac:dyDescent="0.2">
      <c r="A223" s="74"/>
      <c r="B223" s="45" t="str">
        <f>'Beoordelaar 4'!$A$1</f>
        <v xml:space="preserve">Beoordelaar 4: </v>
      </c>
      <c r="C223" s="7"/>
      <c r="D223" s="30" t="str">
        <f>'Beoordelaar 4'!C53</f>
        <v>SCORE</v>
      </c>
      <c r="E223" s="76"/>
      <c r="F223" s="7"/>
      <c r="G223" s="30" t="str">
        <f>'Beoordelaar 4'!E53</f>
        <v>SCORE</v>
      </c>
      <c r="H223" s="76"/>
      <c r="I223" s="7"/>
      <c r="J223" s="30" t="str">
        <f>'Beoordelaar 4'!G53</f>
        <v>SCORE</v>
      </c>
      <c r="K223" s="76"/>
    </row>
    <row r="224" spans="1:11" ht="20" customHeight="1" x14ac:dyDescent="0.2">
      <c r="A224" s="74"/>
      <c r="B224" s="45" t="str">
        <f>'Beoordelaar 5'!$A$1</f>
        <v xml:space="preserve">Beoordelaar 5: </v>
      </c>
      <c r="C224" s="7"/>
      <c r="D224" s="30" t="str">
        <f>'Beoordelaar 5'!C53</f>
        <v>SCORE</v>
      </c>
      <c r="E224" s="76"/>
      <c r="F224" s="7"/>
      <c r="G224" s="30" t="str">
        <f>'Beoordelaar 5'!E53</f>
        <v>SCORE</v>
      </c>
      <c r="H224" s="76"/>
      <c r="I224" s="7"/>
      <c r="J224" s="30" t="str">
        <f>'Beoordelaar 5'!G53</f>
        <v>SCORE</v>
      </c>
      <c r="K224" s="76"/>
    </row>
    <row r="225" spans="1:11" ht="20" customHeight="1" x14ac:dyDescent="0.2">
      <c r="A225" s="74"/>
      <c r="B225" s="45" t="str">
        <f>'Beoordelaar 6'!$A$1</f>
        <v xml:space="preserve">Beoordelaar 6: </v>
      </c>
      <c r="C225" s="7"/>
      <c r="D225" s="30" t="str">
        <f>'Beoordelaar 6'!C53</f>
        <v>SCORE</v>
      </c>
      <c r="E225" s="76"/>
      <c r="F225" s="7"/>
      <c r="G225" s="30" t="str">
        <f>'Beoordelaar 6'!E53</f>
        <v>SCORE</v>
      </c>
      <c r="H225" s="76"/>
      <c r="I225" s="7"/>
      <c r="J225" s="30" t="str">
        <f>'Beoordelaar 6'!G53</f>
        <v>SCORE</v>
      </c>
      <c r="K225" s="76"/>
    </row>
    <row r="226" spans="1:11" ht="20" customHeight="1" x14ac:dyDescent="0.2">
      <c r="A226" s="75"/>
      <c r="B226" s="45" t="str">
        <f>'Beoordelaar 7'!$A$1</f>
        <v xml:space="preserve">Beoordelaar 7: </v>
      </c>
      <c r="C226" s="7"/>
      <c r="D226" s="30" t="str">
        <f>'Beoordelaar 7'!C53</f>
        <v>SCORE</v>
      </c>
      <c r="E226" s="76"/>
      <c r="F226" s="7"/>
      <c r="G226" s="30" t="str">
        <f>'Beoordelaar 7'!E53</f>
        <v>SCORE</v>
      </c>
      <c r="H226" s="76"/>
      <c r="I226" s="7"/>
      <c r="J226" s="30" t="str">
        <f>'Beoordelaar 7'!G53</f>
        <v>SCORE</v>
      </c>
      <c r="K226" s="76"/>
    </row>
    <row r="227" spans="1:11" ht="20" customHeight="1" x14ac:dyDescent="0.2">
      <c r="A227" s="77" t="s">
        <v>1</v>
      </c>
      <c r="B227" s="77"/>
      <c r="C227" s="7"/>
      <c r="D227" s="29" t="s">
        <v>2</v>
      </c>
      <c r="E227" s="76"/>
      <c r="F227" s="7"/>
      <c r="G227" s="29" t="s">
        <v>2</v>
      </c>
      <c r="H227" s="76"/>
      <c r="I227" s="7"/>
      <c r="J227" s="29" t="s">
        <v>2</v>
      </c>
      <c r="K227" s="76"/>
    </row>
    <row r="228" spans="1:11" ht="20" customHeight="1" x14ac:dyDescent="0.2">
      <c r="A228" s="78"/>
      <c r="B228" s="78"/>
      <c r="C228" s="7"/>
      <c r="D228" s="28" t="str">
        <f>IF(D227="beter","€ 750",IF(D227="vergelijkbaar","€ 0",IF(D227="minder","-€ 750"," ")))</f>
        <v xml:space="preserve"> </v>
      </c>
      <c r="E228" s="76"/>
      <c r="F228" s="7"/>
      <c r="G228" s="28" t="str">
        <f>IF(G227="beter","€ 750",IF(G227="vergelijkbaar","€ 0",IF(G227="minder","-€ 750"," ")))</f>
        <v xml:space="preserve"> </v>
      </c>
      <c r="H228" s="76"/>
      <c r="I228" s="7"/>
      <c r="J228" s="28" t="str">
        <f>IF(J227="beter","€ 750",IF(J227="vergelijkbaar","€ 0",IF(J227="minder","-€ 750"," ")))</f>
        <v xml:space="preserve"> </v>
      </c>
      <c r="K228" s="76"/>
    </row>
    <row r="229" spans="1:11" ht="30" customHeight="1" x14ac:dyDescent="0.2">
      <c r="A229" s="69" t="s">
        <v>45</v>
      </c>
      <c r="B229" s="70"/>
      <c r="C229" s="36"/>
      <c r="D229" s="71" t="e">
        <f>D183+D192+D201+D210+D219+D228</f>
        <v>#VALUE!</v>
      </c>
      <c r="E229" s="72"/>
      <c r="F229" s="37"/>
      <c r="G229" s="71" t="e">
        <f>G183+G192+G201+G210+G219+G228</f>
        <v>#VALUE!</v>
      </c>
      <c r="H229" s="72"/>
      <c r="I229" s="37"/>
      <c r="J229" s="71" t="e">
        <f>J183+J192+J201+J210+J219+J228</f>
        <v>#VALUE!</v>
      </c>
      <c r="K229" s="72"/>
    </row>
    <row r="230" spans="1:11" ht="20" customHeight="1" x14ac:dyDescent="0.2">
      <c r="C230"/>
      <c r="D230" s="61" t="s">
        <v>66</v>
      </c>
      <c r="F230"/>
      <c r="I230"/>
    </row>
    <row r="231" spans="1:11" ht="30" customHeight="1" x14ac:dyDescent="0.2">
      <c r="A231" s="79" t="str">
        <f>Productdemonstratie!A31</f>
        <v>5. Beoordelingscriteria -	 Studenten tafel - item 7</v>
      </c>
      <c r="B231" s="80"/>
      <c r="C231" s="80"/>
      <c r="D231" s="80"/>
      <c r="E231" s="80"/>
      <c r="F231" s="80"/>
      <c r="G231" s="80"/>
      <c r="H231" s="80"/>
      <c r="I231" s="80"/>
      <c r="J231" s="80"/>
      <c r="K231" s="81"/>
    </row>
    <row r="232" spans="1:11" ht="20" customHeight="1" x14ac:dyDescent="0.2">
      <c r="A232" s="73" t="str">
        <f>Productdemonstratie!A32</f>
        <v xml:space="preserve">1. Stabiliteit </v>
      </c>
      <c r="B232" s="45" t="str">
        <f>'Beoordelaar 1'!$A$1</f>
        <v xml:space="preserve">Beoordelaar 1: </v>
      </c>
      <c r="C232" s="7"/>
      <c r="D232" s="38" t="str">
        <f>'Beoordelaar 1'!C56</f>
        <v>SCORE</v>
      </c>
      <c r="E232" s="82" t="s">
        <v>0</v>
      </c>
      <c r="F232" s="7"/>
      <c r="G232" s="38" t="str">
        <f>'Beoordelaar 1'!E56</f>
        <v>SCORE</v>
      </c>
      <c r="H232" s="82" t="s">
        <v>0</v>
      </c>
      <c r="I232" s="7"/>
      <c r="J232" s="38" t="str">
        <f>'Beoordelaar 1'!G56</f>
        <v>SCORE</v>
      </c>
      <c r="K232" s="82" t="s">
        <v>0</v>
      </c>
    </row>
    <row r="233" spans="1:11" ht="20" customHeight="1" x14ac:dyDescent="0.2">
      <c r="A233" s="74"/>
      <c r="B233" s="45" t="str">
        <f>'Beoordelaar 2'!$A$1</f>
        <v xml:space="preserve">Beoordelaar 2: </v>
      </c>
      <c r="C233" s="7"/>
      <c r="D233" s="30" t="str">
        <f>'Beoordelaar 2'!C56</f>
        <v>SCORE</v>
      </c>
      <c r="E233" s="76"/>
      <c r="F233" s="7"/>
      <c r="G233" s="30" t="str">
        <f>'Beoordelaar 2'!E56</f>
        <v>SCORE</v>
      </c>
      <c r="H233" s="76"/>
      <c r="I233" s="7"/>
      <c r="J233" s="30" t="str">
        <f>'Beoordelaar 2'!G56</f>
        <v>SCORE</v>
      </c>
      <c r="K233" s="76"/>
    </row>
    <row r="234" spans="1:11" ht="20" customHeight="1" x14ac:dyDescent="0.2">
      <c r="A234" s="74"/>
      <c r="B234" s="45" t="str">
        <f>'Beoordelaar 3'!$A$1</f>
        <v xml:space="preserve">Beoordelaar 3: </v>
      </c>
      <c r="C234" s="7"/>
      <c r="D234" s="30" t="str">
        <f>'Beoordelaar 3'!C56</f>
        <v>SCORE</v>
      </c>
      <c r="E234" s="76"/>
      <c r="F234" s="7"/>
      <c r="G234" s="30" t="str">
        <f>'Beoordelaar 3'!E56</f>
        <v>SCORE</v>
      </c>
      <c r="H234" s="76"/>
      <c r="I234" s="7"/>
      <c r="J234" s="30" t="str">
        <f>'Beoordelaar 3'!G56</f>
        <v>SCORE</v>
      </c>
      <c r="K234" s="76"/>
    </row>
    <row r="235" spans="1:11" ht="20" customHeight="1" x14ac:dyDescent="0.2">
      <c r="A235" s="74"/>
      <c r="B235" s="45" t="str">
        <f>'Beoordelaar 4'!$A$1</f>
        <v xml:space="preserve">Beoordelaar 4: </v>
      </c>
      <c r="C235" s="7"/>
      <c r="D235" s="30" t="str">
        <f>'Beoordelaar 4'!C56</f>
        <v>SCORE</v>
      </c>
      <c r="E235" s="76"/>
      <c r="F235" s="7"/>
      <c r="G235" s="30" t="str">
        <f>'Beoordelaar 4'!E56</f>
        <v>SCORE</v>
      </c>
      <c r="H235" s="76"/>
      <c r="I235" s="7"/>
      <c r="J235" s="30" t="str">
        <f>'Beoordelaar 4'!G56</f>
        <v>SCORE</v>
      </c>
      <c r="K235" s="76"/>
    </row>
    <row r="236" spans="1:11" ht="20" customHeight="1" x14ac:dyDescent="0.2">
      <c r="A236" s="74"/>
      <c r="B236" s="45" t="str">
        <f>'Beoordelaar 5'!$A$1</f>
        <v xml:space="preserve">Beoordelaar 5: </v>
      </c>
      <c r="C236" s="7"/>
      <c r="D236" s="30" t="str">
        <f>'Beoordelaar 5'!C56</f>
        <v>SCORE</v>
      </c>
      <c r="E236" s="76"/>
      <c r="F236" s="7"/>
      <c r="G236" s="30" t="str">
        <f>'Beoordelaar 5'!E56</f>
        <v>SCORE</v>
      </c>
      <c r="H236" s="76"/>
      <c r="I236" s="7"/>
      <c r="J236" s="30" t="str">
        <f>'Beoordelaar 5'!G56</f>
        <v>SCORE</v>
      </c>
      <c r="K236" s="76"/>
    </row>
    <row r="237" spans="1:11" ht="20" customHeight="1" x14ac:dyDescent="0.2">
      <c r="A237" s="74"/>
      <c r="B237" s="45" t="str">
        <f>'Beoordelaar 6'!$A$1</f>
        <v xml:space="preserve">Beoordelaar 6: </v>
      </c>
      <c r="C237" s="7"/>
      <c r="D237" s="30" t="str">
        <f>'Beoordelaar 6'!C56</f>
        <v>SCORE</v>
      </c>
      <c r="E237" s="76"/>
      <c r="F237" s="7"/>
      <c r="G237" s="30" t="str">
        <f>'Beoordelaar 6'!E56</f>
        <v>SCORE</v>
      </c>
      <c r="H237" s="76"/>
      <c r="I237" s="7"/>
      <c r="J237" s="30" t="str">
        <f>'Beoordelaar 6'!G56</f>
        <v>SCORE</v>
      </c>
      <c r="K237" s="76"/>
    </row>
    <row r="238" spans="1:11" ht="20" customHeight="1" x14ac:dyDescent="0.2">
      <c r="A238" s="75"/>
      <c r="B238" s="45" t="str">
        <f>'Beoordelaar 7'!$A$1</f>
        <v xml:space="preserve">Beoordelaar 7: </v>
      </c>
      <c r="C238" s="7"/>
      <c r="D238" s="30" t="str">
        <f>'Beoordelaar 7'!C56</f>
        <v>SCORE</v>
      </c>
      <c r="E238" s="76"/>
      <c r="F238" s="7"/>
      <c r="G238" s="30" t="str">
        <f>'Beoordelaar 7'!E56</f>
        <v>SCORE</v>
      </c>
      <c r="H238" s="76"/>
      <c r="I238" s="7"/>
      <c r="J238" s="30" t="str">
        <f>'Beoordelaar 7'!G56</f>
        <v>SCORE</v>
      </c>
      <c r="K238" s="76"/>
    </row>
    <row r="239" spans="1:11" ht="20" customHeight="1" x14ac:dyDescent="0.2">
      <c r="A239" s="77" t="s">
        <v>1</v>
      </c>
      <c r="B239" s="77"/>
      <c r="C239" s="7"/>
      <c r="D239" s="29" t="s">
        <v>2</v>
      </c>
      <c r="E239" s="76"/>
      <c r="F239" s="7"/>
      <c r="G239" s="29" t="s">
        <v>2</v>
      </c>
      <c r="H239" s="76"/>
      <c r="I239" s="7"/>
      <c r="J239" s="29" t="s">
        <v>2</v>
      </c>
      <c r="K239" s="76"/>
    </row>
    <row r="240" spans="1:11" ht="20" customHeight="1" x14ac:dyDescent="0.2">
      <c r="A240" s="78"/>
      <c r="B240" s="78"/>
      <c r="C240" s="7"/>
      <c r="D240" s="28" t="str">
        <f>IF(D239="beter","€ 750",IF(D239="vergelijkbaar","€ 0",IF(D239="minder","-€ 3.000"," ")))</f>
        <v xml:space="preserve"> </v>
      </c>
      <c r="E240" s="76"/>
      <c r="F240" s="7"/>
      <c r="G240" s="28" t="str">
        <f>IF(G239="beter","€ 750",IF(G239="vergelijkbaar","€ 0",IF(G239="minder","-€ 3.000"," ")))</f>
        <v xml:space="preserve"> </v>
      </c>
      <c r="H240" s="76"/>
      <c r="I240" s="7"/>
      <c r="J240" s="28" t="str">
        <f>IF(J239="beter","€ 750",IF(J239="vergelijkbaar","€ 0",IF(J239="minder","-€ 3.000"," ")))</f>
        <v xml:space="preserve"> </v>
      </c>
      <c r="K240" s="76"/>
    </row>
    <row r="241" spans="1:11" ht="20" customHeight="1" x14ac:dyDescent="0.2">
      <c r="A241" s="73" t="str">
        <f>Productdemonstratie!A33</f>
        <v>2. Constructie tussen frame en blad</v>
      </c>
      <c r="B241" s="45" t="str">
        <f>'Beoordelaar 1'!$A$1</f>
        <v xml:space="preserve">Beoordelaar 1: </v>
      </c>
      <c r="C241" s="7"/>
      <c r="D241" s="30" t="str">
        <f>'Beoordelaar 1'!C58</f>
        <v>SCORE</v>
      </c>
      <c r="E241" s="76" t="s">
        <v>0</v>
      </c>
      <c r="F241" s="7"/>
      <c r="G241" s="30" t="str">
        <f>'Beoordelaar 1'!E58</f>
        <v>SCORE</v>
      </c>
      <c r="H241" s="76" t="s">
        <v>0</v>
      </c>
      <c r="I241" s="7"/>
      <c r="J241" s="30" t="str">
        <f>'Beoordelaar 1'!G58</f>
        <v>SCORE</v>
      </c>
      <c r="K241" s="76" t="s">
        <v>0</v>
      </c>
    </row>
    <row r="242" spans="1:11" ht="20" customHeight="1" x14ac:dyDescent="0.2">
      <c r="A242" s="74"/>
      <c r="B242" s="45" t="str">
        <f>'Beoordelaar 2'!$A$1</f>
        <v xml:space="preserve">Beoordelaar 2: </v>
      </c>
      <c r="C242" s="7"/>
      <c r="D242" s="30" t="str">
        <f>'Beoordelaar 2'!C58</f>
        <v>SCORE</v>
      </c>
      <c r="E242" s="76"/>
      <c r="F242" s="7"/>
      <c r="G242" s="30" t="str">
        <f>'Beoordelaar 2'!E58</f>
        <v>SCORE</v>
      </c>
      <c r="H242" s="76"/>
      <c r="I242" s="7"/>
      <c r="J242" s="30" t="str">
        <f>'Beoordelaar 2'!G58</f>
        <v>SCORE</v>
      </c>
      <c r="K242" s="76"/>
    </row>
    <row r="243" spans="1:11" ht="20" customHeight="1" x14ac:dyDescent="0.2">
      <c r="A243" s="74"/>
      <c r="B243" s="45" t="str">
        <f>'Beoordelaar 3'!$A$1</f>
        <v xml:space="preserve">Beoordelaar 3: </v>
      </c>
      <c r="C243" s="7"/>
      <c r="D243" s="30" t="str">
        <f>'Beoordelaar 3'!C58</f>
        <v>SCORE</v>
      </c>
      <c r="E243" s="76"/>
      <c r="F243" s="7"/>
      <c r="G243" s="30" t="str">
        <f>'Beoordelaar 3'!E58</f>
        <v>SCORE</v>
      </c>
      <c r="H243" s="76"/>
      <c r="I243" s="7"/>
      <c r="J243" s="30" t="str">
        <f>'Beoordelaar 3'!G58</f>
        <v>SCORE</v>
      </c>
      <c r="K243" s="76"/>
    </row>
    <row r="244" spans="1:11" ht="20" customHeight="1" x14ac:dyDescent="0.2">
      <c r="A244" s="74"/>
      <c r="B244" s="45" t="str">
        <f>'Beoordelaar 4'!$A$1</f>
        <v xml:space="preserve">Beoordelaar 4: </v>
      </c>
      <c r="C244" s="7"/>
      <c r="D244" s="30" t="str">
        <f>'Beoordelaar 4'!C58</f>
        <v>SCORE</v>
      </c>
      <c r="E244" s="76"/>
      <c r="F244" s="7"/>
      <c r="G244" s="30" t="str">
        <f>'Beoordelaar 4'!E58</f>
        <v>SCORE</v>
      </c>
      <c r="H244" s="76"/>
      <c r="I244" s="7"/>
      <c r="J244" s="30" t="str">
        <f>'Beoordelaar 4'!G58</f>
        <v>SCORE</v>
      </c>
      <c r="K244" s="76"/>
    </row>
    <row r="245" spans="1:11" ht="20" customHeight="1" x14ac:dyDescent="0.2">
      <c r="A245" s="74"/>
      <c r="B245" s="45" t="str">
        <f>'Beoordelaar 5'!$A$1</f>
        <v xml:space="preserve">Beoordelaar 5: </v>
      </c>
      <c r="C245" s="7"/>
      <c r="D245" s="30" t="str">
        <f>'Beoordelaar 5'!C58</f>
        <v>SCORE</v>
      </c>
      <c r="E245" s="76"/>
      <c r="F245" s="7"/>
      <c r="G245" s="30" t="str">
        <f>'Beoordelaar 5'!E58</f>
        <v>SCORE</v>
      </c>
      <c r="H245" s="76"/>
      <c r="I245" s="7"/>
      <c r="J245" s="30" t="str">
        <f>'Beoordelaar 5'!G58</f>
        <v>SCORE</v>
      </c>
      <c r="K245" s="76"/>
    </row>
    <row r="246" spans="1:11" ht="20" customHeight="1" x14ac:dyDescent="0.2">
      <c r="A246" s="74"/>
      <c r="B246" s="45" t="str">
        <f>'Beoordelaar 6'!$A$1</f>
        <v xml:space="preserve">Beoordelaar 6: </v>
      </c>
      <c r="C246" s="7"/>
      <c r="D246" s="30" t="str">
        <f>'Beoordelaar 6'!C58</f>
        <v>SCORE</v>
      </c>
      <c r="E246" s="76"/>
      <c r="F246" s="7"/>
      <c r="G246" s="30" t="str">
        <f>'Beoordelaar 6'!E58</f>
        <v>SCORE</v>
      </c>
      <c r="H246" s="76"/>
      <c r="I246" s="7"/>
      <c r="J246" s="30" t="str">
        <f>'Beoordelaar 6'!G58</f>
        <v>SCORE</v>
      </c>
      <c r="K246" s="76"/>
    </row>
    <row r="247" spans="1:11" ht="20" customHeight="1" x14ac:dyDescent="0.2">
      <c r="A247" s="75"/>
      <c r="B247" s="45" t="str">
        <f>'Beoordelaar 7'!$A$1</f>
        <v xml:space="preserve">Beoordelaar 7: </v>
      </c>
      <c r="C247" s="7"/>
      <c r="D247" s="30" t="str">
        <f>'Beoordelaar 7'!C58</f>
        <v>SCORE</v>
      </c>
      <c r="E247" s="76"/>
      <c r="F247" s="7"/>
      <c r="G247" s="30" t="str">
        <f>'Beoordelaar 7'!E58</f>
        <v>SCORE</v>
      </c>
      <c r="H247" s="76"/>
      <c r="I247" s="7"/>
      <c r="J247" s="30" t="str">
        <f>'Beoordelaar 7'!G58</f>
        <v>SCORE</v>
      </c>
      <c r="K247" s="76"/>
    </row>
    <row r="248" spans="1:11" ht="20" customHeight="1" x14ac:dyDescent="0.2">
      <c r="A248" s="77" t="s">
        <v>1</v>
      </c>
      <c r="B248" s="77"/>
      <c r="C248" s="7"/>
      <c r="D248" s="29" t="s">
        <v>2</v>
      </c>
      <c r="E248" s="76"/>
      <c r="F248" s="7"/>
      <c r="G248" s="29" t="s">
        <v>2</v>
      </c>
      <c r="H248" s="76"/>
      <c r="I248" s="7"/>
      <c r="J248" s="29" t="s">
        <v>2</v>
      </c>
      <c r="K248" s="76"/>
    </row>
    <row r="249" spans="1:11" ht="20" customHeight="1" x14ac:dyDescent="0.2">
      <c r="A249" s="78"/>
      <c r="B249" s="78"/>
      <c r="C249" s="7"/>
      <c r="D249" s="28" t="str">
        <f>IF(D248="beter","€ 750",IF(D248="vergelijkbaar","€ 0",IF(D248="minder","-€ 750"," ")))</f>
        <v xml:space="preserve"> </v>
      </c>
      <c r="E249" s="76"/>
      <c r="F249" s="7"/>
      <c r="G249" s="28" t="str">
        <f>IF(G248="beter","€ 750",IF(G248="vergelijkbaar","€ 0",IF(G248="minder","-€ 750"," ")))</f>
        <v xml:space="preserve"> </v>
      </c>
      <c r="H249" s="76"/>
      <c r="I249" s="7"/>
      <c r="J249" s="28" t="str">
        <f>IF(J248="beter","€ 750",IF(J248="vergelijkbaar","€ 0",IF(J248="minder","-€ 750"," ")))</f>
        <v xml:space="preserve"> </v>
      </c>
      <c r="K249" s="76"/>
    </row>
    <row r="250" spans="1:11" ht="20" customHeight="1" x14ac:dyDescent="0.2">
      <c r="A250" s="73" t="str">
        <f>Productdemonstratie!A34</f>
        <v>3. Uitstraling/ vormgeving</v>
      </c>
      <c r="B250" s="45" t="str">
        <f>'Beoordelaar 1'!$A$1</f>
        <v xml:space="preserve">Beoordelaar 1: </v>
      </c>
      <c r="C250" s="7"/>
      <c r="D250" s="30" t="str">
        <f>'Beoordelaar 1'!C60</f>
        <v>SCORE</v>
      </c>
      <c r="E250" s="76" t="s">
        <v>0</v>
      </c>
      <c r="F250" s="7"/>
      <c r="G250" s="30" t="str">
        <f>'Beoordelaar 1'!E60</f>
        <v>SCORE</v>
      </c>
      <c r="H250" s="76" t="s">
        <v>0</v>
      </c>
      <c r="I250" s="7"/>
      <c r="J250" s="30" t="str">
        <f>'Beoordelaar 1'!G60</f>
        <v>SCORE</v>
      </c>
      <c r="K250" s="76" t="s">
        <v>0</v>
      </c>
    </row>
    <row r="251" spans="1:11" ht="20" customHeight="1" x14ac:dyDescent="0.2">
      <c r="A251" s="74"/>
      <c r="B251" s="45" t="str">
        <f>'Beoordelaar 2'!$A$1</f>
        <v xml:space="preserve">Beoordelaar 2: </v>
      </c>
      <c r="C251" s="7"/>
      <c r="D251" s="30" t="str">
        <f>'Beoordelaar 2'!C60</f>
        <v>SCORE</v>
      </c>
      <c r="E251" s="76"/>
      <c r="F251" s="7"/>
      <c r="G251" s="30" t="str">
        <f>'Beoordelaar 2'!E60</f>
        <v>SCORE</v>
      </c>
      <c r="H251" s="76"/>
      <c r="I251" s="7"/>
      <c r="J251" s="30" t="str">
        <f>'Beoordelaar 2'!G60</f>
        <v>SCORE</v>
      </c>
      <c r="K251" s="76"/>
    </row>
    <row r="252" spans="1:11" ht="20" customHeight="1" x14ac:dyDescent="0.2">
      <c r="A252" s="74"/>
      <c r="B252" s="45" t="str">
        <f>'Beoordelaar 3'!$A$1</f>
        <v xml:space="preserve">Beoordelaar 3: </v>
      </c>
      <c r="C252" s="7"/>
      <c r="D252" s="30" t="str">
        <f>'Beoordelaar 3'!C60</f>
        <v>SCORE</v>
      </c>
      <c r="E252" s="76"/>
      <c r="F252" s="7"/>
      <c r="G252" s="30" t="str">
        <f>'Beoordelaar 3'!E60</f>
        <v>SCORE</v>
      </c>
      <c r="H252" s="76"/>
      <c r="I252" s="7"/>
      <c r="J252" s="30" t="str">
        <f>'Beoordelaar 3'!G60</f>
        <v>SCORE</v>
      </c>
      <c r="K252" s="76"/>
    </row>
    <row r="253" spans="1:11" ht="20" customHeight="1" x14ac:dyDescent="0.2">
      <c r="A253" s="74"/>
      <c r="B253" s="45" t="str">
        <f>'Beoordelaar 4'!$A$1</f>
        <v xml:space="preserve">Beoordelaar 4: </v>
      </c>
      <c r="C253" s="7"/>
      <c r="D253" s="30" t="str">
        <f>'Beoordelaar 4'!C60</f>
        <v>SCORE</v>
      </c>
      <c r="E253" s="76"/>
      <c r="F253" s="7"/>
      <c r="G253" s="30" t="str">
        <f>'Beoordelaar 4'!E60</f>
        <v>SCORE</v>
      </c>
      <c r="H253" s="76"/>
      <c r="I253" s="7"/>
      <c r="J253" s="30" t="str">
        <f>'Beoordelaar 4'!G60</f>
        <v>SCORE</v>
      </c>
      <c r="K253" s="76"/>
    </row>
    <row r="254" spans="1:11" ht="20" customHeight="1" x14ac:dyDescent="0.2">
      <c r="A254" s="74"/>
      <c r="B254" s="45" t="str">
        <f>'Beoordelaar 5'!$A$1</f>
        <v xml:space="preserve">Beoordelaar 5: </v>
      </c>
      <c r="C254" s="7"/>
      <c r="D254" s="30" t="str">
        <f>'Beoordelaar 5'!C60</f>
        <v>SCORE</v>
      </c>
      <c r="E254" s="76"/>
      <c r="F254" s="7"/>
      <c r="G254" s="30" t="str">
        <f>'Beoordelaar 5'!E60</f>
        <v>SCORE</v>
      </c>
      <c r="H254" s="76"/>
      <c r="I254" s="7"/>
      <c r="J254" s="30" t="str">
        <f>'Beoordelaar 5'!G60</f>
        <v>SCORE</v>
      </c>
      <c r="K254" s="76"/>
    </row>
    <row r="255" spans="1:11" ht="20" customHeight="1" x14ac:dyDescent="0.2">
      <c r="A255" s="74"/>
      <c r="B255" s="45" t="str">
        <f>'Beoordelaar 6'!$A$1</f>
        <v xml:space="preserve">Beoordelaar 6: </v>
      </c>
      <c r="C255" s="7"/>
      <c r="D255" s="30" t="str">
        <f>'Beoordelaar 6'!C60</f>
        <v>SCORE</v>
      </c>
      <c r="E255" s="76"/>
      <c r="F255" s="7"/>
      <c r="G255" s="30" t="str">
        <f>'Beoordelaar 6'!E60</f>
        <v>SCORE</v>
      </c>
      <c r="H255" s="76"/>
      <c r="I255" s="7"/>
      <c r="J255" s="30" t="str">
        <f>'Beoordelaar 6'!G60</f>
        <v>SCORE</v>
      </c>
      <c r="K255" s="76"/>
    </row>
    <row r="256" spans="1:11" ht="20" customHeight="1" x14ac:dyDescent="0.2">
      <c r="A256" s="75"/>
      <c r="B256" s="45" t="str">
        <f>'Beoordelaar 7'!$A$1</f>
        <v xml:space="preserve">Beoordelaar 7: </v>
      </c>
      <c r="C256" s="7"/>
      <c r="D256" s="30" t="str">
        <f>'Beoordelaar 7'!C60</f>
        <v>SCORE</v>
      </c>
      <c r="E256" s="76"/>
      <c r="F256" s="7"/>
      <c r="G256" s="30" t="str">
        <f>'Beoordelaar 7'!E60</f>
        <v>SCORE</v>
      </c>
      <c r="H256" s="76"/>
      <c r="I256" s="7"/>
      <c r="J256" s="30" t="str">
        <f>'Beoordelaar 7'!G60</f>
        <v>SCORE</v>
      </c>
      <c r="K256" s="76"/>
    </row>
    <row r="257" spans="1:11" ht="20" customHeight="1" x14ac:dyDescent="0.2">
      <c r="A257" s="77" t="s">
        <v>1</v>
      </c>
      <c r="B257" s="77"/>
      <c r="C257" s="7"/>
      <c r="D257" s="29" t="s">
        <v>2</v>
      </c>
      <c r="E257" s="76"/>
      <c r="F257" s="7"/>
      <c r="G257" s="29" t="s">
        <v>2</v>
      </c>
      <c r="H257" s="76"/>
      <c r="I257" s="7"/>
      <c r="J257" s="29" t="s">
        <v>2</v>
      </c>
      <c r="K257" s="76"/>
    </row>
    <row r="258" spans="1:11" ht="20" customHeight="1" x14ac:dyDescent="0.2">
      <c r="A258" s="78"/>
      <c r="B258" s="78"/>
      <c r="C258" s="7"/>
      <c r="D258" s="28" t="str">
        <f>IF(D257="beter","€ 750",IF(D257="vergelijkbaar","€ 0",IF(D257="minder","-€ 750"," ")))</f>
        <v xml:space="preserve"> </v>
      </c>
      <c r="E258" s="76"/>
      <c r="F258" s="7"/>
      <c r="G258" s="28" t="str">
        <f>IF(G257="beter","€ 750",IF(G257="vergelijkbaar","€ 0",IF(G257="minder","-€ 750"," ")))</f>
        <v xml:space="preserve"> </v>
      </c>
      <c r="H258" s="76"/>
      <c r="I258" s="7"/>
      <c r="J258" s="28" t="str">
        <f>IF(J257="beter","€ 750",IF(J257="vergelijkbaar","€ 0",IF(J257="minder","-€ 750"," ")))</f>
        <v xml:space="preserve"> </v>
      </c>
      <c r="K258" s="76"/>
    </row>
    <row r="259" spans="1:11" ht="20" customHeight="1" x14ac:dyDescent="0.2">
      <c r="A259" s="73" t="str">
        <f>Productdemonstratie!A35</f>
        <v>4. Gemak schoonmaken</v>
      </c>
      <c r="B259" s="45" t="str">
        <f>'Beoordelaar 1'!$A$1</f>
        <v xml:space="preserve">Beoordelaar 1: </v>
      </c>
      <c r="C259" s="7"/>
      <c r="D259" s="30" t="str">
        <f>'Beoordelaar 1'!C62</f>
        <v>SCORE</v>
      </c>
      <c r="E259" s="76" t="s">
        <v>0</v>
      </c>
      <c r="F259" s="7"/>
      <c r="G259" s="30" t="str">
        <f>'Beoordelaar 1'!E62</f>
        <v>SCORE</v>
      </c>
      <c r="H259" s="76" t="s">
        <v>0</v>
      </c>
      <c r="I259" s="7"/>
      <c r="J259" s="30" t="str">
        <f>'Beoordelaar 1'!G62</f>
        <v>SCORE</v>
      </c>
      <c r="K259" s="76" t="s">
        <v>0</v>
      </c>
    </row>
    <row r="260" spans="1:11" ht="20" customHeight="1" x14ac:dyDescent="0.2">
      <c r="A260" s="74"/>
      <c r="B260" s="45" t="str">
        <f>'Beoordelaar 2'!$A$1</f>
        <v xml:space="preserve">Beoordelaar 2: </v>
      </c>
      <c r="C260" s="7"/>
      <c r="D260" s="30" t="str">
        <f>'Beoordelaar 2'!C62</f>
        <v>SCORE</v>
      </c>
      <c r="E260" s="76"/>
      <c r="F260" s="7"/>
      <c r="G260" s="30" t="str">
        <f>'Beoordelaar 2'!E62</f>
        <v>SCORE</v>
      </c>
      <c r="H260" s="76"/>
      <c r="I260" s="7"/>
      <c r="J260" s="30" t="str">
        <f>'Beoordelaar 2'!G62</f>
        <v>SCORE</v>
      </c>
      <c r="K260" s="76"/>
    </row>
    <row r="261" spans="1:11" ht="20" customHeight="1" x14ac:dyDescent="0.2">
      <c r="A261" s="74"/>
      <c r="B261" s="45" t="str">
        <f>'Beoordelaar 3'!$A$1</f>
        <v xml:space="preserve">Beoordelaar 3: </v>
      </c>
      <c r="C261" s="7"/>
      <c r="D261" s="30" t="str">
        <f>'Beoordelaar 3'!C62</f>
        <v>SCORE</v>
      </c>
      <c r="E261" s="76"/>
      <c r="F261" s="7"/>
      <c r="G261" s="30" t="str">
        <f>'Beoordelaar 3'!E62</f>
        <v>SCORE</v>
      </c>
      <c r="H261" s="76"/>
      <c r="I261" s="7"/>
      <c r="J261" s="30" t="str">
        <f>'Beoordelaar 3'!G62</f>
        <v>SCORE</v>
      </c>
      <c r="K261" s="76"/>
    </row>
    <row r="262" spans="1:11" ht="20" customHeight="1" x14ac:dyDescent="0.2">
      <c r="A262" s="74"/>
      <c r="B262" s="45" t="str">
        <f>'Beoordelaar 4'!$A$1</f>
        <v xml:space="preserve">Beoordelaar 4: </v>
      </c>
      <c r="C262" s="7"/>
      <c r="D262" s="30" t="str">
        <f>'Beoordelaar 4'!C62</f>
        <v>SCORE</v>
      </c>
      <c r="E262" s="76"/>
      <c r="F262" s="7"/>
      <c r="G262" s="30" t="str">
        <f>'Beoordelaar 4'!E62</f>
        <v>SCORE</v>
      </c>
      <c r="H262" s="76"/>
      <c r="I262" s="7"/>
      <c r="J262" s="30" t="str">
        <f>'Beoordelaar 4'!G62</f>
        <v>SCORE</v>
      </c>
      <c r="K262" s="76"/>
    </row>
    <row r="263" spans="1:11" ht="20" customHeight="1" x14ac:dyDescent="0.2">
      <c r="A263" s="74"/>
      <c r="B263" s="45" t="str">
        <f>'Beoordelaar 5'!$A$1</f>
        <v xml:space="preserve">Beoordelaar 5: </v>
      </c>
      <c r="C263" s="7"/>
      <c r="D263" s="30" t="str">
        <f>'Beoordelaar 5'!C62</f>
        <v>SCORE</v>
      </c>
      <c r="E263" s="76"/>
      <c r="F263" s="7"/>
      <c r="G263" s="30" t="str">
        <f>'Beoordelaar 5'!E62</f>
        <v>SCORE</v>
      </c>
      <c r="H263" s="76"/>
      <c r="I263" s="7"/>
      <c r="J263" s="30" t="str">
        <f>'Beoordelaar 5'!G62</f>
        <v>SCORE</v>
      </c>
      <c r="K263" s="76"/>
    </row>
    <row r="264" spans="1:11" ht="20" customHeight="1" x14ac:dyDescent="0.2">
      <c r="A264" s="74"/>
      <c r="B264" s="45" t="str">
        <f>'Beoordelaar 6'!$A$1</f>
        <v xml:space="preserve">Beoordelaar 6: </v>
      </c>
      <c r="C264" s="7"/>
      <c r="D264" s="30" t="str">
        <f>'Beoordelaar 6'!C62</f>
        <v>SCORE</v>
      </c>
      <c r="E264" s="76"/>
      <c r="F264" s="7"/>
      <c r="G264" s="30" t="str">
        <f>'Beoordelaar 6'!E62</f>
        <v>SCORE</v>
      </c>
      <c r="H264" s="76"/>
      <c r="I264" s="7"/>
      <c r="J264" s="30" t="str">
        <f>'Beoordelaar 6'!G62</f>
        <v>SCORE</v>
      </c>
      <c r="K264" s="76"/>
    </row>
    <row r="265" spans="1:11" ht="20" customHeight="1" x14ac:dyDescent="0.2">
      <c r="A265" s="75"/>
      <c r="B265" s="45" t="str">
        <f>'Beoordelaar 7'!$A$1</f>
        <v xml:space="preserve">Beoordelaar 7: </v>
      </c>
      <c r="C265" s="7"/>
      <c r="D265" s="30" t="str">
        <f>'Beoordelaar 7'!C62</f>
        <v>SCORE</v>
      </c>
      <c r="E265" s="76"/>
      <c r="F265" s="7"/>
      <c r="G265" s="30" t="str">
        <f>'Beoordelaar 7'!E62</f>
        <v>SCORE</v>
      </c>
      <c r="H265" s="76"/>
      <c r="I265" s="7"/>
      <c r="J265" s="30" t="str">
        <f>'Beoordelaar 7'!G62</f>
        <v>SCORE</v>
      </c>
      <c r="K265" s="76"/>
    </row>
    <row r="266" spans="1:11" ht="20" customHeight="1" x14ac:dyDescent="0.2">
      <c r="A266" s="77" t="s">
        <v>1</v>
      </c>
      <c r="B266" s="77"/>
      <c r="C266" s="7"/>
      <c r="D266" s="29" t="s">
        <v>2</v>
      </c>
      <c r="E266" s="76"/>
      <c r="F266" s="7"/>
      <c r="G266" s="29" t="s">
        <v>2</v>
      </c>
      <c r="H266" s="76"/>
      <c r="I266" s="7"/>
      <c r="J266" s="29" t="s">
        <v>2</v>
      </c>
      <c r="K266" s="76"/>
    </row>
    <row r="267" spans="1:11" ht="20" customHeight="1" x14ac:dyDescent="0.2">
      <c r="A267" s="78"/>
      <c r="B267" s="78"/>
      <c r="C267" s="7"/>
      <c r="D267" s="28" t="str">
        <f>IF(D266="beter","€ 750",IF(D266="vergelijkbaar","€ 0",IF(D266="minder","-€ 750"," ")))</f>
        <v xml:space="preserve"> </v>
      </c>
      <c r="E267" s="76"/>
      <c r="F267" s="7"/>
      <c r="G267" s="28" t="str">
        <f>IF(G266="beter","€ 750",IF(G266="vergelijkbaar","€ 0",IF(G266="minder","-€ 750"," ")))</f>
        <v xml:space="preserve"> </v>
      </c>
      <c r="H267" s="76"/>
      <c r="I267" s="7"/>
      <c r="J267" s="28" t="str">
        <f>IF(J266="beter","€ 750",IF(J266="vergelijkbaar","€ 0",IF(J266="minder","-€ 750"," ")))</f>
        <v xml:space="preserve"> </v>
      </c>
      <c r="K267" s="76"/>
    </row>
    <row r="268" spans="1:11" ht="20" customHeight="1" x14ac:dyDescent="0.2">
      <c r="A268" s="73" t="str">
        <f>Productdemonstratie!A36</f>
        <v>5. Mate veiligheid (scherpe randen en hoeken)</v>
      </c>
      <c r="B268" s="45" t="str">
        <f>'Beoordelaar 1'!$A$1</f>
        <v xml:space="preserve">Beoordelaar 1: </v>
      </c>
      <c r="C268" s="7"/>
      <c r="D268" s="30" t="str">
        <f>'Beoordelaar 1'!C64</f>
        <v>SCORE</v>
      </c>
      <c r="E268" s="76" t="s">
        <v>0</v>
      </c>
      <c r="F268" s="7"/>
      <c r="G268" s="30" t="str">
        <f>'Beoordelaar 1'!E64</f>
        <v>SCORE</v>
      </c>
      <c r="H268" s="76" t="s">
        <v>0</v>
      </c>
      <c r="I268" s="7"/>
      <c r="J268" s="30" t="str">
        <f>'Beoordelaar 1'!G64</f>
        <v>SCORE</v>
      </c>
      <c r="K268" s="76" t="s">
        <v>0</v>
      </c>
    </row>
    <row r="269" spans="1:11" ht="20" customHeight="1" x14ac:dyDescent="0.2">
      <c r="A269" s="74"/>
      <c r="B269" s="45" t="str">
        <f>'Beoordelaar 2'!$A$1</f>
        <v xml:space="preserve">Beoordelaar 2: </v>
      </c>
      <c r="C269" s="7"/>
      <c r="D269" s="30" t="str">
        <f>'Beoordelaar 2'!C64</f>
        <v>SCORE</v>
      </c>
      <c r="E269" s="76"/>
      <c r="F269" s="7"/>
      <c r="G269" s="30" t="str">
        <f>'Beoordelaar 2'!E64</f>
        <v>SCORE</v>
      </c>
      <c r="H269" s="76"/>
      <c r="I269" s="7"/>
      <c r="J269" s="30" t="str">
        <f>'Beoordelaar 2'!G64</f>
        <v>SCORE</v>
      </c>
      <c r="K269" s="76"/>
    </row>
    <row r="270" spans="1:11" ht="20" customHeight="1" x14ac:dyDescent="0.2">
      <c r="A270" s="74"/>
      <c r="B270" s="45" t="str">
        <f>'Beoordelaar 3'!$A$1</f>
        <v xml:space="preserve">Beoordelaar 3: </v>
      </c>
      <c r="C270" s="7"/>
      <c r="D270" s="30" t="str">
        <f>'Beoordelaar 3'!C64</f>
        <v>SCORE</v>
      </c>
      <c r="E270" s="76"/>
      <c r="F270" s="7"/>
      <c r="G270" s="30" t="str">
        <f>'Beoordelaar 3'!E64</f>
        <v>SCORE</v>
      </c>
      <c r="H270" s="76"/>
      <c r="I270" s="7"/>
      <c r="J270" s="30" t="str">
        <f>'Beoordelaar 3'!G64</f>
        <v>SCORE</v>
      </c>
      <c r="K270" s="76"/>
    </row>
    <row r="271" spans="1:11" ht="20" customHeight="1" x14ac:dyDescent="0.2">
      <c r="A271" s="74"/>
      <c r="B271" s="45" t="str">
        <f>'Beoordelaar 4'!$A$1</f>
        <v xml:space="preserve">Beoordelaar 4: </v>
      </c>
      <c r="C271" s="7"/>
      <c r="D271" s="30" t="str">
        <f>'Beoordelaar 4'!C64</f>
        <v>SCORE</v>
      </c>
      <c r="E271" s="76"/>
      <c r="F271" s="7"/>
      <c r="G271" s="30" t="str">
        <f>'Beoordelaar 4'!E64</f>
        <v>SCORE</v>
      </c>
      <c r="H271" s="76"/>
      <c r="I271" s="7"/>
      <c r="J271" s="30" t="str">
        <f>'Beoordelaar 4'!G64</f>
        <v>SCORE</v>
      </c>
      <c r="K271" s="76"/>
    </row>
    <row r="272" spans="1:11" ht="20" customHeight="1" x14ac:dyDescent="0.2">
      <c r="A272" s="74"/>
      <c r="B272" s="45" t="str">
        <f>'Beoordelaar 5'!$A$1</f>
        <v xml:space="preserve">Beoordelaar 5: </v>
      </c>
      <c r="C272" s="7"/>
      <c r="D272" s="30" t="str">
        <f>'Beoordelaar 5'!C64</f>
        <v>SCORE</v>
      </c>
      <c r="E272" s="76"/>
      <c r="F272" s="7"/>
      <c r="G272" s="30" t="str">
        <f>'Beoordelaar 5'!E64</f>
        <v>SCORE</v>
      </c>
      <c r="H272" s="76"/>
      <c r="I272" s="7"/>
      <c r="J272" s="30" t="str">
        <f>'Beoordelaar 5'!G64</f>
        <v>SCORE</v>
      </c>
      <c r="K272" s="76"/>
    </row>
    <row r="273" spans="1:11" ht="20" customHeight="1" x14ac:dyDescent="0.2">
      <c r="A273" s="74"/>
      <c r="B273" s="45" t="str">
        <f>'Beoordelaar 6'!$A$1</f>
        <v xml:space="preserve">Beoordelaar 6: </v>
      </c>
      <c r="C273" s="7"/>
      <c r="D273" s="30" t="str">
        <f>'Beoordelaar 6'!C64</f>
        <v>SCORE</v>
      </c>
      <c r="E273" s="76"/>
      <c r="F273" s="7"/>
      <c r="G273" s="30" t="str">
        <f>'Beoordelaar 6'!E64</f>
        <v>SCORE</v>
      </c>
      <c r="H273" s="76"/>
      <c r="I273" s="7"/>
      <c r="J273" s="30" t="str">
        <f>'Beoordelaar 6'!G64</f>
        <v>SCORE</v>
      </c>
      <c r="K273" s="76"/>
    </row>
    <row r="274" spans="1:11" ht="20" customHeight="1" x14ac:dyDescent="0.2">
      <c r="A274" s="75"/>
      <c r="B274" s="45" t="str">
        <f>'Beoordelaar 7'!$A$1</f>
        <v xml:space="preserve">Beoordelaar 7: </v>
      </c>
      <c r="C274" s="7"/>
      <c r="D274" s="30" t="str">
        <f>'Beoordelaar 7'!C64</f>
        <v>SCORE</v>
      </c>
      <c r="E274" s="76"/>
      <c r="F274" s="7"/>
      <c r="G274" s="30" t="str">
        <f>'Beoordelaar 7'!E64</f>
        <v>SCORE</v>
      </c>
      <c r="H274" s="76"/>
      <c r="I274" s="7"/>
      <c r="J274" s="30" t="str">
        <f>'Beoordelaar 7'!G64</f>
        <v>SCORE</v>
      </c>
      <c r="K274" s="76"/>
    </row>
    <row r="275" spans="1:11" ht="20" customHeight="1" x14ac:dyDescent="0.2">
      <c r="A275" s="77" t="s">
        <v>1</v>
      </c>
      <c r="B275" s="77"/>
      <c r="C275" s="7"/>
      <c r="D275" s="29" t="s">
        <v>2</v>
      </c>
      <c r="E275" s="76"/>
      <c r="F275" s="7"/>
      <c r="G275" s="29" t="s">
        <v>2</v>
      </c>
      <c r="H275" s="76"/>
      <c r="I275" s="7"/>
      <c r="J275" s="29" t="s">
        <v>2</v>
      </c>
      <c r="K275" s="76"/>
    </row>
    <row r="276" spans="1:11" ht="20" customHeight="1" x14ac:dyDescent="0.2">
      <c r="A276" s="78"/>
      <c r="B276" s="78"/>
      <c r="C276" s="7"/>
      <c r="D276" s="28" t="str">
        <f>IF(D275="beter","€ 750",IF(D275="vergelijkbaar","€ 0",IF(D275="minder","-€ 3.000"," ")))</f>
        <v xml:space="preserve"> </v>
      </c>
      <c r="E276" s="76"/>
      <c r="F276" s="7"/>
      <c r="G276" s="28" t="str">
        <f>IF(G275="beter","€ 750",IF(G275="vergelijkbaar","€ 0",IF(G275="minder","-€ 3.000"," ")))</f>
        <v xml:space="preserve"> </v>
      </c>
      <c r="H276" s="76"/>
      <c r="I276" s="7"/>
      <c r="J276" s="28" t="str">
        <f>IF(J275="beter","€ 750",IF(J275="vergelijkbaar","€ 0",IF(J275="minder","-€ 3.000"," ")))</f>
        <v xml:space="preserve"> </v>
      </c>
      <c r="K276" s="76"/>
    </row>
    <row r="277" spans="1:11" ht="31" customHeight="1" x14ac:dyDescent="0.2">
      <c r="A277" s="83" t="s">
        <v>45</v>
      </c>
      <c r="B277" s="84"/>
      <c r="C277" s="36"/>
      <c r="D277" s="71" t="e">
        <f>D240+D249+D258+D267+D276</f>
        <v>#VALUE!</v>
      </c>
      <c r="E277" s="72"/>
      <c r="F277" s="37"/>
      <c r="G277" s="71" t="e">
        <f>G240+G249+G258+G267+G276</f>
        <v>#VALUE!</v>
      </c>
      <c r="H277" s="72"/>
      <c r="I277" s="37"/>
      <c r="J277" s="71" t="e">
        <f>J240+J249+J258+J267+J276</f>
        <v>#VALUE!</v>
      </c>
      <c r="K277" s="72"/>
    </row>
    <row r="278" spans="1:11" ht="20" customHeight="1" x14ac:dyDescent="0.2">
      <c r="C278"/>
      <c r="D278" s="61" t="s">
        <v>66</v>
      </c>
      <c r="F278"/>
      <c r="I278"/>
    </row>
    <row r="279" spans="1:11" ht="30" customHeight="1" x14ac:dyDescent="0.2">
      <c r="A279" s="79" t="str">
        <f>Productdemonstratie!A37</f>
        <v>6. Beoordelingscriteria -	Studenten stoel houten kuip, 4 poots aluminium – item 8</v>
      </c>
      <c r="B279" s="80"/>
      <c r="C279" s="80"/>
      <c r="D279" s="80"/>
      <c r="E279" s="80"/>
      <c r="F279" s="80"/>
      <c r="G279" s="80"/>
      <c r="H279" s="80"/>
      <c r="I279" s="80"/>
      <c r="J279" s="80"/>
      <c r="K279" s="81"/>
    </row>
    <row r="280" spans="1:11" ht="20" customHeight="1" x14ac:dyDescent="0.2">
      <c r="A280" s="73" t="str">
        <f>Productdemonstratie!A38</f>
        <v xml:space="preserve">1. Stabiliteit </v>
      </c>
      <c r="B280" s="45" t="str">
        <f>'Beoordelaar 1'!$A$1</f>
        <v xml:space="preserve">Beoordelaar 1: </v>
      </c>
      <c r="C280" s="7"/>
      <c r="D280" s="38" t="str">
        <f>'Beoordelaar 1'!C67</f>
        <v>SCORE</v>
      </c>
      <c r="E280" s="82" t="s">
        <v>0</v>
      </c>
      <c r="F280" s="7"/>
      <c r="G280" s="38" t="str">
        <f>'Beoordelaar 1'!E67</f>
        <v>SCORE</v>
      </c>
      <c r="H280" s="82" t="s">
        <v>0</v>
      </c>
      <c r="I280" s="7"/>
      <c r="J280" s="38" t="str">
        <f>'Beoordelaar 1'!G67</f>
        <v>SCORE</v>
      </c>
      <c r="K280" s="82" t="s">
        <v>0</v>
      </c>
    </row>
    <row r="281" spans="1:11" ht="20" customHeight="1" x14ac:dyDescent="0.2">
      <c r="A281" s="74"/>
      <c r="B281" s="45" t="str">
        <f>'Beoordelaar 2'!$A$1</f>
        <v xml:space="preserve">Beoordelaar 2: </v>
      </c>
      <c r="C281" s="7"/>
      <c r="D281" s="30" t="str">
        <f>'Beoordelaar 2'!C67</f>
        <v>SCORE</v>
      </c>
      <c r="E281" s="76"/>
      <c r="F281" s="7"/>
      <c r="G281" s="30" t="str">
        <f>'Beoordelaar 2'!E67</f>
        <v>SCORE</v>
      </c>
      <c r="H281" s="76"/>
      <c r="I281" s="7"/>
      <c r="J281" s="30" t="str">
        <f>'Beoordelaar 2'!G67</f>
        <v>SCORE</v>
      </c>
      <c r="K281" s="76"/>
    </row>
    <row r="282" spans="1:11" ht="20" customHeight="1" x14ac:dyDescent="0.2">
      <c r="A282" s="74"/>
      <c r="B282" s="45" t="str">
        <f>'Beoordelaar 3'!$A$1</f>
        <v xml:space="preserve">Beoordelaar 3: </v>
      </c>
      <c r="C282" s="7"/>
      <c r="D282" s="30" t="str">
        <f>'Beoordelaar 3'!C67</f>
        <v>SCORE</v>
      </c>
      <c r="E282" s="76"/>
      <c r="F282" s="7"/>
      <c r="G282" s="30" t="str">
        <f>'Beoordelaar 3'!E67</f>
        <v>SCORE</v>
      </c>
      <c r="H282" s="76"/>
      <c r="I282" s="7"/>
      <c r="J282" s="30" t="str">
        <f>'Beoordelaar 3'!G67</f>
        <v>SCORE</v>
      </c>
      <c r="K282" s="76"/>
    </row>
    <row r="283" spans="1:11" ht="20" customHeight="1" x14ac:dyDescent="0.2">
      <c r="A283" s="74"/>
      <c r="B283" s="45" t="str">
        <f>'Beoordelaar 4'!$A$1</f>
        <v xml:space="preserve">Beoordelaar 4: </v>
      </c>
      <c r="C283" s="7"/>
      <c r="D283" s="30" t="str">
        <f>'Beoordelaar 4'!C67</f>
        <v>SCORE</v>
      </c>
      <c r="E283" s="76"/>
      <c r="F283" s="7"/>
      <c r="G283" s="30" t="str">
        <f>'Beoordelaar 4'!E67</f>
        <v>SCORE</v>
      </c>
      <c r="H283" s="76"/>
      <c r="I283" s="7"/>
      <c r="J283" s="30" t="str">
        <f>'Beoordelaar 4'!G67</f>
        <v>SCORE</v>
      </c>
      <c r="K283" s="76"/>
    </row>
    <row r="284" spans="1:11" ht="20" customHeight="1" x14ac:dyDescent="0.2">
      <c r="A284" s="74"/>
      <c r="B284" s="45" t="str">
        <f>'Beoordelaar 5'!$A$1</f>
        <v xml:space="preserve">Beoordelaar 5: </v>
      </c>
      <c r="C284" s="7"/>
      <c r="D284" s="30" t="str">
        <f>'Beoordelaar 5'!C67</f>
        <v>SCORE</v>
      </c>
      <c r="E284" s="76"/>
      <c r="F284" s="7"/>
      <c r="G284" s="30" t="str">
        <f>'Beoordelaar 5'!E67</f>
        <v>SCORE</v>
      </c>
      <c r="H284" s="76"/>
      <c r="I284" s="7"/>
      <c r="J284" s="30" t="str">
        <f>'Beoordelaar 5'!G67</f>
        <v>SCORE</v>
      </c>
      <c r="K284" s="76"/>
    </row>
    <row r="285" spans="1:11" ht="20" customHeight="1" x14ac:dyDescent="0.2">
      <c r="A285" s="74"/>
      <c r="B285" s="45" t="str">
        <f>'Beoordelaar 6'!$A$1</f>
        <v xml:space="preserve">Beoordelaar 6: </v>
      </c>
      <c r="C285" s="7"/>
      <c r="D285" s="30" t="str">
        <f>'Beoordelaar 6'!C67</f>
        <v>SCORE</v>
      </c>
      <c r="E285" s="76"/>
      <c r="F285" s="7"/>
      <c r="G285" s="30" t="str">
        <f>'Beoordelaar 6'!E67</f>
        <v>SCORE</v>
      </c>
      <c r="H285" s="76"/>
      <c r="I285" s="7"/>
      <c r="J285" s="30" t="str">
        <f>'Beoordelaar 6'!G67</f>
        <v>SCORE</v>
      </c>
      <c r="K285" s="76"/>
    </row>
    <row r="286" spans="1:11" ht="20" customHeight="1" x14ac:dyDescent="0.2">
      <c r="A286" s="75"/>
      <c r="B286" s="45" t="str">
        <f>'Beoordelaar 7'!$A$1</f>
        <v xml:space="preserve">Beoordelaar 7: </v>
      </c>
      <c r="C286" s="7"/>
      <c r="D286" s="30" t="str">
        <f>'Beoordelaar 7'!C67</f>
        <v>SCORE</v>
      </c>
      <c r="E286" s="76"/>
      <c r="F286" s="7"/>
      <c r="G286" s="30" t="str">
        <f>'Beoordelaar 7'!E67</f>
        <v>SCORE</v>
      </c>
      <c r="H286" s="76"/>
      <c r="I286" s="7"/>
      <c r="J286" s="30" t="str">
        <f>'Beoordelaar 7'!G67</f>
        <v>SCORE</v>
      </c>
      <c r="K286" s="76"/>
    </row>
    <row r="287" spans="1:11" ht="20" customHeight="1" x14ac:dyDescent="0.2">
      <c r="A287" s="77" t="s">
        <v>1</v>
      </c>
      <c r="B287" s="77"/>
      <c r="C287" s="7"/>
      <c r="D287" s="29" t="s">
        <v>2</v>
      </c>
      <c r="E287" s="76"/>
      <c r="F287" s="7"/>
      <c r="G287" s="29" t="s">
        <v>2</v>
      </c>
      <c r="H287" s="76"/>
      <c r="I287" s="7"/>
      <c r="J287" s="29" t="s">
        <v>2</v>
      </c>
      <c r="K287" s="76"/>
    </row>
    <row r="288" spans="1:11" ht="20" customHeight="1" x14ac:dyDescent="0.2">
      <c r="A288" s="78"/>
      <c r="B288" s="78"/>
      <c r="C288" s="7"/>
      <c r="D288" s="28" t="str">
        <f>IF(D287="beter","€ 750",IF(D287="vergelijkbaar","€ 0",IF(D287="minder","-€ 750"," ")))</f>
        <v xml:space="preserve"> </v>
      </c>
      <c r="E288" s="76"/>
      <c r="F288" s="7"/>
      <c r="G288" s="28" t="str">
        <f>IF(G287="beter","€ 750",IF(G287="vergelijkbaar","€ 0",IF(G287="minder","-€ 750"," ")))</f>
        <v xml:space="preserve"> </v>
      </c>
      <c r="H288" s="76"/>
      <c r="I288" s="7"/>
      <c r="J288" s="28" t="str">
        <f>IF(J287="beter","€ 750",IF(J287="vergelijkbaar","€ 0",IF(J287="minder","-€ 750"," ")))</f>
        <v xml:space="preserve"> </v>
      </c>
      <c r="K288" s="76"/>
    </row>
    <row r="289" spans="1:11" ht="20" customHeight="1" x14ac:dyDescent="0.2">
      <c r="A289" s="73" t="str">
        <f>Productdemonstratie!A39</f>
        <v>2. Constructie tussen frame en zitting</v>
      </c>
      <c r="B289" s="45" t="str">
        <f>'Beoordelaar 1'!$A$1</f>
        <v xml:space="preserve">Beoordelaar 1: </v>
      </c>
      <c r="C289" s="7"/>
      <c r="D289" s="30" t="str">
        <f>'Beoordelaar 1'!C69</f>
        <v>SCORE</v>
      </c>
      <c r="E289" s="76" t="s">
        <v>0</v>
      </c>
      <c r="F289" s="7"/>
      <c r="G289" s="30" t="str">
        <f>'Beoordelaar 1'!E69</f>
        <v>SCORE</v>
      </c>
      <c r="H289" s="76" t="s">
        <v>0</v>
      </c>
      <c r="I289" s="7"/>
      <c r="J289" s="30" t="str">
        <f>'Beoordelaar 1'!G69</f>
        <v>SCORE</v>
      </c>
      <c r="K289" s="76" t="s">
        <v>0</v>
      </c>
    </row>
    <row r="290" spans="1:11" ht="20" customHeight="1" x14ac:dyDescent="0.2">
      <c r="A290" s="74"/>
      <c r="B290" s="45" t="str">
        <f>'Beoordelaar 2'!$A$1</f>
        <v xml:space="preserve">Beoordelaar 2: </v>
      </c>
      <c r="C290" s="7"/>
      <c r="D290" s="30" t="str">
        <f>'Beoordelaar 2'!C69</f>
        <v>SCORE</v>
      </c>
      <c r="E290" s="76"/>
      <c r="F290" s="7"/>
      <c r="G290" s="30" t="str">
        <f>'Beoordelaar 2'!E69</f>
        <v>SCORE</v>
      </c>
      <c r="H290" s="76"/>
      <c r="I290" s="7"/>
      <c r="J290" s="30" t="str">
        <f>'Beoordelaar 2'!G69</f>
        <v>SCORE</v>
      </c>
      <c r="K290" s="76"/>
    </row>
    <row r="291" spans="1:11" ht="20" customHeight="1" x14ac:dyDescent="0.2">
      <c r="A291" s="74"/>
      <c r="B291" s="45" t="str">
        <f>'Beoordelaar 3'!$A$1</f>
        <v xml:space="preserve">Beoordelaar 3: </v>
      </c>
      <c r="C291" s="7"/>
      <c r="D291" s="30" t="str">
        <f>'Beoordelaar 3'!C69</f>
        <v>SCORE</v>
      </c>
      <c r="E291" s="76"/>
      <c r="F291" s="7"/>
      <c r="G291" s="30" t="str">
        <f>'Beoordelaar 3'!E69</f>
        <v>SCORE</v>
      </c>
      <c r="H291" s="76"/>
      <c r="I291" s="7"/>
      <c r="J291" s="30" t="str">
        <f>'Beoordelaar 3'!G69</f>
        <v>SCORE</v>
      </c>
      <c r="K291" s="76"/>
    </row>
    <row r="292" spans="1:11" ht="20" customHeight="1" x14ac:dyDescent="0.2">
      <c r="A292" s="74"/>
      <c r="B292" s="45" t="str">
        <f>'Beoordelaar 4'!$A$1</f>
        <v xml:space="preserve">Beoordelaar 4: </v>
      </c>
      <c r="C292" s="7"/>
      <c r="D292" s="30" t="str">
        <f>'Beoordelaar 4'!C69</f>
        <v>SCORE</v>
      </c>
      <c r="E292" s="76"/>
      <c r="F292" s="7"/>
      <c r="G292" s="30" t="str">
        <f>'Beoordelaar 4'!E69</f>
        <v>SCORE</v>
      </c>
      <c r="H292" s="76"/>
      <c r="I292" s="7"/>
      <c r="J292" s="30" t="str">
        <f>'Beoordelaar 4'!G69</f>
        <v>SCORE</v>
      </c>
      <c r="K292" s="76"/>
    </row>
    <row r="293" spans="1:11" ht="20" customHeight="1" x14ac:dyDescent="0.2">
      <c r="A293" s="74"/>
      <c r="B293" s="45" t="str">
        <f>'Beoordelaar 5'!$A$1</f>
        <v xml:space="preserve">Beoordelaar 5: </v>
      </c>
      <c r="C293" s="7"/>
      <c r="D293" s="30" t="str">
        <f>'Beoordelaar 5'!C69</f>
        <v>SCORE</v>
      </c>
      <c r="E293" s="76"/>
      <c r="F293" s="7"/>
      <c r="G293" s="30" t="str">
        <f>'Beoordelaar 5'!E69</f>
        <v>SCORE</v>
      </c>
      <c r="H293" s="76"/>
      <c r="I293" s="7"/>
      <c r="J293" s="30" t="str">
        <f>'Beoordelaar 5'!G69</f>
        <v>SCORE</v>
      </c>
      <c r="K293" s="76"/>
    </row>
    <row r="294" spans="1:11" ht="20" customHeight="1" x14ac:dyDescent="0.2">
      <c r="A294" s="74"/>
      <c r="B294" s="45" t="str">
        <f>'Beoordelaar 6'!$A$1</f>
        <v xml:space="preserve">Beoordelaar 6: </v>
      </c>
      <c r="C294" s="7"/>
      <c r="D294" s="30" t="str">
        <f>'Beoordelaar 6'!C69</f>
        <v>SCORE</v>
      </c>
      <c r="E294" s="76"/>
      <c r="F294" s="7"/>
      <c r="G294" s="30" t="str">
        <f>'Beoordelaar 6'!E69</f>
        <v>SCORE</v>
      </c>
      <c r="H294" s="76"/>
      <c r="I294" s="7"/>
      <c r="J294" s="30" t="str">
        <f>'Beoordelaar 6'!G69</f>
        <v>SCORE</v>
      </c>
      <c r="K294" s="76"/>
    </row>
    <row r="295" spans="1:11" ht="20" customHeight="1" x14ac:dyDescent="0.2">
      <c r="A295" s="75"/>
      <c r="B295" s="45" t="str">
        <f>'Beoordelaar 7'!$A$1</f>
        <v xml:space="preserve">Beoordelaar 7: </v>
      </c>
      <c r="C295" s="7"/>
      <c r="D295" s="30" t="str">
        <f>'Beoordelaar 7'!C69</f>
        <v>SCORE</v>
      </c>
      <c r="E295" s="76"/>
      <c r="F295" s="7"/>
      <c r="G295" s="30" t="str">
        <f>'Beoordelaar 7'!E69</f>
        <v>SCORE</v>
      </c>
      <c r="H295" s="76"/>
      <c r="I295" s="7"/>
      <c r="J295" s="30" t="str">
        <f>'Beoordelaar 7'!G69</f>
        <v>SCORE</v>
      </c>
      <c r="K295" s="76"/>
    </row>
    <row r="296" spans="1:11" ht="20" customHeight="1" x14ac:dyDescent="0.2">
      <c r="A296" s="77" t="s">
        <v>1</v>
      </c>
      <c r="B296" s="77"/>
      <c r="C296" s="7"/>
      <c r="D296" s="29" t="s">
        <v>2</v>
      </c>
      <c r="E296" s="76"/>
      <c r="F296" s="7"/>
      <c r="G296" s="29" t="s">
        <v>2</v>
      </c>
      <c r="H296" s="76"/>
      <c r="I296" s="7"/>
      <c r="J296" s="29" t="s">
        <v>2</v>
      </c>
      <c r="K296" s="76"/>
    </row>
    <row r="297" spans="1:11" ht="20" customHeight="1" x14ac:dyDescent="0.2">
      <c r="A297" s="78"/>
      <c r="B297" s="78"/>
      <c r="C297" s="7"/>
      <c r="D297" s="28" t="str">
        <f>IF(D296="beter","€ 750",IF(D296="vergelijkbaar","€ 0",IF(D296="minder","-€ 750"," ")))</f>
        <v xml:space="preserve"> </v>
      </c>
      <c r="E297" s="76"/>
      <c r="F297" s="7"/>
      <c r="G297" s="28" t="str">
        <f>IF(G296="beter","€ 750",IF(G296="vergelijkbaar","€ 0",IF(G296="minder","-€ 750"," ")))</f>
        <v xml:space="preserve"> </v>
      </c>
      <c r="H297" s="76"/>
      <c r="I297" s="7"/>
      <c r="J297" s="28" t="str">
        <f>IF(J296="beter","€ 750",IF(J296="vergelijkbaar","€ 0",IF(J296="minder","-€ 750"," ")))</f>
        <v xml:space="preserve"> </v>
      </c>
      <c r="K297" s="76"/>
    </row>
    <row r="298" spans="1:11" ht="20" customHeight="1" x14ac:dyDescent="0.2">
      <c r="A298" s="73" t="str">
        <f>Productdemonstratie!A40</f>
        <v>3. Uitstraling/ vormgeving</v>
      </c>
      <c r="B298" s="45" t="str">
        <f>'Beoordelaar 1'!$A$1</f>
        <v xml:space="preserve">Beoordelaar 1: </v>
      </c>
      <c r="C298" s="7"/>
      <c r="D298" s="30" t="str">
        <f>'Beoordelaar 1'!C71</f>
        <v>SCORE</v>
      </c>
      <c r="E298" s="76" t="s">
        <v>0</v>
      </c>
      <c r="F298" s="7"/>
      <c r="G298" s="30" t="str">
        <f>'Beoordelaar 1'!E71</f>
        <v>SCORE</v>
      </c>
      <c r="H298" s="76" t="s">
        <v>0</v>
      </c>
      <c r="I298" s="7"/>
      <c r="J298" s="30" t="str">
        <f>'Beoordelaar 1'!G71</f>
        <v>SCORE</v>
      </c>
      <c r="K298" s="76" t="s">
        <v>0</v>
      </c>
    </row>
    <row r="299" spans="1:11" ht="20" customHeight="1" x14ac:dyDescent="0.2">
      <c r="A299" s="74"/>
      <c r="B299" s="45" t="str">
        <f>'Beoordelaar 2'!$A$1</f>
        <v xml:space="preserve">Beoordelaar 2: </v>
      </c>
      <c r="C299" s="7"/>
      <c r="D299" s="30" t="str">
        <f>'Beoordelaar 2'!C71</f>
        <v>SCORE</v>
      </c>
      <c r="E299" s="76"/>
      <c r="F299" s="7"/>
      <c r="G299" s="30" t="str">
        <f>'Beoordelaar 2'!E71</f>
        <v>SCORE</v>
      </c>
      <c r="H299" s="76"/>
      <c r="I299" s="7"/>
      <c r="J299" s="30" t="str">
        <f>'Beoordelaar 2'!G71</f>
        <v>SCORE</v>
      </c>
      <c r="K299" s="76"/>
    </row>
    <row r="300" spans="1:11" ht="20" customHeight="1" x14ac:dyDescent="0.2">
      <c r="A300" s="74"/>
      <c r="B300" s="45" t="str">
        <f>'Beoordelaar 3'!$A$1</f>
        <v xml:space="preserve">Beoordelaar 3: </v>
      </c>
      <c r="C300" s="7"/>
      <c r="D300" s="30" t="str">
        <f>'Beoordelaar 3'!C71</f>
        <v>SCORE</v>
      </c>
      <c r="E300" s="76"/>
      <c r="F300" s="7"/>
      <c r="G300" s="30" t="str">
        <f>'Beoordelaar 3'!E71</f>
        <v>SCORE</v>
      </c>
      <c r="H300" s="76"/>
      <c r="I300" s="7"/>
      <c r="J300" s="30" t="str">
        <f>'Beoordelaar 3'!G71</f>
        <v>SCORE</v>
      </c>
      <c r="K300" s="76"/>
    </row>
    <row r="301" spans="1:11" ht="20" customHeight="1" x14ac:dyDescent="0.2">
      <c r="A301" s="74"/>
      <c r="B301" s="45" t="str">
        <f>'Beoordelaar 4'!$A$1</f>
        <v xml:space="preserve">Beoordelaar 4: </v>
      </c>
      <c r="C301" s="7"/>
      <c r="D301" s="30" t="str">
        <f>'Beoordelaar 4'!C71</f>
        <v>SCORE</v>
      </c>
      <c r="E301" s="76"/>
      <c r="F301" s="7"/>
      <c r="G301" s="30" t="str">
        <f>'Beoordelaar 4'!E71</f>
        <v>SCORE</v>
      </c>
      <c r="H301" s="76"/>
      <c r="I301" s="7"/>
      <c r="J301" s="30" t="str">
        <f>'Beoordelaar 4'!G71</f>
        <v>SCORE</v>
      </c>
      <c r="K301" s="76"/>
    </row>
    <row r="302" spans="1:11" ht="20" customHeight="1" x14ac:dyDescent="0.2">
      <c r="A302" s="74"/>
      <c r="B302" s="45" t="str">
        <f>'Beoordelaar 5'!$A$1</f>
        <v xml:space="preserve">Beoordelaar 5: </v>
      </c>
      <c r="C302" s="7"/>
      <c r="D302" s="30" t="str">
        <f>'Beoordelaar 5'!C71</f>
        <v>SCORE</v>
      </c>
      <c r="E302" s="76"/>
      <c r="F302" s="7"/>
      <c r="G302" s="30" t="str">
        <f>'Beoordelaar 5'!E71</f>
        <v>SCORE</v>
      </c>
      <c r="H302" s="76"/>
      <c r="I302" s="7"/>
      <c r="J302" s="30" t="str">
        <f>'Beoordelaar 5'!G71</f>
        <v>SCORE</v>
      </c>
      <c r="K302" s="76"/>
    </row>
    <row r="303" spans="1:11" ht="20" customHeight="1" x14ac:dyDescent="0.2">
      <c r="A303" s="74"/>
      <c r="B303" s="45" t="str">
        <f>'Beoordelaar 6'!$A$1</f>
        <v xml:space="preserve">Beoordelaar 6: </v>
      </c>
      <c r="C303" s="7"/>
      <c r="D303" s="30" t="str">
        <f>'Beoordelaar 6'!C71</f>
        <v>SCORE</v>
      </c>
      <c r="E303" s="76"/>
      <c r="F303" s="7"/>
      <c r="G303" s="30" t="str">
        <f>'Beoordelaar 6'!E71</f>
        <v>SCORE</v>
      </c>
      <c r="H303" s="76"/>
      <c r="I303" s="7"/>
      <c r="J303" s="30" t="str">
        <f>'Beoordelaar 6'!G71</f>
        <v>SCORE</v>
      </c>
      <c r="K303" s="76"/>
    </row>
    <row r="304" spans="1:11" ht="20" customHeight="1" x14ac:dyDescent="0.2">
      <c r="A304" s="75"/>
      <c r="B304" s="45" t="str">
        <f>'Beoordelaar 7'!$A$1</f>
        <v xml:space="preserve">Beoordelaar 7: </v>
      </c>
      <c r="C304" s="7"/>
      <c r="D304" s="30" t="str">
        <f>'Beoordelaar 7'!C71</f>
        <v>SCORE</v>
      </c>
      <c r="E304" s="76"/>
      <c r="F304" s="7"/>
      <c r="G304" s="30" t="str">
        <f>'Beoordelaar 7'!E71</f>
        <v>SCORE</v>
      </c>
      <c r="H304" s="76"/>
      <c r="I304" s="7"/>
      <c r="J304" s="30" t="str">
        <f>'Beoordelaar 7'!G71</f>
        <v>SCORE</v>
      </c>
      <c r="K304" s="76"/>
    </row>
    <row r="305" spans="1:11" ht="20" customHeight="1" x14ac:dyDescent="0.2">
      <c r="A305" s="77" t="s">
        <v>1</v>
      </c>
      <c r="B305" s="77"/>
      <c r="C305" s="7"/>
      <c r="D305" s="29" t="s">
        <v>2</v>
      </c>
      <c r="E305" s="76"/>
      <c r="F305" s="7"/>
      <c r="G305" s="29" t="s">
        <v>2</v>
      </c>
      <c r="H305" s="76"/>
      <c r="I305" s="7"/>
      <c r="J305" s="29" t="s">
        <v>2</v>
      </c>
      <c r="K305" s="76"/>
    </row>
    <row r="306" spans="1:11" ht="20" customHeight="1" x14ac:dyDescent="0.2">
      <c r="A306" s="78"/>
      <c r="B306" s="78"/>
      <c r="C306" s="7"/>
      <c r="D306" s="28" t="str">
        <f>IF(D305="beter","€ 750",IF(D305="vergelijkbaar","€ 0",IF(D305="minder","-€ 750"," ")))</f>
        <v xml:space="preserve"> </v>
      </c>
      <c r="E306" s="76"/>
      <c r="F306" s="7"/>
      <c r="G306" s="28" t="str">
        <f>IF(G305="beter","€ 750",IF(G305="vergelijkbaar","€ 0",IF(G305="minder","-€ 750"," ")))</f>
        <v xml:space="preserve"> </v>
      </c>
      <c r="H306" s="76"/>
      <c r="I306" s="7"/>
      <c r="J306" s="28" t="str">
        <f>IF(J305="beter","€ 750",IF(J305="vergelijkbaar","€ 0",IF(J305="minder","-€ 750"," ")))</f>
        <v xml:space="preserve"> </v>
      </c>
      <c r="K306" s="76"/>
    </row>
    <row r="307" spans="1:11" ht="20" customHeight="1" x14ac:dyDescent="0.2">
      <c r="A307" s="73" t="str">
        <f>Productdemonstratie!A41</f>
        <v>4. Gemak schoonmaken</v>
      </c>
      <c r="B307" s="45" t="str">
        <f>'Beoordelaar 1'!$A$1</f>
        <v xml:space="preserve">Beoordelaar 1: </v>
      </c>
      <c r="C307" s="7"/>
      <c r="D307" s="30" t="str">
        <f>'Beoordelaar 1'!C73</f>
        <v>SCORE</v>
      </c>
      <c r="E307" s="76" t="s">
        <v>0</v>
      </c>
      <c r="F307" s="7"/>
      <c r="G307" s="30" t="str">
        <f>'Beoordelaar 1'!E73</f>
        <v>SCORE</v>
      </c>
      <c r="H307" s="76" t="s">
        <v>0</v>
      </c>
      <c r="I307" s="7"/>
      <c r="J307" s="30" t="str">
        <f>'Beoordelaar 1'!G73</f>
        <v>SCORE</v>
      </c>
      <c r="K307" s="76" t="s">
        <v>0</v>
      </c>
    </row>
    <row r="308" spans="1:11" ht="20" customHeight="1" x14ac:dyDescent="0.2">
      <c r="A308" s="74"/>
      <c r="B308" s="45" t="str">
        <f>'Beoordelaar 2'!$A$1</f>
        <v xml:space="preserve">Beoordelaar 2: </v>
      </c>
      <c r="C308" s="7"/>
      <c r="D308" s="30" t="str">
        <f>'Beoordelaar 2'!C73</f>
        <v>SCORE</v>
      </c>
      <c r="E308" s="76"/>
      <c r="F308" s="7"/>
      <c r="G308" s="30" t="str">
        <f>'Beoordelaar 2'!E73</f>
        <v>SCORE</v>
      </c>
      <c r="H308" s="76"/>
      <c r="I308" s="7"/>
      <c r="J308" s="30" t="str">
        <f>'Beoordelaar 2'!G73</f>
        <v>SCORE</v>
      </c>
      <c r="K308" s="76"/>
    </row>
    <row r="309" spans="1:11" ht="20" customHeight="1" x14ac:dyDescent="0.2">
      <c r="A309" s="74"/>
      <c r="B309" s="45" t="str">
        <f>'Beoordelaar 3'!$A$1</f>
        <v xml:space="preserve">Beoordelaar 3: </v>
      </c>
      <c r="C309" s="7"/>
      <c r="D309" s="30" t="str">
        <f>'Beoordelaar 3'!C73</f>
        <v>SCORE</v>
      </c>
      <c r="E309" s="76"/>
      <c r="F309" s="7"/>
      <c r="G309" s="30" t="str">
        <f>'Beoordelaar 3'!E73</f>
        <v>SCORE</v>
      </c>
      <c r="H309" s="76"/>
      <c r="I309" s="7"/>
      <c r="J309" s="30" t="str">
        <f>'Beoordelaar 3'!G73</f>
        <v>SCORE</v>
      </c>
      <c r="K309" s="76"/>
    </row>
    <row r="310" spans="1:11" ht="20" customHeight="1" x14ac:dyDescent="0.2">
      <c r="A310" s="74"/>
      <c r="B310" s="45" t="str">
        <f>'Beoordelaar 4'!$A$1</f>
        <v xml:space="preserve">Beoordelaar 4: </v>
      </c>
      <c r="C310" s="7"/>
      <c r="D310" s="30" t="str">
        <f>'Beoordelaar 4'!C73</f>
        <v>SCORE</v>
      </c>
      <c r="E310" s="76"/>
      <c r="F310" s="7"/>
      <c r="G310" s="30" t="str">
        <f>'Beoordelaar 4'!E73</f>
        <v>SCORE</v>
      </c>
      <c r="H310" s="76"/>
      <c r="I310" s="7"/>
      <c r="J310" s="30" t="str">
        <f>'Beoordelaar 4'!G73</f>
        <v>SCORE</v>
      </c>
      <c r="K310" s="76"/>
    </row>
    <row r="311" spans="1:11" ht="20" customHeight="1" x14ac:dyDescent="0.2">
      <c r="A311" s="74"/>
      <c r="B311" s="45" t="str">
        <f>'Beoordelaar 5'!$A$1</f>
        <v xml:space="preserve">Beoordelaar 5: </v>
      </c>
      <c r="C311" s="7"/>
      <c r="D311" s="30" t="str">
        <f>'Beoordelaar 5'!C73</f>
        <v>SCORE</v>
      </c>
      <c r="E311" s="76"/>
      <c r="F311" s="7"/>
      <c r="G311" s="30" t="str">
        <f>'Beoordelaar 5'!E73</f>
        <v>SCORE</v>
      </c>
      <c r="H311" s="76"/>
      <c r="I311" s="7"/>
      <c r="J311" s="30" t="str">
        <f>'Beoordelaar 5'!G73</f>
        <v>SCORE</v>
      </c>
      <c r="K311" s="76"/>
    </row>
    <row r="312" spans="1:11" ht="20" customHeight="1" x14ac:dyDescent="0.2">
      <c r="A312" s="74"/>
      <c r="B312" s="45" t="str">
        <f>'Beoordelaar 6'!$A$1</f>
        <v xml:space="preserve">Beoordelaar 6: </v>
      </c>
      <c r="C312" s="7"/>
      <c r="D312" s="30" t="str">
        <f>'Beoordelaar 6'!C73</f>
        <v>SCORE</v>
      </c>
      <c r="E312" s="76"/>
      <c r="F312" s="7"/>
      <c r="G312" s="30" t="str">
        <f>'Beoordelaar 6'!E73</f>
        <v>SCORE</v>
      </c>
      <c r="H312" s="76"/>
      <c r="I312" s="7"/>
      <c r="J312" s="30" t="str">
        <f>'Beoordelaar 6'!G73</f>
        <v>SCORE</v>
      </c>
      <c r="K312" s="76"/>
    </row>
    <row r="313" spans="1:11" ht="20" customHeight="1" x14ac:dyDescent="0.2">
      <c r="A313" s="75"/>
      <c r="B313" s="45" t="str">
        <f>'Beoordelaar 7'!$A$1</f>
        <v xml:space="preserve">Beoordelaar 7: </v>
      </c>
      <c r="C313" s="7"/>
      <c r="D313" s="30" t="str">
        <f>'Beoordelaar 7'!C73</f>
        <v>SCORE</v>
      </c>
      <c r="E313" s="76"/>
      <c r="F313" s="7"/>
      <c r="G313" s="30" t="str">
        <f>'Beoordelaar 7'!E73</f>
        <v>SCORE</v>
      </c>
      <c r="H313" s="76"/>
      <c r="I313" s="7"/>
      <c r="J313" s="30" t="str">
        <f>'Beoordelaar 7'!G73</f>
        <v>SCORE</v>
      </c>
      <c r="K313" s="76"/>
    </row>
    <row r="314" spans="1:11" ht="20" customHeight="1" x14ac:dyDescent="0.2">
      <c r="A314" s="77" t="s">
        <v>1</v>
      </c>
      <c r="B314" s="77"/>
      <c r="C314" s="7"/>
      <c r="D314" s="29" t="s">
        <v>2</v>
      </c>
      <c r="E314" s="76"/>
      <c r="F314" s="7"/>
      <c r="G314" s="29" t="s">
        <v>2</v>
      </c>
      <c r="H314" s="76"/>
      <c r="I314" s="7"/>
      <c r="J314" s="29" t="s">
        <v>2</v>
      </c>
      <c r="K314" s="76"/>
    </row>
    <row r="315" spans="1:11" ht="20" customHeight="1" x14ac:dyDescent="0.2">
      <c r="A315" s="78"/>
      <c r="B315" s="78"/>
      <c r="C315" s="7"/>
      <c r="D315" s="28" t="str">
        <f>IF(D314="beter","€ 750",IF(D314="vergelijkbaar","€ 0",IF(D314="minder","-€ 750"," ")))</f>
        <v xml:space="preserve"> </v>
      </c>
      <c r="E315" s="76"/>
      <c r="F315" s="7"/>
      <c r="G315" s="28" t="str">
        <f>IF(G314="beter","€ 750",IF(G314="vergelijkbaar","€ 0",IF(G314="minder","-€ 750"," ")))</f>
        <v xml:space="preserve"> </v>
      </c>
      <c r="H315" s="76"/>
      <c r="I315" s="7"/>
      <c r="J315" s="28" t="str">
        <f>IF(J314="beter","€ 750",IF(J314="vergelijkbaar","€ 0",IF(J314="minder","-€ 750"," ")))</f>
        <v xml:space="preserve"> </v>
      </c>
      <c r="K315" s="76"/>
    </row>
    <row r="316" spans="1:11" ht="20" customHeight="1" x14ac:dyDescent="0.2">
      <c r="A316" s="73" t="str">
        <f>Productdemonstratie!A42</f>
        <v>5. Mate veiligheid (scherpe randen en hoeken)</v>
      </c>
      <c r="B316" s="45" t="str">
        <f>'Beoordelaar 1'!$A$1</f>
        <v xml:space="preserve">Beoordelaar 1: </v>
      </c>
      <c r="C316" s="7"/>
      <c r="D316" s="30" t="str">
        <f>'Beoordelaar 1'!C75</f>
        <v>SCORE</v>
      </c>
      <c r="E316" s="76" t="s">
        <v>0</v>
      </c>
      <c r="F316" s="7"/>
      <c r="G316" s="30" t="str">
        <f>'Beoordelaar 1'!E75</f>
        <v>SCORE</v>
      </c>
      <c r="H316" s="76" t="s">
        <v>0</v>
      </c>
      <c r="I316" s="7"/>
      <c r="J316" s="30" t="str">
        <f>'Beoordelaar 1'!G75</f>
        <v>SCORE</v>
      </c>
      <c r="K316" s="76" t="s">
        <v>0</v>
      </c>
    </row>
    <row r="317" spans="1:11" ht="20" customHeight="1" x14ac:dyDescent="0.2">
      <c r="A317" s="74"/>
      <c r="B317" s="45" t="str">
        <f>'Beoordelaar 2'!$A$1</f>
        <v xml:space="preserve">Beoordelaar 2: </v>
      </c>
      <c r="C317" s="7"/>
      <c r="D317" s="30" t="str">
        <f>'Beoordelaar 2'!C75</f>
        <v>SCORE</v>
      </c>
      <c r="E317" s="76"/>
      <c r="F317" s="7"/>
      <c r="G317" s="30" t="str">
        <f>'Beoordelaar 2'!E75</f>
        <v>SCORE</v>
      </c>
      <c r="H317" s="76"/>
      <c r="I317" s="7"/>
      <c r="J317" s="30" t="str">
        <f>'Beoordelaar 2'!G75</f>
        <v>SCORE</v>
      </c>
      <c r="K317" s="76"/>
    </row>
    <row r="318" spans="1:11" ht="20" customHeight="1" x14ac:dyDescent="0.2">
      <c r="A318" s="74"/>
      <c r="B318" s="45" t="str">
        <f>'Beoordelaar 3'!$A$1</f>
        <v xml:space="preserve">Beoordelaar 3: </v>
      </c>
      <c r="C318" s="7"/>
      <c r="D318" s="30" t="str">
        <f>'Beoordelaar 3'!C75</f>
        <v>SCORE</v>
      </c>
      <c r="E318" s="76"/>
      <c r="F318" s="7"/>
      <c r="G318" s="30" t="str">
        <f>'Beoordelaar 3'!E75</f>
        <v>SCORE</v>
      </c>
      <c r="H318" s="76"/>
      <c r="I318" s="7"/>
      <c r="J318" s="30" t="str">
        <f>'Beoordelaar 3'!G75</f>
        <v>SCORE</v>
      </c>
      <c r="K318" s="76"/>
    </row>
    <row r="319" spans="1:11" ht="20" customHeight="1" x14ac:dyDescent="0.2">
      <c r="A319" s="74"/>
      <c r="B319" s="45" t="str">
        <f>'Beoordelaar 4'!$A$1</f>
        <v xml:space="preserve">Beoordelaar 4: </v>
      </c>
      <c r="C319" s="7"/>
      <c r="D319" s="30" t="str">
        <f>'Beoordelaar 4'!C75</f>
        <v>SCORE</v>
      </c>
      <c r="E319" s="76"/>
      <c r="F319" s="7"/>
      <c r="G319" s="30" t="str">
        <f>'Beoordelaar 4'!E75</f>
        <v>SCORE</v>
      </c>
      <c r="H319" s="76"/>
      <c r="I319" s="7"/>
      <c r="J319" s="30" t="str">
        <f>'Beoordelaar 4'!G75</f>
        <v>SCORE</v>
      </c>
      <c r="K319" s="76"/>
    </row>
    <row r="320" spans="1:11" ht="20" customHeight="1" x14ac:dyDescent="0.2">
      <c r="A320" s="74"/>
      <c r="B320" s="45" t="str">
        <f>'Beoordelaar 5'!$A$1</f>
        <v xml:space="preserve">Beoordelaar 5: </v>
      </c>
      <c r="C320" s="7"/>
      <c r="D320" s="30" t="str">
        <f>'Beoordelaar 5'!C75</f>
        <v>SCORE</v>
      </c>
      <c r="E320" s="76"/>
      <c r="F320" s="7"/>
      <c r="G320" s="30" t="str">
        <f>'Beoordelaar 5'!E75</f>
        <v>SCORE</v>
      </c>
      <c r="H320" s="76"/>
      <c r="I320" s="7"/>
      <c r="J320" s="30" t="str">
        <f>'Beoordelaar 5'!G75</f>
        <v>SCORE</v>
      </c>
      <c r="K320" s="76"/>
    </row>
    <row r="321" spans="1:11" ht="20" customHeight="1" x14ac:dyDescent="0.2">
      <c r="A321" s="74"/>
      <c r="B321" s="45" t="str">
        <f>'Beoordelaar 6'!$A$1</f>
        <v xml:space="preserve">Beoordelaar 6: </v>
      </c>
      <c r="C321" s="7"/>
      <c r="D321" s="30" t="str">
        <f>'Beoordelaar 6'!C75</f>
        <v>SCORE</v>
      </c>
      <c r="E321" s="76"/>
      <c r="F321" s="7"/>
      <c r="G321" s="30" t="str">
        <f>'Beoordelaar 6'!E75</f>
        <v>SCORE</v>
      </c>
      <c r="H321" s="76"/>
      <c r="I321" s="7"/>
      <c r="J321" s="30" t="str">
        <f>'Beoordelaar 6'!G75</f>
        <v>SCORE</v>
      </c>
      <c r="K321" s="76"/>
    </row>
    <row r="322" spans="1:11" ht="20" customHeight="1" x14ac:dyDescent="0.2">
      <c r="A322" s="75"/>
      <c r="B322" s="45" t="str">
        <f>'Beoordelaar 7'!$A$1</f>
        <v xml:space="preserve">Beoordelaar 7: </v>
      </c>
      <c r="C322" s="7"/>
      <c r="D322" s="30" t="str">
        <f>'Beoordelaar 7'!C75</f>
        <v>SCORE</v>
      </c>
      <c r="E322" s="76"/>
      <c r="F322" s="7"/>
      <c r="G322" s="30" t="str">
        <f>'Beoordelaar 7'!E75</f>
        <v>SCORE</v>
      </c>
      <c r="H322" s="76"/>
      <c r="I322" s="7"/>
      <c r="J322" s="30" t="str">
        <f>'Beoordelaar 7'!G75</f>
        <v>SCORE</v>
      </c>
      <c r="K322" s="76"/>
    </row>
    <row r="323" spans="1:11" ht="20" customHeight="1" x14ac:dyDescent="0.2">
      <c r="A323" s="77" t="s">
        <v>1</v>
      </c>
      <c r="B323" s="77"/>
      <c r="C323" s="7"/>
      <c r="D323" s="29" t="s">
        <v>2</v>
      </c>
      <c r="E323" s="76"/>
      <c r="F323" s="7"/>
      <c r="G323" s="29" t="s">
        <v>2</v>
      </c>
      <c r="H323" s="76"/>
      <c r="I323" s="7"/>
      <c r="J323" s="29" t="s">
        <v>2</v>
      </c>
      <c r="K323" s="76"/>
    </row>
    <row r="324" spans="1:11" ht="20" customHeight="1" x14ac:dyDescent="0.2">
      <c r="A324" s="78"/>
      <c r="B324" s="78"/>
      <c r="C324" s="7"/>
      <c r="D324" s="28" t="str">
        <f>IF(D323="beter","€ 750",IF(D323="vergelijkbaar","€ 0",IF(D323="minder","-€ 750"," ")))</f>
        <v xml:space="preserve"> </v>
      </c>
      <c r="E324" s="76"/>
      <c r="F324" s="7"/>
      <c r="G324" s="28" t="str">
        <f>IF(G323="beter","€ 750",IF(G323="vergelijkbaar","€ 0",IF(G323="minder","-€ 750"," ")))</f>
        <v xml:space="preserve"> </v>
      </c>
      <c r="H324" s="76"/>
      <c r="I324" s="7"/>
      <c r="J324" s="28" t="str">
        <f>IF(J323="beter","€ 750",IF(J323="vergelijkbaar","€ 0",IF(J323="minder","-€ 750"," ")))</f>
        <v xml:space="preserve"> </v>
      </c>
      <c r="K324" s="76"/>
    </row>
    <row r="325" spans="1:11" ht="20" customHeight="1" x14ac:dyDescent="0.2">
      <c r="A325" s="73" t="str">
        <f>Productdemonstratie!A43</f>
        <v>6. Mate van stapelbaarheid</v>
      </c>
      <c r="B325" s="45" t="str">
        <f>'Beoordelaar 1'!$A$1</f>
        <v xml:space="preserve">Beoordelaar 1: </v>
      </c>
      <c r="C325" s="7"/>
      <c r="D325" s="30" t="str">
        <f>'Beoordelaar 1'!C77</f>
        <v>SCORE</v>
      </c>
      <c r="E325" s="76" t="s">
        <v>0</v>
      </c>
      <c r="F325" s="7"/>
      <c r="G325" s="30" t="str">
        <f>'Beoordelaar 1'!E77</f>
        <v>SCORE</v>
      </c>
      <c r="H325" s="76" t="s">
        <v>0</v>
      </c>
      <c r="I325" s="7"/>
      <c r="J325" s="30" t="str">
        <f>'Beoordelaar 1'!G77</f>
        <v>SCORE</v>
      </c>
      <c r="K325" s="76" t="s">
        <v>0</v>
      </c>
    </row>
    <row r="326" spans="1:11" ht="20" customHeight="1" x14ac:dyDescent="0.2">
      <c r="A326" s="74"/>
      <c r="B326" s="45" t="str">
        <f>'Beoordelaar 2'!$A$1</f>
        <v xml:space="preserve">Beoordelaar 2: </v>
      </c>
      <c r="C326" s="7"/>
      <c r="D326" s="30" t="str">
        <f>'Beoordelaar 2'!C77</f>
        <v>SCORE</v>
      </c>
      <c r="E326" s="76"/>
      <c r="F326" s="7"/>
      <c r="G326" s="30" t="str">
        <f>'Beoordelaar 2'!E77</f>
        <v>SCORE</v>
      </c>
      <c r="H326" s="76"/>
      <c r="I326" s="7"/>
      <c r="J326" s="30" t="str">
        <f>'Beoordelaar 2'!G77</f>
        <v>SCORE</v>
      </c>
      <c r="K326" s="76"/>
    </row>
    <row r="327" spans="1:11" ht="20" customHeight="1" x14ac:dyDescent="0.2">
      <c r="A327" s="74"/>
      <c r="B327" s="45" t="str">
        <f>'Beoordelaar 3'!$A$1</f>
        <v xml:space="preserve">Beoordelaar 3: </v>
      </c>
      <c r="C327" s="7"/>
      <c r="D327" s="30" t="str">
        <f>'Beoordelaar 3'!C77</f>
        <v>SCORE</v>
      </c>
      <c r="E327" s="76"/>
      <c r="F327" s="7"/>
      <c r="G327" s="30" t="str">
        <f>'Beoordelaar 3'!E77</f>
        <v>SCORE</v>
      </c>
      <c r="H327" s="76"/>
      <c r="I327" s="7"/>
      <c r="J327" s="30" t="str">
        <f>'Beoordelaar 3'!G77</f>
        <v>SCORE</v>
      </c>
      <c r="K327" s="76"/>
    </row>
    <row r="328" spans="1:11" ht="20" customHeight="1" x14ac:dyDescent="0.2">
      <c r="A328" s="74"/>
      <c r="B328" s="45" t="str">
        <f>'Beoordelaar 4'!$A$1</f>
        <v xml:space="preserve">Beoordelaar 4: </v>
      </c>
      <c r="C328" s="7"/>
      <c r="D328" s="30" t="str">
        <f>'Beoordelaar 4'!C77</f>
        <v>SCORE</v>
      </c>
      <c r="E328" s="76"/>
      <c r="F328" s="7"/>
      <c r="G328" s="30" t="str">
        <f>'Beoordelaar 4'!E77</f>
        <v>SCORE</v>
      </c>
      <c r="H328" s="76"/>
      <c r="I328" s="7"/>
      <c r="J328" s="30" t="str">
        <f>'Beoordelaar 4'!G77</f>
        <v>SCORE</v>
      </c>
      <c r="K328" s="76"/>
    </row>
    <row r="329" spans="1:11" ht="20" customHeight="1" x14ac:dyDescent="0.2">
      <c r="A329" s="74"/>
      <c r="B329" s="45" t="str">
        <f>'Beoordelaar 5'!$A$1</f>
        <v xml:space="preserve">Beoordelaar 5: </v>
      </c>
      <c r="C329" s="7"/>
      <c r="D329" s="30" t="str">
        <f>'Beoordelaar 5'!C77</f>
        <v>SCORE</v>
      </c>
      <c r="E329" s="76"/>
      <c r="F329" s="7"/>
      <c r="G329" s="30" t="str">
        <f>'Beoordelaar 5'!E77</f>
        <v>SCORE</v>
      </c>
      <c r="H329" s="76"/>
      <c r="I329" s="7"/>
      <c r="J329" s="30" t="str">
        <f>'Beoordelaar 5'!G77</f>
        <v>SCORE</v>
      </c>
      <c r="K329" s="76"/>
    </row>
    <row r="330" spans="1:11" ht="20" customHeight="1" x14ac:dyDescent="0.2">
      <c r="A330" s="74"/>
      <c r="B330" s="45" t="str">
        <f>'Beoordelaar 6'!$A$1</f>
        <v xml:space="preserve">Beoordelaar 6: </v>
      </c>
      <c r="C330" s="7"/>
      <c r="D330" s="30" t="str">
        <f>'Beoordelaar 6'!C77</f>
        <v>SCORE</v>
      </c>
      <c r="E330" s="76"/>
      <c r="F330" s="7"/>
      <c r="G330" s="30" t="str">
        <f>'Beoordelaar 6'!E77</f>
        <v>SCORE</v>
      </c>
      <c r="H330" s="76"/>
      <c r="I330" s="7"/>
      <c r="J330" s="30" t="str">
        <f>'Beoordelaar 6'!G77</f>
        <v>SCORE</v>
      </c>
      <c r="K330" s="76"/>
    </row>
    <row r="331" spans="1:11" ht="20" customHeight="1" x14ac:dyDescent="0.2">
      <c r="A331" s="75"/>
      <c r="B331" s="45" t="str">
        <f>'Beoordelaar 7'!$A$1</f>
        <v xml:space="preserve">Beoordelaar 7: </v>
      </c>
      <c r="C331" s="7"/>
      <c r="D331" s="30" t="str">
        <f>'Beoordelaar 7'!C77</f>
        <v>SCORE</v>
      </c>
      <c r="E331" s="76"/>
      <c r="F331" s="7"/>
      <c r="G331" s="30" t="str">
        <f>'Beoordelaar 7'!E77</f>
        <v>SCORE</v>
      </c>
      <c r="H331" s="76"/>
      <c r="I331" s="7"/>
      <c r="J331" s="30" t="str">
        <f>'Beoordelaar 7'!G77</f>
        <v>SCORE</v>
      </c>
      <c r="K331" s="76"/>
    </row>
    <row r="332" spans="1:11" ht="20" customHeight="1" x14ac:dyDescent="0.2">
      <c r="A332" s="77" t="s">
        <v>1</v>
      </c>
      <c r="B332" s="77"/>
      <c r="C332" s="7"/>
      <c r="D332" s="29" t="s">
        <v>2</v>
      </c>
      <c r="E332" s="76"/>
      <c r="F332" s="7"/>
      <c r="G332" s="29" t="s">
        <v>2</v>
      </c>
      <c r="H332" s="76"/>
      <c r="I332" s="7"/>
      <c r="J332" s="29" t="s">
        <v>2</v>
      </c>
      <c r="K332" s="76"/>
    </row>
    <row r="333" spans="1:11" ht="20" customHeight="1" x14ac:dyDescent="0.2">
      <c r="A333" s="78"/>
      <c r="B333" s="78"/>
      <c r="C333" s="7"/>
      <c r="D333" s="28" t="str">
        <f>IF(D332="beter","€ 750",IF(D332="vergelijkbaar","€ 0",IF(D332="minder","-€ 750"," ")))</f>
        <v xml:space="preserve"> </v>
      </c>
      <c r="E333" s="76"/>
      <c r="F333" s="7"/>
      <c r="G333" s="28" t="str">
        <f>IF(G332="beter","€ 750",IF(G332="vergelijkbaar","€ 0",IF(G332="minder","-€ 750"," ")))</f>
        <v xml:space="preserve"> </v>
      </c>
      <c r="H333" s="76"/>
      <c r="I333" s="7"/>
      <c r="J333" s="28" t="str">
        <f>IF(J332="beter","€ 750",IF(J332="vergelijkbaar","€ 0",IF(J332="minder","-€ 750"," ")))</f>
        <v xml:space="preserve"> </v>
      </c>
      <c r="K333" s="76"/>
    </row>
    <row r="334" spans="1:11" ht="31" customHeight="1" x14ac:dyDescent="0.2">
      <c r="A334" s="69" t="s">
        <v>45</v>
      </c>
      <c r="B334" s="70"/>
      <c r="C334" s="36"/>
      <c r="D334" s="71" t="e">
        <f>D288+D297+D306+D315+D324+D333</f>
        <v>#VALUE!</v>
      </c>
      <c r="E334" s="72"/>
      <c r="F334" s="37"/>
      <c r="G334" s="71" t="e">
        <f>G288+G297+G306+G315+G324+G333</f>
        <v>#VALUE!</v>
      </c>
      <c r="H334" s="72"/>
      <c r="I334" s="37"/>
      <c r="J334" s="71" t="e">
        <f>J288+J297+J306+J315+J324+J333</f>
        <v>#VALUE!</v>
      </c>
      <c r="K334" s="72"/>
    </row>
    <row r="335" spans="1:11" ht="20" customHeight="1" x14ac:dyDescent="0.2">
      <c r="C335"/>
      <c r="D335" s="61" t="s">
        <v>66</v>
      </c>
      <c r="F335"/>
      <c r="I335"/>
    </row>
    <row r="336" spans="1:11" ht="30" customHeight="1" x14ac:dyDescent="0.2">
      <c r="A336" s="79" t="str">
        <f>Productdemonstratie!A44</f>
        <v>7. Beoordelingscriteria vergadertafel - item 12</v>
      </c>
      <c r="B336" s="80"/>
      <c r="C336" s="80"/>
      <c r="D336" s="80"/>
      <c r="E336" s="80"/>
      <c r="F336" s="80"/>
      <c r="G336" s="80"/>
      <c r="H336" s="80"/>
      <c r="I336" s="80"/>
      <c r="J336" s="80"/>
      <c r="K336" s="81"/>
    </row>
    <row r="337" spans="1:11" ht="20" customHeight="1" x14ac:dyDescent="0.2">
      <c r="A337" s="73" t="str">
        <f>Productdemonstratie!A45</f>
        <v xml:space="preserve">1. Stabiliteit </v>
      </c>
      <c r="B337" s="45" t="str">
        <f>'Beoordelaar 1'!$A$1</f>
        <v xml:space="preserve">Beoordelaar 1: </v>
      </c>
      <c r="C337" s="7"/>
      <c r="D337" s="38" t="str">
        <f>'Beoordelaar 1'!C80</f>
        <v>SCORE</v>
      </c>
      <c r="E337" s="82" t="s">
        <v>0</v>
      </c>
      <c r="F337" s="7"/>
      <c r="G337" s="38" t="str">
        <f>'Beoordelaar 1'!E80</f>
        <v>SCORE</v>
      </c>
      <c r="H337" s="82" t="s">
        <v>0</v>
      </c>
      <c r="I337" s="7"/>
      <c r="J337" s="38" t="str">
        <f>'Beoordelaar 1'!G80</f>
        <v>SCORE</v>
      </c>
      <c r="K337" s="82" t="s">
        <v>0</v>
      </c>
    </row>
    <row r="338" spans="1:11" ht="20" customHeight="1" x14ac:dyDescent="0.2">
      <c r="A338" s="74"/>
      <c r="B338" s="45" t="str">
        <f>'Beoordelaar 2'!$A$1</f>
        <v xml:space="preserve">Beoordelaar 2: </v>
      </c>
      <c r="C338" s="7"/>
      <c r="D338" s="30" t="str">
        <f>'Beoordelaar 2'!C80</f>
        <v>SCORE</v>
      </c>
      <c r="E338" s="76"/>
      <c r="F338" s="7"/>
      <c r="G338" s="30" t="str">
        <f>'Beoordelaar 2'!E80</f>
        <v>SCORE</v>
      </c>
      <c r="H338" s="76"/>
      <c r="I338" s="7"/>
      <c r="J338" s="30" t="str">
        <f>'Beoordelaar 2'!G80</f>
        <v>SCORE</v>
      </c>
      <c r="K338" s="76"/>
    </row>
    <row r="339" spans="1:11" ht="20" customHeight="1" x14ac:dyDescent="0.2">
      <c r="A339" s="74"/>
      <c r="B339" s="45" t="str">
        <f>'Beoordelaar 3'!$A$1</f>
        <v xml:space="preserve">Beoordelaar 3: </v>
      </c>
      <c r="C339" s="7"/>
      <c r="D339" s="30" t="str">
        <f>'Beoordelaar 3'!C80</f>
        <v>SCORE</v>
      </c>
      <c r="E339" s="76"/>
      <c r="F339" s="7"/>
      <c r="G339" s="30" t="str">
        <f>'Beoordelaar 3'!E80</f>
        <v>SCORE</v>
      </c>
      <c r="H339" s="76"/>
      <c r="I339" s="7"/>
      <c r="J339" s="30" t="str">
        <f>'Beoordelaar 3'!G80</f>
        <v>SCORE</v>
      </c>
      <c r="K339" s="76"/>
    </row>
    <row r="340" spans="1:11" ht="20" customHeight="1" x14ac:dyDescent="0.2">
      <c r="A340" s="74"/>
      <c r="B340" s="45" t="str">
        <f>'Beoordelaar 4'!$A$1</f>
        <v xml:space="preserve">Beoordelaar 4: </v>
      </c>
      <c r="C340" s="7"/>
      <c r="D340" s="30" t="str">
        <f>'Beoordelaar 4'!C80</f>
        <v>SCORE</v>
      </c>
      <c r="E340" s="76"/>
      <c r="F340" s="7"/>
      <c r="G340" s="30" t="str">
        <f>'Beoordelaar 4'!E80</f>
        <v>SCORE</v>
      </c>
      <c r="H340" s="76"/>
      <c r="I340" s="7"/>
      <c r="J340" s="30" t="str">
        <f>'Beoordelaar 4'!G80</f>
        <v>SCORE</v>
      </c>
      <c r="K340" s="76"/>
    </row>
    <row r="341" spans="1:11" ht="20" customHeight="1" x14ac:dyDescent="0.2">
      <c r="A341" s="74"/>
      <c r="B341" s="45" t="str">
        <f>'Beoordelaar 5'!$A$1</f>
        <v xml:space="preserve">Beoordelaar 5: </v>
      </c>
      <c r="C341" s="7"/>
      <c r="D341" s="30" t="str">
        <f>'Beoordelaar 5'!C80</f>
        <v>SCORE</v>
      </c>
      <c r="E341" s="76"/>
      <c r="F341" s="7"/>
      <c r="G341" s="30" t="str">
        <f>'Beoordelaar 5'!E80</f>
        <v>SCORE</v>
      </c>
      <c r="H341" s="76"/>
      <c r="I341" s="7"/>
      <c r="J341" s="30" t="str">
        <f>'Beoordelaar 5'!G80</f>
        <v>SCORE</v>
      </c>
      <c r="K341" s="76"/>
    </row>
    <row r="342" spans="1:11" ht="20" customHeight="1" x14ac:dyDescent="0.2">
      <c r="A342" s="74"/>
      <c r="B342" s="45" t="str">
        <f>'Beoordelaar 6'!$A$1</f>
        <v xml:space="preserve">Beoordelaar 6: </v>
      </c>
      <c r="C342" s="7"/>
      <c r="D342" s="30" t="str">
        <f>'Beoordelaar 6'!C80</f>
        <v>SCORE</v>
      </c>
      <c r="E342" s="76"/>
      <c r="F342" s="7"/>
      <c r="G342" s="30" t="str">
        <f>'Beoordelaar 6'!E80</f>
        <v>SCORE</v>
      </c>
      <c r="H342" s="76"/>
      <c r="I342" s="7"/>
      <c r="J342" s="30" t="str">
        <f>'Beoordelaar 6'!G80</f>
        <v>SCORE</v>
      </c>
      <c r="K342" s="76"/>
    </row>
    <row r="343" spans="1:11" ht="20" customHeight="1" x14ac:dyDescent="0.2">
      <c r="A343" s="75"/>
      <c r="B343" s="45" t="str">
        <f>'Beoordelaar 7'!$A$1</f>
        <v xml:space="preserve">Beoordelaar 7: </v>
      </c>
      <c r="C343" s="7"/>
      <c r="D343" s="30" t="str">
        <f>'Beoordelaar 7'!C80</f>
        <v>SCORE</v>
      </c>
      <c r="E343" s="76"/>
      <c r="F343" s="7"/>
      <c r="G343" s="30" t="str">
        <f>'Beoordelaar 7'!E80</f>
        <v>SCORE</v>
      </c>
      <c r="H343" s="76"/>
      <c r="I343" s="7"/>
      <c r="J343" s="30" t="str">
        <f>'Beoordelaar 7'!G80</f>
        <v>SCORE</v>
      </c>
      <c r="K343" s="76"/>
    </row>
    <row r="344" spans="1:11" ht="20" customHeight="1" x14ac:dyDescent="0.2">
      <c r="A344" s="77" t="s">
        <v>1</v>
      </c>
      <c r="B344" s="77"/>
      <c r="C344" s="7"/>
      <c r="D344" s="29" t="s">
        <v>2</v>
      </c>
      <c r="E344" s="76"/>
      <c r="F344" s="7"/>
      <c r="G344" s="29" t="s">
        <v>2</v>
      </c>
      <c r="H344" s="76"/>
      <c r="I344" s="7"/>
      <c r="J344" s="29" t="s">
        <v>2</v>
      </c>
      <c r="K344" s="76"/>
    </row>
    <row r="345" spans="1:11" ht="20" customHeight="1" x14ac:dyDescent="0.2">
      <c r="A345" s="78"/>
      <c r="B345" s="78"/>
      <c r="C345" s="7"/>
      <c r="D345" s="28" t="str">
        <f>IF(D344="beter","€ 750",IF(D344="vergelijkbaar","€ 0",IF(D344="minder","-€ 2.500"," ")))</f>
        <v xml:space="preserve"> </v>
      </c>
      <c r="E345" s="76"/>
      <c r="F345" s="7"/>
      <c r="G345" s="28" t="str">
        <f>IF(G344="beter","€ 750",IF(G344="vergelijkbaar","€ 0",IF(G344="minder","-€ 2.500"," ")))</f>
        <v xml:space="preserve"> </v>
      </c>
      <c r="H345" s="76"/>
      <c r="I345" s="7"/>
      <c r="J345" s="28" t="str">
        <f>IF(J344="beter","€ 750",IF(J344="vergelijkbaar","€ 0",IF(J344="minder","-€ 2.500"," ")))</f>
        <v xml:space="preserve"> </v>
      </c>
      <c r="K345" s="76"/>
    </row>
    <row r="346" spans="1:11" ht="20" customHeight="1" x14ac:dyDescent="0.2">
      <c r="A346" s="73" t="str">
        <f>Productdemonstratie!A46</f>
        <v>2. Constructie tussen frame en blad</v>
      </c>
      <c r="B346" s="45" t="str">
        <f>'Beoordelaar 1'!$A$1</f>
        <v xml:space="preserve">Beoordelaar 1: </v>
      </c>
      <c r="C346" s="7"/>
      <c r="D346" s="30" t="str">
        <f>'Beoordelaar 1'!C82</f>
        <v>SCORE</v>
      </c>
      <c r="E346" s="76" t="s">
        <v>0</v>
      </c>
      <c r="F346" s="7"/>
      <c r="G346" s="30" t="str">
        <f>'Beoordelaar 1'!E82</f>
        <v>SCORE</v>
      </c>
      <c r="H346" s="76" t="s">
        <v>0</v>
      </c>
      <c r="I346" s="7"/>
      <c r="J346" s="30" t="str">
        <f>'Beoordelaar 1'!G82</f>
        <v>SCORE</v>
      </c>
      <c r="K346" s="76" t="s">
        <v>0</v>
      </c>
    </row>
    <row r="347" spans="1:11" ht="20" customHeight="1" x14ac:dyDescent="0.2">
      <c r="A347" s="74"/>
      <c r="B347" s="45" t="str">
        <f>'Beoordelaar 2'!$A$1</f>
        <v xml:space="preserve">Beoordelaar 2: </v>
      </c>
      <c r="C347" s="7"/>
      <c r="D347" s="30" t="str">
        <f>'Beoordelaar 2'!C82</f>
        <v>SCORE</v>
      </c>
      <c r="E347" s="76"/>
      <c r="F347" s="7"/>
      <c r="G347" s="30" t="str">
        <f>'Beoordelaar 2'!E82</f>
        <v>SCORE</v>
      </c>
      <c r="H347" s="76"/>
      <c r="I347" s="7"/>
      <c r="J347" s="30" t="str">
        <f>'Beoordelaar 2'!G82</f>
        <v>SCORE</v>
      </c>
      <c r="K347" s="76"/>
    </row>
    <row r="348" spans="1:11" ht="20" customHeight="1" x14ac:dyDescent="0.2">
      <c r="A348" s="74"/>
      <c r="B348" s="45" t="str">
        <f>'Beoordelaar 3'!$A$1</f>
        <v xml:space="preserve">Beoordelaar 3: </v>
      </c>
      <c r="C348" s="7"/>
      <c r="D348" s="30" t="str">
        <f>'Beoordelaar 3'!C82</f>
        <v>SCORE</v>
      </c>
      <c r="E348" s="76"/>
      <c r="F348" s="7"/>
      <c r="G348" s="30" t="str">
        <f>'Beoordelaar 3'!E82</f>
        <v>SCORE</v>
      </c>
      <c r="H348" s="76"/>
      <c r="I348" s="7"/>
      <c r="J348" s="30" t="str">
        <f>'Beoordelaar 3'!G82</f>
        <v>SCORE</v>
      </c>
      <c r="K348" s="76"/>
    </row>
    <row r="349" spans="1:11" ht="20" customHeight="1" x14ac:dyDescent="0.2">
      <c r="A349" s="74"/>
      <c r="B349" s="45" t="str">
        <f>'Beoordelaar 4'!$A$1</f>
        <v xml:space="preserve">Beoordelaar 4: </v>
      </c>
      <c r="C349" s="7"/>
      <c r="D349" s="30" t="str">
        <f>'Beoordelaar 4'!C82</f>
        <v>SCORE</v>
      </c>
      <c r="E349" s="76"/>
      <c r="F349" s="7"/>
      <c r="G349" s="30" t="str">
        <f>'Beoordelaar 4'!E82</f>
        <v>SCORE</v>
      </c>
      <c r="H349" s="76"/>
      <c r="I349" s="7"/>
      <c r="J349" s="30" t="str">
        <f>'Beoordelaar 4'!G82</f>
        <v>SCORE</v>
      </c>
      <c r="K349" s="76"/>
    </row>
    <row r="350" spans="1:11" ht="20" customHeight="1" x14ac:dyDescent="0.2">
      <c r="A350" s="74"/>
      <c r="B350" s="45" t="str">
        <f>'Beoordelaar 5'!$A$1</f>
        <v xml:space="preserve">Beoordelaar 5: </v>
      </c>
      <c r="C350" s="7"/>
      <c r="D350" s="30" t="str">
        <f>'Beoordelaar 5'!C82</f>
        <v>SCORE</v>
      </c>
      <c r="E350" s="76"/>
      <c r="F350" s="7"/>
      <c r="G350" s="30" t="str">
        <f>'Beoordelaar 5'!E82</f>
        <v>SCORE</v>
      </c>
      <c r="H350" s="76"/>
      <c r="I350" s="7"/>
      <c r="J350" s="30" t="str">
        <f>'Beoordelaar 5'!G82</f>
        <v>SCORE</v>
      </c>
      <c r="K350" s="76"/>
    </row>
    <row r="351" spans="1:11" ht="20" customHeight="1" x14ac:dyDescent="0.2">
      <c r="A351" s="74"/>
      <c r="B351" s="45" t="str">
        <f>'Beoordelaar 6'!$A$1</f>
        <v xml:space="preserve">Beoordelaar 6: </v>
      </c>
      <c r="C351" s="7"/>
      <c r="D351" s="30" t="str">
        <f>'Beoordelaar 6'!C82</f>
        <v>SCORE</v>
      </c>
      <c r="E351" s="76"/>
      <c r="F351" s="7"/>
      <c r="G351" s="30" t="str">
        <f>'Beoordelaar 6'!E82</f>
        <v>SCORE</v>
      </c>
      <c r="H351" s="76"/>
      <c r="I351" s="7"/>
      <c r="J351" s="30" t="str">
        <f>'Beoordelaar 6'!G82</f>
        <v>SCORE</v>
      </c>
      <c r="K351" s="76"/>
    </row>
    <row r="352" spans="1:11" ht="20" customHeight="1" x14ac:dyDescent="0.2">
      <c r="A352" s="75"/>
      <c r="B352" s="45" t="str">
        <f>'Beoordelaar 7'!$A$1</f>
        <v xml:space="preserve">Beoordelaar 7: </v>
      </c>
      <c r="C352" s="7"/>
      <c r="D352" s="30" t="str">
        <f>'Beoordelaar 7'!C82</f>
        <v>SCORE</v>
      </c>
      <c r="E352" s="76"/>
      <c r="F352" s="7"/>
      <c r="G352" s="30" t="str">
        <f>'Beoordelaar 7'!E82</f>
        <v>SCORE</v>
      </c>
      <c r="H352" s="76"/>
      <c r="I352" s="7"/>
      <c r="J352" s="30" t="str">
        <f>'Beoordelaar 7'!G82</f>
        <v>SCORE</v>
      </c>
      <c r="K352" s="76"/>
    </row>
    <row r="353" spans="1:11" ht="20" customHeight="1" x14ac:dyDescent="0.2">
      <c r="A353" s="77" t="s">
        <v>1</v>
      </c>
      <c r="B353" s="77"/>
      <c r="C353" s="7"/>
      <c r="D353" s="29" t="s">
        <v>2</v>
      </c>
      <c r="E353" s="76"/>
      <c r="F353" s="7"/>
      <c r="G353" s="29" t="s">
        <v>2</v>
      </c>
      <c r="H353" s="76"/>
      <c r="I353" s="7"/>
      <c r="J353" s="29" t="s">
        <v>2</v>
      </c>
      <c r="K353" s="76"/>
    </row>
    <row r="354" spans="1:11" ht="20" customHeight="1" x14ac:dyDescent="0.2">
      <c r="A354" s="78"/>
      <c r="B354" s="78"/>
      <c r="C354" s="7"/>
      <c r="D354" s="28" t="str">
        <f>IF(D353="beter","€ 750",IF(D353="vergelijkbaar","€ 0",IF(D353="minder","-€ 750"," ")))</f>
        <v xml:space="preserve"> </v>
      </c>
      <c r="E354" s="76"/>
      <c r="F354" s="7"/>
      <c r="G354" s="28" t="str">
        <f>IF(G353="beter","€ 750",IF(G353="vergelijkbaar","€ 0",IF(G353="minder","-€ 750"," ")))</f>
        <v xml:space="preserve"> </v>
      </c>
      <c r="H354" s="76"/>
      <c r="I354" s="7"/>
      <c r="J354" s="28" t="str">
        <f>IF(J353="beter","€ 750",IF(J353="vergelijkbaar","€ 0",IF(J353="minder","-€ 750"," ")))</f>
        <v xml:space="preserve"> </v>
      </c>
      <c r="K354" s="76"/>
    </row>
    <row r="355" spans="1:11" ht="20" customHeight="1" x14ac:dyDescent="0.2">
      <c r="A355" s="73" t="str">
        <f>Productdemonstratie!A47</f>
        <v>3. Uitstraling/ vormgeving</v>
      </c>
      <c r="B355" s="45" t="str">
        <f>'Beoordelaar 1'!$A$1</f>
        <v xml:space="preserve">Beoordelaar 1: </v>
      </c>
      <c r="C355" s="7"/>
      <c r="D355" s="30" t="str">
        <f>'Beoordelaar 1'!C84</f>
        <v>SCORE</v>
      </c>
      <c r="E355" s="76" t="s">
        <v>0</v>
      </c>
      <c r="F355" s="7"/>
      <c r="G355" s="30" t="str">
        <f>'Beoordelaar 1'!E84</f>
        <v>SCORE</v>
      </c>
      <c r="H355" s="76" t="s">
        <v>0</v>
      </c>
      <c r="I355" s="7"/>
      <c r="J355" s="30" t="str">
        <f>'Beoordelaar 1'!G84</f>
        <v>SCORE</v>
      </c>
      <c r="K355" s="76" t="s">
        <v>0</v>
      </c>
    </row>
    <row r="356" spans="1:11" ht="20" customHeight="1" x14ac:dyDescent="0.2">
      <c r="A356" s="74"/>
      <c r="B356" s="45" t="str">
        <f>'Beoordelaar 2'!$A$1</f>
        <v xml:space="preserve">Beoordelaar 2: </v>
      </c>
      <c r="C356" s="7"/>
      <c r="D356" s="30" t="str">
        <f>'Beoordelaar 2'!C84</f>
        <v>SCORE</v>
      </c>
      <c r="E356" s="76"/>
      <c r="F356" s="7"/>
      <c r="G356" s="30" t="str">
        <f>'Beoordelaar 2'!E84</f>
        <v>SCORE</v>
      </c>
      <c r="H356" s="76"/>
      <c r="I356" s="7"/>
      <c r="J356" s="30" t="str">
        <f>'Beoordelaar 2'!G84</f>
        <v>SCORE</v>
      </c>
      <c r="K356" s="76"/>
    </row>
    <row r="357" spans="1:11" ht="20" customHeight="1" x14ac:dyDescent="0.2">
      <c r="A357" s="74"/>
      <c r="B357" s="45" t="str">
        <f>'Beoordelaar 3'!$A$1</f>
        <v xml:space="preserve">Beoordelaar 3: </v>
      </c>
      <c r="C357" s="7"/>
      <c r="D357" s="30" t="str">
        <f>'Beoordelaar 3'!C84</f>
        <v>SCORE</v>
      </c>
      <c r="E357" s="76"/>
      <c r="F357" s="7"/>
      <c r="G357" s="30" t="str">
        <f>'Beoordelaar 3'!E84</f>
        <v>SCORE</v>
      </c>
      <c r="H357" s="76"/>
      <c r="I357" s="7"/>
      <c r="J357" s="30" t="str">
        <f>'Beoordelaar 3'!G84</f>
        <v>SCORE</v>
      </c>
      <c r="K357" s="76"/>
    </row>
    <row r="358" spans="1:11" ht="20" customHeight="1" x14ac:dyDescent="0.2">
      <c r="A358" s="74"/>
      <c r="B358" s="45" t="str">
        <f>'Beoordelaar 4'!$A$1</f>
        <v xml:space="preserve">Beoordelaar 4: </v>
      </c>
      <c r="C358" s="7"/>
      <c r="D358" s="30" t="str">
        <f>'Beoordelaar 4'!C84</f>
        <v>SCORE</v>
      </c>
      <c r="E358" s="76"/>
      <c r="F358" s="7"/>
      <c r="G358" s="30" t="str">
        <f>'Beoordelaar 4'!E84</f>
        <v>SCORE</v>
      </c>
      <c r="H358" s="76"/>
      <c r="I358" s="7"/>
      <c r="J358" s="30" t="str">
        <f>'Beoordelaar 4'!G84</f>
        <v>SCORE</v>
      </c>
      <c r="K358" s="76"/>
    </row>
    <row r="359" spans="1:11" ht="20" customHeight="1" x14ac:dyDescent="0.2">
      <c r="A359" s="74"/>
      <c r="B359" s="45" t="str">
        <f>'Beoordelaar 5'!$A$1</f>
        <v xml:space="preserve">Beoordelaar 5: </v>
      </c>
      <c r="C359" s="7"/>
      <c r="D359" s="30" t="str">
        <f>'Beoordelaar 5'!C84</f>
        <v>SCORE</v>
      </c>
      <c r="E359" s="76"/>
      <c r="F359" s="7"/>
      <c r="G359" s="30" t="str">
        <f>'Beoordelaar 5'!E84</f>
        <v>SCORE</v>
      </c>
      <c r="H359" s="76"/>
      <c r="I359" s="7"/>
      <c r="J359" s="30" t="str">
        <f>'Beoordelaar 5'!G84</f>
        <v>SCORE</v>
      </c>
      <c r="K359" s="76"/>
    </row>
    <row r="360" spans="1:11" ht="20" customHeight="1" x14ac:dyDescent="0.2">
      <c r="A360" s="74"/>
      <c r="B360" s="45" t="str">
        <f>'Beoordelaar 6'!$A$1</f>
        <v xml:space="preserve">Beoordelaar 6: </v>
      </c>
      <c r="C360" s="7"/>
      <c r="D360" s="30" t="str">
        <f>'Beoordelaar 6'!C84</f>
        <v>SCORE</v>
      </c>
      <c r="E360" s="76"/>
      <c r="F360" s="7"/>
      <c r="G360" s="30" t="str">
        <f>'Beoordelaar 6'!E84</f>
        <v>SCORE</v>
      </c>
      <c r="H360" s="76"/>
      <c r="I360" s="7"/>
      <c r="J360" s="30" t="str">
        <f>'Beoordelaar 6'!G84</f>
        <v>SCORE</v>
      </c>
      <c r="K360" s="76"/>
    </row>
    <row r="361" spans="1:11" ht="20" customHeight="1" x14ac:dyDescent="0.2">
      <c r="A361" s="75"/>
      <c r="B361" s="45" t="str">
        <f>'Beoordelaar 7'!$A$1</f>
        <v xml:space="preserve">Beoordelaar 7: </v>
      </c>
      <c r="C361" s="7"/>
      <c r="D361" s="30" t="str">
        <f>'Beoordelaar 7'!C84</f>
        <v>SCORE</v>
      </c>
      <c r="E361" s="76"/>
      <c r="F361" s="7"/>
      <c r="G361" s="30" t="str">
        <f>'Beoordelaar 7'!E84</f>
        <v>SCORE</v>
      </c>
      <c r="H361" s="76"/>
      <c r="I361" s="7"/>
      <c r="J361" s="30" t="str">
        <f>'Beoordelaar 7'!G84</f>
        <v>SCORE</v>
      </c>
      <c r="K361" s="76"/>
    </row>
    <row r="362" spans="1:11" ht="20" customHeight="1" x14ac:dyDescent="0.2">
      <c r="A362" s="77" t="s">
        <v>1</v>
      </c>
      <c r="B362" s="77"/>
      <c r="C362" s="7"/>
      <c r="D362" s="29" t="s">
        <v>2</v>
      </c>
      <c r="E362" s="76"/>
      <c r="F362" s="7"/>
      <c r="G362" s="29" t="s">
        <v>2</v>
      </c>
      <c r="H362" s="76"/>
      <c r="I362" s="7"/>
      <c r="J362" s="29" t="s">
        <v>2</v>
      </c>
      <c r="K362" s="76"/>
    </row>
    <row r="363" spans="1:11" ht="20" customHeight="1" x14ac:dyDescent="0.2">
      <c r="A363" s="78"/>
      <c r="B363" s="78"/>
      <c r="C363" s="7"/>
      <c r="D363" s="28" t="str">
        <f>IF(D362="beter","€ 750",IF(D362="vergelijkbaar","€ 0",IF(D362="minder","-€ 2.500"," ")))</f>
        <v xml:space="preserve"> </v>
      </c>
      <c r="E363" s="76"/>
      <c r="F363" s="7"/>
      <c r="G363" s="28" t="str">
        <f>IF(G362="beter","€ 750",IF(G362="vergelijkbaar","€ 0",IF(G362="minder","-€ 2.500"," ")))</f>
        <v xml:space="preserve"> </v>
      </c>
      <c r="H363" s="76"/>
      <c r="I363" s="7"/>
      <c r="J363" s="28" t="str">
        <f>IF(J362="beter","€ 750",IF(J362="vergelijkbaar","€ 0",IF(J362="minder","-€ 2.500"," ")))</f>
        <v xml:space="preserve"> </v>
      </c>
      <c r="K363" s="76"/>
    </row>
    <row r="364" spans="1:11" ht="20" customHeight="1" x14ac:dyDescent="0.2">
      <c r="A364" s="73" t="str">
        <f>Productdemonstratie!A48</f>
        <v>4. Gemak schoonmaken</v>
      </c>
      <c r="B364" s="45" t="str">
        <f>'Beoordelaar 1'!$A$1</f>
        <v xml:space="preserve">Beoordelaar 1: </v>
      </c>
      <c r="C364" s="7"/>
      <c r="D364" s="30" t="str">
        <f>'Beoordelaar 1'!C86</f>
        <v>SCORE</v>
      </c>
      <c r="E364" s="76" t="s">
        <v>0</v>
      </c>
      <c r="F364" s="7"/>
      <c r="G364" s="30" t="str">
        <f>'Beoordelaar 1'!E86</f>
        <v>SCORE</v>
      </c>
      <c r="H364" s="76" t="s">
        <v>0</v>
      </c>
      <c r="I364" s="7"/>
      <c r="J364" s="30" t="str">
        <f>'Beoordelaar 1'!G86</f>
        <v>SCORE</v>
      </c>
      <c r="K364" s="76" t="s">
        <v>0</v>
      </c>
    </row>
    <row r="365" spans="1:11" ht="20" customHeight="1" x14ac:dyDescent="0.2">
      <c r="A365" s="74"/>
      <c r="B365" s="45" t="str">
        <f>'Beoordelaar 2'!$A$1</f>
        <v xml:space="preserve">Beoordelaar 2: </v>
      </c>
      <c r="C365" s="7"/>
      <c r="D365" s="30" t="str">
        <f>'Beoordelaar 2'!C86</f>
        <v>SCORE</v>
      </c>
      <c r="E365" s="76"/>
      <c r="F365" s="7"/>
      <c r="G365" s="30" t="str">
        <f>'Beoordelaar 2'!E86</f>
        <v>SCORE</v>
      </c>
      <c r="H365" s="76"/>
      <c r="I365" s="7"/>
      <c r="J365" s="30" t="str">
        <f>'Beoordelaar 2'!G86</f>
        <v>SCORE</v>
      </c>
      <c r="K365" s="76"/>
    </row>
    <row r="366" spans="1:11" ht="20" customHeight="1" x14ac:dyDescent="0.2">
      <c r="A366" s="74"/>
      <c r="B366" s="45" t="str">
        <f>'Beoordelaar 3'!$A$1</f>
        <v xml:space="preserve">Beoordelaar 3: </v>
      </c>
      <c r="C366" s="7"/>
      <c r="D366" s="30" t="str">
        <f>'Beoordelaar 3'!C86</f>
        <v>SCORE</v>
      </c>
      <c r="E366" s="76"/>
      <c r="F366" s="7"/>
      <c r="G366" s="30" t="str">
        <f>'Beoordelaar 3'!E86</f>
        <v>SCORE</v>
      </c>
      <c r="H366" s="76"/>
      <c r="I366" s="7"/>
      <c r="J366" s="30" t="str">
        <f>'Beoordelaar 3'!G86</f>
        <v>SCORE</v>
      </c>
      <c r="K366" s="76"/>
    </row>
    <row r="367" spans="1:11" ht="20" customHeight="1" x14ac:dyDescent="0.2">
      <c r="A367" s="74"/>
      <c r="B367" s="45" t="str">
        <f>'Beoordelaar 4'!$A$1</f>
        <v xml:space="preserve">Beoordelaar 4: </v>
      </c>
      <c r="C367" s="7"/>
      <c r="D367" s="30" t="str">
        <f>'Beoordelaar 4'!C86</f>
        <v>SCORE</v>
      </c>
      <c r="E367" s="76"/>
      <c r="F367" s="7"/>
      <c r="G367" s="30" t="str">
        <f>'Beoordelaar 4'!E86</f>
        <v>SCORE</v>
      </c>
      <c r="H367" s="76"/>
      <c r="I367" s="7"/>
      <c r="J367" s="30" t="str">
        <f>'Beoordelaar 4'!G86</f>
        <v>SCORE</v>
      </c>
      <c r="K367" s="76"/>
    </row>
    <row r="368" spans="1:11" ht="20" customHeight="1" x14ac:dyDescent="0.2">
      <c r="A368" s="74"/>
      <c r="B368" s="45" t="str">
        <f>'Beoordelaar 5'!$A$1</f>
        <v xml:space="preserve">Beoordelaar 5: </v>
      </c>
      <c r="C368" s="7"/>
      <c r="D368" s="30" t="str">
        <f>'Beoordelaar 5'!C86</f>
        <v>SCORE</v>
      </c>
      <c r="E368" s="76"/>
      <c r="F368" s="7"/>
      <c r="G368" s="30" t="str">
        <f>'Beoordelaar 5'!E86</f>
        <v>SCORE</v>
      </c>
      <c r="H368" s="76"/>
      <c r="I368" s="7"/>
      <c r="J368" s="30" t="str">
        <f>'Beoordelaar 5'!G86</f>
        <v>SCORE</v>
      </c>
      <c r="K368" s="76"/>
    </row>
    <row r="369" spans="1:11" ht="20" customHeight="1" x14ac:dyDescent="0.2">
      <c r="A369" s="74"/>
      <c r="B369" s="45" t="str">
        <f>'Beoordelaar 6'!$A$1</f>
        <v xml:space="preserve">Beoordelaar 6: </v>
      </c>
      <c r="C369" s="7"/>
      <c r="D369" s="30" t="str">
        <f>'Beoordelaar 6'!C86</f>
        <v>SCORE</v>
      </c>
      <c r="E369" s="76"/>
      <c r="F369" s="7"/>
      <c r="G369" s="30" t="str">
        <f>'Beoordelaar 6'!E86</f>
        <v>SCORE</v>
      </c>
      <c r="H369" s="76"/>
      <c r="I369" s="7"/>
      <c r="J369" s="30" t="str">
        <f>'Beoordelaar 6'!G86</f>
        <v>SCORE</v>
      </c>
      <c r="K369" s="76"/>
    </row>
    <row r="370" spans="1:11" ht="20" customHeight="1" x14ac:dyDescent="0.2">
      <c r="A370" s="75"/>
      <c r="B370" s="45" t="str">
        <f>'Beoordelaar 7'!$A$1</f>
        <v xml:space="preserve">Beoordelaar 7: </v>
      </c>
      <c r="C370" s="7"/>
      <c r="D370" s="30" t="str">
        <f>'Beoordelaar 7'!C86</f>
        <v>SCORE</v>
      </c>
      <c r="E370" s="76"/>
      <c r="F370" s="7"/>
      <c r="G370" s="30" t="str">
        <f>'Beoordelaar 7'!E86</f>
        <v>SCORE</v>
      </c>
      <c r="H370" s="76"/>
      <c r="I370" s="7"/>
      <c r="J370" s="30" t="str">
        <f>'Beoordelaar 7'!G86</f>
        <v>SCORE</v>
      </c>
      <c r="K370" s="76"/>
    </row>
    <row r="371" spans="1:11" ht="20" customHeight="1" x14ac:dyDescent="0.2">
      <c r="A371" s="77" t="s">
        <v>1</v>
      </c>
      <c r="B371" s="77"/>
      <c r="C371" s="7"/>
      <c r="D371" s="29" t="s">
        <v>2</v>
      </c>
      <c r="E371" s="76"/>
      <c r="F371" s="7"/>
      <c r="G371" s="29" t="s">
        <v>2</v>
      </c>
      <c r="H371" s="76"/>
      <c r="I371" s="7"/>
      <c r="J371" s="29" t="s">
        <v>2</v>
      </c>
      <c r="K371" s="76"/>
    </row>
    <row r="372" spans="1:11" ht="20" customHeight="1" x14ac:dyDescent="0.2">
      <c r="A372" s="78"/>
      <c r="B372" s="78"/>
      <c r="C372" s="7"/>
      <c r="D372" s="28" t="str">
        <f>IF(D371="beter","€ 750",IF(D371="vergelijkbaar","€ 0",IF(D371="minder","-€ 750"," ")))</f>
        <v xml:space="preserve"> </v>
      </c>
      <c r="E372" s="76"/>
      <c r="F372" s="7"/>
      <c r="G372" s="28" t="str">
        <f>IF(G371="beter","€ 750",IF(G371="vergelijkbaar","€ 0",IF(G371="minder","-€ 750"," ")))</f>
        <v xml:space="preserve"> </v>
      </c>
      <c r="H372" s="76"/>
      <c r="I372" s="7"/>
      <c r="J372" s="28" t="str">
        <f>IF(J371="beter","€ 750",IF(J371="vergelijkbaar","€ 0",IF(J371="minder","-€ 750"," ")))</f>
        <v xml:space="preserve"> </v>
      </c>
      <c r="K372" s="76"/>
    </row>
    <row r="373" spans="1:11" ht="20" customHeight="1" x14ac:dyDescent="0.2">
      <c r="A373" s="73" t="str">
        <f>Productdemonstratie!A49</f>
        <v>5. Dikte blad</v>
      </c>
      <c r="B373" s="45" t="str">
        <f>'Beoordelaar 1'!$A$1</f>
        <v xml:space="preserve">Beoordelaar 1: </v>
      </c>
      <c r="C373" s="7"/>
      <c r="D373" s="30" t="str">
        <f>'Beoordelaar 1'!C88</f>
        <v>SCORE</v>
      </c>
      <c r="E373" s="76" t="s">
        <v>0</v>
      </c>
      <c r="F373" s="7"/>
      <c r="G373" s="30" t="str">
        <f>'Beoordelaar 1'!E88</f>
        <v>SCORE</v>
      </c>
      <c r="H373" s="76" t="s">
        <v>0</v>
      </c>
      <c r="I373" s="7"/>
      <c r="J373" s="30" t="str">
        <f>'Beoordelaar 1'!G88</f>
        <v>SCORE</v>
      </c>
      <c r="K373" s="76" t="s">
        <v>0</v>
      </c>
    </row>
    <row r="374" spans="1:11" ht="20" customHeight="1" x14ac:dyDescent="0.2">
      <c r="A374" s="74"/>
      <c r="B374" s="45" t="str">
        <f>'Beoordelaar 2'!$A$1</f>
        <v xml:space="preserve">Beoordelaar 2: </v>
      </c>
      <c r="C374" s="7"/>
      <c r="D374" s="30" t="str">
        <f>'Beoordelaar 2'!C88</f>
        <v>SCORE</v>
      </c>
      <c r="E374" s="76"/>
      <c r="F374" s="7"/>
      <c r="G374" s="30" t="str">
        <f>'Beoordelaar 2'!E88</f>
        <v>SCORE</v>
      </c>
      <c r="H374" s="76"/>
      <c r="I374" s="7"/>
      <c r="J374" s="30" t="str">
        <f>'Beoordelaar 2'!G88</f>
        <v>SCORE</v>
      </c>
      <c r="K374" s="76"/>
    </row>
    <row r="375" spans="1:11" ht="20" customHeight="1" x14ac:dyDescent="0.2">
      <c r="A375" s="74"/>
      <c r="B375" s="45" t="str">
        <f>'Beoordelaar 3'!$A$1</f>
        <v xml:space="preserve">Beoordelaar 3: </v>
      </c>
      <c r="C375" s="7"/>
      <c r="D375" s="30" t="str">
        <f>'Beoordelaar 3'!C88</f>
        <v>SCORE</v>
      </c>
      <c r="E375" s="76"/>
      <c r="F375" s="7"/>
      <c r="G375" s="30" t="str">
        <f>'Beoordelaar 3'!E88</f>
        <v>SCORE</v>
      </c>
      <c r="H375" s="76"/>
      <c r="I375" s="7"/>
      <c r="J375" s="30" t="str">
        <f>'Beoordelaar 3'!G88</f>
        <v>SCORE</v>
      </c>
      <c r="K375" s="76"/>
    </row>
    <row r="376" spans="1:11" ht="20" customHeight="1" x14ac:dyDescent="0.2">
      <c r="A376" s="74"/>
      <c r="B376" s="45" t="str">
        <f>'Beoordelaar 4'!$A$1</f>
        <v xml:space="preserve">Beoordelaar 4: </v>
      </c>
      <c r="C376" s="7"/>
      <c r="D376" s="30" t="str">
        <f>'Beoordelaar 4'!C88</f>
        <v>SCORE</v>
      </c>
      <c r="E376" s="76"/>
      <c r="F376" s="7"/>
      <c r="G376" s="30" t="str">
        <f>'Beoordelaar 4'!E88</f>
        <v>SCORE</v>
      </c>
      <c r="H376" s="76"/>
      <c r="I376" s="7"/>
      <c r="J376" s="30" t="str">
        <f>'Beoordelaar 4'!G88</f>
        <v>SCORE</v>
      </c>
      <c r="K376" s="76"/>
    </row>
    <row r="377" spans="1:11" ht="20" customHeight="1" x14ac:dyDescent="0.2">
      <c r="A377" s="74"/>
      <c r="B377" s="45" t="str">
        <f>'Beoordelaar 5'!$A$1</f>
        <v xml:space="preserve">Beoordelaar 5: </v>
      </c>
      <c r="C377" s="7"/>
      <c r="D377" s="30" t="str">
        <f>'Beoordelaar 5'!C88</f>
        <v>SCORE</v>
      </c>
      <c r="E377" s="76"/>
      <c r="F377" s="7"/>
      <c r="G377" s="30" t="str">
        <f>'Beoordelaar 5'!E88</f>
        <v>SCORE</v>
      </c>
      <c r="H377" s="76"/>
      <c r="I377" s="7"/>
      <c r="J377" s="30" t="str">
        <f>'Beoordelaar 5'!G88</f>
        <v>SCORE</v>
      </c>
      <c r="K377" s="76"/>
    </row>
    <row r="378" spans="1:11" ht="20" customHeight="1" x14ac:dyDescent="0.2">
      <c r="A378" s="74"/>
      <c r="B378" s="45" t="str">
        <f>'Beoordelaar 6'!$A$1</f>
        <v xml:space="preserve">Beoordelaar 6: </v>
      </c>
      <c r="C378" s="7"/>
      <c r="D378" s="30" t="str">
        <f>'Beoordelaar 6'!C88</f>
        <v>SCORE</v>
      </c>
      <c r="E378" s="76"/>
      <c r="F378" s="7"/>
      <c r="G378" s="30" t="str">
        <f>'Beoordelaar 6'!E88</f>
        <v>SCORE</v>
      </c>
      <c r="H378" s="76"/>
      <c r="I378" s="7"/>
      <c r="J378" s="30" t="str">
        <f>'Beoordelaar 6'!G88</f>
        <v>SCORE</v>
      </c>
      <c r="K378" s="76"/>
    </row>
    <row r="379" spans="1:11" ht="20" customHeight="1" x14ac:dyDescent="0.2">
      <c r="A379" s="75"/>
      <c r="B379" s="45" t="str">
        <f>'Beoordelaar 7'!$A$1</f>
        <v xml:space="preserve">Beoordelaar 7: </v>
      </c>
      <c r="C379" s="7"/>
      <c r="D379" s="30" t="str">
        <f>'Beoordelaar 7'!C88</f>
        <v>SCORE</v>
      </c>
      <c r="E379" s="76"/>
      <c r="F379" s="7"/>
      <c r="G379" s="30" t="str">
        <f>'Beoordelaar 7'!E88</f>
        <v>SCORE</v>
      </c>
      <c r="H379" s="76"/>
      <c r="I379" s="7"/>
      <c r="J379" s="30" t="str">
        <f>'Beoordelaar 7'!G88</f>
        <v>SCORE</v>
      </c>
      <c r="K379" s="76"/>
    </row>
    <row r="380" spans="1:11" ht="20" customHeight="1" x14ac:dyDescent="0.2">
      <c r="A380" s="77" t="s">
        <v>1</v>
      </c>
      <c r="B380" s="77"/>
      <c r="C380" s="7"/>
      <c r="D380" s="29" t="s">
        <v>2</v>
      </c>
      <c r="E380" s="76"/>
      <c r="F380" s="7"/>
      <c r="G380" s="29" t="s">
        <v>2</v>
      </c>
      <c r="H380" s="76"/>
      <c r="I380" s="7"/>
      <c r="J380" s="29" t="s">
        <v>2</v>
      </c>
      <c r="K380" s="76"/>
    </row>
    <row r="381" spans="1:11" ht="20" customHeight="1" x14ac:dyDescent="0.2">
      <c r="A381" s="78"/>
      <c r="B381" s="78"/>
      <c r="C381" s="7"/>
      <c r="D381" s="28" t="str">
        <f>IF(D380="beter","€ 750",IF(D380="vergelijkbaar","€ 0",IF(D380="minder","-€ 750"," ")))</f>
        <v xml:space="preserve"> </v>
      </c>
      <c r="E381" s="76"/>
      <c r="F381" s="7"/>
      <c r="G381" s="28" t="str">
        <f>IF(G380="beter","€ 750",IF(G380="vergelijkbaar","€ 0",IF(G380="minder","-€ 750"," ")))</f>
        <v xml:space="preserve"> </v>
      </c>
      <c r="H381" s="76"/>
      <c r="I381" s="7"/>
      <c r="J381" s="28" t="str">
        <f>IF(J380="beter","€ 750",IF(J380="vergelijkbaar","€ 0",IF(J380="minder","-€ 750"," ")))</f>
        <v xml:space="preserve"> </v>
      </c>
      <c r="K381" s="76"/>
    </row>
    <row r="382" spans="1:11" ht="20" customHeight="1" x14ac:dyDescent="0.2">
      <c r="A382" s="73" t="str">
        <f>Productdemonstratie!A50</f>
        <v>6. Mate veiligheid (scherpe randen en hoeken)</v>
      </c>
      <c r="B382" s="45" t="str">
        <f>'Beoordelaar 1'!$A$1</f>
        <v xml:space="preserve">Beoordelaar 1: </v>
      </c>
      <c r="C382" s="7"/>
      <c r="D382" s="30" t="str">
        <f>'Beoordelaar 1'!C90</f>
        <v>SCORE</v>
      </c>
      <c r="E382" s="76" t="s">
        <v>0</v>
      </c>
      <c r="F382" s="7"/>
      <c r="G382" s="30" t="str">
        <f>'Beoordelaar 1'!E90</f>
        <v>SCORE</v>
      </c>
      <c r="H382" s="76" t="s">
        <v>0</v>
      </c>
      <c r="I382" s="7"/>
      <c r="J382" s="30" t="str">
        <f>'Beoordelaar 1'!G90</f>
        <v>SCORE</v>
      </c>
      <c r="K382" s="76" t="s">
        <v>0</v>
      </c>
    </row>
    <row r="383" spans="1:11" ht="20" customHeight="1" x14ac:dyDescent="0.2">
      <c r="A383" s="74"/>
      <c r="B383" s="45" t="str">
        <f>'Beoordelaar 2'!$A$1</f>
        <v xml:space="preserve">Beoordelaar 2: </v>
      </c>
      <c r="C383" s="7"/>
      <c r="D383" s="30" t="str">
        <f>'Beoordelaar 2'!C90</f>
        <v>SCORE</v>
      </c>
      <c r="E383" s="76"/>
      <c r="F383" s="7"/>
      <c r="G383" s="30" t="str">
        <f>'Beoordelaar 2'!E90</f>
        <v>SCORE</v>
      </c>
      <c r="H383" s="76"/>
      <c r="I383" s="7"/>
      <c r="J383" s="30" t="str">
        <f>'Beoordelaar 2'!G90</f>
        <v>SCORE</v>
      </c>
      <c r="K383" s="76"/>
    </row>
    <row r="384" spans="1:11" ht="20" customHeight="1" x14ac:dyDescent="0.2">
      <c r="A384" s="74"/>
      <c r="B384" s="45" t="str">
        <f>'Beoordelaar 3'!$A$1</f>
        <v xml:space="preserve">Beoordelaar 3: </v>
      </c>
      <c r="C384" s="7"/>
      <c r="D384" s="30" t="str">
        <f>'Beoordelaar 3'!C90</f>
        <v>SCORE</v>
      </c>
      <c r="E384" s="76"/>
      <c r="F384" s="7"/>
      <c r="G384" s="30" t="str">
        <f>'Beoordelaar 3'!E90</f>
        <v>SCORE</v>
      </c>
      <c r="H384" s="76"/>
      <c r="I384" s="7"/>
      <c r="J384" s="30" t="str">
        <f>'Beoordelaar 3'!G90</f>
        <v>SCORE</v>
      </c>
      <c r="K384" s="76"/>
    </row>
    <row r="385" spans="1:11" ht="20" customHeight="1" x14ac:dyDescent="0.2">
      <c r="A385" s="74"/>
      <c r="B385" s="45" t="str">
        <f>'Beoordelaar 4'!$A$1</f>
        <v xml:space="preserve">Beoordelaar 4: </v>
      </c>
      <c r="C385" s="7"/>
      <c r="D385" s="30" t="str">
        <f>'Beoordelaar 4'!C90</f>
        <v>SCORE</v>
      </c>
      <c r="E385" s="76"/>
      <c r="F385" s="7"/>
      <c r="G385" s="30" t="str">
        <f>'Beoordelaar 4'!E90</f>
        <v>SCORE</v>
      </c>
      <c r="H385" s="76"/>
      <c r="I385" s="7"/>
      <c r="J385" s="30" t="str">
        <f>'Beoordelaar 4'!G90</f>
        <v>SCORE</v>
      </c>
      <c r="K385" s="76"/>
    </row>
    <row r="386" spans="1:11" ht="20" customHeight="1" x14ac:dyDescent="0.2">
      <c r="A386" s="74"/>
      <c r="B386" s="45" t="str">
        <f>'Beoordelaar 5'!$A$1</f>
        <v xml:space="preserve">Beoordelaar 5: </v>
      </c>
      <c r="C386" s="7"/>
      <c r="D386" s="30" t="str">
        <f>'Beoordelaar 5'!C90</f>
        <v>SCORE</v>
      </c>
      <c r="E386" s="76"/>
      <c r="F386" s="7"/>
      <c r="G386" s="30" t="str">
        <f>'Beoordelaar 5'!E90</f>
        <v>SCORE</v>
      </c>
      <c r="H386" s="76"/>
      <c r="I386" s="7"/>
      <c r="J386" s="30" t="str">
        <f>'Beoordelaar 5'!G90</f>
        <v>SCORE</v>
      </c>
      <c r="K386" s="76"/>
    </row>
    <row r="387" spans="1:11" ht="20" customHeight="1" x14ac:dyDescent="0.2">
      <c r="A387" s="74"/>
      <c r="B387" s="45" t="str">
        <f>'Beoordelaar 6'!$A$1</f>
        <v xml:space="preserve">Beoordelaar 6: </v>
      </c>
      <c r="C387" s="7"/>
      <c r="D387" s="30" t="str">
        <f>'Beoordelaar 6'!C90</f>
        <v>SCORE</v>
      </c>
      <c r="E387" s="76"/>
      <c r="F387" s="7"/>
      <c r="G387" s="30" t="str">
        <f>'Beoordelaar 6'!E90</f>
        <v>SCORE</v>
      </c>
      <c r="H387" s="76"/>
      <c r="I387" s="7"/>
      <c r="J387" s="30" t="str">
        <f>'Beoordelaar 6'!G90</f>
        <v>SCORE</v>
      </c>
      <c r="K387" s="76"/>
    </row>
    <row r="388" spans="1:11" ht="20" customHeight="1" x14ac:dyDescent="0.2">
      <c r="A388" s="75"/>
      <c r="B388" s="45" t="str">
        <f>'Beoordelaar 7'!$A$1</f>
        <v xml:space="preserve">Beoordelaar 7: </v>
      </c>
      <c r="C388" s="7"/>
      <c r="D388" s="30" t="str">
        <f>'Beoordelaar 7'!C90</f>
        <v>SCORE</v>
      </c>
      <c r="E388" s="76"/>
      <c r="F388" s="7"/>
      <c r="G388" s="30" t="str">
        <f>'Beoordelaar 7'!E90</f>
        <v>SCORE</v>
      </c>
      <c r="H388" s="76"/>
      <c r="I388" s="7"/>
      <c r="J388" s="30" t="str">
        <f>'Beoordelaar 7'!G90</f>
        <v>SCORE</v>
      </c>
      <c r="K388" s="76"/>
    </row>
    <row r="389" spans="1:11" ht="20" customHeight="1" x14ac:dyDescent="0.2">
      <c r="A389" s="77" t="s">
        <v>1</v>
      </c>
      <c r="B389" s="77"/>
      <c r="C389" s="7"/>
      <c r="D389" s="29" t="s">
        <v>2</v>
      </c>
      <c r="E389" s="76"/>
      <c r="F389" s="7"/>
      <c r="G389" s="29" t="s">
        <v>2</v>
      </c>
      <c r="H389" s="76"/>
      <c r="I389" s="7"/>
      <c r="J389" s="29" t="s">
        <v>2</v>
      </c>
      <c r="K389" s="76"/>
    </row>
    <row r="390" spans="1:11" ht="20" customHeight="1" x14ac:dyDescent="0.2">
      <c r="A390" s="78"/>
      <c r="B390" s="78"/>
      <c r="C390" s="7"/>
      <c r="D390" s="28" t="str">
        <f>IF(D389="beter","€ 750",IF(D389="vergelijkbaar","€ 0",IF(D389="minder","-€ 750"," ")))</f>
        <v xml:space="preserve"> </v>
      </c>
      <c r="E390" s="76"/>
      <c r="F390" s="7"/>
      <c r="G390" s="28" t="str">
        <f>IF(G389="beter","€ 750",IF(G389="vergelijkbaar","€ 0",IF(G389="minder","-€ 750"," ")))</f>
        <v xml:space="preserve"> </v>
      </c>
      <c r="H390" s="76"/>
      <c r="I390" s="7"/>
      <c r="J390" s="28" t="str">
        <f>IF(J389="beter","€ 750",IF(J389="vergelijkbaar","€ 0",IF(J389="minder","-€ 750"," ")))</f>
        <v xml:space="preserve"> </v>
      </c>
      <c r="K390" s="76"/>
    </row>
    <row r="391" spans="1:11" ht="31" customHeight="1" x14ac:dyDescent="0.2">
      <c r="A391" s="69" t="s">
        <v>45</v>
      </c>
      <c r="B391" s="70"/>
      <c r="C391" s="36"/>
      <c r="D391" s="71" t="e">
        <f>D345+D354+D363+D372+D381+D390</f>
        <v>#VALUE!</v>
      </c>
      <c r="E391" s="72"/>
      <c r="F391" s="37"/>
      <c r="G391" s="71" t="e">
        <f>G345+G354+G363+G372+G381+G390</f>
        <v>#VALUE!</v>
      </c>
      <c r="H391" s="72"/>
      <c r="I391" s="37"/>
      <c r="J391" s="71" t="e">
        <f>J345+J354+J363+J372+J381+J390</f>
        <v>#VALUE!</v>
      </c>
      <c r="K391" s="72"/>
    </row>
    <row r="392" spans="1:11" ht="20" customHeight="1" x14ac:dyDescent="0.2">
      <c r="C392"/>
      <c r="D392" s="61" t="s">
        <v>66</v>
      </c>
      <c r="F392"/>
      <c r="I392"/>
    </row>
    <row r="393" spans="1:11" ht="30" customHeight="1" x14ac:dyDescent="0.2">
      <c r="A393" s="79" t="str">
        <f>Productdemonstratie!A51</f>
        <v>8. Beoordelingscriteria vergaderstoel stoffen zitting, aluminium(slede)frame - item 15</v>
      </c>
      <c r="B393" s="80"/>
      <c r="C393" s="80"/>
      <c r="D393" s="80"/>
      <c r="E393" s="80"/>
      <c r="F393" s="80"/>
      <c r="G393" s="80"/>
      <c r="H393" s="80"/>
      <c r="I393" s="80"/>
      <c r="J393" s="80"/>
      <c r="K393" s="81"/>
    </row>
    <row r="394" spans="1:11" ht="20" customHeight="1" x14ac:dyDescent="0.2">
      <c r="A394" s="73" t="str">
        <f>Productdemonstratie!A52</f>
        <v>1. Zitcomfort</v>
      </c>
      <c r="B394" s="45" t="str">
        <f>'Beoordelaar 1'!$A$1</f>
        <v xml:space="preserve">Beoordelaar 1: </v>
      </c>
      <c r="C394" s="7"/>
      <c r="D394" s="38" t="str">
        <f>'Beoordelaar 1'!C93</f>
        <v>SCORE</v>
      </c>
      <c r="E394" s="82" t="s">
        <v>0</v>
      </c>
      <c r="F394" s="7"/>
      <c r="G394" s="38" t="str">
        <f>'Beoordelaar 1'!E93</f>
        <v>SCORE</v>
      </c>
      <c r="H394" s="82" t="s">
        <v>0</v>
      </c>
      <c r="I394" s="7"/>
      <c r="J394" s="38" t="str">
        <f>'Beoordelaar 1'!G93</f>
        <v>SCORE</v>
      </c>
      <c r="K394" s="82" t="s">
        <v>0</v>
      </c>
    </row>
    <row r="395" spans="1:11" ht="20" customHeight="1" x14ac:dyDescent="0.2">
      <c r="A395" s="74"/>
      <c r="B395" s="45" t="str">
        <f>'Beoordelaar 2'!$A$1</f>
        <v xml:space="preserve">Beoordelaar 2: </v>
      </c>
      <c r="C395" s="7"/>
      <c r="D395" s="30" t="str">
        <f>'Beoordelaar 2'!C93</f>
        <v>SCORE</v>
      </c>
      <c r="E395" s="76"/>
      <c r="F395" s="7"/>
      <c r="G395" s="30" t="str">
        <f>'Beoordelaar 2'!E93</f>
        <v>SCORE</v>
      </c>
      <c r="H395" s="76"/>
      <c r="I395" s="7"/>
      <c r="J395" s="30" t="str">
        <f>'Beoordelaar 2'!G93</f>
        <v>SCORE</v>
      </c>
      <c r="K395" s="76"/>
    </row>
    <row r="396" spans="1:11" ht="20" customHeight="1" x14ac:dyDescent="0.2">
      <c r="A396" s="74"/>
      <c r="B396" s="45" t="str">
        <f>'Beoordelaar 3'!$A$1</f>
        <v xml:space="preserve">Beoordelaar 3: </v>
      </c>
      <c r="C396" s="7"/>
      <c r="D396" s="30" t="str">
        <f>'Beoordelaar 3'!C93</f>
        <v>SCORE</v>
      </c>
      <c r="E396" s="76"/>
      <c r="F396" s="7"/>
      <c r="G396" s="30" t="str">
        <f>'Beoordelaar 3'!E93</f>
        <v>SCORE</v>
      </c>
      <c r="H396" s="76"/>
      <c r="I396" s="7"/>
      <c r="J396" s="30" t="str">
        <f>'Beoordelaar 3'!G93</f>
        <v>SCORE</v>
      </c>
      <c r="K396" s="76"/>
    </row>
    <row r="397" spans="1:11" ht="20" customHeight="1" x14ac:dyDescent="0.2">
      <c r="A397" s="74"/>
      <c r="B397" s="45" t="str">
        <f>'Beoordelaar 4'!$A$1</f>
        <v xml:space="preserve">Beoordelaar 4: </v>
      </c>
      <c r="C397" s="7"/>
      <c r="D397" s="30" t="str">
        <f>'Beoordelaar 4'!C93</f>
        <v>SCORE</v>
      </c>
      <c r="E397" s="76"/>
      <c r="F397" s="7"/>
      <c r="G397" s="30" t="str">
        <f>'Beoordelaar 4'!E93</f>
        <v>SCORE</v>
      </c>
      <c r="H397" s="76"/>
      <c r="I397" s="7"/>
      <c r="J397" s="30" t="str">
        <f>'Beoordelaar 4'!G93</f>
        <v>SCORE</v>
      </c>
      <c r="K397" s="76"/>
    </row>
    <row r="398" spans="1:11" ht="20" customHeight="1" x14ac:dyDescent="0.2">
      <c r="A398" s="74"/>
      <c r="B398" s="45" t="str">
        <f>'Beoordelaar 5'!$A$1</f>
        <v xml:space="preserve">Beoordelaar 5: </v>
      </c>
      <c r="C398" s="7"/>
      <c r="D398" s="30" t="str">
        <f>'Beoordelaar 5'!C93</f>
        <v>SCORE</v>
      </c>
      <c r="E398" s="76"/>
      <c r="F398" s="7"/>
      <c r="G398" s="30" t="str">
        <f>'Beoordelaar 5'!E93</f>
        <v>SCORE</v>
      </c>
      <c r="H398" s="76"/>
      <c r="I398" s="7"/>
      <c r="J398" s="30" t="str">
        <f>'Beoordelaar 5'!G93</f>
        <v>SCORE</v>
      </c>
      <c r="K398" s="76"/>
    </row>
    <row r="399" spans="1:11" ht="20" customHeight="1" x14ac:dyDescent="0.2">
      <c r="A399" s="74"/>
      <c r="B399" s="45" t="str">
        <f>'Beoordelaar 6'!$A$1</f>
        <v xml:space="preserve">Beoordelaar 6: </v>
      </c>
      <c r="C399" s="7"/>
      <c r="D399" s="30" t="str">
        <f>'Beoordelaar 6'!C93</f>
        <v>SCORE</v>
      </c>
      <c r="E399" s="76"/>
      <c r="F399" s="7"/>
      <c r="G399" s="30" t="str">
        <f>'Beoordelaar 6'!E93</f>
        <v>SCORE</v>
      </c>
      <c r="H399" s="76"/>
      <c r="I399" s="7"/>
      <c r="J399" s="30" t="str">
        <f>'Beoordelaar 6'!G93</f>
        <v>SCORE</v>
      </c>
      <c r="K399" s="76"/>
    </row>
    <row r="400" spans="1:11" ht="20" customHeight="1" x14ac:dyDescent="0.2">
      <c r="A400" s="75"/>
      <c r="B400" s="45" t="str">
        <f>'Beoordelaar 7'!$A$1</f>
        <v xml:space="preserve">Beoordelaar 7: </v>
      </c>
      <c r="C400" s="7"/>
      <c r="D400" s="30" t="str">
        <f>'Beoordelaar 7'!C93</f>
        <v>SCORE</v>
      </c>
      <c r="E400" s="76"/>
      <c r="F400" s="7"/>
      <c r="G400" s="30" t="str">
        <f>'Beoordelaar 7'!E93</f>
        <v>SCORE</v>
      </c>
      <c r="H400" s="76"/>
      <c r="I400" s="7"/>
      <c r="J400" s="30" t="str">
        <f>'Beoordelaar 7'!G93</f>
        <v>SCORE</v>
      </c>
      <c r="K400" s="76"/>
    </row>
    <row r="401" spans="1:11" ht="20" customHeight="1" x14ac:dyDescent="0.2">
      <c r="A401" s="77" t="s">
        <v>1</v>
      </c>
      <c r="B401" s="77"/>
      <c r="C401" s="7"/>
      <c r="D401" s="29" t="s">
        <v>2</v>
      </c>
      <c r="E401" s="76"/>
      <c r="F401" s="7"/>
      <c r="G401" s="29" t="s">
        <v>2</v>
      </c>
      <c r="H401" s="76"/>
      <c r="I401" s="7"/>
      <c r="J401" s="29" t="s">
        <v>2</v>
      </c>
      <c r="K401" s="76"/>
    </row>
    <row r="402" spans="1:11" ht="20" customHeight="1" x14ac:dyDescent="0.2">
      <c r="A402" s="78"/>
      <c r="B402" s="78"/>
      <c r="C402" s="7"/>
      <c r="D402" s="28" t="str">
        <f>IF(D401="beter","€ 750",IF(D401="vergelijkbaar","€ 0",IF(D401="minder","-€ 3.000"," ")))</f>
        <v xml:space="preserve"> </v>
      </c>
      <c r="E402" s="76"/>
      <c r="F402" s="7"/>
      <c r="G402" s="28" t="str">
        <f>IF(G401="beter","€ 750",IF(G401="vergelijkbaar","€ 0",IF(G401="minder","-€ 3.000"," ")))</f>
        <v xml:space="preserve"> </v>
      </c>
      <c r="H402" s="76"/>
      <c r="I402" s="7"/>
      <c r="J402" s="28" t="str">
        <f>IF(J401="beter","€ 750",IF(J401="vergelijkbaar","€ 0",IF(J401="minder","-€ 3.000"," ")))</f>
        <v xml:space="preserve"> </v>
      </c>
      <c r="K402" s="76"/>
    </row>
    <row r="403" spans="1:11" ht="20" customHeight="1" x14ac:dyDescent="0.2">
      <c r="A403" s="73" t="str">
        <f>Productdemonstratie!A53</f>
        <v>2. Mate van comfort armliggers</v>
      </c>
      <c r="B403" s="45" t="str">
        <f>'Beoordelaar 1'!$A$1</f>
        <v xml:space="preserve">Beoordelaar 1: </v>
      </c>
      <c r="C403" s="7"/>
      <c r="D403" s="30" t="str">
        <f>'Beoordelaar 1'!C95</f>
        <v>SCORE</v>
      </c>
      <c r="E403" s="76" t="s">
        <v>0</v>
      </c>
      <c r="F403" s="7"/>
      <c r="G403" s="30" t="str">
        <f>'Beoordelaar 1'!E95</f>
        <v>SCORE</v>
      </c>
      <c r="H403" s="76" t="s">
        <v>0</v>
      </c>
      <c r="I403" s="7"/>
      <c r="J403" s="30" t="str">
        <f>'Beoordelaar 1'!G95</f>
        <v>SCORE</v>
      </c>
      <c r="K403" s="76" t="s">
        <v>0</v>
      </c>
    </row>
    <row r="404" spans="1:11" ht="20" customHeight="1" x14ac:dyDescent="0.2">
      <c r="A404" s="74"/>
      <c r="B404" s="45" t="str">
        <f>'Beoordelaar 2'!$A$1</f>
        <v xml:space="preserve">Beoordelaar 2: </v>
      </c>
      <c r="C404" s="7"/>
      <c r="D404" s="30" t="str">
        <f>'Beoordelaar 2'!C95</f>
        <v>SCORE</v>
      </c>
      <c r="E404" s="76"/>
      <c r="F404" s="7"/>
      <c r="G404" s="30" t="str">
        <f>'Beoordelaar 2'!E95</f>
        <v>SCORE</v>
      </c>
      <c r="H404" s="76"/>
      <c r="I404" s="7"/>
      <c r="J404" s="30" t="str">
        <f>'Beoordelaar 2'!G95</f>
        <v>SCORE</v>
      </c>
      <c r="K404" s="76"/>
    </row>
    <row r="405" spans="1:11" ht="20" customHeight="1" x14ac:dyDescent="0.2">
      <c r="A405" s="74"/>
      <c r="B405" s="45" t="str">
        <f>'Beoordelaar 3'!$A$1</f>
        <v xml:space="preserve">Beoordelaar 3: </v>
      </c>
      <c r="C405" s="7"/>
      <c r="D405" s="30" t="str">
        <f>'Beoordelaar 3'!C95</f>
        <v>SCORE</v>
      </c>
      <c r="E405" s="76"/>
      <c r="F405" s="7"/>
      <c r="G405" s="30" t="str">
        <f>'Beoordelaar 3'!E95</f>
        <v>SCORE</v>
      </c>
      <c r="H405" s="76"/>
      <c r="I405" s="7"/>
      <c r="J405" s="30" t="str">
        <f>'Beoordelaar 3'!G95</f>
        <v>SCORE</v>
      </c>
      <c r="K405" s="76"/>
    </row>
    <row r="406" spans="1:11" ht="20" customHeight="1" x14ac:dyDescent="0.2">
      <c r="A406" s="74"/>
      <c r="B406" s="45" t="str">
        <f>'Beoordelaar 4'!$A$1</f>
        <v xml:space="preserve">Beoordelaar 4: </v>
      </c>
      <c r="C406" s="7"/>
      <c r="D406" s="30" t="str">
        <f>'Beoordelaar 4'!C95</f>
        <v>SCORE</v>
      </c>
      <c r="E406" s="76"/>
      <c r="F406" s="7"/>
      <c r="G406" s="30" t="str">
        <f>'Beoordelaar 4'!E95</f>
        <v>SCORE</v>
      </c>
      <c r="H406" s="76"/>
      <c r="I406" s="7"/>
      <c r="J406" s="30" t="str">
        <f>'Beoordelaar 4'!G95</f>
        <v>SCORE</v>
      </c>
      <c r="K406" s="76"/>
    </row>
    <row r="407" spans="1:11" ht="20" customHeight="1" x14ac:dyDescent="0.2">
      <c r="A407" s="74"/>
      <c r="B407" s="45" t="str">
        <f>'Beoordelaar 5'!$A$1</f>
        <v xml:space="preserve">Beoordelaar 5: </v>
      </c>
      <c r="C407" s="7"/>
      <c r="D407" s="30" t="str">
        <f>'Beoordelaar 5'!C95</f>
        <v>SCORE</v>
      </c>
      <c r="E407" s="76"/>
      <c r="F407" s="7"/>
      <c r="G407" s="30" t="str">
        <f>'Beoordelaar 5'!E95</f>
        <v>SCORE</v>
      </c>
      <c r="H407" s="76"/>
      <c r="I407" s="7"/>
      <c r="J407" s="30" t="str">
        <f>'Beoordelaar 5'!G95</f>
        <v>SCORE</v>
      </c>
      <c r="K407" s="76"/>
    </row>
    <row r="408" spans="1:11" ht="20" customHeight="1" x14ac:dyDescent="0.2">
      <c r="A408" s="74"/>
      <c r="B408" s="45" t="str">
        <f>'Beoordelaar 6'!$A$1</f>
        <v xml:space="preserve">Beoordelaar 6: </v>
      </c>
      <c r="C408" s="7"/>
      <c r="D408" s="30" t="str">
        <f>'Beoordelaar 6'!C95</f>
        <v>SCORE</v>
      </c>
      <c r="E408" s="76"/>
      <c r="F408" s="7"/>
      <c r="G408" s="30" t="str">
        <f>'Beoordelaar 6'!E95</f>
        <v>SCORE</v>
      </c>
      <c r="H408" s="76"/>
      <c r="I408" s="7"/>
      <c r="J408" s="30" t="str">
        <f>'Beoordelaar 6'!G95</f>
        <v>SCORE</v>
      </c>
      <c r="K408" s="76"/>
    </row>
    <row r="409" spans="1:11" ht="20" customHeight="1" x14ac:dyDescent="0.2">
      <c r="A409" s="75"/>
      <c r="B409" s="45" t="str">
        <f>'Beoordelaar 7'!$A$1</f>
        <v xml:space="preserve">Beoordelaar 7: </v>
      </c>
      <c r="C409" s="7"/>
      <c r="D409" s="30" t="str">
        <f>'Beoordelaar 7'!C95</f>
        <v>SCORE</v>
      </c>
      <c r="E409" s="76"/>
      <c r="F409" s="7"/>
      <c r="G409" s="30" t="str">
        <f>'Beoordelaar 7'!E95</f>
        <v>SCORE</v>
      </c>
      <c r="H409" s="76"/>
      <c r="I409" s="7"/>
      <c r="J409" s="30" t="str">
        <f>'Beoordelaar 7'!G95</f>
        <v>SCORE</v>
      </c>
      <c r="K409" s="76"/>
    </row>
    <row r="410" spans="1:11" ht="20" customHeight="1" x14ac:dyDescent="0.2">
      <c r="A410" s="77" t="s">
        <v>1</v>
      </c>
      <c r="B410" s="77"/>
      <c r="C410" s="7"/>
      <c r="D410" s="29" t="s">
        <v>2</v>
      </c>
      <c r="E410" s="76"/>
      <c r="F410" s="7"/>
      <c r="G410" s="29" t="s">
        <v>2</v>
      </c>
      <c r="H410" s="76"/>
      <c r="I410" s="7"/>
      <c r="J410" s="29" t="s">
        <v>2</v>
      </c>
      <c r="K410" s="76"/>
    </row>
    <row r="411" spans="1:11" ht="20" customHeight="1" x14ac:dyDescent="0.2">
      <c r="A411" s="78"/>
      <c r="B411" s="78"/>
      <c r="C411" s="7"/>
      <c r="D411" s="28" t="str">
        <f>IF(D410="beter","€ 750",IF(D410="vergelijkbaar","€ 0",IF(D410="minder","-€ 750"," ")))</f>
        <v xml:space="preserve"> </v>
      </c>
      <c r="E411" s="76"/>
      <c r="F411" s="7"/>
      <c r="G411" s="28" t="str">
        <f>IF(G410="beter","€ 750",IF(G410="vergelijkbaar","€ 0",IF(G410="minder","-€ 750"," ")))</f>
        <v xml:space="preserve"> </v>
      </c>
      <c r="H411" s="76"/>
      <c r="I411" s="7"/>
      <c r="J411" s="28" t="str">
        <f>IF(J410="beter","€ 750",IF(J410="vergelijkbaar","€ 0",IF(J410="minder","-€ 750"," ")))</f>
        <v xml:space="preserve"> </v>
      </c>
      <c r="K411" s="76"/>
    </row>
    <row r="412" spans="1:11" ht="20" customHeight="1" x14ac:dyDescent="0.2">
      <c r="A412" s="73" t="str">
        <f>Productdemonstratie!A54</f>
        <v>3. Rugleuning en zitting</v>
      </c>
      <c r="B412" s="45" t="str">
        <f>'Beoordelaar 1'!$A$1</f>
        <v xml:space="preserve">Beoordelaar 1: </v>
      </c>
      <c r="C412" s="7"/>
      <c r="D412" s="30" t="str">
        <f>'Beoordelaar 1'!C97</f>
        <v>SCORE</v>
      </c>
      <c r="E412" s="76" t="s">
        <v>0</v>
      </c>
      <c r="F412" s="7"/>
      <c r="G412" s="30" t="str">
        <f>'Beoordelaar 1'!E97</f>
        <v>SCORE</v>
      </c>
      <c r="H412" s="76" t="s">
        <v>0</v>
      </c>
      <c r="I412" s="7"/>
      <c r="J412" s="30" t="str">
        <f>'Beoordelaar 1'!G97</f>
        <v>SCORE</v>
      </c>
      <c r="K412" s="76" t="s">
        <v>0</v>
      </c>
    </row>
    <row r="413" spans="1:11" ht="20" customHeight="1" x14ac:dyDescent="0.2">
      <c r="A413" s="74"/>
      <c r="B413" s="45" t="str">
        <f>'Beoordelaar 2'!$A$1</f>
        <v xml:space="preserve">Beoordelaar 2: </v>
      </c>
      <c r="C413" s="7"/>
      <c r="D413" s="30" t="str">
        <f>'Beoordelaar 2'!C97</f>
        <v>SCORE</v>
      </c>
      <c r="E413" s="76"/>
      <c r="F413" s="7"/>
      <c r="G413" s="30" t="str">
        <f>'Beoordelaar 2'!E97</f>
        <v>SCORE</v>
      </c>
      <c r="H413" s="76"/>
      <c r="I413" s="7"/>
      <c r="J413" s="30" t="str">
        <f>'Beoordelaar 2'!G97</f>
        <v>SCORE</v>
      </c>
      <c r="K413" s="76"/>
    </row>
    <row r="414" spans="1:11" ht="20" customHeight="1" x14ac:dyDescent="0.2">
      <c r="A414" s="74"/>
      <c r="B414" s="45" t="str">
        <f>'Beoordelaar 3'!$A$1</f>
        <v xml:space="preserve">Beoordelaar 3: </v>
      </c>
      <c r="C414" s="7"/>
      <c r="D414" s="30" t="str">
        <f>'Beoordelaar 3'!C97</f>
        <v>SCORE</v>
      </c>
      <c r="E414" s="76"/>
      <c r="F414" s="7"/>
      <c r="G414" s="30" t="str">
        <f>'Beoordelaar 3'!E97</f>
        <v>SCORE</v>
      </c>
      <c r="H414" s="76"/>
      <c r="I414" s="7"/>
      <c r="J414" s="30" t="str">
        <f>'Beoordelaar 3'!G97</f>
        <v>SCORE</v>
      </c>
      <c r="K414" s="76"/>
    </row>
    <row r="415" spans="1:11" ht="20" customHeight="1" x14ac:dyDescent="0.2">
      <c r="A415" s="74"/>
      <c r="B415" s="45" t="str">
        <f>'Beoordelaar 4'!$A$1</f>
        <v xml:space="preserve">Beoordelaar 4: </v>
      </c>
      <c r="C415" s="7"/>
      <c r="D415" s="30" t="str">
        <f>'Beoordelaar 4'!C97</f>
        <v>SCORE</v>
      </c>
      <c r="E415" s="76"/>
      <c r="F415" s="7"/>
      <c r="G415" s="30" t="str">
        <f>'Beoordelaar 4'!E97</f>
        <v>SCORE</v>
      </c>
      <c r="H415" s="76"/>
      <c r="I415" s="7"/>
      <c r="J415" s="30" t="str">
        <f>'Beoordelaar 4'!G97</f>
        <v>SCORE</v>
      </c>
      <c r="K415" s="76"/>
    </row>
    <row r="416" spans="1:11" ht="20" customHeight="1" x14ac:dyDescent="0.2">
      <c r="A416" s="74"/>
      <c r="B416" s="45" t="str">
        <f>'Beoordelaar 5'!$A$1</f>
        <v xml:space="preserve">Beoordelaar 5: </v>
      </c>
      <c r="C416" s="7"/>
      <c r="D416" s="30" t="str">
        <f>'Beoordelaar 5'!C97</f>
        <v>SCORE</v>
      </c>
      <c r="E416" s="76"/>
      <c r="F416" s="7"/>
      <c r="G416" s="30" t="str">
        <f>'Beoordelaar 5'!E97</f>
        <v>SCORE</v>
      </c>
      <c r="H416" s="76"/>
      <c r="I416" s="7"/>
      <c r="J416" s="30" t="str">
        <f>'Beoordelaar 5'!G97</f>
        <v>SCORE</v>
      </c>
      <c r="K416" s="76"/>
    </row>
    <row r="417" spans="1:11" ht="20" customHeight="1" x14ac:dyDescent="0.2">
      <c r="A417" s="74"/>
      <c r="B417" s="45" t="str">
        <f>'Beoordelaar 6'!$A$1</f>
        <v xml:space="preserve">Beoordelaar 6: </v>
      </c>
      <c r="C417" s="7"/>
      <c r="D417" s="30" t="str">
        <f>'Beoordelaar 6'!C97</f>
        <v>SCORE</v>
      </c>
      <c r="E417" s="76"/>
      <c r="F417" s="7"/>
      <c r="G417" s="30" t="str">
        <f>'Beoordelaar 6'!E97</f>
        <v>SCORE</v>
      </c>
      <c r="H417" s="76"/>
      <c r="I417" s="7"/>
      <c r="J417" s="30" t="str">
        <f>'Beoordelaar 6'!G97</f>
        <v>SCORE</v>
      </c>
      <c r="K417" s="76"/>
    </row>
    <row r="418" spans="1:11" ht="20" customHeight="1" x14ac:dyDescent="0.2">
      <c r="A418" s="75"/>
      <c r="B418" s="45" t="str">
        <f>'Beoordelaar 7'!$A$1</f>
        <v xml:space="preserve">Beoordelaar 7: </v>
      </c>
      <c r="C418" s="7"/>
      <c r="D418" s="30" t="str">
        <f>'Beoordelaar 7'!C97</f>
        <v>SCORE</v>
      </c>
      <c r="E418" s="76"/>
      <c r="F418" s="7"/>
      <c r="G418" s="30" t="str">
        <f>'Beoordelaar 7'!E97</f>
        <v>SCORE</v>
      </c>
      <c r="H418" s="76"/>
      <c r="I418" s="7"/>
      <c r="J418" s="30" t="str">
        <f>'Beoordelaar 7'!G97</f>
        <v>SCORE</v>
      </c>
      <c r="K418" s="76"/>
    </row>
    <row r="419" spans="1:11" ht="20" customHeight="1" x14ac:dyDescent="0.2">
      <c r="A419" s="77" t="s">
        <v>1</v>
      </c>
      <c r="B419" s="77"/>
      <c r="C419" s="7"/>
      <c r="D419" s="29" t="s">
        <v>2</v>
      </c>
      <c r="E419" s="76"/>
      <c r="F419" s="7"/>
      <c r="G419" s="29" t="s">
        <v>2</v>
      </c>
      <c r="H419" s="76"/>
      <c r="I419" s="7"/>
      <c r="J419" s="29" t="s">
        <v>2</v>
      </c>
      <c r="K419" s="76"/>
    </row>
    <row r="420" spans="1:11" ht="20" customHeight="1" x14ac:dyDescent="0.2">
      <c r="A420" s="78"/>
      <c r="B420" s="78"/>
      <c r="C420" s="7"/>
      <c r="D420" s="28" t="str">
        <f>IF(D419="beter","€ 750",IF(D419="vergelijkbaar","€ 0",IF(D419="minder","-€ 750"," ")))</f>
        <v xml:space="preserve"> </v>
      </c>
      <c r="E420" s="76"/>
      <c r="F420" s="7"/>
      <c r="G420" s="28" t="str">
        <f>IF(G419="beter","€ 750",IF(G419="vergelijkbaar","€ 0",IF(G419="minder","-€ 750"," ")))</f>
        <v xml:space="preserve"> </v>
      </c>
      <c r="H420" s="76"/>
      <c r="I420" s="7"/>
      <c r="J420" s="28" t="str">
        <f>IF(J419="beter","€ 750",IF(J419="vergelijkbaar","€ 0",IF(J419="minder","-€ 750"," ")))</f>
        <v xml:space="preserve"> </v>
      </c>
      <c r="K420" s="76"/>
    </row>
    <row r="421" spans="1:11" ht="20" customHeight="1" x14ac:dyDescent="0.2">
      <c r="A421" s="73" t="str">
        <f>Productdemonstratie!A55</f>
        <v>4. Constructie inclusief bevestiging tussen frame en zitting</v>
      </c>
      <c r="B421" s="45" t="str">
        <f>'Beoordelaar 1'!$A$1</f>
        <v xml:space="preserve">Beoordelaar 1: </v>
      </c>
      <c r="C421" s="7"/>
      <c r="D421" s="30" t="str">
        <f>'Beoordelaar 1'!C99</f>
        <v>SCORE</v>
      </c>
      <c r="E421" s="76" t="s">
        <v>0</v>
      </c>
      <c r="F421" s="7"/>
      <c r="G421" s="30" t="str">
        <f>'Beoordelaar 1'!E99</f>
        <v>SCORE</v>
      </c>
      <c r="H421" s="76" t="s">
        <v>0</v>
      </c>
      <c r="I421" s="7"/>
      <c r="J421" s="30" t="str">
        <f>'Beoordelaar 1'!G99</f>
        <v>SCORE</v>
      </c>
      <c r="K421" s="76" t="s">
        <v>0</v>
      </c>
    </row>
    <row r="422" spans="1:11" ht="20" customHeight="1" x14ac:dyDescent="0.2">
      <c r="A422" s="74"/>
      <c r="B422" s="45" t="str">
        <f>'Beoordelaar 2'!$A$1</f>
        <v xml:space="preserve">Beoordelaar 2: </v>
      </c>
      <c r="C422" s="7"/>
      <c r="D422" s="30" t="str">
        <f>'Beoordelaar 2'!C99</f>
        <v>SCORE</v>
      </c>
      <c r="E422" s="76"/>
      <c r="F422" s="7"/>
      <c r="G422" s="30" t="str">
        <f>'Beoordelaar 2'!E99</f>
        <v>SCORE</v>
      </c>
      <c r="H422" s="76"/>
      <c r="I422" s="7"/>
      <c r="J422" s="30" t="str">
        <f>'Beoordelaar 2'!G99</f>
        <v>SCORE</v>
      </c>
      <c r="K422" s="76"/>
    </row>
    <row r="423" spans="1:11" ht="20" customHeight="1" x14ac:dyDescent="0.2">
      <c r="A423" s="74"/>
      <c r="B423" s="45" t="str">
        <f>'Beoordelaar 3'!$A$1</f>
        <v xml:space="preserve">Beoordelaar 3: </v>
      </c>
      <c r="C423" s="7"/>
      <c r="D423" s="30" t="str">
        <f>'Beoordelaar 3'!C99</f>
        <v>SCORE</v>
      </c>
      <c r="E423" s="76"/>
      <c r="F423" s="7"/>
      <c r="G423" s="30" t="str">
        <f>'Beoordelaar 3'!E99</f>
        <v>SCORE</v>
      </c>
      <c r="H423" s="76"/>
      <c r="I423" s="7"/>
      <c r="J423" s="30" t="str">
        <f>'Beoordelaar 3'!G99</f>
        <v>SCORE</v>
      </c>
      <c r="K423" s="76"/>
    </row>
    <row r="424" spans="1:11" ht="20" customHeight="1" x14ac:dyDescent="0.2">
      <c r="A424" s="74"/>
      <c r="B424" s="45" t="str">
        <f>'Beoordelaar 4'!$A$1</f>
        <v xml:space="preserve">Beoordelaar 4: </v>
      </c>
      <c r="C424" s="7"/>
      <c r="D424" s="30" t="str">
        <f>'Beoordelaar 4'!C99</f>
        <v>SCORE</v>
      </c>
      <c r="E424" s="76"/>
      <c r="F424" s="7"/>
      <c r="G424" s="30" t="str">
        <f>'Beoordelaar 4'!E99</f>
        <v>SCORE</v>
      </c>
      <c r="H424" s="76"/>
      <c r="I424" s="7"/>
      <c r="J424" s="30" t="str">
        <f>'Beoordelaar 4'!G99</f>
        <v>SCORE</v>
      </c>
      <c r="K424" s="76"/>
    </row>
    <row r="425" spans="1:11" ht="20" customHeight="1" x14ac:dyDescent="0.2">
      <c r="A425" s="74"/>
      <c r="B425" s="45" t="str">
        <f>'Beoordelaar 5'!$A$1</f>
        <v xml:space="preserve">Beoordelaar 5: </v>
      </c>
      <c r="C425" s="7"/>
      <c r="D425" s="30" t="str">
        <f>'Beoordelaar 5'!C99</f>
        <v>SCORE</v>
      </c>
      <c r="E425" s="76"/>
      <c r="F425" s="7"/>
      <c r="G425" s="30" t="str">
        <f>'Beoordelaar 5'!E99</f>
        <v>SCORE</v>
      </c>
      <c r="H425" s="76"/>
      <c r="I425" s="7"/>
      <c r="J425" s="30" t="str">
        <f>'Beoordelaar 5'!G99</f>
        <v>SCORE</v>
      </c>
      <c r="K425" s="76"/>
    </row>
    <row r="426" spans="1:11" ht="20" customHeight="1" x14ac:dyDescent="0.2">
      <c r="A426" s="74"/>
      <c r="B426" s="45" t="str">
        <f>'Beoordelaar 6'!$A$1</f>
        <v xml:space="preserve">Beoordelaar 6: </v>
      </c>
      <c r="C426" s="7"/>
      <c r="D426" s="30" t="str">
        <f>'Beoordelaar 6'!C99</f>
        <v>SCORE</v>
      </c>
      <c r="E426" s="76"/>
      <c r="F426" s="7"/>
      <c r="G426" s="30" t="str">
        <f>'Beoordelaar 6'!E99</f>
        <v>SCORE</v>
      </c>
      <c r="H426" s="76"/>
      <c r="I426" s="7"/>
      <c r="J426" s="30" t="str">
        <f>'Beoordelaar 6'!G99</f>
        <v>SCORE</v>
      </c>
      <c r="K426" s="76"/>
    </row>
    <row r="427" spans="1:11" ht="20" customHeight="1" x14ac:dyDescent="0.2">
      <c r="A427" s="75"/>
      <c r="B427" s="45" t="str">
        <f>'Beoordelaar 7'!$A$1</f>
        <v xml:space="preserve">Beoordelaar 7: </v>
      </c>
      <c r="C427" s="7"/>
      <c r="D427" s="30" t="str">
        <f>'Beoordelaar 7'!C99</f>
        <v>SCORE</v>
      </c>
      <c r="E427" s="76"/>
      <c r="F427" s="7"/>
      <c r="G427" s="30" t="str">
        <f>'Beoordelaar 7'!E99</f>
        <v>SCORE</v>
      </c>
      <c r="H427" s="76"/>
      <c r="I427" s="7"/>
      <c r="J427" s="30" t="str">
        <f>'Beoordelaar 7'!G99</f>
        <v>SCORE</v>
      </c>
      <c r="K427" s="76"/>
    </row>
    <row r="428" spans="1:11" ht="20" customHeight="1" x14ac:dyDescent="0.2">
      <c r="A428" s="77" t="s">
        <v>1</v>
      </c>
      <c r="B428" s="77"/>
      <c r="C428" s="7"/>
      <c r="D428" s="29" t="s">
        <v>2</v>
      </c>
      <c r="E428" s="76"/>
      <c r="F428" s="7"/>
      <c r="G428" s="29" t="s">
        <v>2</v>
      </c>
      <c r="H428" s="76"/>
      <c r="I428" s="7"/>
      <c r="J428" s="29" t="s">
        <v>2</v>
      </c>
      <c r="K428" s="76"/>
    </row>
    <row r="429" spans="1:11" ht="20" customHeight="1" x14ac:dyDescent="0.2">
      <c r="A429" s="78"/>
      <c r="B429" s="78"/>
      <c r="C429" s="7"/>
      <c r="D429" s="28" t="str">
        <f>IF(D428="beter","€ 750",IF(D428="vergelijkbaar","€ 0",IF(D428="minder","-€ 750"," ")))</f>
        <v xml:space="preserve"> </v>
      </c>
      <c r="E429" s="76"/>
      <c r="F429" s="7"/>
      <c r="G429" s="28" t="str">
        <f>IF(G428="beter","€ 750",IF(G428="vergelijkbaar","€ 0",IF(G428="minder","-€ 750"," ")))</f>
        <v xml:space="preserve"> </v>
      </c>
      <c r="H429" s="76"/>
      <c r="I429" s="7"/>
      <c r="J429" s="28" t="str">
        <f>IF(J428="beter","€ 750",IF(J428="vergelijkbaar","€ 0",IF(J428="minder","-€ 750"," ")))</f>
        <v xml:space="preserve"> </v>
      </c>
      <c r="K429" s="76"/>
    </row>
    <row r="430" spans="1:11" ht="20" customHeight="1" x14ac:dyDescent="0.2">
      <c r="A430" s="73" t="str">
        <f>Productdemonstratie!A56</f>
        <v>5. Uitstraling/ vormgeving</v>
      </c>
      <c r="B430" s="45" t="str">
        <f>'Beoordelaar 1'!$A$1</f>
        <v xml:space="preserve">Beoordelaar 1: </v>
      </c>
      <c r="C430" s="7"/>
      <c r="D430" s="30" t="str">
        <f>'Beoordelaar 1'!C101</f>
        <v>SCORE</v>
      </c>
      <c r="E430" s="76" t="s">
        <v>0</v>
      </c>
      <c r="F430" s="7"/>
      <c r="G430" s="30" t="str">
        <f>'Beoordelaar 1'!E101</f>
        <v>SCORE</v>
      </c>
      <c r="H430" s="76" t="s">
        <v>0</v>
      </c>
      <c r="I430" s="7"/>
      <c r="J430" s="30" t="str">
        <f>'Beoordelaar 1'!G101</f>
        <v>SCORE</v>
      </c>
      <c r="K430" s="76" t="s">
        <v>0</v>
      </c>
    </row>
    <row r="431" spans="1:11" ht="20" customHeight="1" x14ac:dyDescent="0.2">
      <c r="A431" s="74"/>
      <c r="B431" s="45" t="str">
        <f>'Beoordelaar 2'!$A$1</f>
        <v xml:space="preserve">Beoordelaar 2: </v>
      </c>
      <c r="C431" s="7"/>
      <c r="D431" s="30" t="str">
        <f>'Beoordelaar 2'!C101</f>
        <v>SCORE</v>
      </c>
      <c r="E431" s="76"/>
      <c r="F431" s="7"/>
      <c r="G431" s="30" t="str">
        <f>'Beoordelaar 2'!E101</f>
        <v>SCORE</v>
      </c>
      <c r="H431" s="76"/>
      <c r="I431" s="7"/>
      <c r="J431" s="30" t="str">
        <f>'Beoordelaar 2'!G101</f>
        <v>SCORE</v>
      </c>
      <c r="K431" s="76"/>
    </row>
    <row r="432" spans="1:11" ht="20" customHeight="1" x14ac:dyDescent="0.2">
      <c r="A432" s="74"/>
      <c r="B432" s="45" t="str">
        <f>'Beoordelaar 3'!$A$1</f>
        <v xml:space="preserve">Beoordelaar 3: </v>
      </c>
      <c r="C432" s="7"/>
      <c r="D432" s="30" t="str">
        <f>'Beoordelaar 3'!C101</f>
        <v>SCORE</v>
      </c>
      <c r="E432" s="76"/>
      <c r="F432" s="7"/>
      <c r="G432" s="30" t="str">
        <f>'Beoordelaar 3'!E101</f>
        <v>SCORE</v>
      </c>
      <c r="H432" s="76"/>
      <c r="I432" s="7"/>
      <c r="J432" s="30" t="str">
        <f>'Beoordelaar 3'!G101</f>
        <v>SCORE</v>
      </c>
      <c r="K432" s="76"/>
    </row>
    <row r="433" spans="1:11" ht="20" customHeight="1" x14ac:dyDescent="0.2">
      <c r="A433" s="74"/>
      <c r="B433" s="45" t="str">
        <f>'Beoordelaar 4'!$A$1</f>
        <v xml:space="preserve">Beoordelaar 4: </v>
      </c>
      <c r="C433" s="7"/>
      <c r="D433" s="30" t="str">
        <f>'Beoordelaar 4'!C101</f>
        <v>SCORE</v>
      </c>
      <c r="E433" s="76"/>
      <c r="F433" s="7"/>
      <c r="G433" s="30" t="str">
        <f>'Beoordelaar 4'!E101</f>
        <v>SCORE</v>
      </c>
      <c r="H433" s="76"/>
      <c r="I433" s="7"/>
      <c r="J433" s="30" t="str">
        <f>'Beoordelaar 4'!G101</f>
        <v>SCORE</v>
      </c>
      <c r="K433" s="76"/>
    </row>
    <row r="434" spans="1:11" ht="20" customHeight="1" x14ac:dyDescent="0.2">
      <c r="A434" s="74"/>
      <c r="B434" s="45" t="str">
        <f>'Beoordelaar 5'!$A$1</f>
        <v xml:space="preserve">Beoordelaar 5: </v>
      </c>
      <c r="C434" s="7"/>
      <c r="D434" s="30" t="str">
        <f>'Beoordelaar 5'!C101</f>
        <v>SCORE</v>
      </c>
      <c r="E434" s="76"/>
      <c r="F434" s="7"/>
      <c r="G434" s="30" t="str">
        <f>'Beoordelaar 5'!E101</f>
        <v>SCORE</v>
      </c>
      <c r="H434" s="76"/>
      <c r="I434" s="7"/>
      <c r="J434" s="30" t="str">
        <f>'Beoordelaar 5'!G101</f>
        <v>SCORE</v>
      </c>
      <c r="K434" s="76"/>
    </row>
    <row r="435" spans="1:11" ht="20" customHeight="1" x14ac:dyDescent="0.2">
      <c r="A435" s="74"/>
      <c r="B435" s="45" t="str">
        <f>'Beoordelaar 6'!$A$1</f>
        <v xml:space="preserve">Beoordelaar 6: </v>
      </c>
      <c r="C435" s="7"/>
      <c r="D435" s="30" t="str">
        <f>'Beoordelaar 6'!C101</f>
        <v>SCORE</v>
      </c>
      <c r="E435" s="76"/>
      <c r="F435" s="7"/>
      <c r="G435" s="30" t="str">
        <f>'Beoordelaar 6'!E101</f>
        <v>SCORE</v>
      </c>
      <c r="H435" s="76"/>
      <c r="I435" s="7"/>
      <c r="J435" s="30" t="str">
        <f>'Beoordelaar 6'!G101</f>
        <v>SCORE</v>
      </c>
      <c r="K435" s="76"/>
    </row>
    <row r="436" spans="1:11" ht="20" customHeight="1" x14ac:dyDescent="0.2">
      <c r="A436" s="75"/>
      <c r="B436" s="45" t="str">
        <f>'Beoordelaar 7'!$A$1</f>
        <v xml:space="preserve">Beoordelaar 7: </v>
      </c>
      <c r="C436" s="7"/>
      <c r="D436" s="30" t="str">
        <f>'Beoordelaar 7'!C101</f>
        <v>SCORE</v>
      </c>
      <c r="E436" s="76"/>
      <c r="F436" s="7"/>
      <c r="G436" s="30" t="str">
        <f>'Beoordelaar 7'!E101</f>
        <v>SCORE</v>
      </c>
      <c r="H436" s="76"/>
      <c r="I436" s="7"/>
      <c r="J436" s="30" t="str">
        <f>'Beoordelaar 7'!G101</f>
        <v>SCORE</v>
      </c>
      <c r="K436" s="76"/>
    </row>
    <row r="437" spans="1:11" ht="20" customHeight="1" x14ac:dyDescent="0.2">
      <c r="A437" s="77" t="s">
        <v>1</v>
      </c>
      <c r="B437" s="77"/>
      <c r="C437" s="7"/>
      <c r="D437" s="29" t="s">
        <v>2</v>
      </c>
      <c r="E437" s="76"/>
      <c r="F437" s="7"/>
      <c r="G437" s="29" t="s">
        <v>2</v>
      </c>
      <c r="H437" s="76"/>
      <c r="I437" s="7"/>
      <c r="J437" s="29" t="s">
        <v>2</v>
      </c>
      <c r="K437" s="76"/>
    </row>
    <row r="438" spans="1:11" ht="20" customHeight="1" x14ac:dyDescent="0.2">
      <c r="A438" s="78"/>
      <c r="B438" s="78"/>
      <c r="C438" s="7"/>
      <c r="D438" s="28" t="str">
        <f>IF(D437="beter","€ 750",IF(D437="vergelijkbaar","€ 0",IF(D437="minder","-€ 750"," ")))</f>
        <v xml:space="preserve"> </v>
      </c>
      <c r="E438" s="76"/>
      <c r="F438" s="7"/>
      <c r="G438" s="28" t="str">
        <f>IF(G437="beter","€ 750",IF(G437="vergelijkbaar","€ 0",IF(G437="minder","-€ 750"," ")))</f>
        <v xml:space="preserve"> </v>
      </c>
      <c r="H438" s="76"/>
      <c r="I438" s="7"/>
      <c r="J438" s="28" t="str">
        <f>IF(J437="beter","€ 750",IF(J437="vergelijkbaar","€ 0",IF(J437="minder","-€ 750"," ")))</f>
        <v xml:space="preserve"> </v>
      </c>
      <c r="K438" s="76"/>
    </row>
    <row r="439" spans="1:11" ht="20" customHeight="1" x14ac:dyDescent="0.2">
      <c r="A439" s="73" t="str">
        <f>Productdemonstratie!A57</f>
        <v>6. Gemak schoonmaken</v>
      </c>
      <c r="B439" s="45" t="str">
        <f>'Beoordelaar 1'!$A$1</f>
        <v xml:space="preserve">Beoordelaar 1: </v>
      </c>
      <c r="C439" s="7"/>
      <c r="D439" s="30" t="str">
        <f>'Beoordelaar 1'!C103</f>
        <v>SCORE</v>
      </c>
      <c r="E439" s="76" t="s">
        <v>0</v>
      </c>
      <c r="F439" s="7"/>
      <c r="G439" s="30" t="str">
        <f>'Beoordelaar 1'!E103</f>
        <v>SCORE</v>
      </c>
      <c r="H439" s="76" t="s">
        <v>0</v>
      </c>
      <c r="I439" s="7"/>
      <c r="J439" s="30" t="str">
        <f>'Beoordelaar 1'!G103</f>
        <v>SCORE</v>
      </c>
      <c r="K439" s="76" t="s">
        <v>0</v>
      </c>
    </row>
    <row r="440" spans="1:11" ht="20" customHeight="1" x14ac:dyDescent="0.2">
      <c r="A440" s="74"/>
      <c r="B440" s="45" t="str">
        <f>'Beoordelaar 2'!$A$1</f>
        <v xml:space="preserve">Beoordelaar 2: </v>
      </c>
      <c r="C440" s="7"/>
      <c r="D440" s="30" t="str">
        <f>'Beoordelaar 2'!C103</f>
        <v>SCORE</v>
      </c>
      <c r="E440" s="76"/>
      <c r="F440" s="7"/>
      <c r="G440" s="30" t="str">
        <f>'Beoordelaar 2'!E103</f>
        <v>SCORE</v>
      </c>
      <c r="H440" s="76"/>
      <c r="I440" s="7"/>
      <c r="J440" s="30" t="str">
        <f>'Beoordelaar 2'!G103</f>
        <v>SCORE</v>
      </c>
      <c r="K440" s="76"/>
    </row>
    <row r="441" spans="1:11" ht="20" customHeight="1" x14ac:dyDescent="0.2">
      <c r="A441" s="74"/>
      <c r="B441" s="45" t="str">
        <f>'Beoordelaar 3'!$A$1</f>
        <v xml:space="preserve">Beoordelaar 3: </v>
      </c>
      <c r="C441" s="7"/>
      <c r="D441" s="30" t="str">
        <f>'Beoordelaar 3'!C103</f>
        <v>SCORE</v>
      </c>
      <c r="E441" s="76"/>
      <c r="F441" s="7"/>
      <c r="G441" s="30" t="str">
        <f>'Beoordelaar 3'!E103</f>
        <v>SCORE</v>
      </c>
      <c r="H441" s="76"/>
      <c r="I441" s="7"/>
      <c r="J441" s="30" t="str">
        <f>'Beoordelaar 3'!G103</f>
        <v>SCORE</v>
      </c>
      <c r="K441" s="76"/>
    </row>
    <row r="442" spans="1:11" ht="20" customHeight="1" x14ac:dyDescent="0.2">
      <c r="A442" s="74"/>
      <c r="B442" s="45" t="str">
        <f>'Beoordelaar 4'!$A$1</f>
        <v xml:space="preserve">Beoordelaar 4: </v>
      </c>
      <c r="C442" s="7"/>
      <c r="D442" s="30" t="str">
        <f>'Beoordelaar 4'!C103</f>
        <v>SCORE</v>
      </c>
      <c r="E442" s="76"/>
      <c r="F442" s="7"/>
      <c r="G442" s="30" t="str">
        <f>'Beoordelaar 4'!E103</f>
        <v>SCORE</v>
      </c>
      <c r="H442" s="76"/>
      <c r="I442" s="7"/>
      <c r="J442" s="30" t="str">
        <f>'Beoordelaar 4'!G103</f>
        <v>SCORE</v>
      </c>
      <c r="K442" s="76"/>
    </row>
    <row r="443" spans="1:11" ht="20" customHeight="1" x14ac:dyDescent="0.2">
      <c r="A443" s="74"/>
      <c r="B443" s="45" t="str">
        <f>'Beoordelaar 5'!$A$1</f>
        <v xml:space="preserve">Beoordelaar 5: </v>
      </c>
      <c r="C443" s="7"/>
      <c r="D443" s="30" t="str">
        <f>'Beoordelaar 5'!C103</f>
        <v>SCORE</v>
      </c>
      <c r="E443" s="76"/>
      <c r="F443" s="7"/>
      <c r="G443" s="30" t="str">
        <f>'Beoordelaar 5'!E103</f>
        <v>SCORE</v>
      </c>
      <c r="H443" s="76"/>
      <c r="I443" s="7"/>
      <c r="J443" s="30" t="str">
        <f>'Beoordelaar 5'!G103</f>
        <v>SCORE</v>
      </c>
      <c r="K443" s="76"/>
    </row>
    <row r="444" spans="1:11" ht="20" customHeight="1" x14ac:dyDescent="0.2">
      <c r="A444" s="74"/>
      <c r="B444" s="45" t="str">
        <f>'Beoordelaar 6'!$A$1</f>
        <v xml:space="preserve">Beoordelaar 6: </v>
      </c>
      <c r="C444" s="7"/>
      <c r="D444" s="30" t="str">
        <f>'Beoordelaar 6'!C103</f>
        <v>SCORE</v>
      </c>
      <c r="E444" s="76"/>
      <c r="F444" s="7"/>
      <c r="G444" s="30" t="str">
        <f>'Beoordelaar 6'!E103</f>
        <v>SCORE</v>
      </c>
      <c r="H444" s="76"/>
      <c r="I444" s="7"/>
      <c r="J444" s="30" t="str">
        <f>'Beoordelaar 6'!G103</f>
        <v>SCORE</v>
      </c>
      <c r="K444" s="76"/>
    </row>
    <row r="445" spans="1:11" ht="20" customHeight="1" x14ac:dyDescent="0.2">
      <c r="A445" s="75"/>
      <c r="B445" s="45" t="str">
        <f>'Beoordelaar 7'!$A$1</f>
        <v xml:space="preserve">Beoordelaar 7: </v>
      </c>
      <c r="C445" s="7"/>
      <c r="D445" s="30" t="str">
        <f>'Beoordelaar 7'!C103</f>
        <v>SCORE</v>
      </c>
      <c r="E445" s="76"/>
      <c r="F445" s="7"/>
      <c r="G445" s="30" t="str">
        <f>'Beoordelaar 7'!E103</f>
        <v>SCORE</v>
      </c>
      <c r="H445" s="76"/>
      <c r="I445" s="7"/>
      <c r="J445" s="30" t="str">
        <f>'Beoordelaar 7'!G103</f>
        <v>SCORE</v>
      </c>
      <c r="K445" s="76"/>
    </row>
    <row r="446" spans="1:11" ht="20" customHeight="1" x14ac:dyDescent="0.2">
      <c r="A446" s="77" t="s">
        <v>1</v>
      </c>
      <c r="B446" s="77"/>
      <c r="C446" s="7"/>
      <c r="D446" s="29" t="s">
        <v>2</v>
      </c>
      <c r="E446" s="76"/>
      <c r="F446" s="7"/>
      <c r="G446" s="29" t="s">
        <v>2</v>
      </c>
      <c r="H446" s="76"/>
      <c r="I446" s="7"/>
      <c r="J446" s="29" t="s">
        <v>2</v>
      </c>
      <c r="K446" s="76"/>
    </row>
    <row r="447" spans="1:11" ht="20" customHeight="1" x14ac:dyDescent="0.2">
      <c r="A447" s="78"/>
      <c r="B447" s="78"/>
      <c r="C447" s="7"/>
      <c r="D447" s="28" t="str">
        <f>IF(D446="beter","€ 750",IF(D446="vergelijkbaar","€ 0",IF(D446="minder","-€ 750"," ")))</f>
        <v xml:space="preserve"> </v>
      </c>
      <c r="E447" s="76"/>
      <c r="F447" s="7"/>
      <c r="G447" s="28" t="str">
        <f>IF(G446="beter","€ 750",IF(G446="vergelijkbaar","€ 0",IF(G446="minder","-€ 750"," ")))</f>
        <v xml:space="preserve"> </v>
      </c>
      <c r="H447" s="76"/>
      <c r="I447" s="7"/>
      <c r="J447" s="28" t="str">
        <f>IF(J446="beter","€ 750",IF(J446="vergelijkbaar","€ 0",IF(J446="minder","-€ 750"," ")))</f>
        <v xml:space="preserve"> </v>
      </c>
      <c r="K447" s="76"/>
    </row>
    <row r="448" spans="1:11" ht="31" customHeight="1" x14ac:dyDescent="0.2">
      <c r="A448" s="69" t="s">
        <v>45</v>
      </c>
      <c r="B448" s="70"/>
      <c r="C448" s="36"/>
      <c r="D448" s="71" t="e">
        <f>D402+D411+D420+D429+D438+D447</f>
        <v>#VALUE!</v>
      </c>
      <c r="E448" s="72"/>
      <c r="F448" s="37"/>
      <c r="G448" s="71" t="e">
        <f>G402+G411+G420+G429+G438+G447</f>
        <v>#VALUE!</v>
      </c>
      <c r="H448" s="72"/>
      <c r="I448" s="37"/>
      <c r="J448" s="71" t="e">
        <f>J402+J411+J420+J429+J438+J447</f>
        <v>#VALUE!</v>
      </c>
      <c r="K448" s="72"/>
    </row>
    <row r="449" spans="1:11" ht="20" customHeight="1" x14ac:dyDescent="0.2">
      <c r="C449"/>
      <c r="D449" s="61" t="s">
        <v>66</v>
      </c>
      <c r="F449"/>
      <c r="I449"/>
    </row>
    <row r="450" spans="1:11" ht="30" customHeight="1" x14ac:dyDescent="0.2">
      <c r="A450" s="79" t="str">
        <f>Productdemonstratie!A58</f>
        <v>9. Beoordelingscriteria kantinetafel - item 16</v>
      </c>
      <c r="B450" s="80"/>
      <c r="C450" s="80"/>
      <c r="D450" s="80"/>
      <c r="E450" s="80"/>
      <c r="F450" s="80"/>
      <c r="G450" s="80"/>
      <c r="H450" s="80"/>
      <c r="I450" s="80"/>
      <c r="J450" s="80"/>
      <c r="K450" s="81"/>
    </row>
    <row r="451" spans="1:11" ht="20" customHeight="1" x14ac:dyDescent="0.2">
      <c r="A451" s="73" t="str">
        <f>Productdemonstratie!A59</f>
        <v xml:space="preserve">1. Stabiliteit </v>
      </c>
      <c r="B451" s="45" t="str">
        <f>'Beoordelaar 1'!$A$1</f>
        <v xml:space="preserve">Beoordelaar 1: </v>
      </c>
      <c r="C451" s="7"/>
      <c r="D451" s="38" t="str">
        <f>'Beoordelaar 1'!C106</f>
        <v>SCORE</v>
      </c>
      <c r="E451" s="82" t="s">
        <v>0</v>
      </c>
      <c r="F451" s="7"/>
      <c r="G451" s="38" t="str">
        <f>'Beoordelaar 1'!E106</f>
        <v>SCORE</v>
      </c>
      <c r="H451" s="82" t="s">
        <v>0</v>
      </c>
      <c r="I451" s="7"/>
      <c r="J451" s="38" t="str">
        <f>'Beoordelaar 1'!G106</f>
        <v>SCORE</v>
      </c>
      <c r="K451" s="82" t="s">
        <v>0</v>
      </c>
    </row>
    <row r="452" spans="1:11" ht="20" customHeight="1" x14ac:dyDescent="0.2">
      <c r="A452" s="74"/>
      <c r="B452" s="45" t="str">
        <f>'Beoordelaar 2'!$A$1</f>
        <v xml:space="preserve">Beoordelaar 2: </v>
      </c>
      <c r="C452" s="7"/>
      <c r="D452" s="30" t="str">
        <f>'Beoordelaar 2'!C106</f>
        <v>SCORE</v>
      </c>
      <c r="E452" s="76"/>
      <c r="F452" s="7"/>
      <c r="G452" s="30" t="str">
        <f>'Beoordelaar 2'!E106</f>
        <v>SCORE</v>
      </c>
      <c r="H452" s="76"/>
      <c r="I452" s="7"/>
      <c r="J452" s="30" t="str">
        <f>'Beoordelaar 2'!G106</f>
        <v>SCORE</v>
      </c>
      <c r="K452" s="76"/>
    </row>
    <row r="453" spans="1:11" ht="20" customHeight="1" x14ac:dyDescent="0.2">
      <c r="A453" s="74"/>
      <c r="B453" s="45" t="str">
        <f>'Beoordelaar 3'!$A$1</f>
        <v xml:space="preserve">Beoordelaar 3: </v>
      </c>
      <c r="C453" s="7"/>
      <c r="D453" s="30" t="str">
        <f>'Beoordelaar 3'!C106</f>
        <v>SCORE</v>
      </c>
      <c r="E453" s="76"/>
      <c r="F453" s="7"/>
      <c r="G453" s="30" t="str">
        <f>'Beoordelaar 3'!E106</f>
        <v>SCORE</v>
      </c>
      <c r="H453" s="76"/>
      <c r="I453" s="7"/>
      <c r="J453" s="30" t="str">
        <f>'Beoordelaar 3'!G106</f>
        <v>SCORE</v>
      </c>
      <c r="K453" s="76"/>
    </row>
    <row r="454" spans="1:11" ht="20" customHeight="1" x14ac:dyDescent="0.2">
      <c r="A454" s="74"/>
      <c r="B454" s="45" t="str">
        <f>'Beoordelaar 4'!$A$1</f>
        <v xml:space="preserve">Beoordelaar 4: </v>
      </c>
      <c r="C454" s="7"/>
      <c r="D454" s="30" t="str">
        <f>'Beoordelaar 4'!C106</f>
        <v>SCORE</v>
      </c>
      <c r="E454" s="76"/>
      <c r="F454" s="7"/>
      <c r="G454" s="30" t="str">
        <f>'Beoordelaar 4'!E106</f>
        <v>SCORE</v>
      </c>
      <c r="H454" s="76"/>
      <c r="I454" s="7"/>
      <c r="J454" s="30" t="str">
        <f>'Beoordelaar 4'!G106</f>
        <v>SCORE</v>
      </c>
      <c r="K454" s="76"/>
    </row>
    <row r="455" spans="1:11" ht="20" customHeight="1" x14ac:dyDescent="0.2">
      <c r="A455" s="74"/>
      <c r="B455" s="45" t="str">
        <f>'Beoordelaar 5'!$A$1</f>
        <v xml:space="preserve">Beoordelaar 5: </v>
      </c>
      <c r="C455" s="7"/>
      <c r="D455" s="30" t="str">
        <f>'Beoordelaar 5'!C106</f>
        <v>SCORE</v>
      </c>
      <c r="E455" s="76"/>
      <c r="F455" s="7"/>
      <c r="G455" s="30" t="str">
        <f>'Beoordelaar 5'!E106</f>
        <v>SCORE</v>
      </c>
      <c r="H455" s="76"/>
      <c r="I455" s="7"/>
      <c r="J455" s="30" t="str">
        <f>'Beoordelaar 5'!G106</f>
        <v>SCORE</v>
      </c>
      <c r="K455" s="76"/>
    </row>
    <row r="456" spans="1:11" ht="20" customHeight="1" x14ac:dyDescent="0.2">
      <c r="A456" s="74"/>
      <c r="B456" s="45" t="str">
        <f>'Beoordelaar 6'!$A$1</f>
        <v xml:space="preserve">Beoordelaar 6: </v>
      </c>
      <c r="C456" s="7"/>
      <c r="D456" s="30" t="str">
        <f>'Beoordelaar 6'!C106</f>
        <v>SCORE</v>
      </c>
      <c r="E456" s="76"/>
      <c r="F456" s="7"/>
      <c r="G456" s="30" t="str">
        <f>'Beoordelaar 6'!E106</f>
        <v>SCORE</v>
      </c>
      <c r="H456" s="76"/>
      <c r="I456" s="7"/>
      <c r="J456" s="30" t="str">
        <f>'Beoordelaar 6'!G106</f>
        <v>SCORE</v>
      </c>
      <c r="K456" s="76"/>
    </row>
    <row r="457" spans="1:11" ht="20" customHeight="1" x14ac:dyDescent="0.2">
      <c r="A457" s="75"/>
      <c r="B457" s="45" t="str">
        <f>'Beoordelaar 7'!$A$1</f>
        <v xml:space="preserve">Beoordelaar 7: </v>
      </c>
      <c r="C457" s="7"/>
      <c r="D457" s="30" t="str">
        <f>'Beoordelaar 7'!C106</f>
        <v>SCORE</v>
      </c>
      <c r="E457" s="76"/>
      <c r="F457" s="7"/>
      <c r="G457" s="30" t="str">
        <f>'Beoordelaar 7'!E106</f>
        <v>SCORE</v>
      </c>
      <c r="H457" s="76"/>
      <c r="I457" s="7"/>
      <c r="J457" s="30" t="str">
        <f>'Beoordelaar 7'!G106</f>
        <v>SCORE</v>
      </c>
      <c r="K457" s="76"/>
    </row>
    <row r="458" spans="1:11" ht="20" customHeight="1" x14ac:dyDescent="0.2">
      <c r="A458" s="77" t="s">
        <v>1</v>
      </c>
      <c r="B458" s="77"/>
      <c r="C458" s="7"/>
      <c r="D458" s="29" t="s">
        <v>2</v>
      </c>
      <c r="E458" s="76"/>
      <c r="F458" s="7"/>
      <c r="G458" s="29" t="s">
        <v>2</v>
      </c>
      <c r="H458" s="76"/>
      <c r="I458" s="7"/>
      <c r="J458" s="29" t="s">
        <v>2</v>
      </c>
      <c r="K458" s="76"/>
    </row>
    <row r="459" spans="1:11" ht="20" customHeight="1" x14ac:dyDescent="0.2">
      <c r="A459" s="78"/>
      <c r="B459" s="78"/>
      <c r="C459" s="7"/>
      <c r="D459" s="28" t="str">
        <f>IF(D458="beter","€ 750",IF(D458="vergelijkbaar","€ 0",IF(D458="minder","-€ 2.500"," ")))</f>
        <v xml:space="preserve"> </v>
      </c>
      <c r="E459" s="76"/>
      <c r="F459" s="7"/>
      <c r="G459" s="28" t="str">
        <f>IF(G458="beter","€ 750",IF(G458="vergelijkbaar","€ 0",IF(G458="minder","-€ 2.500"," ")))</f>
        <v xml:space="preserve"> </v>
      </c>
      <c r="H459" s="76"/>
      <c r="I459" s="7"/>
      <c r="J459" s="28" t="str">
        <f>IF(J458="beter","€ 750",IF(J458="vergelijkbaar","€ 0",IF(J458="minder","-€ 2.500"," ")))</f>
        <v xml:space="preserve"> </v>
      </c>
      <c r="K459" s="76"/>
    </row>
    <row r="460" spans="1:11" ht="20" customHeight="1" x14ac:dyDescent="0.2">
      <c r="A460" s="73" t="str">
        <f>Productdemonstratie!A60</f>
        <v>2. Constructie tussen frame en blad</v>
      </c>
      <c r="B460" s="45" t="str">
        <f>'Beoordelaar 1'!$A$1</f>
        <v xml:space="preserve">Beoordelaar 1: </v>
      </c>
      <c r="C460" s="7"/>
      <c r="D460" s="30" t="str">
        <f>'Beoordelaar 1'!C108</f>
        <v>SCORE</v>
      </c>
      <c r="E460" s="76" t="s">
        <v>0</v>
      </c>
      <c r="F460" s="7"/>
      <c r="G460" s="30" t="str">
        <f>'Beoordelaar 1'!E108</f>
        <v>SCORE</v>
      </c>
      <c r="H460" s="76" t="s">
        <v>0</v>
      </c>
      <c r="I460" s="7"/>
      <c r="J460" s="30" t="str">
        <f>'Beoordelaar 1'!G108</f>
        <v>SCORE</v>
      </c>
      <c r="K460" s="76" t="s">
        <v>0</v>
      </c>
    </row>
    <row r="461" spans="1:11" ht="20" customHeight="1" x14ac:dyDescent="0.2">
      <c r="A461" s="74"/>
      <c r="B461" s="45" t="str">
        <f>'Beoordelaar 2'!$A$1</f>
        <v xml:space="preserve">Beoordelaar 2: </v>
      </c>
      <c r="C461" s="7"/>
      <c r="D461" s="30" t="str">
        <f>'Beoordelaar 2'!C108</f>
        <v>SCORE</v>
      </c>
      <c r="E461" s="76"/>
      <c r="F461" s="7"/>
      <c r="G461" s="30" t="str">
        <f>'Beoordelaar 2'!E108</f>
        <v>SCORE</v>
      </c>
      <c r="H461" s="76"/>
      <c r="I461" s="7"/>
      <c r="J461" s="30" t="str">
        <f>'Beoordelaar 2'!G108</f>
        <v>SCORE</v>
      </c>
      <c r="K461" s="76"/>
    </row>
    <row r="462" spans="1:11" ht="20" customHeight="1" x14ac:dyDescent="0.2">
      <c r="A462" s="74"/>
      <c r="B462" s="45" t="str">
        <f>'Beoordelaar 3'!$A$1</f>
        <v xml:space="preserve">Beoordelaar 3: </v>
      </c>
      <c r="C462" s="7"/>
      <c r="D462" s="30" t="str">
        <f>'Beoordelaar 3'!C108</f>
        <v>SCORE</v>
      </c>
      <c r="E462" s="76"/>
      <c r="F462" s="7"/>
      <c r="G462" s="30" t="str">
        <f>'Beoordelaar 3'!E108</f>
        <v>SCORE</v>
      </c>
      <c r="H462" s="76"/>
      <c r="I462" s="7"/>
      <c r="J462" s="30" t="str">
        <f>'Beoordelaar 3'!G108</f>
        <v>SCORE</v>
      </c>
      <c r="K462" s="76"/>
    </row>
    <row r="463" spans="1:11" ht="20" customHeight="1" x14ac:dyDescent="0.2">
      <c r="A463" s="74"/>
      <c r="B463" s="45" t="str">
        <f>'Beoordelaar 4'!$A$1</f>
        <v xml:space="preserve">Beoordelaar 4: </v>
      </c>
      <c r="C463" s="7"/>
      <c r="D463" s="30" t="str">
        <f>'Beoordelaar 4'!C108</f>
        <v>SCORE</v>
      </c>
      <c r="E463" s="76"/>
      <c r="F463" s="7"/>
      <c r="G463" s="30" t="str">
        <f>'Beoordelaar 4'!E108</f>
        <v>SCORE</v>
      </c>
      <c r="H463" s="76"/>
      <c r="I463" s="7"/>
      <c r="J463" s="30" t="str">
        <f>'Beoordelaar 4'!G108</f>
        <v>SCORE</v>
      </c>
      <c r="K463" s="76"/>
    </row>
    <row r="464" spans="1:11" ht="20" customHeight="1" x14ac:dyDescent="0.2">
      <c r="A464" s="74"/>
      <c r="B464" s="45" t="str">
        <f>'Beoordelaar 5'!$A$1</f>
        <v xml:space="preserve">Beoordelaar 5: </v>
      </c>
      <c r="C464" s="7"/>
      <c r="D464" s="30" t="str">
        <f>'Beoordelaar 5'!C108</f>
        <v>SCORE</v>
      </c>
      <c r="E464" s="76"/>
      <c r="F464" s="7"/>
      <c r="G464" s="30" t="str">
        <f>'Beoordelaar 5'!E108</f>
        <v>SCORE</v>
      </c>
      <c r="H464" s="76"/>
      <c r="I464" s="7"/>
      <c r="J464" s="30" t="str">
        <f>'Beoordelaar 5'!G108</f>
        <v>SCORE</v>
      </c>
      <c r="K464" s="76"/>
    </row>
    <row r="465" spans="1:11" ht="20" customHeight="1" x14ac:dyDescent="0.2">
      <c r="A465" s="74"/>
      <c r="B465" s="45" t="str">
        <f>'Beoordelaar 6'!$A$1</f>
        <v xml:space="preserve">Beoordelaar 6: </v>
      </c>
      <c r="C465" s="7"/>
      <c r="D465" s="30" t="str">
        <f>'Beoordelaar 6'!C108</f>
        <v>SCORE</v>
      </c>
      <c r="E465" s="76"/>
      <c r="F465" s="7"/>
      <c r="G465" s="30" t="str">
        <f>'Beoordelaar 6'!E108</f>
        <v>SCORE</v>
      </c>
      <c r="H465" s="76"/>
      <c r="I465" s="7"/>
      <c r="J465" s="30" t="str">
        <f>'Beoordelaar 6'!G108</f>
        <v>SCORE</v>
      </c>
      <c r="K465" s="76"/>
    </row>
    <row r="466" spans="1:11" ht="20" customHeight="1" x14ac:dyDescent="0.2">
      <c r="A466" s="75"/>
      <c r="B466" s="45" t="str">
        <f>'Beoordelaar 7'!$A$1</f>
        <v xml:space="preserve">Beoordelaar 7: </v>
      </c>
      <c r="C466" s="7"/>
      <c r="D466" s="30" t="str">
        <f>'Beoordelaar 7'!C108</f>
        <v>SCORE</v>
      </c>
      <c r="E466" s="76"/>
      <c r="F466" s="7"/>
      <c r="G466" s="30" t="str">
        <f>'Beoordelaar 7'!E108</f>
        <v>SCORE</v>
      </c>
      <c r="H466" s="76"/>
      <c r="I466" s="7"/>
      <c r="J466" s="30" t="str">
        <f>'Beoordelaar 7'!G108</f>
        <v>SCORE</v>
      </c>
      <c r="K466" s="76"/>
    </row>
    <row r="467" spans="1:11" ht="20" customHeight="1" x14ac:dyDescent="0.2">
      <c r="A467" s="77" t="s">
        <v>1</v>
      </c>
      <c r="B467" s="77"/>
      <c r="C467" s="7"/>
      <c r="D467" s="29" t="s">
        <v>2</v>
      </c>
      <c r="E467" s="76"/>
      <c r="F467" s="7"/>
      <c r="G467" s="29" t="s">
        <v>2</v>
      </c>
      <c r="H467" s="76"/>
      <c r="I467" s="7"/>
      <c r="J467" s="29" t="s">
        <v>2</v>
      </c>
      <c r="K467" s="76"/>
    </row>
    <row r="468" spans="1:11" ht="20" customHeight="1" x14ac:dyDescent="0.2">
      <c r="A468" s="78"/>
      <c r="B468" s="78"/>
      <c r="C468" s="7"/>
      <c r="D468" s="28" t="str">
        <f>IF(D467="beter","€ 750",IF(D467="vergelijkbaar","€ 0",IF(D467="minder","-€ 750"," ")))</f>
        <v xml:space="preserve"> </v>
      </c>
      <c r="E468" s="76"/>
      <c r="F468" s="7"/>
      <c r="G468" s="28" t="str">
        <f>IF(G467="beter","€ 750",IF(G467="vergelijkbaar","€ 0",IF(G467="minder","-€ 750"," ")))</f>
        <v xml:space="preserve"> </v>
      </c>
      <c r="H468" s="76"/>
      <c r="I468" s="7"/>
      <c r="J468" s="28" t="str">
        <f>IF(J467="beter","€ 750",IF(J467="vergelijkbaar","€ 0",IF(J467="minder","-€ 750"," ")))</f>
        <v xml:space="preserve"> </v>
      </c>
      <c r="K468" s="76"/>
    </row>
    <row r="469" spans="1:11" ht="20" customHeight="1" x14ac:dyDescent="0.2">
      <c r="A469" s="73" t="str">
        <f>Productdemonstratie!A61</f>
        <v>3. Uitstraling/ vormgeving</v>
      </c>
      <c r="B469" s="45" t="str">
        <f>'Beoordelaar 1'!$A$1</f>
        <v xml:space="preserve">Beoordelaar 1: </v>
      </c>
      <c r="C469" s="7"/>
      <c r="D469" s="30" t="str">
        <f>'Beoordelaar 1'!C110</f>
        <v>SCORE</v>
      </c>
      <c r="E469" s="76" t="s">
        <v>0</v>
      </c>
      <c r="F469" s="7"/>
      <c r="G469" s="30" t="str">
        <f>'Beoordelaar 1'!E110</f>
        <v>SCORE</v>
      </c>
      <c r="H469" s="76" t="s">
        <v>0</v>
      </c>
      <c r="I469" s="7"/>
      <c r="J469" s="30" t="str">
        <f>'Beoordelaar 1'!G110</f>
        <v>SCORE</v>
      </c>
      <c r="K469" s="76" t="s">
        <v>0</v>
      </c>
    </row>
    <row r="470" spans="1:11" ht="20" customHeight="1" x14ac:dyDescent="0.2">
      <c r="A470" s="74"/>
      <c r="B470" s="45" t="str">
        <f>'Beoordelaar 2'!$A$1</f>
        <v xml:space="preserve">Beoordelaar 2: </v>
      </c>
      <c r="C470" s="7"/>
      <c r="D470" s="30" t="str">
        <f>'Beoordelaar 2'!C110</f>
        <v>SCORE</v>
      </c>
      <c r="E470" s="76"/>
      <c r="F470" s="7"/>
      <c r="G470" s="30" t="str">
        <f>'Beoordelaar 2'!E110</f>
        <v>SCORE</v>
      </c>
      <c r="H470" s="76"/>
      <c r="I470" s="7"/>
      <c r="J470" s="30" t="str">
        <f>'Beoordelaar 2'!G110</f>
        <v>SCORE</v>
      </c>
      <c r="K470" s="76"/>
    </row>
    <row r="471" spans="1:11" ht="20" customHeight="1" x14ac:dyDescent="0.2">
      <c r="A471" s="74"/>
      <c r="B471" s="45" t="str">
        <f>'Beoordelaar 3'!$A$1</f>
        <v xml:space="preserve">Beoordelaar 3: </v>
      </c>
      <c r="C471" s="7"/>
      <c r="D471" s="30" t="str">
        <f>'Beoordelaar 3'!C110</f>
        <v>SCORE</v>
      </c>
      <c r="E471" s="76"/>
      <c r="F471" s="7"/>
      <c r="G471" s="30" t="str">
        <f>'Beoordelaar 3'!E110</f>
        <v>SCORE</v>
      </c>
      <c r="H471" s="76"/>
      <c r="I471" s="7"/>
      <c r="J471" s="30" t="str">
        <f>'Beoordelaar 3'!G110</f>
        <v>SCORE</v>
      </c>
      <c r="K471" s="76"/>
    </row>
    <row r="472" spans="1:11" ht="20" customHeight="1" x14ac:dyDescent="0.2">
      <c r="A472" s="74"/>
      <c r="B472" s="45" t="str">
        <f>'Beoordelaar 4'!$A$1</f>
        <v xml:space="preserve">Beoordelaar 4: </v>
      </c>
      <c r="C472" s="7"/>
      <c r="D472" s="30" t="str">
        <f>'Beoordelaar 4'!C110</f>
        <v>SCORE</v>
      </c>
      <c r="E472" s="76"/>
      <c r="F472" s="7"/>
      <c r="G472" s="30" t="str">
        <f>'Beoordelaar 4'!E110</f>
        <v>SCORE</v>
      </c>
      <c r="H472" s="76"/>
      <c r="I472" s="7"/>
      <c r="J472" s="30" t="str">
        <f>'Beoordelaar 4'!G110</f>
        <v>SCORE</v>
      </c>
      <c r="K472" s="76"/>
    </row>
    <row r="473" spans="1:11" ht="20" customHeight="1" x14ac:dyDescent="0.2">
      <c r="A473" s="74"/>
      <c r="B473" s="45" t="str">
        <f>'Beoordelaar 5'!$A$1</f>
        <v xml:space="preserve">Beoordelaar 5: </v>
      </c>
      <c r="C473" s="7"/>
      <c r="D473" s="30" t="str">
        <f>'Beoordelaar 5'!C110</f>
        <v>SCORE</v>
      </c>
      <c r="E473" s="76"/>
      <c r="F473" s="7"/>
      <c r="G473" s="30" t="str">
        <f>'Beoordelaar 5'!E110</f>
        <v>SCORE</v>
      </c>
      <c r="H473" s="76"/>
      <c r="I473" s="7"/>
      <c r="J473" s="30" t="str">
        <f>'Beoordelaar 5'!G110</f>
        <v>SCORE</v>
      </c>
      <c r="K473" s="76"/>
    </row>
    <row r="474" spans="1:11" ht="20" customHeight="1" x14ac:dyDescent="0.2">
      <c r="A474" s="74"/>
      <c r="B474" s="45" t="str">
        <f>'Beoordelaar 6'!$A$1</f>
        <v xml:space="preserve">Beoordelaar 6: </v>
      </c>
      <c r="C474" s="7"/>
      <c r="D474" s="30" t="str">
        <f>'Beoordelaar 6'!C110</f>
        <v>SCORE</v>
      </c>
      <c r="E474" s="76"/>
      <c r="F474" s="7"/>
      <c r="G474" s="30" t="str">
        <f>'Beoordelaar 6'!E110</f>
        <v>SCORE</v>
      </c>
      <c r="H474" s="76"/>
      <c r="I474" s="7"/>
      <c r="J474" s="30" t="str">
        <f>'Beoordelaar 6'!G110</f>
        <v>SCORE</v>
      </c>
      <c r="K474" s="76"/>
    </row>
    <row r="475" spans="1:11" ht="20" customHeight="1" x14ac:dyDescent="0.2">
      <c r="A475" s="75"/>
      <c r="B475" s="45" t="str">
        <f>'Beoordelaar 7'!$A$1</f>
        <v xml:space="preserve">Beoordelaar 7: </v>
      </c>
      <c r="C475" s="7"/>
      <c r="D475" s="30" t="str">
        <f>'Beoordelaar 7'!C110</f>
        <v>SCORE</v>
      </c>
      <c r="E475" s="76"/>
      <c r="F475" s="7"/>
      <c r="G475" s="30" t="str">
        <f>'Beoordelaar 7'!E110</f>
        <v>SCORE</v>
      </c>
      <c r="H475" s="76"/>
      <c r="I475" s="7"/>
      <c r="J475" s="30" t="str">
        <f>'Beoordelaar 7'!G110</f>
        <v>SCORE</v>
      </c>
      <c r="K475" s="76"/>
    </row>
    <row r="476" spans="1:11" ht="20" customHeight="1" x14ac:dyDescent="0.2">
      <c r="A476" s="77" t="s">
        <v>1</v>
      </c>
      <c r="B476" s="77"/>
      <c r="C476" s="7"/>
      <c r="D476" s="29" t="s">
        <v>2</v>
      </c>
      <c r="E476" s="76"/>
      <c r="F476" s="7"/>
      <c r="G476" s="29" t="s">
        <v>2</v>
      </c>
      <c r="H476" s="76"/>
      <c r="I476" s="7"/>
      <c r="J476" s="29" t="s">
        <v>2</v>
      </c>
      <c r="K476" s="76"/>
    </row>
    <row r="477" spans="1:11" ht="20" customHeight="1" x14ac:dyDescent="0.2">
      <c r="A477" s="78"/>
      <c r="B477" s="78"/>
      <c r="C477" s="7"/>
      <c r="D477" s="28" t="str">
        <f>IF(D476="beter","€ 750",IF(D476="vergelijkbaar","€ 0",IF(D476="minder","-€ 2.500"," ")))</f>
        <v xml:space="preserve"> </v>
      </c>
      <c r="E477" s="76"/>
      <c r="F477" s="7"/>
      <c r="G477" s="28" t="str">
        <f>IF(G476="beter","€ 750",IF(G476="vergelijkbaar","€ 0",IF(G476="minder","-€ 2.500"," ")))</f>
        <v xml:space="preserve"> </v>
      </c>
      <c r="H477" s="76"/>
      <c r="I477" s="7"/>
      <c r="J477" s="28" t="str">
        <f>IF(J476="beter","€ 750",IF(J476="vergelijkbaar","€ 0",IF(J476="minder","-€ 2.500"," ")))</f>
        <v xml:space="preserve"> </v>
      </c>
      <c r="K477" s="76"/>
    </row>
    <row r="478" spans="1:11" ht="20" customHeight="1" x14ac:dyDescent="0.2">
      <c r="A478" s="73" t="str">
        <f>Productdemonstratie!A62</f>
        <v>4. Gemak schoonmaken</v>
      </c>
      <c r="B478" s="45" t="str">
        <f>'Beoordelaar 1'!$A$1</f>
        <v xml:space="preserve">Beoordelaar 1: </v>
      </c>
      <c r="C478" s="7"/>
      <c r="D478" s="30" t="str">
        <f>'Beoordelaar 1'!C112</f>
        <v>SCORE</v>
      </c>
      <c r="E478" s="76" t="s">
        <v>0</v>
      </c>
      <c r="F478" s="7"/>
      <c r="G478" s="30" t="str">
        <f>'Beoordelaar 1'!E112</f>
        <v>SCORE</v>
      </c>
      <c r="H478" s="76" t="s">
        <v>0</v>
      </c>
      <c r="I478" s="7"/>
      <c r="J478" s="30" t="str">
        <f>'Beoordelaar 1'!G112</f>
        <v>SCORE</v>
      </c>
      <c r="K478" s="76" t="s">
        <v>0</v>
      </c>
    </row>
    <row r="479" spans="1:11" ht="20" customHeight="1" x14ac:dyDescent="0.2">
      <c r="A479" s="74"/>
      <c r="B479" s="45" t="str">
        <f>'Beoordelaar 2'!$A$1</f>
        <v xml:space="preserve">Beoordelaar 2: </v>
      </c>
      <c r="C479" s="7"/>
      <c r="D479" s="30" t="str">
        <f>'Beoordelaar 2'!C112</f>
        <v>SCORE</v>
      </c>
      <c r="E479" s="76"/>
      <c r="F479" s="7"/>
      <c r="G479" s="30" t="str">
        <f>'Beoordelaar 2'!E112</f>
        <v>SCORE</v>
      </c>
      <c r="H479" s="76"/>
      <c r="I479" s="7"/>
      <c r="J479" s="30" t="str">
        <f>'Beoordelaar 2'!G112</f>
        <v>SCORE</v>
      </c>
      <c r="K479" s="76"/>
    </row>
    <row r="480" spans="1:11" ht="20" customHeight="1" x14ac:dyDescent="0.2">
      <c r="A480" s="74"/>
      <c r="B480" s="45" t="str">
        <f>'Beoordelaar 3'!$A$1</f>
        <v xml:space="preserve">Beoordelaar 3: </v>
      </c>
      <c r="C480" s="7"/>
      <c r="D480" s="30" t="str">
        <f>'Beoordelaar 3'!C112</f>
        <v>SCORE</v>
      </c>
      <c r="E480" s="76"/>
      <c r="F480" s="7"/>
      <c r="G480" s="30" t="str">
        <f>'Beoordelaar 3'!E112</f>
        <v>SCORE</v>
      </c>
      <c r="H480" s="76"/>
      <c r="I480" s="7"/>
      <c r="J480" s="30" t="str">
        <f>'Beoordelaar 3'!G112</f>
        <v>SCORE</v>
      </c>
      <c r="K480" s="76"/>
    </row>
    <row r="481" spans="1:11" ht="20" customHeight="1" x14ac:dyDescent="0.2">
      <c r="A481" s="74"/>
      <c r="B481" s="45" t="str">
        <f>'Beoordelaar 4'!$A$1</f>
        <v xml:space="preserve">Beoordelaar 4: </v>
      </c>
      <c r="C481" s="7"/>
      <c r="D481" s="30" t="str">
        <f>'Beoordelaar 4'!C112</f>
        <v>SCORE</v>
      </c>
      <c r="E481" s="76"/>
      <c r="F481" s="7"/>
      <c r="G481" s="30" t="str">
        <f>'Beoordelaar 4'!E112</f>
        <v>SCORE</v>
      </c>
      <c r="H481" s="76"/>
      <c r="I481" s="7"/>
      <c r="J481" s="30" t="str">
        <f>'Beoordelaar 4'!G112</f>
        <v>SCORE</v>
      </c>
      <c r="K481" s="76"/>
    </row>
    <row r="482" spans="1:11" ht="20" customHeight="1" x14ac:dyDescent="0.2">
      <c r="A482" s="74"/>
      <c r="B482" s="45" t="str">
        <f>'Beoordelaar 5'!$A$1</f>
        <v xml:space="preserve">Beoordelaar 5: </v>
      </c>
      <c r="C482" s="7"/>
      <c r="D482" s="30" t="str">
        <f>'Beoordelaar 5'!C112</f>
        <v>SCORE</v>
      </c>
      <c r="E482" s="76"/>
      <c r="F482" s="7"/>
      <c r="G482" s="30" t="str">
        <f>'Beoordelaar 5'!E112</f>
        <v>SCORE</v>
      </c>
      <c r="H482" s="76"/>
      <c r="I482" s="7"/>
      <c r="J482" s="30" t="str">
        <f>'Beoordelaar 5'!G112</f>
        <v>SCORE</v>
      </c>
      <c r="K482" s="76"/>
    </row>
    <row r="483" spans="1:11" ht="20" customHeight="1" x14ac:dyDescent="0.2">
      <c r="A483" s="74"/>
      <c r="B483" s="45" t="str">
        <f>'Beoordelaar 6'!$A$1</f>
        <v xml:space="preserve">Beoordelaar 6: </v>
      </c>
      <c r="C483" s="7"/>
      <c r="D483" s="30" t="str">
        <f>'Beoordelaar 6'!C112</f>
        <v>SCORE</v>
      </c>
      <c r="E483" s="76"/>
      <c r="F483" s="7"/>
      <c r="G483" s="30" t="str">
        <f>'Beoordelaar 6'!E112</f>
        <v>SCORE</v>
      </c>
      <c r="H483" s="76"/>
      <c r="I483" s="7"/>
      <c r="J483" s="30" t="str">
        <f>'Beoordelaar 6'!G112</f>
        <v>SCORE</v>
      </c>
      <c r="K483" s="76"/>
    </row>
    <row r="484" spans="1:11" ht="20" customHeight="1" x14ac:dyDescent="0.2">
      <c r="A484" s="75"/>
      <c r="B484" s="45" t="str">
        <f>'Beoordelaar 7'!$A$1</f>
        <v xml:space="preserve">Beoordelaar 7: </v>
      </c>
      <c r="C484" s="7"/>
      <c r="D484" s="30" t="str">
        <f>'Beoordelaar 7'!C112</f>
        <v>SCORE</v>
      </c>
      <c r="E484" s="76"/>
      <c r="F484" s="7"/>
      <c r="G484" s="30" t="str">
        <f>'Beoordelaar 7'!E112</f>
        <v>SCORE</v>
      </c>
      <c r="H484" s="76"/>
      <c r="I484" s="7"/>
      <c r="J484" s="30" t="str">
        <f>'Beoordelaar 7'!G112</f>
        <v>SCORE</v>
      </c>
      <c r="K484" s="76"/>
    </row>
    <row r="485" spans="1:11" ht="20" customHeight="1" x14ac:dyDescent="0.2">
      <c r="A485" s="77" t="s">
        <v>1</v>
      </c>
      <c r="B485" s="77"/>
      <c r="C485" s="7"/>
      <c r="D485" s="29" t="s">
        <v>2</v>
      </c>
      <c r="E485" s="76"/>
      <c r="F485" s="7"/>
      <c r="G485" s="29" t="s">
        <v>2</v>
      </c>
      <c r="H485" s="76"/>
      <c r="I485" s="7"/>
      <c r="J485" s="29" t="s">
        <v>2</v>
      </c>
      <c r="K485" s="76"/>
    </row>
    <row r="486" spans="1:11" ht="20" customHeight="1" x14ac:dyDescent="0.2">
      <c r="A486" s="78"/>
      <c r="B486" s="78"/>
      <c r="C486" s="7"/>
      <c r="D486" s="28" t="str">
        <f>IF(D485="beter","€ 750",IF(D485="vergelijkbaar","€ 0",IF(D485="minder","-€ 750"," ")))</f>
        <v xml:space="preserve"> </v>
      </c>
      <c r="E486" s="76"/>
      <c r="F486" s="7"/>
      <c r="G486" s="28" t="str">
        <f>IF(G485="beter","€ 750",IF(G485="vergelijkbaar","€ 0",IF(G485="minder","-€ 750"," ")))</f>
        <v xml:space="preserve"> </v>
      </c>
      <c r="H486" s="76"/>
      <c r="I486" s="7"/>
      <c r="J486" s="28" t="str">
        <f>IF(J485="beter","€ 750",IF(J485="vergelijkbaar","€ 0",IF(J485="minder","-€ 750"," ")))</f>
        <v xml:space="preserve"> </v>
      </c>
      <c r="K486" s="76"/>
    </row>
    <row r="487" spans="1:11" ht="20" customHeight="1" x14ac:dyDescent="0.2">
      <c r="A487" s="73" t="str">
        <f>Productdemonstratie!A63</f>
        <v>5. Dikte blad</v>
      </c>
      <c r="B487" s="45" t="str">
        <f>'Beoordelaar 1'!$A$1</f>
        <v xml:space="preserve">Beoordelaar 1: </v>
      </c>
      <c r="C487" s="7"/>
      <c r="D487" s="30" t="str">
        <f>'Beoordelaar 1'!C114</f>
        <v>SCORE</v>
      </c>
      <c r="E487" s="76" t="s">
        <v>0</v>
      </c>
      <c r="F487" s="7"/>
      <c r="G487" s="30" t="str">
        <f>'Beoordelaar 1'!E114</f>
        <v>SCORE</v>
      </c>
      <c r="H487" s="76" t="s">
        <v>0</v>
      </c>
      <c r="I487" s="7"/>
      <c r="J487" s="30" t="str">
        <f>'Beoordelaar 1'!G114</f>
        <v>SCORE</v>
      </c>
      <c r="K487" s="76" t="s">
        <v>0</v>
      </c>
    </row>
    <row r="488" spans="1:11" ht="20" customHeight="1" x14ac:dyDescent="0.2">
      <c r="A488" s="74"/>
      <c r="B488" s="45" t="str">
        <f>'Beoordelaar 2'!$A$1</f>
        <v xml:space="preserve">Beoordelaar 2: </v>
      </c>
      <c r="C488" s="7"/>
      <c r="D488" s="30" t="str">
        <f>'Beoordelaar 2'!C114</f>
        <v>SCORE</v>
      </c>
      <c r="E488" s="76"/>
      <c r="F488" s="7"/>
      <c r="G488" s="30" t="str">
        <f>'Beoordelaar 2'!E114</f>
        <v>SCORE</v>
      </c>
      <c r="H488" s="76"/>
      <c r="I488" s="7"/>
      <c r="J488" s="30" t="str">
        <f>'Beoordelaar 2'!G114</f>
        <v>SCORE</v>
      </c>
      <c r="K488" s="76"/>
    </row>
    <row r="489" spans="1:11" ht="20" customHeight="1" x14ac:dyDescent="0.2">
      <c r="A489" s="74"/>
      <c r="B489" s="45" t="str">
        <f>'Beoordelaar 3'!$A$1</f>
        <v xml:space="preserve">Beoordelaar 3: </v>
      </c>
      <c r="C489" s="7"/>
      <c r="D489" s="30" t="str">
        <f>'Beoordelaar 3'!C114</f>
        <v>SCORE</v>
      </c>
      <c r="E489" s="76"/>
      <c r="F489" s="7"/>
      <c r="G489" s="30" t="str">
        <f>'Beoordelaar 3'!E114</f>
        <v>SCORE</v>
      </c>
      <c r="H489" s="76"/>
      <c r="I489" s="7"/>
      <c r="J489" s="30" t="str">
        <f>'Beoordelaar 3'!G114</f>
        <v>SCORE</v>
      </c>
      <c r="K489" s="76"/>
    </row>
    <row r="490" spans="1:11" ht="20" customHeight="1" x14ac:dyDescent="0.2">
      <c r="A490" s="74"/>
      <c r="B490" s="45" t="str">
        <f>'Beoordelaar 4'!$A$1</f>
        <v xml:space="preserve">Beoordelaar 4: </v>
      </c>
      <c r="C490" s="7"/>
      <c r="D490" s="30" t="str">
        <f>'Beoordelaar 4'!C114</f>
        <v>SCORE</v>
      </c>
      <c r="E490" s="76"/>
      <c r="F490" s="7"/>
      <c r="G490" s="30" t="str">
        <f>'Beoordelaar 4'!E114</f>
        <v>SCORE</v>
      </c>
      <c r="H490" s="76"/>
      <c r="I490" s="7"/>
      <c r="J490" s="30" t="str">
        <f>'Beoordelaar 4'!G114</f>
        <v>SCORE</v>
      </c>
      <c r="K490" s="76"/>
    </row>
    <row r="491" spans="1:11" ht="20" customHeight="1" x14ac:dyDescent="0.2">
      <c r="A491" s="74"/>
      <c r="B491" s="45" t="str">
        <f>'Beoordelaar 5'!$A$1</f>
        <v xml:space="preserve">Beoordelaar 5: </v>
      </c>
      <c r="C491" s="7"/>
      <c r="D491" s="30" t="str">
        <f>'Beoordelaar 5'!C114</f>
        <v>SCORE</v>
      </c>
      <c r="E491" s="76"/>
      <c r="F491" s="7"/>
      <c r="G491" s="30" t="str">
        <f>'Beoordelaar 5'!E114</f>
        <v>SCORE</v>
      </c>
      <c r="H491" s="76"/>
      <c r="I491" s="7"/>
      <c r="J491" s="30" t="str">
        <f>'Beoordelaar 5'!G114</f>
        <v>SCORE</v>
      </c>
      <c r="K491" s="76"/>
    </row>
    <row r="492" spans="1:11" ht="20" customHeight="1" x14ac:dyDescent="0.2">
      <c r="A492" s="74"/>
      <c r="B492" s="45" t="str">
        <f>'Beoordelaar 6'!$A$1</f>
        <v xml:space="preserve">Beoordelaar 6: </v>
      </c>
      <c r="C492" s="7"/>
      <c r="D492" s="30" t="str">
        <f>'Beoordelaar 6'!C114</f>
        <v>SCORE</v>
      </c>
      <c r="E492" s="76"/>
      <c r="F492" s="7"/>
      <c r="G492" s="30" t="str">
        <f>'Beoordelaar 6'!E114</f>
        <v>SCORE</v>
      </c>
      <c r="H492" s="76"/>
      <c r="I492" s="7"/>
      <c r="J492" s="30" t="str">
        <f>'Beoordelaar 6'!G114</f>
        <v>SCORE</v>
      </c>
      <c r="K492" s="76"/>
    </row>
    <row r="493" spans="1:11" ht="20" customHeight="1" x14ac:dyDescent="0.2">
      <c r="A493" s="75"/>
      <c r="B493" s="45" t="str">
        <f>'Beoordelaar 7'!$A$1</f>
        <v xml:space="preserve">Beoordelaar 7: </v>
      </c>
      <c r="C493" s="7"/>
      <c r="D493" s="30" t="str">
        <f>'Beoordelaar 7'!C114</f>
        <v>SCORE</v>
      </c>
      <c r="E493" s="76"/>
      <c r="F493" s="7"/>
      <c r="G493" s="30" t="str">
        <f>'Beoordelaar 7'!E114</f>
        <v>SCORE</v>
      </c>
      <c r="H493" s="76"/>
      <c r="I493" s="7"/>
      <c r="J493" s="30" t="str">
        <f>'Beoordelaar 7'!G114</f>
        <v>SCORE</v>
      </c>
      <c r="K493" s="76"/>
    </row>
    <row r="494" spans="1:11" ht="20" customHeight="1" x14ac:dyDescent="0.2">
      <c r="A494" s="77" t="s">
        <v>1</v>
      </c>
      <c r="B494" s="77"/>
      <c r="C494" s="7"/>
      <c r="D494" s="29" t="s">
        <v>2</v>
      </c>
      <c r="E494" s="76"/>
      <c r="F494" s="7"/>
      <c r="G494" s="29" t="s">
        <v>2</v>
      </c>
      <c r="H494" s="76"/>
      <c r="I494" s="7"/>
      <c r="J494" s="29" t="s">
        <v>2</v>
      </c>
      <c r="K494" s="76"/>
    </row>
    <row r="495" spans="1:11" ht="20" customHeight="1" x14ac:dyDescent="0.2">
      <c r="A495" s="78"/>
      <c r="B495" s="78"/>
      <c r="C495" s="7"/>
      <c r="D495" s="28" t="str">
        <f>IF(D494="beter","€ 750",IF(D494="vergelijkbaar","€ 0",IF(D494="minder","-€ 750"," ")))</f>
        <v xml:space="preserve"> </v>
      </c>
      <c r="E495" s="76"/>
      <c r="F495" s="7"/>
      <c r="G495" s="28" t="str">
        <f>IF(G494="beter","€ 750",IF(G494="vergelijkbaar","€ 0",IF(G494="minder","-€ 750"," ")))</f>
        <v xml:space="preserve"> </v>
      </c>
      <c r="H495" s="76"/>
      <c r="I495" s="7"/>
      <c r="J495" s="28" t="str">
        <f>IF(J494="beter","€ 750",IF(J494="vergelijkbaar","€ 0",IF(J494="minder","-€ 750"," ")))</f>
        <v xml:space="preserve"> </v>
      </c>
      <c r="K495" s="76"/>
    </row>
    <row r="496" spans="1:11" ht="20" customHeight="1" x14ac:dyDescent="0.2">
      <c r="A496" s="73" t="str">
        <f>Productdemonstratie!A64</f>
        <v>6. Mate veiligheid (scherpe randen en hoeken)</v>
      </c>
      <c r="B496" s="45" t="str">
        <f>'Beoordelaar 1'!$A$1</f>
        <v xml:space="preserve">Beoordelaar 1: </v>
      </c>
      <c r="C496" s="7"/>
      <c r="D496" s="30" t="str">
        <f>'Beoordelaar 1'!C116</f>
        <v>SCORE</v>
      </c>
      <c r="E496" s="76" t="s">
        <v>0</v>
      </c>
      <c r="F496" s="7"/>
      <c r="G496" s="30" t="str">
        <f>'Beoordelaar 1'!E116</f>
        <v>SCORE</v>
      </c>
      <c r="H496" s="76" t="s">
        <v>0</v>
      </c>
      <c r="I496" s="7"/>
      <c r="J496" s="30" t="str">
        <f>'Beoordelaar 1'!G116</f>
        <v>SCORE</v>
      </c>
      <c r="K496" s="76" t="s">
        <v>0</v>
      </c>
    </row>
    <row r="497" spans="1:11" ht="20" customHeight="1" x14ac:dyDescent="0.2">
      <c r="A497" s="74"/>
      <c r="B497" s="45" t="str">
        <f>'Beoordelaar 2'!$A$1</f>
        <v xml:space="preserve">Beoordelaar 2: </v>
      </c>
      <c r="C497" s="7"/>
      <c r="D497" s="30" t="str">
        <f>'Beoordelaar 2'!C116</f>
        <v>SCORE</v>
      </c>
      <c r="E497" s="76"/>
      <c r="F497" s="7"/>
      <c r="G497" s="30" t="str">
        <f>'Beoordelaar 2'!E116</f>
        <v>SCORE</v>
      </c>
      <c r="H497" s="76"/>
      <c r="I497" s="7"/>
      <c r="J497" s="30" t="str">
        <f>'Beoordelaar 2'!G116</f>
        <v>SCORE</v>
      </c>
      <c r="K497" s="76"/>
    </row>
    <row r="498" spans="1:11" ht="20" customHeight="1" x14ac:dyDescent="0.2">
      <c r="A498" s="74"/>
      <c r="B498" s="45" t="str">
        <f>'Beoordelaar 3'!$A$1</f>
        <v xml:space="preserve">Beoordelaar 3: </v>
      </c>
      <c r="C498" s="7"/>
      <c r="D498" s="30" t="str">
        <f>'Beoordelaar 3'!C116</f>
        <v>SCORE</v>
      </c>
      <c r="E498" s="76"/>
      <c r="F498" s="7"/>
      <c r="G498" s="30" t="str">
        <f>'Beoordelaar 3'!E116</f>
        <v>SCORE</v>
      </c>
      <c r="H498" s="76"/>
      <c r="I498" s="7"/>
      <c r="J498" s="30" t="str">
        <f>'Beoordelaar 3'!G116</f>
        <v>SCORE</v>
      </c>
      <c r="K498" s="76"/>
    </row>
    <row r="499" spans="1:11" ht="20" customHeight="1" x14ac:dyDescent="0.2">
      <c r="A499" s="74"/>
      <c r="B499" s="45" t="str">
        <f>'Beoordelaar 4'!$A$1</f>
        <v xml:space="preserve">Beoordelaar 4: </v>
      </c>
      <c r="C499" s="7"/>
      <c r="D499" s="30" t="str">
        <f>'Beoordelaar 4'!C116</f>
        <v>SCORE</v>
      </c>
      <c r="E499" s="76"/>
      <c r="F499" s="7"/>
      <c r="G499" s="30" t="str">
        <f>'Beoordelaar 4'!E116</f>
        <v>SCORE</v>
      </c>
      <c r="H499" s="76"/>
      <c r="I499" s="7"/>
      <c r="J499" s="30" t="str">
        <f>'Beoordelaar 4'!G116</f>
        <v>SCORE</v>
      </c>
      <c r="K499" s="76"/>
    </row>
    <row r="500" spans="1:11" ht="20" customHeight="1" x14ac:dyDescent="0.2">
      <c r="A500" s="74"/>
      <c r="B500" s="45" t="str">
        <f>'Beoordelaar 5'!$A$1</f>
        <v xml:space="preserve">Beoordelaar 5: </v>
      </c>
      <c r="C500" s="7"/>
      <c r="D500" s="30" t="str">
        <f>'Beoordelaar 5'!C116</f>
        <v>SCORE</v>
      </c>
      <c r="E500" s="76"/>
      <c r="F500" s="7"/>
      <c r="G500" s="30" t="str">
        <f>'Beoordelaar 5'!E116</f>
        <v>SCORE</v>
      </c>
      <c r="H500" s="76"/>
      <c r="I500" s="7"/>
      <c r="J500" s="30" t="str">
        <f>'Beoordelaar 5'!G116</f>
        <v>SCORE</v>
      </c>
      <c r="K500" s="76"/>
    </row>
    <row r="501" spans="1:11" ht="20" customHeight="1" x14ac:dyDescent="0.2">
      <c r="A501" s="74"/>
      <c r="B501" s="45" t="str">
        <f>'Beoordelaar 6'!$A$1</f>
        <v xml:space="preserve">Beoordelaar 6: </v>
      </c>
      <c r="C501" s="7"/>
      <c r="D501" s="30" t="str">
        <f>'Beoordelaar 6'!C116</f>
        <v>SCORE</v>
      </c>
      <c r="E501" s="76"/>
      <c r="F501" s="7"/>
      <c r="G501" s="30" t="str">
        <f>'Beoordelaar 6'!E116</f>
        <v>SCORE</v>
      </c>
      <c r="H501" s="76"/>
      <c r="I501" s="7"/>
      <c r="J501" s="30" t="str">
        <f>'Beoordelaar 6'!G116</f>
        <v>SCORE</v>
      </c>
      <c r="K501" s="76"/>
    </row>
    <row r="502" spans="1:11" ht="20" customHeight="1" x14ac:dyDescent="0.2">
      <c r="A502" s="75"/>
      <c r="B502" s="45" t="str">
        <f>'Beoordelaar 7'!$A$1</f>
        <v xml:space="preserve">Beoordelaar 7: </v>
      </c>
      <c r="C502" s="7"/>
      <c r="D502" s="30" t="str">
        <f>'Beoordelaar 7'!C116</f>
        <v>SCORE</v>
      </c>
      <c r="E502" s="76"/>
      <c r="F502" s="7"/>
      <c r="G502" s="30" t="str">
        <f>'Beoordelaar 7'!E116</f>
        <v>SCORE</v>
      </c>
      <c r="H502" s="76"/>
      <c r="I502" s="7"/>
      <c r="J502" s="30" t="str">
        <f>'Beoordelaar 7'!G116</f>
        <v>SCORE</v>
      </c>
      <c r="K502" s="76"/>
    </row>
    <row r="503" spans="1:11" ht="20" customHeight="1" x14ac:dyDescent="0.2">
      <c r="A503" s="77" t="s">
        <v>1</v>
      </c>
      <c r="B503" s="77"/>
      <c r="C503" s="7"/>
      <c r="D503" s="29" t="s">
        <v>2</v>
      </c>
      <c r="E503" s="76"/>
      <c r="F503" s="7"/>
      <c r="G503" s="29" t="s">
        <v>2</v>
      </c>
      <c r="H503" s="76"/>
      <c r="I503" s="7"/>
      <c r="J503" s="29" t="s">
        <v>2</v>
      </c>
      <c r="K503" s="76"/>
    </row>
    <row r="504" spans="1:11" ht="20" customHeight="1" x14ac:dyDescent="0.2">
      <c r="A504" s="78"/>
      <c r="B504" s="78"/>
      <c r="C504" s="7"/>
      <c r="D504" s="28" t="str">
        <f>IF(D503="beter","€ 750",IF(D503="vergelijkbaar","€ 0",IF(D503="minder","-€ 750"," ")))</f>
        <v xml:space="preserve"> </v>
      </c>
      <c r="E504" s="76"/>
      <c r="F504" s="7"/>
      <c r="G504" s="28" t="str">
        <f>IF(G503="beter","€ 750",IF(G503="vergelijkbaar","€ 0",IF(G503="minder","-€ 750"," ")))</f>
        <v xml:space="preserve"> </v>
      </c>
      <c r="H504" s="76"/>
      <c r="I504" s="7"/>
      <c r="J504" s="28" t="str">
        <f>IF(J503="beter","€ 750",IF(J503="vergelijkbaar","€ 0",IF(J503="minder","-€ 750"," ")))</f>
        <v xml:space="preserve"> </v>
      </c>
      <c r="K504" s="76"/>
    </row>
    <row r="505" spans="1:11" ht="31" customHeight="1" x14ac:dyDescent="0.2">
      <c r="A505" s="69" t="s">
        <v>45</v>
      </c>
      <c r="B505" s="70"/>
      <c r="C505" s="36"/>
      <c r="D505" s="71" t="e">
        <f>D459+D468+D477+D486+D495+D504</f>
        <v>#VALUE!</v>
      </c>
      <c r="E505" s="72"/>
      <c r="F505" s="37"/>
      <c r="G505" s="71" t="e">
        <f>G459+G468+G477+G486+G495+G504</f>
        <v>#VALUE!</v>
      </c>
      <c r="H505" s="72"/>
      <c r="I505" s="37"/>
      <c r="J505" s="71" t="e">
        <f>J459+J468+J477+J486+J495+J504</f>
        <v>#VALUE!</v>
      </c>
      <c r="K505" s="72"/>
    </row>
    <row r="506" spans="1:11" ht="20" customHeight="1" x14ac:dyDescent="0.2">
      <c r="C506"/>
      <c r="D506" s="61" t="s">
        <v>66</v>
      </c>
      <c r="F506"/>
      <c r="I506"/>
    </row>
    <row r="507" spans="1:11" ht="30" customHeight="1" x14ac:dyDescent="0.2">
      <c r="A507" s="79" t="str">
        <f>Productdemonstratie!A65</f>
        <v>10. Beoordelingscriteria Kantine stoel houten zitting, aluminium frame - Item 17</v>
      </c>
      <c r="B507" s="80"/>
      <c r="C507" s="80"/>
      <c r="D507" s="80"/>
      <c r="E507" s="80"/>
      <c r="F507" s="80"/>
      <c r="G507" s="80"/>
      <c r="H507" s="80"/>
      <c r="I507" s="80"/>
      <c r="J507" s="80"/>
      <c r="K507" s="81"/>
    </row>
    <row r="508" spans="1:11" ht="20" customHeight="1" x14ac:dyDescent="0.2">
      <c r="A508" s="73" t="str">
        <f>Productdemonstratie!A66</f>
        <v>1. Zitcomfort</v>
      </c>
      <c r="B508" s="45" t="str">
        <f>'Beoordelaar 1'!$A$1</f>
        <v xml:space="preserve">Beoordelaar 1: </v>
      </c>
      <c r="C508" s="7"/>
      <c r="D508" s="38" t="str">
        <f>'Beoordelaar 1'!C119</f>
        <v>SCORE</v>
      </c>
      <c r="E508" s="82" t="s">
        <v>0</v>
      </c>
      <c r="F508" s="7"/>
      <c r="G508" s="38" t="str">
        <f>'Beoordelaar 1'!E119</f>
        <v>SCORE</v>
      </c>
      <c r="H508" s="82" t="s">
        <v>0</v>
      </c>
      <c r="I508" s="7"/>
      <c r="J508" s="38" t="str">
        <f>'Beoordelaar 1'!G119</f>
        <v>SCORE</v>
      </c>
      <c r="K508" s="82" t="s">
        <v>0</v>
      </c>
    </row>
    <row r="509" spans="1:11" ht="20" customHeight="1" x14ac:dyDescent="0.2">
      <c r="A509" s="74"/>
      <c r="B509" s="45" t="str">
        <f>'Beoordelaar 2'!$A$1</f>
        <v xml:space="preserve">Beoordelaar 2: </v>
      </c>
      <c r="C509" s="7"/>
      <c r="D509" s="30" t="str">
        <f>'Beoordelaar 2'!C119</f>
        <v>SCORE</v>
      </c>
      <c r="E509" s="76"/>
      <c r="F509" s="7"/>
      <c r="G509" s="30" t="str">
        <f>'Beoordelaar 2'!E119</f>
        <v>SCORE</v>
      </c>
      <c r="H509" s="76"/>
      <c r="I509" s="7"/>
      <c r="J509" s="30" t="str">
        <f>'Beoordelaar 2'!G119</f>
        <v>SCORE</v>
      </c>
      <c r="K509" s="76"/>
    </row>
    <row r="510" spans="1:11" ht="20" customHeight="1" x14ac:dyDescent="0.2">
      <c r="A510" s="74"/>
      <c r="B510" s="45" t="str">
        <f>'Beoordelaar 3'!$A$1</f>
        <v xml:space="preserve">Beoordelaar 3: </v>
      </c>
      <c r="C510" s="7"/>
      <c r="D510" s="30" t="str">
        <f>'Beoordelaar 3'!C119</f>
        <v>SCORE</v>
      </c>
      <c r="E510" s="76"/>
      <c r="F510" s="7"/>
      <c r="G510" s="30" t="str">
        <f>'Beoordelaar 3'!E119</f>
        <v>SCORE</v>
      </c>
      <c r="H510" s="76"/>
      <c r="I510" s="7"/>
      <c r="J510" s="30" t="str">
        <f>'Beoordelaar 3'!G119</f>
        <v>SCORE</v>
      </c>
      <c r="K510" s="76"/>
    </row>
    <row r="511" spans="1:11" ht="20" customHeight="1" x14ac:dyDescent="0.2">
      <c r="A511" s="74"/>
      <c r="B511" s="45" t="str">
        <f>'Beoordelaar 4'!$A$1</f>
        <v xml:space="preserve">Beoordelaar 4: </v>
      </c>
      <c r="C511" s="7"/>
      <c r="D511" s="30" t="str">
        <f>'Beoordelaar 4'!C119</f>
        <v>SCORE</v>
      </c>
      <c r="E511" s="76"/>
      <c r="F511" s="7"/>
      <c r="G511" s="30" t="str">
        <f>'Beoordelaar 4'!E119</f>
        <v>SCORE</v>
      </c>
      <c r="H511" s="76"/>
      <c r="I511" s="7"/>
      <c r="J511" s="30" t="str">
        <f>'Beoordelaar 4'!G119</f>
        <v>SCORE</v>
      </c>
      <c r="K511" s="76"/>
    </row>
    <row r="512" spans="1:11" ht="20" customHeight="1" x14ac:dyDescent="0.2">
      <c r="A512" s="74"/>
      <c r="B512" s="45" t="str">
        <f>'Beoordelaar 5'!$A$1</f>
        <v xml:space="preserve">Beoordelaar 5: </v>
      </c>
      <c r="C512" s="7"/>
      <c r="D512" s="30" t="str">
        <f>'Beoordelaar 5'!C119</f>
        <v>SCORE</v>
      </c>
      <c r="E512" s="76"/>
      <c r="F512" s="7"/>
      <c r="G512" s="30" t="str">
        <f>'Beoordelaar 5'!E119</f>
        <v>SCORE</v>
      </c>
      <c r="H512" s="76"/>
      <c r="I512" s="7"/>
      <c r="J512" s="30" t="str">
        <f>'Beoordelaar 5'!G119</f>
        <v>SCORE</v>
      </c>
      <c r="K512" s="76"/>
    </row>
    <row r="513" spans="1:11" ht="20" customHeight="1" x14ac:dyDescent="0.2">
      <c r="A513" s="74"/>
      <c r="B513" s="45" t="str">
        <f>'Beoordelaar 6'!$A$1</f>
        <v xml:space="preserve">Beoordelaar 6: </v>
      </c>
      <c r="C513" s="7"/>
      <c r="D513" s="30" t="str">
        <f>'Beoordelaar 6'!C119</f>
        <v>SCORE</v>
      </c>
      <c r="E513" s="76"/>
      <c r="F513" s="7"/>
      <c r="G513" s="30" t="str">
        <f>'Beoordelaar 6'!E119</f>
        <v>SCORE</v>
      </c>
      <c r="H513" s="76"/>
      <c r="I513" s="7"/>
      <c r="J513" s="30" t="str">
        <f>'Beoordelaar 6'!G119</f>
        <v>SCORE</v>
      </c>
      <c r="K513" s="76"/>
    </row>
    <row r="514" spans="1:11" ht="20" customHeight="1" x14ac:dyDescent="0.2">
      <c r="A514" s="75"/>
      <c r="B514" s="45" t="str">
        <f>'Beoordelaar 7'!$A$1</f>
        <v xml:space="preserve">Beoordelaar 7: </v>
      </c>
      <c r="C514" s="7"/>
      <c r="D514" s="30" t="str">
        <f>'Beoordelaar 7'!C119</f>
        <v>SCORE</v>
      </c>
      <c r="E514" s="76"/>
      <c r="F514" s="7"/>
      <c r="G514" s="30" t="str">
        <f>'Beoordelaar 7'!E119</f>
        <v>SCORE</v>
      </c>
      <c r="H514" s="76"/>
      <c r="I514" s="7"/>
      <c r="J514" s="30" t="str">
        <f>'Beoordelaar 7'!G119</f>
        <v>SCORE</v>
      </c>
      <c r="K514" s="76"/>
    </row>
    <row r="515" spans="1:11" ht="20" customHeight="1" x14ac:dyDescent="0.2">
      <c r="A515" s="77" t="s">
        <v>1</v>
      </c>
      <c r="B515" s="77"/>
      <c r="C515" s="7"/>
      <c r="D515" s="29" t="s">
        <v>2</v>
      </c>
      <c r="E515" s="76"/>
      <c r="F515" s="7"/>
      <c r="G515" s="29" t="s">
        <v>2</v>
      </c>
      <c r="H515" s="76"/>
      <c r="I515" s="7"/>
      <c r="J515" s="29" t="s">
        <v>2</v>
      </c>
      <c r="K515" s="76"/>
    </row>
    <row r="516" spans="1:11" ht="20" customHeight="1" x14ac:dyDescent="0.2">
      <c r="A516" s="78"/>
      <c r="B516" s="78"/>
      <c r="C516" s="7"/>
      <c r="D516" s="28" t="str">
        <f>IF(D515="beter","€ 750",IF(D515="vergelijkbaar","€ 0",IF(D515="minder","-€ 2.500"," ")))</f>
        <v xml:space="preserve"> </v>
      </c>
      <c r="E516" s="76"/>
      <c r="F516" s="7"/>
      <c r="G516" s="28" t="str">
        <f>IF(G515="beter","€ 750",IF(G515="vergelijkbaar","€ 0",IF(G515="minder","-€ 2.500"," ")))</f>
        <v xml:space="preserve"> </v>
      </c>
      <c r="H516" s="76"/>
      <c r="I516" s="7"/>
      <c r="J516" s="28" t="str">
        <f>IF(J515="beter","€ 750",IF(J515="vergelijkbaar","€ 0",IF(J515="minder","-€ 2.500"," ")))</f>
        <v xml:space="preserve"> </v>
      </c>
      <c r="K516" s="76"/>
    </row>
    <row r="517" spans="1:11" ht="20" customHeight="1" x14ac:dyDescent="0.2">
      <c r="A517" s="73" t="str">
        <f>Productdemonstratie!A67</f>
        <v>2. Stapelbaarheid</v>
      </c>
      <c r="B517" s="45" t="str">
        <f>'Beoordelaar 1'!$A$1</f>
        <v xml:space="preserve">Beoordelaar 1: </v>
      </c>
      <c r="C517" s="7"/>
      <c r="D517" s="30" t="str">
        <f>'Beoordelaar 1'!C121</f>
        <v>SCORE</v>
      </c>
      <c r="E517" s="76" t="s">
        <v>0</v>
      </c>
      <c r="F517" s="7"/>
      <c r="G517" s="30" t="str">
        <f>'Beoordelaar 1'!E121</f>
        <v>SCORE</v>
      </c>
      <c r="H517" s="76" t="s">
        <v>0</v>
      </c>
      <c r="I517" s="7"/>
      <c r="J517" s="30" t="str">
        <f>'Beoordelaar 1'!G121</f>
        <v>SCORE</v>
      </c>
      <c r="K517" s="76" t="s">
        <v>0</v>
      </c>
    </row>
    <row r="518" spans="1:11" ht="20" customHeight="1" x14ac:dyDescent="0.2">
      <c r="A518" s="74"/>
      <c r="B518" s="45" t="str">
        <f>'Beoordelaar 2'!$A$1</f>
        <v xml:space="preserve">Beoordelaar 2: </v>
      </c>
      <c r="C518" s="7"/>
      <c r="D518" s="30" t="str">
        <f>'Beoordelaar 2'!C121</f>
        <v>SCORE</v>
      </c>
      <c r="E518" s="76"/>
      <c r="F518" s="7"/>
      <c r="G518" s="30" t="str">
        <f>'Beoordelaar 2'!E121</f>
        <v>SCORE</v>
      </c>
      <c r="H518" s="76"/>
      <c r="I518" s="7"/>
      <c r="J518" s="30" t="str">
        <f>'Beoordelaar 2'!G121</f>
        <v>SCORE</v>
      </c>
      <c r="K518" s="76"/>
    </row>
    <row r="519" spans="1:11" ht="20" customHeight="1" x14ac:dyDescent="0.2">
      <c r="A519" s="74"/>
      <c r="B519" s="45" t="str">
        <f>'Beoordelaar 3'!$A$1</f>
        <v xml:space="preserve">Beoordelaar 3: </v>
      </c>
      <c r="C519" s="7"/>
      <c r="D519" s="30" t="str">
        <f>'Beoordelaar 3'!C121</f>
        <v>SCORE</v>
      </c>
      <c r="E519" s="76"/>
      <c r="F519" s="7"/>
      <c r="G519" s="30" t="str">
        <f>'Beoordelaar 3'!E121</f>
        <v>SCORE</v>
      </c>
      <c r="H519" s="76"/>
      <c r="I519" s="7"/>
      <c r="J519" s="30" t="str">
        <f>'Beoordelaar 3'!G121</f>
        <v>SCORE</v>
      </c>
      <c r="K519" s="76"/>
    </row>
    <row r="520" spans="1:11" ht="20" customHeight="1" x14ac:dyDescent="0.2">
      <c r="A520" s="74"/>
      <c r="B520" s="45" t="str">
        <f>'Beoordelaar 4'!$A$1</f>
        <v xml:space="preserve">Beoordelaar 4: </v>
      </c>
      <c r="C520" s="7"/>
      <c r="D520" s="30" t="str">
        <f>'Beoordelaar 4'!C121</f>
        <v>SCORE</v>
      </c>
      <c r="E520" s="76"/>
      <c r="F520" s="7"/>
      <c r="G520" s="30" t="str">
        <f>'Beoordelaar 4'!E121</f>
        <v>SCORE</v>
      </c>
      <c r="H520" s="76"/>
      <c r="I520" s="7"/>
      <c r="J520" s="30" t="str">
        <f>'Beoordelaar 4'!G121</f>
        <v>SCORE</v>
      </c>
      <c r="K520" s="76"/>
    </row>
    <row r="521" spans="1:11" ht="20" customHeight="1" x14ac:dyDescent="0.2">
      <c r="A521" s="74"/>
      <c r="B521" s="45" t="str">
        <f>'Beoordelaar 5'!$A$1</f>
        <v xml:space="preserve">Beoordelaar 5: </v>
      </c>
      <c r="C521" s="7"/>
      <c r="D521" s="30" t="str">
        <f>'Beoordelaar 5'!C121</f>
        <v>SCORE</v>
      </c>
      <c r="E521" s="76"/>
      <c r="F521" s="7"/>
      <c r="G521" s="30" t="str">
        <f>'Beoordelaar 5'!E121</f>
        <v>SCORE</v>
      </c>
      <c r="H521" s="76"/>
      <c r="I521" s="7"/>
      <c r="J521" s="30" t="str">
        <f>'Beoordelaar 5'!G121</f>
        <v>SCORE</v>
      </c>
      <c r="K521" s="76"/>
    </row>
    <row r="522" spans="1:11" ht="20" customHeight="1" x14ac:dyDescent="0.2">
      <c r="A522" s="74"/>
      <c r="B522" s="45" t="str">
        <f>'Beoordelaar 6'!$A$1</f>
        <v xml:space="preserve">Beoordelaar 6: </v>
      </c>
      <c r="C522" s="7"/>
      <c r="D522" s="30" t="str">
        <f>'Beoordelaar 6'!C121</f>
        <v>SCORE</v>
      </c>
      <c r="E522" s="76"/>
      <c r="F522" s="7"/>
      <c r="G522" s="30" t="str">
        <f>'Beoordelaar 6'!E121</f>
        <v>SCORE</v>
      </c>
      <c r="H522" s="76"/>
      <c r="I522" s="7"/>
      <c r="J522" s="30" t="str">
        <f>'Beoordelaar 6'!G121</f>
        <v>SCORE</v>
      </c>
      <c r="K522" s="76"/>
    </row>
    <row r="523" spans="1:11" ht="20" customHeight="1" x14ac:dyDescent="0.2">
      <c r="A523" s="75"/>
      <c r="B523" s="45" t="str">
        <f>'Beoordelaar 7'!$A$1</f>
        <v xml:space="preserve">Beoordelaar 7: </v>
      </c>
      <c r="C523" s="7"/>
      <c r="D523" s="30" t="str">
        <f>'Beoordelaar 7'!C121</f>
        <v>SCORE</v>
      </c>
      <c r="E523" s="76"/>
      <c r="F523" s="7"/>
      <c r="G523" s="30" t="str">
        <f>'Beoordelaar 7'!E121</f>
        <v>SCORE</v>
      </c>
      <c r="H523" s="76"/>
      <c r="I523" s="7"/>
      <c r="J523" s="30" t="str">
        <f>'Beoordelaar 7'!G121</f>
        <v>SCORE</v>
      </c>
      <c r="K523" s="76"/>
    </row>
    <row r="524" spans="1:11" ht="20" customHeight="1" x14ac:dyDescent="0.2">
      <c r="A524" s="77" t="s">
        <v>1</v>
      </c>
      <c r="B524" s="77"/>
      <c r="C524" s="7"/>
      <c r="D524" s="29" t="s">
        <v>2</v>
      </c>
      <c r="E524" s="76"/>
      <c r="F524" s="7"/>
      <c r="G524" s="29" t="s">
        <v>2</v>
      </c>
      <c r="H524" s="76"/>
      <c r="I524" s="7"/>
      <c r="J524" s="29" t="s">
        <v>2</v>
      </c>
      <c r="K524" s="76"/>
    </row>
    <row r="525" spans="1:11" ht="20" customHeight="1" x14ac:dyDescent="0.2">
      <c r="A525" s="78"/>
      <c r="B525" s="78"/>
      <c r="C525" s="7"/>
      <c r="D525" s="28" t="str">
        <f>IF(D524="beter","€ 750",IF(D524="vergelijkbaar","€ 0",IF(D524="minder","-€ 750"," ")))</f>
        <v xml:space="preserve"> </v>
      </c>
      <c r="E525" s="76"/>
      <c r="F525" s="7"/>
      <c r="G525" s="28" t="str">
        <f>IF(G524="beter","€ 750",IF(G524="vergelijkbaar","€ 0",IF(G524="minder","-€ 750"," ")))</f>
        <v xml:space="preserve"> </v>
      </c>
      <c r="H525" s="76"/>
      <c r="I525" s="7"/>
      <c r="J525" s="28" t="str">
        <f>IF(J524="beter","€ 750",IF(J524="vergelijkbaar","€ 0",IF(J524="minder","-€ 750"," ")))</f>
        <v xml:space="preserve"> </v>
      </c>
      <c r="K525" s="76"/>
    </row>
    <row r="526" spans="1:11" ht="20" customHeight="1" x14ac:dyDescent="0.2">
      <c r="A526" s="73" t="str">
        <f>Productdemonstratie!A68</f>
        <v>3. Stabiliteit bij het zitten</v>
      </c>
      <c r="B526" s="45" t="str">
        <f>'Beoordelaar 1'!$A$1</f>
        <v xml:space="preserve">Beoordelaar 1: </v>
      </c>
      <c r="C526" s="7"/>
      <c r="D526" s="30" t="str">
        <f>'Beoordelaar 1'!C123</f>
        <v>SCORE</v>
      </c>
      <c r="E526" s="76" t="s">
        <v>0</v>
      </c>
      <c r="F526" s="7"/>
      <c r="G526" s="30" t="str">
        <f>'Beoordelaar 1'!E123</f>
        <v>SCORE</v>
      </c>
      <c r="H526" s="76" t="s">
        <v>0</v>
      </c>
      <c r="I526" s="7"/>
      <c r="J526" s="30" t="str">
        <f>'Beoordelaar 1'!G123</f>
        <v>SCORE</v>
      </c>
      <c r="K526" s="76" t="s">
        <v>0</v>
      </c>
    </row>
    <row r="527" spans="1:11" ht="20" customHeight="1" x14ac:dyDescent="0.2">
      <c r="A527" s="74"/>
      <c r="B527" s="45" t="str">
        <f>'Beoordelaar 2'!$A$1</f>
        <v xml:space="preserve">Beoordelaar 2: </v>
      </c>
      <c r="C527" s="7"/>
      <c r="D527" s="30" t="str">
        <f>'Beoordelaar 2'!C123</f>
        <v>SCORE</v>
      </c>
      <c r="E527" s="76"/>
      <c r="F527" s="7"/>
      <c r="G527" s="30" t="str">
        <f>'Beoordelaar 2'!E123</f>
        <v>SCORE</v>
      </c>
      <c r="H527" s="76"/>
      <c r="I527" s="7"/>
      <c r="J527" s="30" t="str">
        <f>'Beoordelaar 2'!G123</f>
        <v>SCORE</v>
      </c>
      <c r="K527" s="76"/>
    </row>
    <row r="528" spans="1:11" ht="20" customHeight="1" x14ac:dyDescent="0.2">
      <c r="A528" s="74"/>
      <c r="B528" s="45" t="str">
        <f>'Beoordelaar 3'!$A$1</f>
        <v xml:space="preserve">Beoordelaar 3: </v>
      </c>
      <c r="C528" s="7"/>
      <c r="D528" s="30" t="str">
        <f>'Beoordelaar 3'!C123</f>
        <v>SCORE</v>
      </c>
      <c r="E528" s="76"/>
      <c r="F528" s="7"/>
      <c r="G528" s="30" t="str">
        <f>'Beoordelaar 3'!E123</f>
        <v>SCORE</v>
      </c>
      <c r="H528" s="76"/>
      <c r="I528" s="7"/>
      <c r="J528" s="30" t="str">
        <f>'Beoordelaar 3'!G123</f>
        <v>SCORE</v>
      </c>
      <c r="K528" s="76"/>
    </row>
    <row r="529" spans="1:11" ht="20" customHeight="1" x14ac:dyDescent="0.2">
      <c r="A529" s="74"/>
      <c r="B529" s="45" t="str">
        <f>'Beoordelaar 4'!$A$1</f>
        <v xml:space="preserve">Beoordelaar 4: </v>
      </c>
      <c r="C529" s="7"/>
      <c r="D529" s="30" t="str">
        <f>'Beoordelaar 4'!C123</f>
        <v>SCORE</v>
      </c>
      <c r="E529" s="76"/>
      <c r="F529" s="7"/>
      <c r="G529" s="30" t="str">
        <f>'Beoordelaar 4'!E123</f>
        <v>SCORE</v>
      </c>
      <c r="H529" s="76"/>
      <c r="I529" s="7"/>
      <c r="J529" s="30" t="str">
        <f>'Beoordelaar 4'!G123</f>
        <v>SCORE</v>
      </c>
      <c r="K529" s="76"/>
    </row>
    <row r="530" spans="1:11" ht="20" customHeight="1" x14ac:dyDescent="0.2">
      <c r="A530" s="74"/>
      <c r="B530" s="45" t="str">
        <f>'Beoordelaar 5'!$A$1</f>
        <v xml:space="preserve">Beoordelaar 5: </v>
      </c>
      <c r="C530" s="7"/>
      <c r="D530" s="30" t="str">
        <f>'Beoordelaar 5'!C123</f>
        <v>SCORE</v>
      </c>
      <c r="E530" s="76"/>
      <c r="F530" s="7"/>
      <c r="G530" s="30" t="str">
        <f>'Beoordelaar 5'!E123</f>
        <v>SCORE</v>
      </c>
      <c r="H530" s="76"/>
      <c r="I530" s="7"/>
      <c r="J530" s="30" t="str">
        <f>'Beoordelaar 5'!G123</f>
        <v>SCORE</v>
      </c>
      <c r="K530" s="76"/>
    </row>
    <row r="531" spans="1:11" ht="20" customHeight="1" x14ac:dyDescent="0.2">
      <c r="A531" s="74"/>
      <c r="B531" s="45" t="str">
        <f>'Beoordelaar 6'!$A$1</f>
        <v xml:space="preserve">Beoordelaar 6: </v>
      </c>
      <c r="C531" s="7"/>
      <c r="D531" s="30" t="str">
        <f>'Beoordelaar 6'!C123</f>
        <v>SCORE</v>
      </c>
      <c r="E531" s="76"/>
      <c r="F531" s="7"/>
      <c r="G531" s="30" t="str">
        <f>'Beoordelaar 6'!E123</f>
        <v>SCORE</v>
      </c>
      <c r="H531" s="76"/>
      <c r="I531" s="7"/>
      <c r="J531" s="30" t="str">
        <f>'Beoordelaar 6'!G123</f>
        <v>SCORE</v>
      </c>
      <c r="K531" s="76"/>
    </row>
    <row r="532" spans="1:11" ht="20" customHeight="1" x14ac:dyDescent="0.2">
      <c r="A532" s="75"/>
      <c r="B532" s="45" t="str">
        <f>'Beoordelaar 7'!$A$1</f>
        <v xml:space="preserve">Beoordelaar 7: </v>
      </c>
      <c r="C532" s="7"/>
      <c r="D532" s="30" t="str">
        <f>'Beoordelaar 7'!C123</f>
        <v>SCORE</v>
      </c>
      <c r="E532" s="76"/>
      <c r="F532" s="7"/>
      <c r="G532" s="30" t="str">
        <f>'Beoordelaar 7'!E123</f>
        <v>SCORE</v>
      </c>
      <c r="H532" s="76"/>
      <c r="I532" s="7"/>
      <c r="J532" s="30" t="str">
        <f>'Beoordelaar 7'!G123</f>
        <v>SCORE</v>
      </c>
      <c r="K532" s="76"/>
    </row>
    <row r="533" spans="1:11" ht="20" customHeight="1" x14ac:dyDescent="0.2">
      <c r="A533" s="77" t="s">
        <v>1</v>
      </c>
      <c r="B533" s="77"/>
      <c r="C533" s="7"/>
      <c r="D533" s="29" t="s">
        <v>2</v>
      </c>
      <c r="E533" s="76"/>
      <c r="F533" s="7"/>
      <c r="G533" s="29" t="s">
        <v>2</v>
      </c>
      <c r="H533" s="76"/>
      <c r="I533" s="7"/>
      <c r="J533" s="29" t="s">
        <v>2</v>
      </c>
      <c r="K533" s="76"/>
    </row>
    <row r="534" spans="1:11" ht="20" customHeight="1" x14ac:dyDescent="0.2">
      <c r="A534" s="78"/>
      <c r="B534" s="78"/>
      <c r="C534" s="7"/>
      <c r="D534" s="28" t="str">
        <f>IF(D533="beter","€ 750",IF(D533="vergelijkbaar","€ 0",IF(D533="minder","-€ 2.500"," ")))</f>
        <v xml:space="preserve"> </v>
      </c>
      <c r="E534" s="76"/>
      <c r="F534" s="7"/>
      <c r="G534" s="28" t="str">
        <f>IF(G533="beter","€ 750",IF(G533="vergelijkbaar","€ 0",IF(G533="minder","-€ 2.500"," ")))</f>
        <v xml:space="preserve"> </v>
      </c>
      <c r="H534" s="76"/>
      <c r="I534" s="7"/>
      <c r="J534" s="28" t="str">
        <f>IF(J533="beter","€ 750",IF(J533="vergelijkbaar","€ 0",IF(J533="minder","-€ 2.500"," ")))</f>
        <v xml:space="preserve"> </v>
      </c>
      <c r="K534" s="76"/>
    </row>
    <row r="535" spans="1:11" ht="20" customHeight="1" x14ac:dyDescent="0.2">
      <c r="A535" s="73" t="str">
        <f>Productdemonstratie!A69</f>
        <v>4. Constructie inclusief bevestiging tussen frame en zitting</v>
      </c>
      <c r="B535" s="45" t="str">
        <f>'Beoordelaar 1'!$A$1</f>
        <v xml:space="preserve">Beoordelaar 1: </v>
      </c>
      <c r="C535" s="7"/>
      <c r="D535" s="30" t="str">
        <f>'Beoordelaar 1'!C125</f>
        <v>SCORE</v>
      </c>
      <c r="E535" s="76" t="s">
        <v>0</v>
      </c>
      <c r="F535" s="7"/>
      <c r="G535" s="30" t="str">
        <f>'Beoordelaar 1'!E125</f>
        <v>SCORE</v>
      </c>
      <c r="H535" s="76" t="s">
        <v>0</v>
      </c>
      <c r="I535" s="7"/>
      <c r="J535" s="30" t="str">
        <f>'Beoordelaar 1'!G125</f>
        <v>SCORE</v>
      </c>
      <c r="K535" s="76" t="s">
        <v>0</v>
      </c>
    </row>
    <row r="536" spans="1:11" ht="20" customHeight="1" x14ac:dyDescent="0.2">
      <c r="A536" s="74"/>
      <c r="B536" s="45" t="str">
        <f>'Beoordelaar 2'!$A$1</f>
        <v xml:space="preserve">Beoordelaar 2: </v>
      </c>
      <c r="C536" s="7"/>
      <c r="D536" s="30" t="str">
        <f>'Beoordelaar 2'!C125</f>
        <v>SCORE</v>
      </c>
      <c r="E536" s="76"/>
      <c r="F536" s="7"/>
      <c r="G536" s="30" t="str">
        <f>'Beoordelaar 2'!E125</f>
        <v>SCORE</v>
      </c>
      <c r="H536" s="76"/>
      <c r="I536" s="7"/>
      <c r="J536" s="30" t="str">
        <f>'Beoordelaar 2'!G125</f>
        <v>SCORE</v>
      </c>
      <c r="K536" s="76"/>
    </row>
    <row r="537" spans="1:11" ht="20" customHeight="1" x14ac:dyDescent="0.2">
      <c r="A537" s="74"/>
      <c r="B537" s="45" t="str">
        <f>'Beoordelaar 3'!$A$1</f>
        <v xml:space="preserve">Beoordelaar 3: </v>
      </c>
      <c r="C537" s="7"/>
      <c r="D537" s="30" t="str">
        <f>'Beoordelaar 3'!C125</f>
        <v>SCORE</v>
      </c>
      <c r="E537" s="76"/>
      <c r="F537" s="7"/>
      <c r="G537" s="30" t="str">
        <f>'Beoordelaar 3'!E125</f>
        <v>SCORE</v>
      </c>
      <c r="H537" s="76"/>
      <c r="I537" s="7"/>
      <c r="J537" s="30" t="str">
        <f>'Beoordelaar 3'!G125</f>
        <v>SCORE</v>
      </c>
      <c r="K537" s="76"/>
    </row>
    <row r="538" spans="1:11" ht="20" customHeight="1" x14ac:dyDescent="0.2">
      <c r="A538" s="74"/>
      <c r="B538" s="45" t="str">
        <f>'Beoordelaar 4'!$A$1</f>
        <v xml:space="preserve">Beoordelaar 4: </v>
      </c>
      <c r="C538" s="7"/>
      <c r="D538" s="30" t="str">
        <f>'Beoordelaar 4'!C125</f>
        <v>SCORE</v>
      </c>
      <c r="E538" s="76"/>
      <c r="F538" s="7"/>
      <c r="G538" s="30" t="str">
        <f>'Beoordelaar 4'!E125</f>
        <v>SCORE</v>
      </c>
      <c r="H538" s="76"/>
      <c r="I538" s="7"/>
      <c r="J538" s="30" t="str">
        <f>'Beoordelaar 4'!G125</f>
        <v>SCORE</v>
      </c>
      <c r="K538" s="76"/>
    </row>
    <row r="539" spans="1:11" ht="20" customHeight="1" x14ac:dyDescent="0.2">
      <c r="A539" s="74"/>
      <c r="B539" s="45" t="str">
        <f>'Beoordelaar 5'!$A$1</f>
        <v xml:space="preserve">Beoordelaar 5: </v>
      </c>
      <c r="C539" s="7"/>
      <c r="D539" s="30" t="str">
        <f>'Beoordelaar 5'!C125</f>
        <v>SCORE</v>
      </c>
      <c r="E539" s="76"/>
      <c r="F539" s="7"/>
      <c r="G539" s="30" t="str">
        <f>'Beoordelaar 5'!E125</f>
        <v>SCORE</v>
      </c>
      <c r="H539" s="76"/>
      <c r="I539" s="7"/>
      <c r="J539" s="30" t="str">
        <f>'Beoordelaar 5'!G125</f>
        <v>SCORE</v>
      </c>
      <c r="K539" s="76"/>
    </row>
    <row r="540" spans="1:11" ht="20" customHeight="1" x14ac:dyDescent="0.2">
      <c r="A540" s="74"/>
      <c r="B540" s="45" t="str">
        <f>'Beoordelaar 6'!$A$1</f>
        <v xml:space="preserve">Beoordelaar 6: </v>
      </c>
      <c r="C540" s="7"/>
      <c r="D540" s="30" t="str">
        <f>'Beoordelaar 6'!C125</f>
        <v>SCORE</v>
      </c>
      <c r="E540" s="76"/>
      <c r="F540" s="7"/>
      <c r="G540" s="30" t="str">
        <f>'Beoordelaar 6'!E125</f>
        <v>SCORE</v>
      </c>
      <c r="H540" s="76"/>
      <c r="I540" s="7"/>
      <c r="J540" s="30" t="str">
        <f>'Beoordelaar 6'!G125</f>
        <v>SCORE</v>
      </c>
      <c r="K540" s="76"/>
    </row>
    <row r="541" spans="1:11" ht="20" customHeight="1" x14ac:dyDescent="0.2">
      <c r="A541" s="75"/>
      <c r="B541" s="45" t="str">
        <f>'Beoordelaar 7'!$A$1</f>
        <v xml:space="preserve">Beoordelaar 7: </v>
      </c>
      <c r="C541" s="7"/>
      <c r="D541" s="30" t="str">
        <f>'Beoordelaar 7'!C125</f>
        <v>SCORE</v>
      </c>
      <c r="E541" s="76"/>
      <c r="F541" s="7"/>
      <c r="G541" s="30" t="str">
        <f>'Beoordelaar 7'!E125</f>
        <v>SCORE</v>
      </c>
      <c r="H541" s="76"/>
      <c r="I541" s="7"/>
      <c r="J541" s="30" t="str">
        <f>'Beoordelaar 7'!G125</f>
        <v>SCORE</v>
      </c>
      <c r="K541" s="76"/>
    </row>
    <row r="542" spans="1:11" ht="20" customHeight="1" x14ac:dyDescent="0.2">
      <c r="A542" s="77" t="s">
        <v>1</v>
      </c>
      <c r="B542" s="77"/>
      <c r="C542" s="7"/>
      <c r="D542" s="29" t="s">
        <v>2</v>
      </c>
      <c r="E542" s="76"/>
      <c r="F542" s="7"/>
      <c r="G542" s="29" t="s">
        <v>2</v>
      </c>
      <c r="H542" s="76"/>
      <c r="I542" s="7"/>
      <c r="J542" s="29" t="s">
        <v>2</v>
      </c>
      <c r="K542" s="76"/>
    </row>
    <row r="543" spans="1:11" ht="20" customHeight="1" x14ac:dyDescent="0.2">
      <c r="A543" s="78"/>
      <c r="B543" s="78"/>
      <c r="C543" s="7"/>
      <c r="D543" s="28" t="str">
        <f>IF(D542="beter","€ 750",IF(D542="vergelijkbaar","€ 0",IF(D542="minder","-€ 750"," ")))</f>
        <v xml:space="preserve"> </v>
      </c>
      <c r="E543" s="76"/>
      <c r="F543" s="7"/>
      <c r="G543" s="28" t="str">
        <f>IF(G542="beter","€ 750",IF(G542="vergelijkbaar","€ 0",IF(G542="minder","-€ 750"," ")))</f>
        <v xml:space="preserve"> </v>
      </c>
      <c r="H543" s="76"/>
      <c r="I543" s="7"/>
      <c r="J543" s="28" t="str">
        <f>IF(J542="beter","€ 750",IF(J542="vergelijkbaar","€ 0",IF(J542="minder","-€ 750"," ")))</f>
        <v xml:space="preserve"> </v>
      </c>
      <c r="K543" s="76"/>
    </row>
    <row r="544" spans="1:11" ht="20" customHeight="1" x14ac:dyDescent="0.2">
      <c r="A544" s="73" t="str">
        <f>Productdemonstratie!A70</f>
        <v>5. Uitstraling/ vormgeving</v>
      </c>
      <c r="B544" s="45" t="str">
        <f>'Beoordelaar 1'!$A$1</f>
        <v xml:space="preserve">Beoordelaar 1: </v>
      </c>
      <c r="C544" s="7"/>
      <c r="D544" s="30" t="str">
        <f>'Beoordelaar 1'!C127</f>
        <v>SCORE</v>
      </c>
      <c r="E544" s="76" t="s">
        <v>0</v>
      </c>
      <c r="F544" s="7"/>
      <c r="G544" s="30" t="str">
        <f>'Beoordelaar 1'!E127</f>
        <v>SCORE</v>
      </c>
      <c r="H544" s="76" t="s">
        <v>0</v>
      </c>
      <c r="I544" s="7"/>
      <c r="J544" s="30" t="str">
        <f>'Beoordelaar 1'!G127</f>
        <v>SCORE</v>
      </c>
      <c r="K544" s="76" t="s">
        <v>0</v>
      </c>
    </row>
    <row r="545" spans="1:11" ht="20" customHeight="1" x14ac:dyDescent="0.2">
      <c r="A545" s="74"/>
      <c r="B545" s="45" t="str">
        <f>'Beoordelaar 2'!$A$1</f>
        <v xml:space="preserve">Beoordelaar 2: </v>
      </c>
      <c r="C545" s="7"/>
      <c r="D545" s="30" t="str">
        <f>'Beoordelaar 2'!C127</f>
        <v>SCORE</v>
      </c>
      <c r="E545" s="76"/>
      <c r="F545" s="7"/>
      <c r="G545" s="30" t="str">
        <f>'Beoordelaar 2'!E127</f>
        <v>SCORE</v>
      </c>
      <c r="H545" s="76"/>
      <c r="I545" s="7"/>
      <c r="J545" s="30" t="str">
        <f>'Beoordelaar 2'!G127</f>
        <v>SCORE</v>
      </c>
      <c r="K545" s="76"/>
    </row>
    <row r="546" spans="1:11" ht="20" customHeight="1" x14ac:dyDescent="0.2">
      <c r="A546" s="74"/>
      <c r="B546" s="45" t="str">
        <f>'Beoordelaar 3'!$A$1</f>
        <v xml:space="preserve">Beoordelaar 3: </v>
      </c>
      <c r="C546" s="7"/>
      <c r="D546" s="30" t="str">
        <f>'Beoordelaar 3'!C127</f>
        <v>SCORE</v>
      </c>
      <c r="E546" s="76"/>
      <c r="F546" s="7"/>
      <c r="G546" s="30" t="str">
        <f>'Beoordelaar 3'!E127</f>
        <v>SCORE</v>
      </c>
      <c r="H546" s="76"/>
      <c r="I546" s="7"/>
      <c r="J546" s="30" t="str">
        <f>'Beoordelaar 3'!G127</f>
        <v>SCORE</v>
      </c>
      <c r="K546" s="76"/>
    </row>
    <row r="547" spans="1:11" ht="20" customHeight="1" x14ac:dyDescent="0.2">
      <c r="A547" s="74"/>
      <c r="B547" s="45" t="str">
        <f>'Beoordelaar 4'!$A$1</f>
        <v xml:space="preserve">Beoordelaar 4: </v>
      </c>
      <c r="C547" s="7"/>
      <c r="D547" s="30" t="str">
        <f>'Beoordelaar 4'!C127</f>
        <v>SCORE</v>
      </c>
      <c r="E547" s="76"/>
      <c r="F547" s="7"/>
      <c r="G547" s="30" t="str">
        <f>'Beoordelaar 4'!E127</f>
        <v>SCORE</v>
      </c>
      <c r="H547" s="76"/>
      <c r="I547" s="7"/>
      <c r="J547" s="30" t="str">
        <f>'Beoordelaar 4'!G127</f>
        <v>SCORE</v>
      </c>
      <c r="K547" s="76"/>
    </row>
    <row r="548" spans="1:11" ht="20" customHeight="1" x14ac:dyDescent="0.2">
      <c r="A548" s="74"/>
      <c r="B548" s="45" t="str">
        <f>'Beoordelaar 5'!$A$1</f>
        <v xml:space="preserve">Beoordelaar 5: </v>
      </c>
      <c r="C548" s="7"/>
      <c r="D548" s="30" t="str">
        <f>'Beoordelaar 5'!C127</f>
        <v>SCORE</v>
      </c>
      <c r="E548" s="76"/>
      <c r="F548" s="7"/>
      <c r="G548" s="30" t="str">
        <f>'Beoordelaar 5'!E127</f>
        <v>SCORE</v>
      </c>
      <c r="H548" s="76"/>
      <c r="I548" s="7"/>
      <c r="J548" s="30" t="str">
        <f>'Beoordelaar 5'!G127</f>
        <v>SCORE</v>
      </c>
      <c r="K548" s="76"/>
    </row>
    <row r="549" spans="1:11" ht="20" customHeight="1" x14ac:dyDescent="0.2">
      <c r="A549" s="74"/>
      <c r="B549" s="45" t="str">
        <f>'Beoordelaar 6'!$A$1</f>
        <v xml:space="preserve">Beoordelaar 6: </v>
      </c>
      <c r="C549" s="7"/>
      <c r="D549" s="30" t="str">
        <f>'Beoordelaar 6'!C127</f>
        <v>SCORE</v>
      </c>
      <c r="E549" s="76"/>
      <c r="F549" s="7"/>
      <c r="G549" s="30" t="str">
        <f>'Beoordelaar 6'!E127</f>
        <v>SCORE</v>
      </c>
      <c r="H549" s="76"/>
      <c r="I549" s="7"/>
      <c r="J549" s="30" t="str">
        <f>'Beoordelaar 6'!G127</f>
        <v>SCORE</v>
      </c>
      <c r="K549" s="76"/>
    </row>
    <row r="550" spans="1:11" ht="20" customHeight="1" x14ac:dyDescent="0.2">
      <c r="A550" s="75"/>
      <c r="B550" s="45" t="str">
        <f>'Beoordelaar 7'!$A$1</f>
        <v xml:space="preserve">Beoordelaar 7: </v>
      </c>
      <c r="C550" s="7"/>
      <c r="D550" s="30" t="str">
        <f>'Beoordelaar 7'!C127</f>
        <v>SCORE</v>
      </c>
      <c r="E550" s="76"/>
      <c r="F550" s="7"/>
      <c r="G550" s="30" t="str">
        <f>'Beoordelaar 7'!E127</f>
        <v>SCORE</v>
      </c>
      <c r="H550" s="76"/>
      <c r="I550" s="7"/>
      <c r="J550" s="30" t="str">
        <f>'Beoordelaar 7'!G127</f>
        <v>SCORE</v>
      </c>
      <c r="K550" s="76"/>
    </row>
    <row r="551" spans="1:11" ht="20" customHeight="1" x14ac:dyDescent="0.2">
      <c r="A551" s="77" t="s">
        <v>1</v>
      </c>
      <c r="B551" s="77"/>
      <c r="C551" s="7"/>
      <c r="D551" s="29" t="s">
        <v>2</v>
      </c>
      <c r="E551" s="76"/>
      <c r="F551" s="7"/>
      <c r="G551" s="29" t="s">
        <v>2</v>
      </c>
      <c r="H551" s="76"/>
      <c r="I551" s="7"/>
      <c r="J551" s="29" t="s">
        <v>2</v>
      </c>
      <c r="K551" s="76"/>
    </row>
    <row r="552" spans="1:11" ht="20" customHeight="1" x14ac:dyDescent="0.2">
      <c r="A552" s="78"/>
      <c r="B552" s="78"/>
      <c r="C552" s="7"/>
      <c r="D552" s="28" t="str">
        <f>IF(D551="beter","€ 750",IF(D551="vergelijkbaar","€ 0",IF(D551="minder","-€ 750"," ")))</f>
        <v xml:space="preserve"> </v>
      </c>
      <c r="E552" s="76"/>
      <c r="F552" s="7"/>
      <c r="G552" s="28" t="str">
        <f>IF(G551="beter","€ 750",IF(G551="vergelijkbaar","€ 0",IF(G551="minder","-€ 750"," ")))</f>
        <v xml:space="preserve"> </v>
      </c>
      <c r="H552" s="76"/>
      <c r="I552" s="7"/>
      <c r="J552" s="28" t="str">
        <f>IF(J551="beter","€ 750",IF(J551="vergelijkbaar","€ 0",IF(J551="minder","-€ 750"," ")))</f>
        <v xml:space="preserve"> </v>
      </c>
      <c r="K552" s="76"/>
    </row>
    <row r="553" spans="1:11" ht="20" customHeight="1" x14ac:dyDescent="0.2">
      <c r="A553" s="73" t="str">
        <f>Productdemonstratie!A71</f>
        <v>6. Gemak schoonmaken</v>
      </c>
      <c r="B553" s="45" t="str">
        <f>'Beoordelaar 1'!$A$1</f>
        <v xml:space="preserve">Beoordelaar 1: </v>
      </c>
      <c r="C553" s="7"/>
      <c r="D553" s="30" t="str">
        <f>'Beoordelaar 1'!C127</f>
        <v>SCORE</v>
      </c>
      <c r="E553" s="76" t="s">
        <v>0</v>
      </c>
      <c r="F553" s="7"/>
      <c r="G553" s="30" t="str">
        <f>'Beoordelaar 1'!E127</f>
        <v>SCORE</v>
      </c>
      <c r="H553" s="76" t="s">
        <v>0</v>
      </c>
      <c r="I553" s="7"/>
      <c r="J553" s="30" t="str">
        <f>'Beoordelaar 1'!G127</f>
        <v>SCORE</v>
      </c>
      <c r="K553" s="76" t="s">
        <v>0</v>
      </c>
    </row>
    <row r="554" spans="1:11" ht="20" customHeight="1" x14ac:dyDescent="0.2">
      <c r="A554" s="74"/>
      <c r="B554" s="45" t="str">
        <f>'Beoordelaar 2'!$A$1</f>
        <v xml:space="preserve">Beoordelaar 2: </v>
      </c>
      <c r="C554" s="7"/>
      <c r="D554" s="30" t="str">
        <f>'Beoordelaar 2'!C127</f>
        <v>SCORE</v>
      </c>
      <c r="E554" s="76"/>
      <c r="F554" s="7"/>
      <c r="G554" s="30" t="str">
        <f>'Beoordelaar 2'!E127</f>
        <v>SCORE</v>
      </c>
      <c r="H554" s="76"/>
      <c r="I554" s="7"/>
      <c r="J554" s="30" t="str">
        <f>'Beoordelaar 2'!G127</f>
        <v>SCORE</v>
      </c>
      <c r="K554" s="76"/>
    </row>
    <row r="555" spans="1:11" ht="20" customHeight="1" x14ac:dyDescent="0.2">
      <c r="A555" s="74"/>
      <c r="B555" s="45" t="str">
        <f>'Beoordelaar 3'!$A$1</f>
        <v xml:space="preserve">Beoordelaar 3: </v>
      </c>
      <c r="C555" s="7"/>
      <c r="D555" s="30" t="str">
        <f>'Beoordelaar 3'!C127</f>
        <v>SCORE</v>
      </c>
      <c r="E555" s="76"/>
      <c r="F555" s="7"/>
      <c r="G555" s="30" t="str">
        <f>'Beoordelaar 3'!E127</f>
        <v>SCORE</v>
      </c>
      <c r="H555" s="76"/>
      <c r="I555" s="7"/>
      <c r="J555" s="30" t="str">
        <f>'Beoordelaar 3'!G127</f>
        <v>SCORE</v>
      </c>
      <c r="K555" s="76"/>
    </row>
    <row r="556" spans="1:11" ht="20" customHeight="1" x14ac:dyDescent="0.2">
      <c r="A556" s="74"/>
      <c r="B556" s="45" t="str">
        <f>'Beoordelaar 4'!$A$1</f>
        <v xml:space="preserve">Beoordelaar 4: </v>
      </c>
      <c r="C556" s="7"/>
      <c r="D556" s="30" t="str">
        <f>'Beoordelaar 4'!C127</f>
        <v>SCORE</v>
      </c>
      <c r="E556" s="76"/>
      <c r="F556" s="7"/>
      <c r="G556" s="30" t="str">
        <f>'Beoordelaar 4'!E127</f>
        <v>SCORE</v>
      </c>
      <c r="H556" s="76"/>
      <c r="I556" s="7"/>
      <c r="J556" s="30" t="str">
        <f>'Beoordelaar 4'!G127</f>
        <v>SCORE</v>
      </c>
      <c r="K556" s="76"/>
    </row>
    <row r="557" spans="1:11" ht="20" customHeight="1" x14ac:dyDescent="0.2">
      <c r="A557" s="74"/>
      <c r="B557" s="45" t="str">
        <f>'Beoordelaar 5'!$A$1</f>
        <v xml:space="preserve">Beoordelaar 5: </v>
      </c>
      <c r="C557" s="7"/>
      <c r="D557" s="30" t="str">
        <f>'Beoordelaar 5'!C127</f>
        <v>SCORE</v>
      </c>
      <c r="E557" s="76"/>
      <c r="F557" s="7"/>
      <c r="G557" s="30" t="str">
        <f>'Beoordelaar 5'!E127</f>
        <v>SCORE</v>
      </c>
      <c r="H557" s="76"/>
      <c r="I557" s="7"/>
      <c r="J557" s="30" t="str">
        <f>'Beoordelaar 5'!G127</f>
        <v>SCORE</v>
      </c>
      <c r="K557" s="76"/>
    </row>
    <row r="558" spans="1:11" ht="20" customHeight="1" x14ac:dyDescent="0.2">
      <c r="A558" s="74"/>
      <c r="B558" s="45" t="str">
        <f>'Beoordelaar 6'!$A$1</f>
        <v xml:space="preserve">Beoordelaar 6: </v>
      </c>
      <c r="C558" s="7"/>
      <c r="D558" s="30" t="str">
        <f>'Beoordelaar 6'!C127</f>
        <v>SCORE</v>
      </c>
      <c r="E558" s="76"/>
      <c r="F558" s="7"/>
      <c r="G558" s="30" t="str">
        <f>'Beoordelaar 6'!E127</f>
        <v>SCORE</v>
      </c>
      <c r="H558" s="76"/>
      <c r="I558" s="7"/>
      <c r="J558" s="30" t="str">
        <f>'Beoordelaar 6'!G127</f>
        <v>SCORE</v>
      </c>
      <c r="K558" s="76"/>
    </row>
    <row r="559" spans="1:11" ht="20" customHeight="1" x14ac:dyDescent="0.2">
      <c r="A559" s="75"/>
      <c r="B559" s="45" t="str">
        <f>'Beoordelaar 7'!$A$1</f>
        <v xml:space="preserve">Beoordelaar 7: </v>
      </c>
      <c r="C559" s="7"/>
      <c r="D559" s="30" t="str">
        <f>'Beoordelaar 7'!C127</f>
        <v>SCORE</v>
      </c>
      <c r="E559" s="76"/>
      <c r="F559" s="7"/>
      <c r="G559" s="30" t="str">
        <f>'Beoordelaar 7'!E127</f>
        <v>SCORE</v>
      </c>
      <c r="H559" s="76"/>
      <c r="I559" s="7"/>
      <c r="J559" s="30" t="str">
        <f>'Beoordelaar 7'!G127</f>
        <v>SCORE</v>
      </c>
      <c r="K559" s="76"/>
    </row>
    <row r="560" spans="1:11" ht="20" customHeight="1" x14ac:dyDescent="0.2">
      <c r="A560" s="77" t="s">
        <v>1</v>
      </c>
      <c r="B560" s="77"/>
      <c r="C560" s="7"/>
      <c r="D560" s="29" t="s">
        <v>2</v>
      </c>
      <c r="E560" s="76"/>
      <c r="F560" s="7"/>
      <c r="G560" s="29" t="s">
        <v>2</v>
      </c>
      <c r="H560" s="76"/>
      <c r="I560" s="7"/>
      <c r="J560" s="29" t="s">
        <v>2</v>
      </c>
      <c r="K560" s="76"/>
    </row>
    <row r="561" spans="1:11" ht="20" customHeight="1" x14ac:dyDescent="0.2">
      <c r="A561" s="78"/>
      <c r="B561" s="78"/>
      <c r="C561" s="7"/>
      <c r="D561" s="28" t="str">
        <f>IF(D560="beter","€ 750",IF(D560="vergelijkbaar","€ 0",IF(D560="minder","-€ 750"," ")))</f>
        <v xml:space="preserve"> </v>
      </c>
      <c r="E561" s="76"/>
      <c r="F561" s="7"/>
      <c r="G561" s="28" t="str">
        <f>IF(G560="beter","€ 750",IF(G560="vergelijkbaar","€ 0",IF(G560="minder","-€ 750"," ")))</f>
        <v xml:space="preserve"> </v>
      </c>
      <c r="H561" s="76"/>
      <c r="I561" s="7"/>
      <c r="J561" s="28" t="str">
        <f>IF(J560="beter","€ 750",IF(J560="vergelijkbaar","€ 0",IF(J560="minder","-€ 750"," ")))</f>
        <v xml:space="preserve"> </v>
      </c>
      <c r="K561" s="76"/>
    </row>
    <row r="562" spans="1:11" ht="20" customHeight="1" x14ac:dyDescent="0.2">
      <c r="A562" s="73" t="str">
        <f>Productdemonstratie!A72</f>
        <v>7. Mate van leerling-proof</v>
      </c>
      <c r="B562" s="45" t="str">
        <f>'Beoordelaar 1'!$A$1</f>
        <v xml:space="preserve">Beoordelaar 1: </v>
      </c>
      <c r="C562" s="7"/>
      <c r="D562" s="30" t="str">
        <f>'Beoordelaar 1'!C129</f>
        <v>SCORE</v>
      </c>
      <c r="E562" s="76" t="s">
        <v>0</v>
      </c>
      <c r="F562" s="7"/>
      <c r="G562" s="30" t="str">
        <f>'Beoordelaar 1'!E129</f>
        <v>SCORE</v>
      </c>
      <c r="H562" s="76" t="s">
        <v>0</v>
      </c>
      <c r="I562" s="7"/>
      <c r="J562" s="30" t="str">
        <f>'Beoordelaar 1'!G129</f>
        <v>SCORE</v>
      </c>
      <c r="K562" s="76" t="s">
        <v>0</v>
      </c>
    </row>
    <row r="563" spans="1:11" ht="20" customHeight="1" x14ac:dyDescent="0.2">
      <c r="A563" s="74"/>
      <c r="B563" s="45" t="str">
        <f>'Beoordelaar 2'!$A$1</f>
        <v xml:space="preserve">Beoordelaar 2: </v>
      </c>
      <c r="C563" s="7"/>
      <c r="D563" s="30" t="str">
        <f>'Beoordelaar 2'!C129</f>
        <v>SCORE</v>
      </c>
      <c r="E563" s="76"/>
      <c r="F563" s="7"/>
      <c r="G563" s="30" t="str">
        <f>'Beoordelaar 2'!E129</f>
        <v>SCORE</v>
      </c>
      <c r="H563" s="76"/>
      <c r="I563" s="7"/>
      <c r="J563" s="30" t="str">
        <f>'Beoordelaar 2'!G129</f>
        <v>SCORE</v>
      </c>
      <c r="K563" s="76"/>
    </row>
    <row r="564" spans="1:11" ht="20" customHeight="1" x14ac:dyDescent="0.2">
      <c r="A564" s="74"/>
      <c r="B564" s="45" t="str">
        <f>'Beoordelaar 3'!$A$1</f>
        <v xml:space="preserve">Beoordelaar 3: </v>
      </c>
      <c r="C564" s="7"/>
      <c r="D564" s="30" t="str">
        <f>'Beoordelaar 3'!C129</f>
        <v>SCORE</v>
      </c>
      <c r="E564" s="76"/>
      <c r="F564" s="7"/>
      <c r="G564" s="30" t="str">
        <f>'Beoordelaar 3'!E129</f>
        <v>SCORE</v>
      </c>
      <c r="H564" s="76"/>
      <c r="I564" s="7"/>
      <c r="J564" s="30" t="str">
        <f>'Beoordelaar 3'!G129</f>
        <v>SCORE</v>
      </c>
      <c r="K564" s="76"/>
    </row>
    <row r="565" spans="1:11" ht="20" customHeight="1" x14ac:dyDescent="0.2">
      <c r="A565" s="74"/>
      <c r="B565" s="45" t="str">
        <f>'Beoordelaar 4'!$A$1</f>
        <v xml:space="preserve">Beoordelaar 4: </v>
      </c>
      <c r="C565" s="7"/>
      <c r="D565" s="30" t="str">
        <f>'Beoordelaar 4'!C129</f>
        <v>SCORE</v>
      </c>
      <c r="E565" s="76"/>
      <c r="F565" s="7"/>
      <c r="G565" s="30" t="str">
        <f>'Beoordelaar 4'!E129</f>
        <v>SCORE</v>
      </c>
      <c r="H565" s="76"/>
      <c r="I565" s="7"/>
      <c r="J565" s="30" t="str">
        <f>'Beoordelaar 4'!G129</f>
        <v>SCORE</v>
      </c>
      <c r="K565" s="76"/>
    </row>
    <row r="566" spans="1:11" ht="20" customHeight="1" x14ac:dyDescent="0.2">
      <c r="A566" s="74"/>
      <c r="B566" s="45" t="str">
        <f>'Beoordelaar 5'!$A$1</f>
        <v xml:space="preserve">Beoordelaar 5: </v>
      </c>
      <c r="C566" s="7"/>
      <c r="D566" s="30" t="str">
        <f>'Beoordelaar 5'!C129</f>
        <v>SCORE</v>
      </c>
      <c r="E566" s="76"/>
      <c r="F566" s="7"/>
      <c r="G566" s="30" t="str">
        <f>'Beoordelaar 5'!E129</f>
        <v>SCORE</v>
      </c>
      <c r="H566" s="76"/>
      <c r="I566" s="7"/>
      <c r="J566" s="30" t="str">
        <f>'Beoordelaar 5'!G129</f>
        <v>SCORE</v>
      </c>
      <c r="K566" s="76"/>
    </row>
    <row r="567" spans="1:11" ht="20" customHeight="1" x14ac:dyDescent="0.2">
      <c r="A567" s="74"/>
      <c r="B567" s="45" t="str">
        <f>'Beoordelaar 6'!$A$1</f>
        <v xml:space="preserve">Beoordelaar 6: </v>
      </c>
      <c r="C567" s="7"/>
      <c r="D567" s="30" t="str">
        <f>'Beoordelaar 6'!C129</f>
        <v>SCORE</v>
      </c>
      <c r="E567" s="76"/>
      <c r="F567" s="7"/>
      <c r="G567" s="30" t="str">
        <f>'Beoordelaar 6'!E129</f>
        <v>SCORE</v>
      </c>
      <c r="H567" s="76"/>
      <c r="I567" s="7"/>
      <c r="J567" s="30" t="str">
        <f>'Beoordelaar 6'!G129</f>
        <v>SCORE</v>
      </c>
      <c r="K567" s="76"/>
    </row>
    <row r="568" spans="1:11" ht="20" customHeight="1" x14ac:dyDescent="0.2">
      <c r="A568" s="75"/>
      <c r="B568" s="45" t="str">
        <f>'Beoordelaar 7'!$A$1</f>
        <v xml:space="preserve">Beoordelaar 7: </v>
      </c>
      <c r="C568" s="7"/>
      <c r="D568" s="30" t="str">
        <f>'Beoordelaar 7'!C129</f>
        <v>SCORE</v>
      </c>
      <c r="E568" s="76"/>
      <c r="F568" s="7"/>
      <c r="G568" s="30" t="str">
        <f>'Beoordelaar 7'!E129</f>
        <v>SCORE</v>
      </c>
      <c r="H568" s="76"/>
      <c r="I568" s="7"/>
      <c r="J568" s="30" t="str">
        <f>'Beoordelaar 7'!G129</f>
        <v>SCORE</v>
      </c>
      <c r="K568" s="76"/>
    </row>
    <row r="569" spans="1:11" ht="20" customHeight="1" x14ac:dyDescent="0.2">
      <c r="A569" s="77" t="s">
        <v>1</v>
      </c>
      <c r="B569" s="77"/>
      <c r="C569" s="7"/>
      <c r="D569" s="29" t="s">
        <v>2</v>
      </c>
      <c r="E569" s="76"/>
      <c r="F569" s="7"/>
      <c r="G569" s="29" t="s">
        <v>2</v>
      </c>
      <c r="H569" s="76"/>
      <c r="I569" s="7"/>
      <c r="J569" s="29" t="s">
        <v>2</v>
      </c>
      <c r="K569" s="76"/>
    </row>
    <row r="570" spans="1:11" ht="20" customHeight="1" x14ac:dyDescent="0.2">
      <c r="A570" s="78"/>
      <c r="B570" s="78"/>
      <c r="C570" s="7"/>
      <c r="D570" s="28" t="str">
        <f>IF(D569="beter","€ 750",IF(D569="vergelijkbaar","€ 0",IF(D569="minder","-€ 750"," ")))</f>
        <v xml:space="preserve"> </v>
      </c>
      <c r="E570" s="76"/>
      <c r="F570" s="7"/>
      <c r="G570" s="28" t="str">
        <f>IF(G569="beter","€ 750",IF(G569="vergelijkbaar","€ 0",IF(G569="minder","-€ 750"," ")))</f>
        <v xml:space="preserve"> </v>
      </c>
      <c r="H570" s="76"/>
      <c r="I570" s="7"/>
      <c r="J570" s="28" t="str">
        <f>IF(J569="beter","€ 750",IF(J569="vergelijkbaar","€ 0",IF(J569="minder","-€ 750"," ")))</f>
        <v xml:space="preserve"> </v>
      </c>
      <c r="K570" s="76"/>
    </row>
    <row r="571" spans="1:11" ht="20" customHeight="1" x14ac:dyDescent="0.2">
      <c r="A571" s="73" t="str">
        <f>Productdemonstratie!A73</f>
        <v>8. Mate van koppelbaarheid</v>
      </c>
      <c r="B571" s="45" t="str">
        <f>'Beoordelaar 1'!$A$1</f>
        <v xml:space="preserve">Beoordelaar 1: </v>
      </c>
      <c r="C571" s="7"/>
      <c r="D571" s="30" t="str">
        <f>'Beoordelaar 1'!C131</f>
        <v>SCORE</v>
      </c>
      <c r="E571" s="76" t="s">
        <v>0</v>
      </c>
      <c r="F571" s="7"/>
      <c r="G571" s="30" t="str">
        <f>'Beoordelaar 1'!E131</f>
        <v>SCORE</v>
      </c>
      <c r="H571" s="76" t="s">
        <v>0</v>
      </c>
      <c r="I571" s="7"/>
      <c r="J571" s="30" t="str">
        <f>'Beoordelaar 1'!G131</f>
        <v>SCORE</v>
      </c>
      <c r="K571" s="76" t="s">
        <v>0</v>
      </c>
    </row>
    <row r="572" spans="1:11" ht="20" customHeight="1" x14ac:dyDescent="0.2">
      <c r="A572" s="74"/>
      <c r="B572" s="45" t="str">
        <f>'Beoordelaar 2'!$A$1</f>
        <v xml:space="preserve">Beoordelaar 2: </v>
      </c>
      <c r="C572" s="7"/>
      <c r="D572" s="30" t="str">
        <f>'Beoordelaar 2'!C131</f>
        <v>SCORE</v>
      </c>
      <c r="E572" s="76"/>
      <c r="F572" s="7"/>
      <c r="G572" s="30" t="str">
        <f>'Beoordelaar 2'!E131</f>
        <v>SCORE</v>
      </c>
      <c r="H572" s="76"/>
      <c r="I572" s="7"/>
      <c r="J572" s="30" t="str">
        <f>'Beoordelaar 2'!G131</f>
        <v>SCORE</v>
      </c>
      <c r="K572" s="76"/>
    </row>
    <row r="573" spans="1:11" ht="20" customHeight="1" x14ac:dyDescent="0.2">
      <c r="A573" s="74"/>
      <c r="B573" s="45" t="str">
        <f>'Beoordelaar 3'!$A$1</f>
        <v xml:space="preserve">Beoordelaar 3: </v>
      </c>
      <c r="C573" s="7"/>
      <c r="D573" s="30" t="str">
        <f>'Beoordelaar 3'!C131</f>
        <v>SCORE</v>
      </c>
      <c r="E573" s="76"/>
      <c r="F573" s="7"/>
      <c r="G573" s="30" t="str">
        <f>'Beoordelaar 3'!E131</f>
        <v>SCORE</v>
      </c>
      <c r="H573" s="76"/>
      <c r="I573" s="7"/>
      <c r="J573" s="30" t="str">
        <f>'Beoordelaar 3'!G131</f>
        <v>SCORE</v>
      </c>
      <c r="K573" s="76"/>
    </row>
    <row r="574" spans="1:11" ht="20" customHeight="1" x14ac:dyDescent="0.2">
      <c r="A574" s="74"/>
      <c r="B574" s="45" t="str">
        <f>'Beoordelaar 4'!$A$1</f>
        <v xml:space="preserve">Beoordelaar 4: </v>
      </c>
      <c r="C574" s="7"/>
      <c r="D574" s="30" t="str">
        <f>'Beoordelaar 4'!C131</f>
        <v>SCORE</v>
      </c>
      <c r="E574" s="76"/>
      <c r="F574" s="7"/>
      <c r="G574" s="30" t="str">
        <f>'Beoordelaar 4'!E131</f>
        <v>SCORE</v>
      </c>
      <c r="H574" s="76"/>
      <c r="I574" s="7"/>
      <c r="J574" s="30" t="str">
        <f>'Beoordelaar 4'!G131</f>
        <v>SCORE</v>
      </c>
      <c r="K574" s="76"/>
    </row>
    <row r="575" spans="1:11" ht="20" customHeight="1" x14ac:dyDescent="0.2">
      <c r="A575" s="74"/>
      <c r="B575" s="45" t="str">
        <f>'Beoordelaar 5'!$A$1</f>
        <v xml:space="preserve">Beoordelaar 5: </v>
      </c>
      <c r="C575" s="7"/>
      <c r="D575" s="30" t="str">
        <f>'Beoordelaar 5'!C131</f>
        <v>SCORE</v>
      </c>
      <c r="E575" s="76"/>
      <c r="F575" s="7"/>
      <c r="G575" s="30" t="str">
        <f>'Beoordelaar 5'!E131</f>
        <v>SCORE</v>
      </c>
      <c r="H575" s="76"/>
      <c r="I575" s="7"/>
      <c r="J575" s="30" t="str">
        <f>'Beoordelaar 5'!G131</f>
        <v>SCORE</v>
      </c>
      <c r="K575" s="76"/>
    </row>
    <row r="576" spans="1:11" ht="20" customHeight="1" x14ac:dyDescent="0.2">
      <c r="A576" s="74"/>
      <c r="B576" s="45" t="str">
        <f>'Beoordelaar 6'!$A$1</f>
        <v xml:space="preserve">Beoordelaar 6: </v>
      </c>
      <c r="C576" s="7"/>
      <c r="D576" s="30" t="str">
        <f>'Beoordelaar 6'!C131</f>
        <v>SCORE</v>
      </c>
      <c r="E576" s="76"/>
      <c r="F576" s="7"/>
      <c r="G576" s="30" t="str">
        <f>'Beoordelaar 6'!E131</f>
        <v>SCORE</v>
      </c>
      <c r="H576" s="76"/>
      <c r="I576" s="7"/>
      <c r="J576" s="30" t="str">
        <f>'Beoordelaar 6'!G131</f>
        <v>SCORE</v>
      </c>
      <c r="K576" s="76"/>
    </row>
    <row r="577" spans="1:11" ht="20" customHeight="1" x14ac:dyDescent="0.2">
      <c r="A577" s="75"/>
      <c r="B577" s="45" t="str">
        <f>'Beoordelaar 7'!$A$1</f>
        <v xml:space="preserve">Beoordelaar 7: </v>
      </c>
      <c r="C577" s="7"/>
      <c r="D577" s="30" t="str">
        <f>'Beoordelaar 7'!C131</f>
        <v>SCORE</v>
      </c>
      <c r="E577" s="76"/>
      <c r="F577" s="7"/>
      <c r="G577" s="30" t="str">
        <f>'Beoordelaar 7'!E131</f>
        <v>SCORE</v>
      </c>
      <c r="H577" s="76"/>
      <c r="I577" s="7"/>
      <c r="J577" s="30" t="str">
        <f>'Beoordelaar 7'!G131</f>
        <v>SCORE</v>
      </c>
      <c r="K577" s="76"/>
    </row>
    <row r="578" spans="1:11" ht="20" customHeight="1" x14ac:dyDescent="0.2">
      <c r="A578" s="77" t="s">
        <v>1</v>
      </c>
      <c r="B578" s="77"/>
      <c r="C578" s="7"/>
      <c r="D578" s="29" t="s">
        <v>2</v>
      </c>
      <c r="E578" s="76"/>
      <c r="F578" s="7"/>
      <c r="G578" s="29" t="s">
        <v>2</v>
      </c>
      <c r="H578" s="76"/>
      <c r="I578" s="7"/>
      <c r="J578" s="29" t="s">
        <v>2</v>
      </c>
      <c r="K578" s="76"/>
    </row>
    <row r="579" spans="1:11" ht="20" customHeight="1" x14ac:dyDescent="0.2">
      <c r="A579" s="78"/>
      <c r="B579" s="78"/>
      <c r="C579" s="7"/>
      <c r="D579" s="28" t="str">
        <f>IF(D578="beter","€ 750",IF(D578="vergelijkbaar","€ 0",IF(D578="minder","-€ 750"," ")))</f>
        <v xml:space="preserve"> </v>
      </c>
      <c r="E579" s="76"/>
      <c r="F579" s="7"/>
      <c r="G579" s="28" t="str">
        <f>IF(G578="beter","€ 750",IF(G578="vergelijkbaar","€ 0",IF(G578="minder","-€ 750"," ")))</f>
        <v xml:space="preserve"> </v>
      </c>
      <c r="H579" s="76"/>
      <c r="I579" s="7"/>
      <c r="J579" s="28" t="str">
        <f>IF(J578="beter","€ 750",IF(J578="vergelijkbaar","€ 0",IF(J578="minder","-€ 750"," ")))</f>
        <v xml:space="preserve"> </v>
      </c>
      <c r="K579" s="76"/>
    </row>
    <row r="580" spans="1:11" ht="31" customHeight="1" x14ac:dyDescent="0.2">
      <c r="A580" s="69" t="s">
        <v>45</v>
      </c>
      <c r="B580" s="70"/>
      <c r="C580" s="36"/>
      <c r="D580" s="71" t="e">
        <f>D516+D525+D534+D543+D552+D561+D570+D579</f>
        <v>#VALUE!</v>
      </c>
      <c r="E580" s="72"/>
      <c r="F580" s="37"/>
      <c r="G580" s="71" t="e">
        <f>G516+G525+G534+G543+G552+G561+G570+G579</f>
        <v>#VALUE!</v>
      </c>
      <c r="H580" s="72"/>
      <c r="I580" s="37"/>
      <c r="J580" s="71" t="e">
        <f>J516+J525+J534+J543+J552+J561+J570+J579</f>
        <v>#VALUE!</v>
      </c>
      <c r="K580" s="72"/>
    </row>
    <row r="581" spans="1:11" ht="20" customHeight="1" x14ac:dyDescent="0.2">
      <c r="C581"/>
      <c r="D581" s="61" t="s">
        <v>66</v>
      </c>
      <c r="F581"/>
      <c r="I581"/>
    </row>
    <row r="582" spans="1:11" ht="30" customHeight="1" x14ac:dyDescent="0.2">
      <c r="A582" s="85" t="s">
        <v>18</v>
      </c>
      <c r="B582" s="85"/>
      <c r="C582" s="7"/>
      <c r="D582" s="86" t="e">
        <f>D58+#REF!+D115+D172+D229+D277+D334+D391+D448+D505+D580</f>
        <v>#VALUE!</v>
      </c>
      <c r="E582" s="87"/>
      <c r="F582" s="13"/>
      <c r="G582" s="86" t="e">
        <f>G58+#REF!+G115+G172+G229+G277+G334+G391+G448+G505+G580</f>
        <v>#VALUE!</v>
      </c>
      <c r="H582" s="87"/>
      <c r="I582" s="13"/>
      <c r="J582" s="86" t="e">
        <f>J58+#REF!+J115+J172+J229+J277+J334+J391+J448+J505+J580</f>
        <v>#VALUE!</v>
      </c>
      <c r="K582" s="87"/>
    </row>
    <row r="583" spans="1:11" x14ac:dyDescent="0.2">
      <c r="A583" s="12"/>
      <c r="B583" s="12"/>
      <c r="C583" s="12"/>
      <c r="D583" s="12"/>
      <c r="E583" s="12"/>
      <c r="F583" s="12"/>
      <c r="G583" s="12"/>
      <c r="H583" s="12"/>
      <c r="I583" s="12"/>
      <c r="J583" s="12"/>
    </row>
  </sheetData>
  <sheetProtection algorithmName="SHA-512" hashValue="QOhGI/uKdL4Hx3DjElbzzy5YNA0ngA7jWEAfZwJJ1yN2JbKIPRaUEXGdKW1Nlatsn/oWKdRirHmVbciDm+C8DA==" saltValue="3oZejNsfDR6laYFwQZaIAg==" spinCount="100000" sheet="1" objects="1" scenarios="1"/>
  <mergeCells count="424">
    <mergeCell ref="A580:B580"/>
    <mergeCell ref="D580:E580"/>
    <mergeCell ref="G580:H580"/>
    <mergeCell ref="J580:K580"/>
    <mergeCell ref="A562:A568"/>
    <mergeCell ref="E562:E570"/>
    <mergeCell ref="H562:H570"/>
    <mergeCell ref="K562:K570"/>
    <mergeCell ref="A569:B569"/>
    <mergeCell ref="A570:B570"/>
    <mergeCell ref="A571:A577"/>
    <mergeCell ref="E571:E579"/>
    <mergeCell ref="H571:H579"/>
    <mergeCell ref="K571:K579"/>
    <mergeCell ref="A578:B578"/>
    <mergeCell ref="A579:B579"/>
    <mergeCell ref="A544:A550"/>
    <mergeCell ref="E544:E552"/>
    <mergeCell ref="H544:H552"/>
    <mergeCell ref="K544:K552"/>
    <mergeCell ref="A551:B551"/>
    <mergeCell ref="A552:B552"/>
    <mergeCell ref="A553:A559"/>
    <mergeCell ref="E553:E561"/>
    <mergeCell ref="H553:H561"/>
    <mergeCell ref="K553:K561"/>
    <mergeCell ref="A560:B560"/>
    <mergeCell ref="A561:B561"/>
    <mergeCell ref="A526:A532"/>
    <mergeCell ref="E526:E534"/>
    <mergeCell ref="H526:H534"/>
    <mergeCell ref="K526:K534"/>
    <mergeCell ref="A533:B533"/>
    <mergeCell ref="A534:B534"/>
    <mergeCell ref="A535:A541"/>
    <mergeCell ref="E535:E543"/>
    <mergeCell ref="H535:H543"/>
    <mergeCell ref="K535:K543"/>
    <mergeCell ref="A542:B542"/>
    <mergeCell ref="A543:B543"/>
    <mergeCell ref="A507:K507"/>
    <mergeCell ref="A508:A514"/>
    <mergeCell ref="E508:E516"/>
    <mergeCell ref="H508:H516"/>
    <mergeCell ref="K508:K516"/>
    <mergeCell ref="A515:B515"/>
    <mergeCell ref="A516:B516"/>
    <mergeCell ref="A517:A523"/>
    <mergeCell ref="E517:E525"/>
    <mergeCell ref="H517:H525"/>
    <mergeCell ref="K517:K525"/>
    <mergeCell ref="A524:B524"/>
    <mergeCell ref="A525:B525"/>
    <mergeCell ref="A496:A502"/>
    <mergeCell ref="E496:E504"/>
    <mergeCell ref="H496:H504"/>
    <mergeCell ref="K496:K504"/>
    <mergeCell ref="A503:B503"/>
    <mergeCell ref="A504:B504"/>
    <mergeCell ref="A505:B505"/>
    <mergeCell ref="D505:E505"/>
    <mergeCell ref="G505:H505"/>
    <mergeCell ref="J505:K505"/>
    <mergeCell ref="A478:A484"/>
    <mergeCell ref="E478:E486"/>
    <mergeCell ref="H478:H486"/>
    <mergeCell ref="K478:K486"/>
    <mergeCell ref="A485:B485"/>
    <mergeCell ref="A486:B486"/>
    <mergeCell ref="A487:A493"/>
    <mergeCell ref="E487:E495"/>
    <mergeCell ref="H487:H495"/>
    <mergeCell ref="K487:K495"/>
    <mergeCell ref="A494:B494"/>
    <mergeCell ref="A495:B495"/>
    <mergeCell ref="A460:A466"/>
    <mergeCell ref="E460:E468"/>
    <mergeCell ref="H460:H468"/>
    <mergeCell ref="K460:K468"/>
    <mergeCell ref="A467:B467"/>
    <mergeCell ref="A468:B468"/>
    <mergeCell ref="A469:A475"/>
    <mergeCell ref="E469:E477"/>
    <mergeCell ref="H469:H477"/>
    <mergeCell ref="K469:K477"/>
    <mergeCell ref="A476:B476"/>
    <mergeCell ref="A477:B477"/>
    <mergeCell ref="A448:B448"/>
    <mergeCell ref="D448:E448"/>
    <mergeCell ref="G448:H448"/>
    <mergeCell ref="J448:K448"/>
    <mergeCell ref="A450:K450"/>
    <mergeCell ref="A451:A457"/>
    <mergeCell ref="E451:E459"/>
    <mergeCell ref="H451:H459"/>
    <mergeCell ref="K451:K459"/>
    <mergeCell ref="A458:B458"/>
    <mergeCell ref="A459:B459"/>
    <mergeCell ref="A430:A436"/>
    <mergeCell ref="E430:E438"/>
    <mergeCell ref="H430:H438"/>
    <mergeCell ref="K430:K438"/>
    <mergeCell ref="A437:B437"/>
    <mergeCell ref="A438:B438"/>
    <mergeCell ref="A439:A445"/>
    <mergeCell ref="E439:E447"/>
    <mergeCell ref="H439:H447"/>
    <mergeCell ref="K439:K447"/>
    <mergeCell ref="A446:B446"/>
    <mergeCell ref="A447:B447"/>
    <mergeCell ref="A412:A418"/>
    <mergeCell ref="E412:E420"/>
    <mergeCell ref="H412:H420"/>
    <mergeCell ref="K412:K420"/>
    <mergeCell ref="A419:B419"/>
    <mergeCell ref="A420:B420"/>
    <mergeCell ref="A421:A427"/>
    <mergeCell ref="E421:E429"/>
    <mergeCell ref="H421:H429"/>
    <mergeCell ref="K421:K429"/>
    <mergeCell ref="A428:B428"/>
    <mergeCell ref="A429:B429"/>
    <mergeCell ref="A393:K393"/>
    <mergeCell ref="A394:A400"/>
    <mergeCell ref="E394:E402"/>
    <mergeCell ref="H394:H402"/>
    <mergeCell ref="K394:K402"/>
    <mergeCell ref="A401:B401"/>
    <mergeCell ref="A402:B402"/>
    <mergeCell ref="A403:A409"/>
    <mergeCell ref="E403:E411"/>
    <mergeCell ref="H403:H411"/>
    <mergeCell ref="K403:K411"/>
    <mergeCell ref="A410:B410"/>
    <mergeCell ref="A411:B411"/>
    <mergeCell ref="A382:A388"/>
    <mergeCell ref="E382:E390"/>
    <mergeCell ref="H382:H390"/>
    <mergeCell ref="K382:K390"/>
    <mergeCell ref="A389:B389"/>
    <mergeCell ref="A390:B390"/>
    <mergeCell ref="A391:B391"/>
    <mergeCell ref="D391:E391"/>
    <mergeCell ref="G391:H391"/>
    <mergeCell ref="J391:K391"/>
    <mergeCell ref="A364:A370"/>
    <mergeCell ref="E364:E372"/>
    <mergeCell ref="H364:H372"/>
    <mergeCell ref="K364:K372"/>
    <mergeCell ref="A371:B371"/>
    <mergeCell ref="A372:B372"/>
    <mergeCell ref="A373:A379"/>
    <mergeCell ref="E373:E381"/>
    <mergeCell ref="H373:H381"/>
    <mergeCell ref="K373:K381"/>
    <mergeCell ref="A380:B380"/>
    <mergeCell ref="A381:B381"/>
    <mergeCell ref="A346:A352"/>
    <mergeCell ref="E346:E354"/>
    <mergeCell ref="H346:H354"/>
    <mergeCell ref="K346:K354"/>
    <mergeCell ref="A353:B353"/>
    <mergeCell ref="A354:B354"/>
    <mergeCell ref="A355:A361"/>
    <mergeCell ref="E355:E363"/>
    <mergeCell ref="H355:H363"/>
    <mergeCell ref="K355:K363"/>
    <mergeCell ref="A362:B362"/>
    <mergeCell ref="A363:B363"/>
    <mergeCell ref="A113:B113"/>
    <mergeCell ref="A114:B114"/>
    <mergeCell ref="A336:K336"/>
    <mergeCell ref="A337:A343"/>
    <mergeCell ref="E337:E345"/>
    <mergeCell ref="H337:H345"/>
    <mergeCell ref="K337:K345"/>
    <mergeCell ref="A344:B344"/>
    <mergeCell ref="A345:B345"/>
    <mergeCell ref="E136:E144"/>
    <mergeCell ref="H136:H144"/>
    <mergeCell ref="K136:K144"/>
    <mergeCell ref="A143:B143"/>
    <mergeCell ref="A144:B144"/>
    <mergeCell ref="E145:E153"/>
    <mergeCell ref="H145:H153"/>
    <mergeCell ref="K145:K153"/>
    <mergeCell ref="A152:B152"/>
    <mergeCell ref="A153:B153"/>
    <mergeCell ref="A136:A142"/>
    <mergeCell ref="E49:E57"/>
    <mergeCell ref="H49:H57"/>
    <mergeCell ref="K49:K57"/>
    <mergeCell ref="A56:B56"/>
    <mergeCell ref="A57:B57"/>
    <mergeCell ref="A61:A67"/>
    <mergeCell ref="A70:A76"/>
    <mergeCell ref="A79:A85"/>
    <mergeCell ref="A69:B69"/>
    <mergeCell ref="K13:K21"/>
    <mergeCell ref="K22:K30"/>
    <mergeCell ref="K31:K39"/>
    <mergeCell ref="A4:A10"/>
    <mergeCell ref="A13:A19"/>
    <mergeCell ref="A22:A28"/>
    <mergeCell ref="A31:A37"/>
    <mergeCell ref="A40:A46"/>
    <mergeCell ref="E4:E12"/>
    <mergeCell ref="K4:K12"/>
    <mergeCell ref="D582:E582"/>
    <mergeCell ref="G582:H582"/>
    <mergeCell ref="J582:K582"/>
    <mergeCell ref="H22:H30"/>
    <mergeCell ref="H31:H39"/>
    <mergeCell ref="H40:H48"/>
    <mergeCell ref="K40:K48"/>
    <mergeCell ref="J1:K1"/>
    <mergeCell ref="G1:H1"/>
    <mergeCell ref="D1:E1"/>
    <mergeCell ref="A3:K3"/>
    <mergeCell ref="A1:B1"/>
    <mergeCell ref="A48:B48"/>
    <mergeCell ref="A11:B11"/>
    <mergeCell ref="H4:H12"/>
    <mergeCell ref="D58:E58"/>
    <mergeCell ref="G58:H58"/>
    <mergeCell ref="J58:K58"/>
    <mergeCell ref="A58:B58"/>
    <mergeCell ref="E13:E21"/>
    <mergeCell ref="E22:E30"/>
    <mergeCell ref="E31:E39"/>
    <mergeCell ref="E40:E48"/>
    <mergeCell ref="H13:H21"/>
    <mergeCell ref="A582:B582"/>
    <mergeCell ref="A47:B47"/>
    <mergeCell ref="A29:B29"/>
    <mergeCell ref="A30:B30"/>
    <mergeCell ref="A38:B38"/>
    <mergeCell ref="A39:B39"/>
    <mergeCell ref="A12:B12"/>
    <mergeCell ref="A20:B20"/>
    <mergeCell ref="A21:B21"/>
    <mergeCell ref="A49:A55"/>
    <mergeCell ref="A97:A103"/>
    <mergeCell ref="A117:K117"/>
    <mergeCell ref="E118:E126"/>
    <mergeCell ref="H118:H126"/>
    <mergeCell ref="K118:K126"/>
    <mergeCell ref="A125:B125"/>
    <mergeCell ref="A126:B126"/>
    <mergeCell ref="E127:E135"/>
    <mergeCell ref="H127:H135"/>
    <mergeCell ref="K127:K135"/>
    <mergeCell ref="A134:B134"/>
    <mergeCell ref="A135:B135"/>
    <mergeCell ref="A127:A133"/>
    <mergeCell ref="A118:A124"/>
    <mergeCell ref="A60:K60"/>
    <mergeCell ref="E61:E69"/>
    <mergeCell ref="H61:H69"/>
    <mergeCell ref="K61:K69"/>
    <mergeCell ref="A68:B68"/>
    <mergeCell ref="K70:K78"/>
    <mergeCell ref="A77:B77"/>
    <mergeCell ref="A78:B78"/>
    <mergeCell ref="E79:E87"/>
    <mergeCell ref="E163:E171"/>
    <mergeCell ref="H163:H171"/>
    <mergeCell ref="K163:K171"/>
    <mergeCell ref="A170:B170"/>
    <mergeCell ref="A171:B171"/>
    <mergeCell ref="A154:A160"/>
    <mergeCell ref="A163:A169"/>
    <mergeCell ref="H79:H87"/>
    <mergeCell ref="K79:K87"/>
    <mergeCell ref="A86:B86"/>
    <mergeCell ref="A87:B87"/>
    <mergeCell ref="A115:B115"/>
    <mergeCell ref="D115:E115"/>
    <mergeCell ref="G115:H115"/>
    <mergeCell ref="J115:K115"/>
    <mergeCell ref="E97:E105"/>
    <mergeCell ref="H97:H105"/>
    <mergeCell ref="K97:K105"/>
    <mergeCell ref="A104:B104"/>
    <mergeCell ref="A105:B105"/>
    <mergeCell ref="A106:A112"/>
    <mergeCell ref="E106:E114"/>
    <mergeCell ref="H106:H114"/>
    <mergeCell ref="K106:K114"/>
    <mergeCell ref="E70:E78"/>
    <mergeCell ref="H70:H78"/>
    <mergeCell ref="A172:B172"/>
    <mergeCell ref="D172:E172"/>
    <mergeCell ref="G172:H172"/>
    <mergeCell ref="J172:K172"/>
    <mergeCell ref="A201:B201"/>
    <mergeCell ref="E202:E210"/>
    <mergeCell ref="H202:H210"/>
    <mergeCell ref="K202:K210"/>
    <mergeCell ref="A209:B209"/>
    <mergeCell ref="A210:B210"/>
    <mergeCell ref="A193:A199"/>
    <mergeCell ref="A202:A208"/>
    <mergeCell ref="A174:K174"/>
    <mergeCell ref="E175:E183"/>
    <mergeCell ref="H175:H183"/>
    <mergeCell ref="K175:K183"/>
    <mergeCell ref="A182:B182"/>
    <mergeCell ref="A183:B183"/>
    <mergeCell ref="E184:E192"/>
    <mergeCell ref="H184:H192"/>
    <mergeCell ref="K184:K192"/>
    <mergeCell ref="A191:B191"/>
    <mergeCell ref="H220:H228"/>
    <mergeCell ref="K220:K228"/>
    <mergeCell ref="A227:B227"/>
    <mergeCell ref="A228:B228"/>
    <mergeCell ref="A211:A217"/>
    <mergeCell ref="A220:A226"/>
    <mergeCell ref="E88:E96"/>
    <mergeCell ref="H88:H96"/>
    <mergeCell ref="K88:K96"/>
    <mergeCell ref="A95:B95"/>
    <mergeCell ref="A96:B96"/>
    <mergeCell ref="A88:A94"/>
    <mergeCell ref="A192:B192"/>
    <mergeCell ref="A175:A181"/>
    <mergeCell ref="A184:A190"/>
    <mergeCell ref="E193:E201"/>
    <mergeCell ref="H193:H201"/>
    <mergeCell ref="K193:K201"/>
    <mergeCell ref="A145:A151"/>
    <mergeCell ref="E154:E162"/>
    <mergeCell ref="H154:H162"/>
    <mergeCell ref="K154:K162"/>
    <mergeCell ref="A161:B161"/>
    <mergeCell ref="A162:B162"/>
    <mergeCell ref="A200:B200"/>
    <mergeCell ref="A231:K231"/>
    <mergeCell ref="A232:A238"/>
    <mergeCell ref="E232:E240"/>
    <mergeCell ref="H232:H240"/>
    <mergeCell ref="K232:K240"/>
    <mergeCell ref="A239:B239"/>
    <mergeCell ref="A240:B240"/>
    <mergeCell ref="A241:A247"/>
    <mergeCell ref="E241:E249"/>
    <mergeCell ref="H241:H249"/>
    <mergeCell ref="K241:K249"/>
    <mergeCell ref="A248:B248"/>
    <mergeCell ref="A249:B249"/>
    <mergeCell ref="A229:B229"/>
    <mergeCell ref="D229:E229"/>
    <mergeCell ref="G229:H229"/>
    <mergeCell ref="J229:K229"/>
    <mergeCell ref="E211:E219"/>
    <mergeCell ref="H211:H219"/>
    <mergeCell ref="K211:K219"/>
    <mergeCell ref="A218:B218"/>
    <mergeCell ref="A219:B219"/>
    <mergeCell ref="E220:E228"/>
    <mergeCell ref="A250:A256"/>
    <mergeCell ref="E250:E258"/>
    <mergeCell ref="H250:H258"/>
    <mergeCell ref="K250:K258"/>
    <mergeCell ref="A257:B257"/>
    <mergeCell ref="A258:B258"/>
    <mergeCell ref="A259:A265"/>
    <mergeCell ref="E259:E267"/>
    <mergeCell ref="H259:H267"/>
    <mergeCell ref="K259:K267"/>
    <mergeCell ref="A266:B266"/>
    <mergeCell ref="A267:B267"/>
    <mergeCell ref="A268:A274"/>
    <mergeCell ref="E268:E276"/>
    <mergeCell ref="H268:H276"/>
    <mergeCell ref="K268:K276"/>
    <mergeCell ref="A275:B275"/>
    <mergeCell ref="A276:B276"/>
    <mergeCell ref="A279:K279"/>
    <mergeCell ref="A280:A286"/>
    <mergeCell ref="E280:E288"/>
    <mergeCell ref="H280:H288"/>
    <mergeCell ref="K280:K288"/>
    <mergeCell ref="A287:B287"/>
    <mergeCell ref="A288:B288"/>
    <mergeCell ref="A277:B277"/>
    <mergeCell ref="D277:E277"/>
    <mergeCell ref="G277:H277"/>
    <mergeCell ref="J277:K277"/>
    <mergeCell ref="A289:A295"/>
    <mergeCell ref="E289:E297"/>
    <mergeCell ref="H289:H297"/>
    <mergeCell ref="K289:K297"/>
    <mergeCell ref="A296:B296"/>
    <mergeCell ref="A297:B297"/>
    <mergeCell ref="A298:A304"/>
    <mergeCell ref="E298:E306"/>
    <mergeCell ref="H298:H306"/>
    <mergeCell ref="K298:K306"/>
    <mergeCell ref="A305:B305"/>
    <mergeCell ref="A306:B306"/>
    <mergeCell ref="A307:A313"/>
    <mergeCell ref="E307:E315"/>
    <mergeCell ref="H307:H315"/>
    <mergeCell ref="K307:K315"/>
    <mergeCell ref="A314:B314"/>
    <mergeCell ref="A315:B315"/>
    <mergeCell ref="A316:A322"/>
    <mergeCell ref="E316:E324"/>
    <mergeCell ref="H316:H324"/>
    <mergeCell ref="K316:K324"/>
    <mergeCell ref="A323:B323"/>
    <mergeCell ref="A324:B324"/>
    <mergeCell ref="A334:B334"/>
    <mergeCell ref="D334:E334"/>
    <mergeCell ref="G334:H334"/>
    <mergeCell ref="J334:K334"/>
    <mergeCell ref="A325:A331"/>
    <mergeCell ref="E325:E333"/>
    <mergeCell ref="H325:H333"/>
    <mergeCell ref="K325:K333"/>
    <mergeCell ref="A332:B332"/>
    <mergeCell ref="A333:B333"/>
  </mergeCells>
  <phoneticPr fontId="18" type="noConversion"/>
  <dataValidations count="1">
    <dataValidation type="list" errorStyle="warning" allowBlank="1" showErrorMessage="1" sqref="D11 G11 J11 D20 G20 J20 D29 G29 J29 D38 G38 J38 D68 G68 J68 D77 G77 J77 D86 G86 J86 D95 G95 J95 D125 G125 J125 D134 G134 J134 D143 G143 J143 D152 G152 J152 D161 G161 J161 D170 G170 J170 D182 G182 J182 D191 G191 J191 D200 G200 J200 D209 G209 J209 D218 G218 J218 D239 G239 J239 D248 G248 J248 D257 G257 J257 D266 G266 J266 D275 G275 J275 D332 G332 J332 D287 G287 J287 D296 G296 J296 D305 G305 J305 D314 G314 J314 D323 G323 J323 D47 G47 J47 J56 G56 D56 D104 G104 J104 J113 G113 D113 D227 G227 J227 D389 G389 J389 D344 G344 J344 D353 G353 J353 D362 G362 J362 D371 G371 J371 D380 G380 J380 D446 G446 J446 D401 G401 J401 D410 G410 J410 D419 G419 J419 D428 G428 J428 D437 G437 J437 D503 G503 J503 D458 G458 J458 D467 G467 J467 D476 G476 J476 D485 G485 J485 D494 G494 J494 D560 G560 J560 D515 G515 J515 D524 G524 J524 D533 G533 J533 D542 G542 J542 D551 G551 J551 D578 G578 J578 D569 G569 J569" xr:uid="{67270780-1411-0249-835E-F413D733A40B}">
      <formula1>SCORE</formula1>
    </dataValidation>
  </dataValidations>
  <pageMargins left="0.7" right="0.7" top="0.75" bottom="0.75" header="0.3" footer="0.3"/>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D7D7-90BC-2D41-A84E-7FCCFF5FF637}">
  <dimension ref="A1:G20"/>
  <sheetViews>
    <sheetView showGridLines="0" workbookViewId="0">
      <selection activeCell="D10" sqref="D10"/>
    </sheetView>
  </sheetViews>
  <sheetFormatPr baseColWidth="10" defaultRowHeight="15" x14ac:dyDescent="0.2"/>
  <cols>
    <col min="1" max="1" width="70.8320312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18" t="s">
        <v>6</v>
      </c>
      <c r="B1" s="8"/>
      <c r="C1" s="17"/>
      <c r="D1" s="8"/>
      <c r="E1" s="17"/>
      <c r="F1" s="8"/>
      <c r="G1" s="17"/>
    </row>
    <row r="2" spans="1:7" ht="30" customHeight="1" x14ac:dyDescent="0.2">
      <c r="A2" s="19" t="s">
        <v>7</v>
      </c>
      <c r="B2" s="8"/>
      <c r="C2" s="20" t="str">
        <f>'Beoordelaar 1'!C1</f>
        <v>Inschrijver 1</v>
      </c>
      <c r="D2" s="11"/>
      <c r="E2" s="20" t="str">
        <f>'Beoordelaar 1'!E1</f>
        <v>Inschrijver 2</v>
      </c>
      <c r="F2" s="11"/>
      <c r="G2" s="20" t="str">
        <f>'Beoordelaar 1'!G1</f>
        <v>Inschrijver 3</v>
      </c>
    </row>
    <row r="3" spans="1:7" s="2" customFormat="1" ht="30" customHeight="1" x14ac:dyDescent="0.2">
      <c r="A3" s="24" t="s">
        <v>53</v>
      </c>
      <c r="B3" s="8"/>
      <c r="C3" s="25">
        <v>0</v>
      </c>
      <c r="D3" s="11"/>
      <c r="E3" s="25">
        <v>0</v>
      </c>
      <c r="F3" s="11"/>
      <c r="G3" s="25">
        <v>0</v>
      </c>
    </row>
    <row r="4" spans="1:7" s="2" customFormat="1" ht="30" customHeight="1" x14ac:dyDescent="0.2">
      <c r="A4" s="24" t="s">
        <v>54</v>
      </c>
      <c r="B4" s="8"/>
      <c r="C4" s="25">
        <v>0</v>
      </c>
      <c r="D4" s="11"/>
      <c r="E4" s="25">
        <v>0</v>
      </c>
      <c r="F4" s="11"/>
      <c r="G4" s="25">
        <v>0</v>
      </c>
    </row>
    <row r="5" spans="1:7" s="2" customFormat="1" ht="30" customHeight="1" x14ac:dyDescent="0.2">
      <c r="A5" s="24" t="s">
        <v>55</v>
      </c>
      <c r="B5" s="8"/>
      <c r="C5" s="25" t="e">
        <f>Consensus!D582</f>
        <v>#VALUE!</v>
      </c>
      <c r="D5" s="11"/>
      <c r="E5" s="25" t="e">
        <f>Consensus!G582</f>
        <v>#VALUE!</v>
      </c>
      <c r="F5" s="11"/>
      <c r="G5" s="25" t="e">
        <f>Consensus!J582</f>
        <v>#VALUE!</v>
      </c>
    </row>
    <row r="6" spans="1:7" ht="30" customHeight="1" x14ac:dyDescent="0.2">
      <c r="A6" s="22" t="s">
        <v>8</v>
      </c>
      <c r="B6" s="8"/>
      <c r="C6" s="21" t="e">
        <f>C4+C3+C5</f>
        <v>#VALUE!</v>
      </c>
      <c r="D6" s="11"/>
      <c r="E6" s="21" t="e">
        <f>E4+E3+E5</f>
        <v>#VALUE!</v>
      </c>
      <c r="F6" s="11"/>
      <c r="G6" s="21" t="e">
        <f>G4+G3+G5</f>
        <v>#VALUE!</v>
      </c>
    </row>
    <row r="8" spans="1:7" ht="30" customHeight="1" x14ac:dyDescent="0.2">
      <c r="A8" s="26" t="s">
        <v>9</v>
      </c>
      <c r="B8" s="8"/>
      <c r="C8" s="27">
        <v>0</v>
      </c>
      <c r="D8" s="11"/>
      <c r="E8" s="27">
        <v>0</v>
      </c>
      <c r="F8" s="11"/>
      <c r="G8" s="27">
        <v>0</v>
      </c>
    </row>
    <row r="10" spans="1:7" ht="30" customHeight="1" x14ac:dyDescent="0.2">
      <c r="A10" s="22" t="s">
        <v>10</v>
      </c>
      <c r="B10" s="8"/>
      <c r="C10" s="23" t="e">
        <f>C8-C6</f>
        <v>#VALUE!</v>
      </c>
      <c r="D10" s="15"/>
      <c r="E10" s="23" t="e">
        <f>E8-E6</f>
        <v>#VALUE!</v>
      </c>
      <c r="F10" s="15"/>
      <c r="G10" s="23" t="e">
        <f>G8-G6</f>
        <v>#VALUE!</v>
      </c>
    </row>
    <row r="17" spans="3:3" ht="16" x14ac:dyDescent="0.2">
      <c r="C17" s="14"/>
    </row>
    <row r="18" spans="3:3" ht="16" x14ac:dyDescent="0.2">
      <c r="C18" s="14"/>
    </row>
    <row r="19" spans="3:3" ht="16" x14ac:dyDescent="0.2">
      <c r="C19" s="14"/>
    </row>
    <row r="20" spans="3:3" ht="16" x14ac:dyDescent="0.2">
      <c r="C20" s="14"/>
    </row>
  </sheetData>
  <sheetProtection algorithmName="SHA-512" hashValue="+XKHFkftqUveBbkBDL7eK1oGIneo6L39WvyX8l9PScIbWiQll+TSVPbynpZ4QPo8Oo9zSDDvYGr0IqUUZqothg==" saltValue="jOXcTyLMWjiX6l4ZBzcIA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10</vt:i4>
      </vt:variant>
    </vt:vector>
  </HeadingPairs>
  <TitlesOfParts>
    <vt:vector size="10" baseType="lpstr">
      <vt:lpstr>Productdemonstratie</vt:lpstr>
      <vt:lpstr>Beoordelaar 1</vt:lpstr>
      <vt:lpstr>Beoordelaar 2</vt:lpstr>
      <vt:lpstr>Beoordelaar 3</vt:lpstr>
      <vt:lpstr>Beoordelaar 4</vt:lpstr>
      <vt:lpstr>Beoordelaar 5</vt:lpstr>
      <vt:lpstr>Beoordelaar 6</vt:lpstr>
      <vt:lpstr>Beoordelaar 7</vt:lpstr>
      <vt:lpstr>Consensus</vt:lpstr>
      <vt:lpstr>Eindscores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dc:description>
  <cp:lastModifiedBy/>
  <dcterms:created xsi:type="dcterms:W3CDTF">2006-09-16T00:00:00Z</dcterms:created>
  <dcterms:modified xsi:type="dcterms:W3CDTF">2023-04-14T09:03:47Z</dcterms:modified>
  <cp:category/>
</cp:coreProperties>
</file>