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soonlijke map\GunningsysteemIngenieursdiensten\TijdelijkeProjectmap\"/>
    </mc:Choice>
  </mc:AlternateContent>
  <bookViews>
    <workbookView xWindow="3795" yWindow="585" windowWidth="17805" windowHeight="9735" tabRatio="754"/>
  </bookViews>
  <sheets>
    <sheet name="Totaaloverzicht" sheetId="4" r:id="rId1"/>
    <sheet name="Inschrijver 1" sheetId="1" r:id="rId2"/>
    <sheet name="Inschrijver 2" sheetId="20" r:id="rId3"/>
    <sheet name="Inschrijver 3" sheetId="21" r:id="rId4"/>
  </sheets>
  <definedNames>
    <definedName name="_xlnm.Print_Area" localSheetId="1">'Inschrijver 1'!$B$2:$J$71</definedName>
    <definedName name="_xlnm.Print_Area" localSheetId="2">'Inschrijver 2'!$B$5:$H$72</definedName>
    <definedName name="_xlnm.Print_Area" localSheetId="3">'Inschrijver 3'!$B$5:$H$139</definedName>
    <definedName name="_xlnm.Print_Area" localSheetId="0">Totaaloverzicht!$B$2:$O$42</definedName>
  </definedNames>
  <calcPr calcId="162913"/>
</workbook>
</file>

<file path=xl/calcChain.xml><?xml version="1.0" encoding="utf-8"?>
<calcChain xmlns="http://schemas.openxmlformats.org/spreadsheetml/2006/main">
  <c r="B2" i="21" l="1"/>
  <c r="B2" i="20"/>
  <c r="E16" i="21" l="1"/>
  <c r="E14" i="21"/>
  <c r="E12" i="21"/>
  <c r="G16" i="21"/>
  <c r="D16" i="21"/>
  <c r="G14" i="21"/>
  <c r="D14" i="21"/>
  <c r="G12" i="21"/>
  <c r="D12" i="21"/>
  <c r="E16" i="20"/>
  <c r="G16" i="20" s="1"/>
  <c r="D16" i="20"/>
  <c r="E14" i="20"/>
  <c r="G14" i="20" s="1"/>
  <c r="D14" i="20"/>
  <c r="E12" i="20"/>
  <c r="G12" i="20" s="1"/>
  <c r="D12" i="20"/>
  <c r="E16" i="1"/>
  <c r="E14" i="1"/>
  <c r="E12" i="1"/>
  <c r="E33" i="4" l="1"/>
  <c r="E13" i="4"/>
  <c r="E23" i="4"/>
  <c r="G33" i="4"/>
  <c r="G23" i="4"/>
  <c r="G13" i="4"/>
  <c r="F33" i="4"/>
  <c r="F23" i="4"/>
  <c r="F13" i="4"/>
  <c r="J33" i="4" l="1"/>
  <c r="I33" i="4"/>
  <c r="B70" i="21"/>
  <c r="B69" i="21"/>
  <c r="B68" i="21"/>
  <c r="B67" i="21"/>
  <c r="C65" i="21"/>
  <c r="B63" i="21"/>
  <c r="B62" i="21"/>
  <c r="B61" i="21"/>
  <c r="B60" i="21"/>
  <c r="C58" i="21"/>
  <c r="B53" i="21"/>
  <c r="B52" i="21"/>
  <c r="B51" i="21"/>
  <c r="B50" i="21"/>
  <c r="C48" i="21"/>
  <c r="B46" i="21"/>
  <c r="B45" i="21"/>
  <c r="B44" i="21"/>
  <c r="B43" i="21"/>
  <c r="C41" i="21"/>
  <c r="B36" i="21"/>
  <c r="B35" i="21"/>
  <c r="B34" i="21"/>
  <c r="B33" i="21"/>
  <c r="C31" i="21"/>
  <c r="C24" i="21"/>
  <c r="C20" i="21"/>
  <c r="C56" i="21"/>
  <c r="C39" i="21"/>
  <c r="C22" i="21"/>
  <c r="D6" i="21"/>
  <c r="D5" i="21"/>
  <c r="C65" i="20"/>
  <c r="C58" i="20"/>
  <c r="C48" i="20"/>
  <c r="C41" i="20"/>
  <c r="C31" i="20"/>
  <c r="C24" i="20"/>
  <c r="B70" i="20"/>
  <c r="B69" i="20"/>
  <c r="B68" i="20"/>
  <c r="B67" i="20"/>
  <c r="B63" i="20"/>
  <c r="B62" i="20"/>
  <c r="B61" i="20"/>
  <c r="B60" i="20"/>
  <c r="B53" i="20"/>
  <c r="B52" i="20"/>
  <c r="B51" i="20"/>
  <c r="B50" i="20"/>
  <c r="B46" i="20"/>
  <c r="B45" i="20"/>
  <c r="B44" i="20"/>
  <c r="B43" i="20"/>
  <c r="B36" i="20"/>
  <c r="B35" i="20"/>
  <c r="B34" i="20"/>
  <c r="B33" i="20"/>
  <c r="C20" i="20"/>
  <c r="C56" i="20"/>
  <c r="I23" i="4"/>
  <c r="C39" i="20"/>
  <c r="H23" i="4"/>
  <c r="C22" i="20"/>
  <c r="D6" i="20"/>
  <c r="D5" i="20"/>
  <c r="D16" i="1"/>
  <c r="C12" i="4"/>
  <c r="D6" i="1"/>
  <c r="D5" i="1"/>
  <c r="B2" i="1"/>
  <c r="J9" i="4"/>
  <c r="H33" i="4" l="1"/>
  <c r="L33" i="4" s="1"/>
  <c r="M33" i="4" s="1"/>
  <c r="J23" i="4"/>
  <c r="L23" i="4"/>
  <c r="M23" i="4" s="1"/>
  <c r="G12" i="1" l="1"/>
  <c r="H13" i="4" s="1"/>
  <c r="G14" i="1"/>
  <c r="I13" i="4" s="1"/>
  <c r="G16" i="1"/>
  <c r="J13" i="4" s="1"/>
  <c r="L13" i="4" l="1"/>
  <c r="N13" i="4" s="1"/>
  <c r="O13" i="4" s="1"/>
  <c r="K13" i="4"/>
  <c r="K23" i="4"/>
  <c r="K33" i="4"/>
  <c r="M13" i="4" l="1"/>
  <c r="D14" i="1"/>
  <c r="D12" i="1"/>
  <c r="B70" i="1" l="1"/>
  <c r="B69" i="1"/>
  <c r="B68" i="1"/>
  <c r="B67" i="1"/>
  <c r="B63" i="1"/>
  <c r="B62" i="1"/>
  <c r="B61" i="1"/>
  <c r="B60" i="1"/>
  <c r="B53" i="1"/>
  <c r="B52" i="1"/>
  <c r="B51" i="1"/>
  <c r="B50" i="1"/>
  <c r="B46" i="1"/>
  <c r="B45" i="1"/>
  <c r="B44" i="1"/>
  <c r="B43" i="1"/>
  <c r="B36" i="1"/>
  <c r="B35" i="1"/>
  <c r="B34" i="1"/>
  <c r="B33" i="1"/>
  <c r="C20" i="1"/>
  <c r="C56" i="1"/>
  <c r="C39" i="1"/>
  <c r="C22" i="1"/>
  <c r="N33" i="4" l="1"/>
  <c r="N23" i="4"/>
  <c r="O23" i="4" l="1"/>
  <c r="O33" i="4" l="1"/>
</calcChain>
</file>

<file path=xl/sharedStrings.xml><?xml version="1.0" encoding="utf-8"?>
<sst xmlns="http://schemas.openxmlformats.org/spreadsheetml/2006/main" count="165" uniqueCount="63">
  <si>
    <t>Waardering</t>
  </si>
  <si>
    <t>Ranking</t>
  </si>
  <si>
    <t xml:space="preserve">Beoordelingscriterium: </t>
  </si>
  <si>
    <t xml:space="preserve">                         Onderbouwing van de individuele beoordeling</t>
  </si>
  <si>
    <t>Aanbestedingsfase</t>
  </si>
  <si>
    <t>----------------- +</t>
  </si>
  <si>
    <t>totaal:</t>
  </si>
  <si>
    <t>Totaalscore</t>
  </si>
  <si>
    <t>(in %)</t>
  </si>
  <si>
    <t>Per fase</t>
  </si>
  <si>
    <t>Totaal</t>
  </si>
  <si>
    <t>Definitiefase</t>
  </si>
  <si>
    <t>(in €)</t>
  </si>
  <si>
    <t>……….</t>
  </si>
  <si>
    <t>Beoordelaar</t>
  </si>
  <si>
    <t xml:space="preserve">EMVI-criterium: </t>
  </si>
  <si>
    <t xml:space="preserve">Beoordelingspunt: </t>
  </si>
  <si>
    <t xml:space="preserve">Functie beoordelaar 1: </t>
  </si>
  <si>
    <t xml:space="preserve">Functie beoordelaar 2: </t>
  </si>
  <si>
    <t xml:space="preserve">Functie beoordelaar 3: </t>
  </si>
  <si>
    <t xml:space="preserve">Functie beoordelaar 4: </t>
  </si>
  <si>
    <t xml:space="preserve">maximale score: </t>
  </si>
  <si>
    <t>(0 - 10)</t>
  </si>
  <si>
    <t>Beoordelingen</t>
  </si>
  <si>
    <t>laagste prijs / prijs
(in %)</t>
  </si>
  <si>
    <t>Kwantitatieve aanbieding (prijs)</t>
  </si>
  <si>
    <t xml:space="preserve">                Kwalitatieve aanbieding   </t>
  </si>
  <si>
    <t>Beoordelingswaarde</t>
  </si>
  <si>
    <r>
      <t>Inschrijver</t>
    </r>
    <r>
      <rPr>
        <sz val="10"/>
        <color theme="1"/>
        <rFont val="Calibri"/>
        <family val="2"/>
        <scheme val="minor"/>
      </rPr>
      <t xml:space="preserve">
(in volgorde van prijs;
van hoog naar laag)</t>
    </r>
  </si>
  <si>
    <t>Projectnaam</t>
  </si>
  <si>
    <t xml:space="preserve">Projectnr. </t>
  </si>
  <si>
    <t>Inschrijver</t>
  </si>
  <si>
    <t>Contactpersoon / projectleider</t>
  </si>
  <si>
    <t>Opstartfase</t>
  </si>
  <si>
    <t>Ontwerpfase(n)</t>
  </si>
  <si>
    <t>Contractfase</t>
  </si>
  <si>
    <t>Uitvoeringsfase</t>
  </si>
  <si>
    <t>Nazorgfase</t>
  </si>
  <si>
    <t>C</t>
  </si>
  <si>
    <t>B</t>
  </si>
  <si>
    <t>A</t>
  </si>
  <si>
    <t>BPKV-score</t>
  </si>
  <si>
    <t>Voorgestelde maatregelen / voorstellen / werkwijzen die …….</t>
  </si>
  <si>
    <t>Gemiddelde eindscore</t>
  </si>
  <si>
    <t>Wegingsfactor</t>
  </si>
  <si>
    <t>Gewogen eindscore</t>
  </si>
  <si>
    <t>Kwalitatieve competenties / Gunningsaspecten</t>
  </si>
  <si>
    <t>1e Kwalitatieve competentie NO (gewogen eindscore)</t>
  </si>
  <si>
    <t>2e Kwalitatieve competentie NO (gewogen eindscore)</t>
  </si>
  <si>
    <t>3e Kwalitatieve competentie NO (gewogen eindscore)</t>
  </si>
  <si>
    <t>Totaal gewogen gemiddelde eindscores
(in punten)</t>
  </si>
  <si>
    <r>
      <t xml:space="preserve">Score                    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</si>
  <si>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Score                             </t>
    </r>
    <r>
      <rPr>
        <sz val="11"/>
        <color theme="1"/>
        <rFont val="Calibri"/>
        <family val="2"/>
        <scheme val="minor"/>
      </rPr>
      <t xml:space="preserve"> (totaal prijs en EMVI)</t>
    </r>
  </si>
  <si>
    <r>
      <rPr>
        <b/>
        <sz val="11"/>
        <color theme="1"/>
        <rFont val="Calibri"/>
        <family val="2"/>
        <scheme val="minor"/>
      </rPr>
      <t>Uitstekend</t>
    </r>
    <r>
      <rPr>
        <sz val="11"/>
        <color theme="1"/>
        <rFont val="Calibri"/>
        <family val="2"/>
        <scheme val="minor"/>
      </rPr>
      <t xml:space="preserve"> (veel meerwaarde)</t>
    </r>
  </si>
  <si>
    <r>
      <rPr>
        <b/>
        <sz val="11"/>
        <color theme="1"/>
        <rFont val="Calibri"/>
        <family val="2"/>
        <scheme val="minor"/>
      </rPr>
      <t>Ruim voldoende</t>
    </r>
    <r>
      <rPr>
        <sz val="11"/>
        <color theme="1"/>
        <rFont val="Calibri"/>
        <family val="2"/>
        <scheme val="minor"/>
      </rPr>
      <t xml:space="preserve"> (beperkte meerwaarde)</t>
    </r>
  </si>
  <si>
    <r>
      <rPr>
        <b/>
        <sz val="11"/>
        <color theme="1"/>
        <rFont val="Calibri"/>
        <family val="2"/>
        <scheme val="minor"/>
      </rPr>
      <t>Onvoldoende</t>
    </r>
    <r>
      <rPr>
        <sz val="11"/>
        <color theme="1"/>
        <rFont val="Calibri"/>
        <family val="2"/>
        <scheme val="minor"/>
      </rPr>
      <t xml:space="preserve"> (duidelijk aanwijsbaar contraproductief)</t>
    </r>
  </si>
  <si>
    <r>
      <rPr>
        <b/>
        <sz val="11"/>
        <color theme="1"/>
        <rFont val="Calibri"/>
        <family val="2"/>
        <scheme val="minor"/>
      </rPr>
      <t>Zeer slecht</t>
    </r>
    <r>
      <rPr>
        <sz val="11"/>
        <color theme="1"/>
        <rFont val="Calibri"/>
        <family val="2"/>
        <scheme val="minor"/>
      </rPr>
      <t xml:space="preserve"> (extreem contraproductief)</t>
    </r>
  </si>
  <si>
    <t>(Corsanummer: Z23.002936)</t>
  </si>
  <si>
    <t>Beoordelingsmatrix Nadere Overeenkomst - Totaaloverzicht aanbiedingen</t>
  </si>
  <si>
    <t>Beoordelingsmatrix Nadere Overeenkomst - Inschrijver 1</t>
  </si>
  <si>
    <t>Beoordelingsmatrix Nadere Overeenkomst - Inschrijver 2</t>
  </si>
  <si>
    <t>Beoordelingsmatrix Nadere Overeenkomst - Inschrijver 3</t>
  </si>
  <si>
    <t>Gunningsysteem Ingenieursdiensten (GsI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</si>
</sst>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.00"/>
    <numFmt numFmtId="165" formatCode="&quot;€&quot;\ #,##0"/>
    <numFmt numFmtId="166" formatCode="0.0%"/>
    <numFmt numFmtId="167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7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27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double">
        <color auto="1"/>
      </left>
      <right style="hair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hair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dashed">
        <color auto="1"/>
      </left>
      <right style="medium">
        <color indexed="64"/>
      </right>
      <top style="thin">
        <color auto="1"/>
      </top>
      <bottom/>
      <diagonal/>
    </border>
    <border>
      <left style="dashed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hair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ouble">
        <color auto="1"/>
      </left>
      <right style="hair">
        <color auto="1"/>
      </right>
      <top style="dashed">
        <color auto="1"/>
      </top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/>
      <right style="double">
        <color indexed="64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double">
        <color auto="1"/>
      </top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ashed">
        <color auto="1"/>
      </left>
      <right style="hair">
        <color auto="1"/>
      </right>
      <top style="double">
        <color auto="1"/>
      </top>
      <bottom/>
      <diagonal/>
    </border>
    <border>
      <left style="dashed">
        <color auto="1"/>
      </left>
      <right style="hair">
        <color auto="1"/>
      </right>
      <top/>
      <bottom style="thin">
        <color auto="1"/>
      </bottom>
      <diagonal/>
    </border>
    <border>
      <left style="dashed">
        <color auto="1"/>
      </left>
      <right style="hair">
        <color auto="1"/>
      </right>
      <top style="thin">
        <color auto="1"/>
      </top>
      <bottom/>
      <diagonal/>
    </border>
    <border>
      <left style="dashed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ashed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7" xfId="0" applyFont="1" applyBorder="1"/>
    <xf numFmtId="0" fontId="1" fillId="0" borderId="5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0" fontId="0" fillId="0" borderId="0" xfId="0" applyBorder="1"/>
    <xf numFmtId="0" fontId="4" fillId="2" borderId="18" xfId="0" applyFont="1" applyFill="1" applyBorder="1" applyAlignment="1">
      <alignment horizontal="center"/>
    </xf>
    <xf numFmtId="0" fontId="2" fillId="0" borderId="5" xfId="0" applyFont="1" applyBorder="1"/>
    <xf numFmtId="0" fontId="0" fillId="0" borderId="0" xfId="0" applyAlignment="1">
      <alignment horizontal="right"/>
    </xf>
    <xf numFmtId="164" fontId="1" fillId="0" borderId="27" xfId="0" applyNumberFormat="1" applyFont="1" applyBorder="1" applyAlignment="1">
      <alignment horizontal="center" wrapText="1"/>
    </xf>
    <xf numFmtId="164" fontId="3" fillId="0" borderId="26" xfId="0" applyNumberFormat="1" applyFont="1" applyBorder="1" applyAlignment="1">
      <alignment horizontal="center" wrapText="1"/>
    </xf>
    <xf numFmtId="164" fontId="1" fillId="0" borderId="36" xfId="0" applyNumberFormat="1" applyFont="1" applyBorder="1" applyAlignment="1">
      <alignment horizontal="center" wrapText="1"/>
    </xf>
    <xf numFmtId="164" fontId="0" fillId="0" borderId="0" xfId="0" applyNumberFormat="1" applyFont="1" applyAlignment="1">
      <alignment horizontal="center"/>
    </xf>
    <xf numFmtId="0" fontId="5" fillId="0" borderId="16" xfId="0" applyFont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164" fontId="9" fillId="0" borderId="26" xfId="0" applyNumberFormat="1" applyFont="1" applyBorder="1" applyAlignment="1">
      <alignment horizontal="center" wrapText="1"/>
    </xf>
    <xf numFmtId="164" fontId="3" fillId="0" borderId="69" xfId="0" applyNumberFormat="1" applyFont="1" applyBorder="1" applyAlignment="1">
      <alignment horizontal="center" wrapText="1"/>
    </xf>
    <xf numFmtId="164" fontId="1" fillId="0" borderId="70" xfId="0" applyNumberFormat="1" applyFont="1" applyBorder="1" applyAlignment="1">
      <alignment horizontal="center" wrapText="1"/>
    </xf>
    <xf numFmtId="164" fontId="3" fillId="0" borderId="68" xfId="0" applyNumberFormat="1" applyFont="1" applyBorder="1" applyAlignment="1">
      <alignment horizontal="center" wrapText="1"/>
    </xf>
    <xf numFmtId="0" fontId="7" fillId="0" borderId="73" xfId="0" applyNumberFormat="1" applyFont="1" applyFill="1" applyBorder="1" applyAlignment="1">
      <alignment horizontal="center"/>
    </xf>
    <xf numFmtId="0" fontId="0" fillId="0" borderId="67" xfId="0" applyNumberFormat="1" applyFont="1" applyFill="1" applyBorder="1" applyAlignment="1">
      <alignment horizontal="center"/>
    </xf>
    <xf numFmtId="0" fontId="1" fillId="0" borderId="76" xfId="0" applyFont="1" applyFill="1" applyBorder="1"/>
    <xf numFmtId="0" fontId="11" fillId="0" borderId="0" xfId="0" applyFont="1" applyBorder="1" applyAlignment="1"/>
    <xf numFmtId="0" fontId="10" fillId="0" borderId="0" xfId="0" applyFont="1" applyBorder="1" applyAlignment="1"/>
    <xf numFmtId="164" fontId="1" fillId="0" borderId="72" xfId="0" applyNumberFormat="1" applyFont="1" applyBorder="1" applyAlignment="1">
      <alignment horizontal="center" wrapText="1"/>
    </xf>
    <xf numFmtId="164" fontId="1" fillId="0" borderId="84" xfId="0" applyNumberFormat="1" applyFont="1" applyBorder="1" applyAlignment="1">
      <alignment horizontal="center" wrapText="1"/>
    </xf>
    <xf numFmtId="164" fontId="3" fillId="0" borderId="75" xfId="0" applyNumberFormat="1" applyFont="1" applyBorder="1" applyAlignment="1">
      <alignment horizontal="center" wrapText="1"/>
    </xf>
    <xf numFmtId="0" fontId="0" fillId="0" borderId="77" xfId="0" applyFont="1" applyBorder="1"/>
    <xf numFmtId="164" fontId="1" fillId="0" borderId="64" xfId="0" applyNumberFormat="1" applyFont="1" applyBorder="1"/>
    <xf numFmtId="164" fontId="1" fillId="0" borderId="64" xfId="0" applyNumberFormat="1" applyFont="1" applyBorder="1" applyAlignment="1">
      <alignment horizontal="center"/>
    </xf>
    <xf numFmtId="0" fontId="1" fillId="0" borderId="76" xfId="0" applyFont="1" applyFill="1" applyBorder="1" applyAlignment="1">
      <alignment horizontal="left"/>
    </xf>
    <xf numFmtId="164" fontId="1" fillId="0" borderId="85" xfId="0" applyNumberFormat="1" applyFont="1" applyBorder="1" applyAlignment="1">
      <alignment horizontal="center"/>
    </xf>
    <xf numFmtId="0" fontId="1" fillId="0" borderId="87" xfId="0" applyFont="1" applyBorder="1" applyAlignment="1">
      <alignment horizontal="center"/>
    </xf>
    <xf numFmtId="0" fontId="0" fillId="0" borderId="24" xfId="0" applyFont="1" applyBorder="1"/>
    <xf numFmtId="165" fontId="0" fillId="0" borderId="67" xfId="0" applyNumberFormat="1" applyFont="1" applyFill="1" applyBorder="1"/>
    <xf numFmtId="164" fontId="0" fillId="0" borderId="67" xfId="0" applyNumberFormat="1" applyFont="1" applyBorder="1" applyAlignment="1">
      <alignment horizontal="center"/>
    </xf>
    <xf numFmtId="0" fontId="0" fillId="0" borderId="33" xfId="0" applyFont="1" applyFill="1" applyBorder="1" applyAlignment="1">
      <alignment horizontal="left"/>
    </xf>
    <xf numFmtId="164" fontId="0" fillId="0" borderId="29" xfId="0" applyNumberFormat="1" applyFont="1" applyFill="1" applyBorder="1"/>
    <xf numFmtId="165" fontId="0" fillId="0" borderId="29" xfId="0" quotePrefix="1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88" xfId="0" applyFont="1" applyBorder="1"/>
    <xf numFmtId="0" fontId="0" fillId="0" borderId="64" xfId="0" applyFont="1" applyBorder="1"/>
    <xf numFmtId="164" fontId="0" fillId="0" borderId="64" xfId="0" applyNumberFormat="1" applyFont="1" applyBorder="1" applyAlignment="1">
      <alignment horizontal="center"/>
    </xf>
    <xf numFmtId="164" fontId="0" fillId="0" borderId="89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5" xfId="0" applyFont="1" applyBorder="1"/>
    <xf numFmtId="167" fontId="0" fillId="0" borderId="6" xfId="0" applyNumberFormat="1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vertical="center"/>
    </xf>
    <xf numFmtId="167" fontId="0" fillId="0" borderId="6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10" xfId="0" applyFont="1" applyBorder="1"/>
    <xf numFmtId="167" fontId="0" fillId="0" borderId="12" xfId="0" applyNumberFormat="1" applyFont="1" applyBorder="1" applyAlignment="1">
      <alignment horizontal="center"/>
    </xf>
    <xf numFmtId="164" fontId="0" fillId="0" borderId="0" xfId="0" applyNumberFormat="1" applyFont="1"/>
    <xf numFmtId="0" fontId="0" fillId="0" borderId="20" xfId="0" applyFont="1" applyBorder="1"/>
    <xf numFmtId="0" fontId="0" fillId="0" borderId="20" xfId="0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0" fontId="0" fillId="0" borderId="16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1" fontId="0" fillId="0" borderId="22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right" vertical="top"/>
    </xf>
    <xf numFmtId="0" fontId="0" fillId="0" borderId="19" xfId="0" applyFont="1" applyBorder="1" applyAlignment="1">
      <alignment horizontal="right"/>
    </xf>
    <xf numFmtId="0" fontId="0" fillId="0" borderId="21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 applyBorder="1" applyAlignment="1"/>
    <xf numFmtId="0" fontId="17" fillId="0" borderId="0" xfId="0" applyFont="1" applyBorder="1" applyAlignment="1"/>
    <xf numFmtId="0" fontId="8" fillId="0" borderId="39" xfId="0" applyNumberFormat="1" applyFont="1" applyFill="1" applyBorder="1" applyAlignment="1">
      <alignment horizontal="center"/>
    </xf>
    <xf numFmtId="0" fontId="8" fillId="0" borderId="38" xfId="0" applyNumberFormat="1" applyFont="1" applyFill="1" applyBorder="1" applyAlignment="1">
      <alignment horizontal="center"/>
    </xf>
    <xf numFmtId="164" fontId="0" fillId="0" borderId="44" xfId="0" applyNumberFormat="1" applyFont="1" applyBorder="1" applyAlignment="1">
      <alignment horizontal="center"/>
    </xf>
    <xf numFmtId="164" fontId="0" fillId="0" borderId="30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64" fontId="8" fillId="0" borderId="51" xfId="0" applyNumberFormat="1" applyFont="1" applyBorder="1" applyAlignment="1">
      <alignment horizontal="center" textRotation="90" wrapText="1"/>
    </xf>
    <xf numFmtId="164" fontId="8" fillId="0" borderId="9" xfId="0" applyNumberFormat="1" applyFont="1" applyBorder="1" applyAlignment="1">
      <alignment horizontal="center" textRotation="90" wrapText="1"/>
    </xf>
    <xf numFmtId="0" fontId="8" fillId="0" borderId="40" xfId="0" applyNumberFormat="1" applyFont="1" applyFill="1" applyBorder="1" applyAlignment="1">
      <alignment horizontal="center"/>
    </xf>
    <xf numFmtId="166" fontId="0" fillId="0" borderId="44" xfId="0" applyNumberFormat="1" applyFont="1" applyBorder="1" applyAlignment="1">
      <alignment horizontal="center" vertical="center"/>
    </xf>
    <xf numFmtId="166" fontId="0" fillId="0" borderId="45" xfId="0" applyNumberFormat="1" applyFont="1" applyBorder="1" applyAlignment="1">
      <alignment horizontal="center" vertical="center"/>
    </xf>
    <xf numFmtId="166" fontId="0" fillId="0" borderId="30" xfId="0" applyNumberFormat="1" applyFont="1" applyBorder="1" applyAlignment="1">
      <alignment horizontal="center" vertical="center"/>
    </xf>
    <xf numFmtId="0" fontId="2" fillId="0" borderId="85" xfId="0" applyFont="1" applyBorder="1" applyAlignment="1">
      <alignment horizontal="left" wrapText="1"/>
    </xf>
    <xf numFmtId="0" fontId="2" fillId="0" borderId="86" xfId="0" applyFont="1" applyBorder="1" applyAlignment="1">
      <alignment horizontal="left"/>
    </xf>
    <xf numFmtId="0" fontId="2" fillId="0" borderId="87" xfId="0" applyFont="1" applyBorder="1" applyAlignment="1">
      <alignment horizontal="left"/>
    </xf>
    <xf numFmtId="164" fontId="5" fillId="0" borderId="83" xfId="0" applyNumberFormat="1" applyFont="1" applyBorder="1" applyAlignment="1">
      <alignment horizontal="center" vertical="center" wrapText="1"/>
    </xf>
    <xf numFmtId="164" fontId="5" fillId="0" borderId="74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9" fontId="14" fillId="0" borderId="20" xfId="0" applyNumberFormat="1" applyFont="1" applyBorder="1" applyAlignment="1">
      <alignment horizontal="left" vertical="center" wrapText="1"/>
    </xf>
    <xf numFmtId="9" fontId="14" fillId="0" borderId="65" xfId="0" applyNumberFormat="1" applyFont="1" applyBorder="1" applyAlignment="1">
      <alignment horizontal="left" vertical="center" wrapText="1"/>
    </xf>
    <xf numFmtId="167" fontId="0" fillId="0" borderId="44" xfId="0" applyNumberFormat="1" applyFont="1" applyBorder="1" applyAlignment="1">
      <alignment horizontal="center" vertical="center"/>
    </xf>
    <xf numFmtId="167" fontId="0" fillId="0" borderId="45" xfId="0" applyNumberFormat="1" applyFont="1" applyBorder="1" applyAlignment="1">
      <alignment horizontal="center" vertical="center"/>
    </xf>
    <xf numFmtId="167" fontId="0" fillId="0" borderId="30" xfId="0" applyNumberFormat="1" applyFont="1" applyBorder="1" applyAlignment="1">
      <alignment horizontal="center" vertical="center"/>
    </xf>
    <xf numFmtId="0" fontId="0" fillId="0" borderId="39" xfId="0" applyNumberFormat="1" applyFont="1" applyFill="1" applyBorder="1" applyAlignment="1">
      <alignment horizontal="center"/>
    </xf>
    <xf numFmtId="0" fontId="0" fillId="0" borderId="38" xfId="0" applyNumberFormat="1" applyFont="1" applyFill="1" applyBorder="1" applyAlignment="1">
      <alignment horizontal="center"/>
    </xf>
    <xf numFmtId="0" fontId="0" fillId="0" borderId="40" xfId="0" applyNumberFormat="1" applyFont="1" applyFill="1" applyBorder="1" applyAlignment="1">
      <alignment horizontal="center"/>
    </xf>
    <xf numFmtId="166" fontId="0" fillId="0" borderId="49" xfId="0" applyNumberFormat="1" applyFont="1" applyBorder="1" applyAlignment="1">
      <alignment horizontal="center" vertical="center"/>
    </xf>
    <xf numFmtId="166" fontId="0" fillId="0" borderId="50" xfId="0" applyNumberFormat="1" applyFont="1" applyBorder="1" applyAlignment="1">
      <alignment horizontal="center" vertical="center"/>
    </xf>
    <xf numFmtId="166" fontId="0" fillId="0" borderId="34" xfId="0" applyNumberFormat="1" applyFont="1" applyBorder="1" applyAlignment="1">
      <alignment horizontal="center" vertical="center"/>
    </xf>
    <xf numFmtId="167" fontId="0" fillId="0" borderId="31" xfId="0" applyNumberFormat="1" applyFont="1" applyBorder="1" applyAlignment="1">
      <alignment horizontal="center" vertical="center"/>
    </xf>
    <xf numFmtId="167" fontId="0" fillId="0" borderId="32" xfId="0" applyNumberFormat="1" applyFont="1" applyBorder="1" applyAlignment="1">
      <alignment horizontal="center" vertical="center"/>
    </xf>
    <xf numFmtId="167" fontId="0" fillId="0" borderId="29" xfId="0" applyNumberFormat="1" applyFont="1" applyBorder="1" applyAlignment="1">
      <alignment horizontal="center" vertical="center"/>
    </xf>
    <xf numFmtId="167" fontId="0" fillId="0" borderId="46" xfId="0" applyNumberFormat="1" applyFont="1" applyBorder="1" applyAlignment="1">
      <alignment horizontal="center" vertical="center"/>
    </xf>
    <xf numFmtId="167" fontId="0" fillId="0" borderId="47" xfId="0" applyNumberFormat="1" applyFont="1" applyBorder="1" applyAlignment="1">
      <alignment horizontal="center" vertical="center"/>
    </xf>
    <xf numFmtId="167" fontId="0" fillId="0" borderId="48" xfId="0" applyNumberFormat="1" applyFont="1" applyBorder="1" applyAlignment="1">
      <alignment horizontal="center" vertical="center"/>
    </xf>
    <xf numFmtId="164" fontId="0" fillId="0" borderId="56" xfId="0" applyNumberFormat="1" applyFont="1" applyBorder="1" applyAlignment="1">
      <alignment horizontal="center"/>
    </xf>
    <xf numFmtId="164" fontId="0" fillId="0" borderId="57" xfId="0" applyNumberFormat="1" applyFont="1" applyBorder="1" applyAlignment="1">
      <alignment horizontal="center"/>
    </xf>
    <xf numFmtId="164" fontId="0" fillId="0" borderId="53" xfId="0" applyNumberFormat="1" applyFont="1" applyBorder="1" applyAlignment="1">
      <alignment horizontal="center"/>
    </xf>
    <xf numFmtId="164" fontId="0" fillId="0" borderId="58" xfId="0" applyNumberFormat="1" applyFont="1" applyBorder="1" applyAlignment="1">
      <alignment horizontal="center"/>
    </xf>
    <xf numFmtId="164" fontId="0" fillId="0" borderId="59" xfId="0" applyNumberFormat="1" applyFont="1" applyBorder="1" applyAlignment="1">
      <alignment horizontal="center"/>
    </xf>
    <xf numFmtId="164" fontId="0" fillId="0" borderId="55" xfId="0" applyNumberFormat="1" applyFont="1" applyBorder="1" applyAlignment="1">
      <alignment horizontal="center"/>
    </xf>
    <xf numFmtId="165" fontId="0" fillId="0" borderId="49" xfId="0" applyNumberFormat="1" applyFont="1" applyFill="1" applyBorder="1" applyAlignment="1">
      <alignment horizontal="center"/>
    </xf>
    <xf numFmtId="165" fontId="0" fillId="0" borderId="34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164" fontId="5" fillId="0" borderId="74" xfId="0" applyNumberFormat="1" applyFont="1" applyBorder="1" applyAlignment="1">
      <alignment horizontal="center"/>
    </xf>
    <xf numFmtId="164" fontId="5" fillId="0" borderId="63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9" fontId="14" fillId="0" borderId="20" xfId="0" applyNumberFormat="1" applyFont="1" applyBorder="1" applyAlignment="1">
      <alignment horizontal="left"/>
    </xf>
    <xf numFmtId="9" fontId="14" fillId="0" borderId="65" xfId="0" applyNumberFormat="1" applyFont="1" applyBorder="1" applyAlignment="1">
      <alignment horizontal="left"/>
    </xf>
    <xf numFmtId="164" fontId="1" fillId="0" borderId="71" xfId="0" applyNumberFormat="1" applyFont="1" applyBorder="1" applyAlignment="1">
      <alignment horizontal="center" wrapText="1"/>
    </xf>
    <xf numFmtId="164" fontId="1" fillId="0" borderId="72" xfId="0" applyNumberFormat="1" applyFont="1" applyBorder="1" applyAlignment="1">
      <alignment horizontal="center" wrapText="1"/>
    </xf>
    <xf numFmtId="164" fontId="0" fillId="0" borderId="35" xfId="0" applyNumberFormat="1" applyFont="1" applyBorder="1" applyAlignment="1">
      <alignment horizontal="center" textRotation="90" wrapText="1"/>
    </xf>
    <xf numFmtId="164" fontId="0" fillId="0" borderId="37" xfId="0" applyNumberFormat="1" applyFont="1" applyBorder="1" applyAlignment="1">
      <alignment horizontal="center" textRotation="90" wrapText="1"/>
    </xf>
    <xf numFmtId="0" fontId="13" fillId="0" borderId="77" xfId="0" applyFont="1" applyBorder="1" applyAlignment="1">
      <alignment horizontal="left" vertical="center" wrapText="1"/>
    </xf>
    <xf numFmtId="0" fontId="12" fillId="0" borderId="81" xfId="0" applyFont="1" applyBorder="1" applyAlignment="1">
      <alignment horizontal="left" vertical="center" wrapText="1"/>
    </xf>
    <xf numFmtId="0" fontId="12" fillId="0" borderId="77" xfId="0" applyFont="1" applyBorder="1" applyAlignment="1">
      <alignment horizontal="left" vertical="center" wrapText="1"/>
    </xf>
    <xf numFmtId="164" fontId="0" fillId="0" borderId="46" xfId="0" applyNumberFormat="1" applyFont="1" applyFill="1" applyBorder="1" applyAlignment="1">
      <alignment horizontal="right"/>
    </xf>
    <xf numFmtId="164" fontId="0" fillId="0" borderId="47" xfId="0" applyNumberFormat="1" applyFont="1" applyFill="1" applyBorder="1" applyAlignment="1">
      <alignment horizontal="right"/>
    </xf>
    <xf numFmtId="164" fontId="0" fillId="0" borderId="48" xfId="0" applyNumberFormat="1" applyFont="1" applyFill="1" applyBorder="1" applyAlignment="1">
      <alignment horizontal="right"/>
    </xf>
    <xf numFmtId="0" fontId="0" fillId="0" borderId="52" xfId="0" applyFont="1" applyFill="1" applyBorder="1" applyAlignment="1">
      <alignment horizontal="right"/>
    </xf>
    <xf numFmtId="0" fontId="0" fillId="0" borderId="54" xfId="0" applyFont="1" applyFill="1" applyBorder="1" applyAlignment="1">
      <alignment horizontal="right"/>
    </xf>
    <xf numFmtId="0" fontId="0" fillId="0" borderId="61" xfId="0" applyFont="1" applyFill="1" applyBorder="1" applyAlignment="1">
      <alignment horizontal="right"/>
    </xf>
    <xf numFmtId="167" fontId="0" fillId="0" borderId="49" xfId="0" applyNumberFormat="1" applyFont="1" applyBorder="1" applyAlignment="1">
      <alignment horizontal="center" vertical="center"/>
    </xf>
    <xf numFmtId="167" fontId="0" fillId="0" borderId="50" xfId="0" applyNumberFormat="1" applyFont="1" applyBorder="1" applyAlignment="1">
      <alignment horizontal="center" vertical="center"/>
    </xf>
    <xf numFmtId="167" fontId="0" fillId="0" borderId="34" xfId="0" applyNumberFormat="1" applyFont="1" applyBorder="1" applyAlignment="1">
      <alignment horizontal="center" vertical="center"/>
    </xf>
    <xf numFmtId="0" fontId="12" fillId="0" borderId="82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left" vertical="center" wrapText="1"/>
    </xf>
    <xf numFmtId="0" fontId="13" fillId="0" borderId="79" xfId="0" applyFont="1" applyBorder="1" applyAlignment="1">
      <alignment horizontal="left" vertical="center" wrapText="1"/>
    </xf>
    <xf numFmtId="0" fontId="13" fillId="0" borderId="8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166" fontId="0" fillId="0" borderId="31" xfId="0" applyNumberFormat="1" applyFont="1" applyBorder="1" applyAlignment="1">
      <alignment horizontal="center" vertical="center"/>
    </xf>
    <xf numFmtId="166" fontId="0" fillId="0" borderId="32" xfId="0" applyNumberFormat="1" applyFont="1" applyBorder="1" applyAlignment="1">
      <alignment horizontal="center" vertical="center"/>
    </xf>
    <xf numFmtId="166" fontId="0" fillId="0" borderId="29" xfId="0" applyNumberFormat="1" applyFont="1" applyBorder="1" applyAlignment="1">
      <alignment horizontal="center" vertical="center"/>
    </xf>
    <xf numFmtId="0" fontId="17" fillId="0" borderId="7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8" xfId="0" applyFont="1" applyBorder="1" applyAlignment="1">
      <alignment horizontal="left"/>
    </xf>
    <xf numFmtId="167" fontId="0" fillId="0" borderId="94" xfId="0" applyNumberFormat="1" applyFont="1" applyFill="1" applyBorder="1" applyAlignment="1" applyProtection="1">
      <alignment horizontal="center" vertical="center"/>
      <protection locked="0"/>
    </xf>
    <xf numFmtId="167" fontId="0" fillId="0" borderId="9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7" fontId="0" fillId="0" borderId="51" xfId="0" applyNumberFormat="1" applyFont="1" applyFill="1" applyBorder="1" applyAlignment="1" applyProtection="1">
      <alignment horizontal="center" vertical="center"/>
      <protection locked="0"/>
    </xf>
    <xf numFmtId="167" fontId="0" fillId="0" borderId="9" xfId="0" applyNumberFormat="1" applyFont="1" applyFill="1" applyBorder="1" applyAlignment="1" applyProtection="1">
      <alignment horizontal="center" vertical="center"/>
      <protection locked="0"/>
    </xf>
    <xf numFmtId="167" fontId="0" fillId="0" borderId="87" xfId="0" applyNumberFormat="1" applyFont="1" applyFill="1" applyBorder="1" applyAlignment="1" applyProtection="1">
      <alignment horizontal="center" vertical="center"/>
      <protection locked="0"/>
    </xf>
    <xf numFmtId="0" fontId="12" fillId="0" borderId="6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0" fillId="0" borderId="92" xfId="0" applyFont="1" applyBorder="1" applyAlignment="1">
      <alignment horizontal="center" vertical="center"/>
    </xf>
    <xf numFmtId="0" fontId="0" fillId="0" borderId="93" xfId="0" applyFont="1" applyBorder="1" applyAlignment="1">
      <alignment horizontal="center" vertical="center"/>
    </xf>
    <xf numFmtId="167" fontId="0" fillId="0" borderId="6" xfId="0" applyNumberFormat="1" applyFont="1" applyFill="1" applyBorder="1" applyAlignment="1" applyProtection="1">
      <alignment horizontal="center" vertical="center"/>
      <protection locked="0"/>
    </xf>
    <xf numFmtId="167" fontId="0" fillId="0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20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" fillId="0" borderId="90" xfId="0" applyFont="1" applyBorder="1" applyAlignment="1">
      <alignment horizontal="center" vertical="top"/>
    </xf>
    <xf numFmtId="0" fontId="1" fillId="0" borderId="91" xfId="0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center" vertical="top"/>
    </xf>
    <xf numFmtId="164" fontId="1" fillId="0" borderId="9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9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cid:image004.jpg@01CF3C37.627CD610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628650</xdr:colOff>
      <xdr:row>1</xdr:row>
      <xdr:rowOff>174724</xdr:rowOff>
    </xdr:from>
    <xdr:to>
      <xdr:col>14</xdr:col>
      <xdr:colOff>226170</xdr:colOff>
      <xdr:row>2</xdr:row>
      <xdr:rowOff>315912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5200" y="308074"/>
          <a:ext cx="2216895" cy="588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4761</xdr:colOff>
      <xdr:row>6</xdr:row>
      <xdr:rowOff>92869</xdr:rowOff>
    </xdr:to>
    <xdr:pic>
      <xdr:nvPicPr>
        <xdr:cNvPr id="3" name="Afbeelding 2" descr="cid:image004.jpg@01CF3C37.627CD6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29"/>
        <a:stretch/>
      </xdr:blipFill>
      <xdr:spPr bwMode="auto">
        <a:xfrm>
          <a:off x="26336624" y="504825"/>
          <a:ext cx="4761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1905000</xdr:colOff>
      <xdr:row>1</xdr:row>
      <xdr:rowOff>76200</xdr:rowOff>
    </xdr:from>
    <xdr:to>
      <xdr:col>9</xdr:col>
      <xdr:colOff>1264395</xdr:colOff>
      <xdr:row>2</xdr:row>
      <xdr:rowOff>363537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0" y="171450"/>
          <a:ext cx="2731245" cy="7254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1905000</xdr:colOff>
      <xdr:row>1</xdr:row>
      <xdr:rowOff>76200</xdr:rowOff>
    </xdr:from>
    <xdr:to>
      <xdr:col>9</xdr:col>
      <xdr:colOff>1264395</xdr:colOff>
      <xdr:row>2</xdr:row>
      <xdr:rowOff>363537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1450"/>
          <a:ext cx="2731245" cy="7254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1905000</xdr:colOff>
      <xdr:row>1</xdr:row>
      <xdr:rowOff>76200</xdr:rowOff>
    </xdr:from>
    <xdr:to>
      <xdr:col>9</xdr:col>
      <xdr:colOff>1264395</xdr:colOff>
      <xdr:row>2</xdr:row>
      <xdr:rowOff>363537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1450"/>
          <a:ext cx="2731245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U43"/>
  <sheetViews>
    <sheetView tabSelected="1" zoomScaleNormal="100" workbookViewId="0">
      <selection activeCell="B2" sqref="B2:O2"/>
    </sheetView>
  </sheetViews>
  <sheetFormatPr defaultRowHeight="15" x14ac:dyDescent="0.25"/>
  <cols>
    <col min="1" max="1" width="1.7109375" customWidth="1"/>
    <col min="2" max="2" width="2.140625" bestFit="1" customWidth="1"/>
    <col min="3" max="3" width="30.7109375" customWidth="1"/>
    <col min="4" max="4" width="14.7109375" style="2" bestFit="1" customWidth="1"/>
    <col min="5" max="5" width="15.7109375" style="2" customWidth="1"/>
    <col min="6" max="6" width="16.28515625" style="2" bestFit="1" customWidth="1"/>
    <col min="7" max="7" width="3.7109375" style="20" customWidth="1"/>
    <col min="8" max="10" width="17.7109375" style="3" customWidth="1"/>
    <col min="11" max="11" width="19.28515625" style="3" customWidth="1"/>
    <col min="12" max="12" width="15.7109375" style="3" customWidth="1"/>
    <col min="13" max="13" width="3.7109375" style="20" customWidth="1"/>
    <col min="14" max="14" width="19.85546875" style="3" bestFit="1" customWidth="1"/>
    <col min="15" max="15" width="3.7109375" style="3" customWidth="1"/>
  </cols>
  <sheetData>
    <row r="1" spans="2:73" ht="10.5" customHeight="1" x14ac:dyDescent="0.25"/>
    <row r="2" spans="2:73" s="13" customFormat="1" ht="35.25" x14ac:dyDescent="0.55000000000000004">
      <c r="B2" s="123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</row>
    <row r="3" spans="2:73" s="13" customFormat="1" ht="31.5" x14ac:dyDescent="0.5">
      <c r="B3" s="154" t="s">
        <v>58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2:73" s="75" customFormat="1" ht="19.5" thickBot="1" x14ac:dyDescent="0.35">
      <c r="B4" s="124" t="s">
        <v>57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</row>
    <row r="5" spans="2:73" ht="15" customHeight="1" x14ac:dyDescent="0.25">
      <c r="B5" s="138" t="s">
        <v>29</v>
      </c>
      <c r="C5" s="139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51"/>
    </row>
    <row r="6" spans="2:73" ht="15.75" customHeight="1" thickBot="1" x14ac:dyDescent="0.3">
      <c r="B6" s="149" t="s">
        <v>30</v>
      </c>
      <c r="C6" s="150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3"/>
    </row>
    <row r="7" spans="2:73" ht="9" customHeight="1" thickBot="1" x14ac:dyDescent="0.3">
      <c r="B7" s="35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"/>
    </row>
    <row r="8" spans="2:73" s="4" customFormat="1" ht="16.5" customHeight="1" thickTop="1" x14ac:dyDescent="0.25">
      <c r="B8" s="6"/>
      <c r="C8" s="92" t="s">
        <v>28</v>
      </c>
      <c r="D8" s="95" t="s">
        <v>25</v>
      </c>
      <c r="E8" s="96"/>
      <c r="F8" s="96"/>
      <c r="G8" s="96"/>
      <c r="H8" s="128" t="s">
        <v>26</v>
      </c>
      <c r="I8" s="128"/>
      <c r="J8" s="128"/>
      <c r="K8" s="128"/>
      <c r="L8" s="128"/>
      <c r="M8" s="128"/>
      <c r="N8" s="82" t="s">
        <v>41</v>
      </c>
      <c r="O8" s="83"/>
    </row>
    <row r="9" spans="2:73" s="4" customFormat="1" ht="16.5" customHeight="1" x14ac:dyDescent="0.25">
      <c r="B9" s="15"/>
      <c r="C9" s="93"/>
      <c r="D9" s="97" t="s">
        <v>21</v>
      </c>
      <c r="E9" s="97"/>
      <c r="F9" s="98">
        <v>0.4</v>
      </c>
      <c r="G9" s="99"/>
      <c r="H9" s="129" t="s">
        <v>21</v>
      </c>
      <c r="I9" s="130"/>
      <c r="J9" s="131">
        <f>1-F9</f>
        <v>0.6</v>
      </c>
      <c r="K9" s="131"/>
      <c r="L9" s="131"/>
      <c r="M9" s="132"/>
      <c r="N9" s="84"/>
      <c r="O9" s="85"/>
    </row>
    <row r="10" spans="2:73" s="10" customFormat="1" ht="30" customHeight="1" x14ac:dyDescent="0.25">
      <c r="B10" s="8"/>
      <c r="C10" s="93"/>
      <c r="D10" s="33" t="s">
        <v>9</v>
      </c>
      <c r="E10" s="25" t="s">
        <v>10</v>
      </c>
      <c r="F10" s="32" t="s">
        <v>51</v>
      </c>
      <c r="G10" s="135" t="s">
        <v>1</v>
      </c>
      <c r="H10" s="19" t="s">
        <v>40</v>
      </c>
      <c r="I10" s="9" t="s">
        <v>39</v>
      </c>
      <c r="J10" s="25" t="s">
        <v>38</v>
      </c>
      <c r="K10" s="133" t="s">
        <v>7</v>
      </c>
      <c r="L10" s="134"/>
      <c r="M10" s="135" t="s">
        <v>1</v>
      </c>
      <c r="N10" s="17" t="s">
        <v>52</v>
      </c>
      <c r="O10" s="86" t="s">
        <v>1</v>
      </c>
    </row>
    <row r="11" spans="2:73" s="5" customFormat="1" ht="39.950000000000003" customHeight="1" x14ac:dyDescent="0.2">
      <c r="B11" s="7"/>
      <c r="C11" s="94"/>
      <c r="D11" s="34" t="s">
        <v>12</v>
      </c>
      <c r="E11" s="26" t="s">
        <v>12</v>
      </c>
      <c r="F11" s="24" t="s">
        <v>24</v>
      </c>
      <c r="G11" s="136"/>
      <c r="H11" s="23" t="s">
        <v>47</v>
      </c>
      <c r="I11" s="23" t="s">
        <v>48</v>
      </c>
      <c r="J11" s="23" t="s">
        <v>49</v>
      </c>
      <c r="K11" s="24" t="s">
        <v>50</v>
      </c>
      <c r="L11" s="18" t="s">
        <v>8</v>
      </c>
      <c r="M11" s="136"/>
      <c r="N11" s="18" t="s">
        <v>8</v>
      </c>
      <c r="O11" s="87"/>
    </row>
    <row r="12" spans="2:73" x14ac:dyDescent="0.25">
      <c r="B12" s="41">
        <v>1</v>
      </c>
      <c r="C12" s="38">
        <f>'Inschrijver 1'!B7:C7</f>
        <v>0</v>
      </c>
      <c r="D12" s="42"/>
      <c r="E12" s="42"/>
      <c r="F12" s="42"/>
      <c r="G12" s="28"/>
      <c r="H12" s="43"/>
      <c r="I12" s="43"/>
      <c r="J12" s="43"/>
      <c r="K12" s="43"/>
      <c r="L12" s="43"/>
      <c r="M12" s="28"/>
      <c r="N12" s="43"/>
      <c r="O12" s="27"/>
    </row>
    <row r="13" spans="2:73" x14ac:dyDescent="0.25">
      <c r="B13" s="125"/>
      <c r="C13" s="44" t="s">
        <v>33</v>
      </c>
      <c r="D13" s="45"/>
      <c r="E13" s="140">
        <f>SUM(D13:D19)</f>
        <v>0</v>
      </c>
      <c r="F13" s="106" t="e">
        <f>(E41/E21)*F9</f>
        <v>#DIV/0!</v>
      </c>
      <c r="G13" s="103">
        <f>RANK(E13,$E$13:$E$41,1)</f>
        <v>1</v>
      </c>
      <c r="H13" s="100" t="str">
        <f>IF('Inschrijver 1'!$E$12&lt;6,"DQ",'Inschrijver 1'!$G$12)</f>
        <v>DQ</v>
      </c>
      <c r="I13" s="109" t="str">
        <f>IF('Inschrijver 1'!$E$14&lt;6,"DQ",'Inschrijver 1'!$G$14)</f>
        <v>DQ</v>
      </c>
      <c r="J13" s="112" t="str">
        <f>IF('Inschrijver 1'!$E$16&lt;6,"DQ",'Inschrijver 1'!$G$16)</f>
        <v>DQ</v>
      </c>
      <c r="K13" s="146" t="str">
        <f>IF(COUNTIFS($H$13:$J$19,"DQ")&gt;0,"Uitgesloten",SUM($H$13:$J$19))</f>
        <v>Uitgesloten</v>
      </c>
      <c r="L13" s="155" t="str">
        <f>IF(COUNTIFS($H$13:$J$19,"DQ")&gt;0,"Uitgesloten",(J$9/10*SUM($H$13:$J$19)/SUM('Inschrijver 1'!F12:F17)))</f>
        <v>Uitgesloten</v>
      </c>
      <c r="M13" s="103" t="e">
        <f>RANK(L13,$L$13:$L$39)</f>
        <v>#VALUE!</v>
      </c>
      <c r="N13" s="89" t="e">
        <f>F13+L13</f>
        <v>#DIV/0!</v>
      </c>
      <c r="O13" s="78" t="e">
        <f>RANK(N13,$N$13:$N$39)</f>
        <v>#DIV/0!</v>
      </c>
    </row>
    <row r="14" spans="2:73" x14ac:dyDescent="0.25">
      <c r="B14" s="126"/>
      <c r="C14" s="44" t="s">
        <v>11</v>
      </c>
      <c r="D14" s="45"/>
      <c r="E14" s="141"/>
      <c r="F14" s="107"/>
      <c r="G14" s="104"/>
      <c r="H14" s="101"/>
      <c r="I14" s="110"/>
      <c r="J14" s="113"/>
      <c r="K14" s="147"/>
      <c r="L14" s="156"/>
      <c r="M14" s="104"/>
      <c r="N14" s="90"/>
      <c r="O14" s="79"/>
    </row>
    <row r="15" spans="2:73" x14ac:dyDescent="0.25">
      <c r="B15" s="126"/>
      <c r="C15" s="44" t="s">
        <v>34</v>
      </c>
      <c r="D15" s="45"/>
      <c r="E15" s="141"/>
      <c r="F15" s="107"/>
      <c r="G15" s="104"/>
      <c r="H15" s="101"/>
      <c r="I15" s="110"/>
      <c r="J15" s="113"/>
      <c r="K15" s="147"/>
      <c r="L15" s="156"/>
      <c r="M15" s="104"/>
      <c r="N15" s="90"/>
      <c r="O15" s="79"/>
    </row>
    <row r="16" spans="2:73" x14ac:dyDescent="0.25">
      <c r="B16" s="126"/>
      <c r="C16" s="44" t="s">
        <v>35</v>
      </c>
      <c r="D16" s="45"/>
      <c r="E16" s="141"/>
      <c r="F16" s="107"/>
      <c r="G16" s="104"/>
      <c r="H16" s="101"/>
      <c r="I16" s="110"/>
      <c r="J16" s="113"/>
      <c r="K16" s="147"/>
      <c r="L16" s="156"/>
      <c r="M16" s="104"/>
      <c r="N16" s="90"/>
      <c r="O16" s="79"/>
    </row>
    <row r="17" spans="2:15" x14ac:dyDescent="0.25">
      <c r="B17" s="126"/>
      <c r="C17" s="44" t="s">
        <v>4</v>
      </c>
      <c r="D17" s="45"/>
      <c r="E17" s="141"/>
      <c r="F17" s="107"/>
      <c r="G17" s="104"/>
      <c r="H17" s="101"/>
      <c r="I17" s="110"/>
      <c r="J17" s="113"/>
      <c r="K17" s="147"/>
      <c r="L17" s="156"/>
      <c r="M17" s="104"/>
      <c r="N17" s="90"/>
      <c r="O17" s="79"/>
    </row>
    <row r="18" spans="2:15" x14ac:dyDescent="0.25">
      <c r="B18" s="126"/>
      <c r="C18" s="44" t="s">
        <v>36</v>
      </c>
      <c r="D18" s="45"/>
      <c r="E18" s="141"/>
      <c r="F18" s="107"/>
      <c r="G18" s="104"/>
      <c r="H18" s="101"/>
      <c r="I18" s="110"/>
      <c r="J18" s="113"/>
      <c r="K18" s="147"/>
      <c r="L18" s="156"/>
      <c r="M18" s="104"/>
      <c r="N18" s="90"/>
      <c r="O18" s="79"/>
    </row>
    <row r="19" spans="2:15" x14ac:dyDescent="0.25">
      <c r="B19" s="126"/>
      <c r="C19" s="44" t="s">
        <v>37</v>
      </c>
      <c r="D19" s="45"/>
      <c r="E19" s="141"/>
      <c r="F19" s="108"/>
      <c r="G19" s="104"/>
      <c r="H19" s="102"/>
      <c r="I19" s="111"/>
      <c r="J19" s="114"/>
      <c r="K19" s="148"/>
      <c r="L19" s="157"/>
      <c r="M19" s="104"/>
      <c r="N19" s="91"/>
      <c r="O19" s="79"/>
    </row>
    <row r="20" spans="2:15" x14ac:dyDescent="0.25">
      <c r="B20" s="126"/>
      <c r="C20" s="143"/>
      <c r="D20" s="46" t="s">
        <v>5</v>
      </c>
      <c r="E20" s="141"/>
      <c r="F20" s="121"/>
      <c r="G20" s="104"/>
      <c r="H20" s="115"/>
      <c r="I20" s="116"/>
      <c r="J20" s="116"/>
      <c r="K20" s="116"/>
      <c r="L20" s="117"/>
      <c r="M20" s="104"/>
      <c r="N20" s="80"/>
      <c r="O20" s="79"/>
    </row>
    <row r="21" spans="2:15" x14ac:dyDescent="0.25">
      <c r="B21" s="127"/>
      <c r="C21" s="144"/>
      <c r="D21" s="47" t="s">
        <v>6</v>
      </c>
      <c r="E21" s="142"/>
      <c r="F21" s="122"/>
      <c r="G21" s="105"/>
      <c r="H21" s="118"/>
      <c r="I21" s="119"/>
      <c r="J21" s="119"/>
      <c r="K21" s="119"/>
      <c r="L21" s="120"/>
      <c r="M21" s="105"/>
      <c r="N21" s="81"/>
      <c r="O21" s="88"/>
    </row>
    <row r="22" spans="2:15" x14ac:dyDescent="0.25">
      <c r="B22" s="41">
        <v>2</v>
      </c>
      <c r="C22" s="29" t="s">
        <v>13</v>
      </c>
      <c r="D22" s="42"/>
      <c r="E22" s="42"/>
      <c r="F22" s="42"/>
      <c r="G22" s="28"/>
      <c r="H22" s="43"/>
      <c r="I22" s="43"/>
      <c r="J22" s="43"/>
      <c r="K22" s="43"/>
      <c r="L22" s="43"/>
      <c r="M22" s="28"/>
      <c r="N22" s="43"/>
      <c r="O22" s="27"/>
    </row>
    <row r="23" spans="2:15" x14ac:dyDescent="0.25">
      <c r="B23" s="125"/>
      <c r="C23" s="44" t="s">
        <v>33</v>
      </c>
      <c r="D23" s="45"/>
      <c r="E23" s="140">
        <f>SUM(D23:D29)</f>
        <v>0</v>
      </c>
      <c r="F23" s="106" t="e">
        <f>(E41/E31)*F9</f>
        <v>#DIV/0!</v>
      </c>
      <c r="G23" s="103">
        <f>RANK(E23,$E$13:$E$41,1)</f>
        <v>1</v>
      </c>
      <c r="H23" s="100" t="str">
        <f>IF('Inschrijver 2'!$E$12&lt;6,"DQ",'Inschrijver 2'!$G$12)</f>
        <v>DQ</v>
      </c>
      <c r="I23" s="109" t="str">
        <f>IF('Inschrijver 2'!$E$14&lt;6,"DQ",'Inschrijver 2'!$G$14)</f>
        <v>DQ</v>
      </c>
      <c r="J23" s="112" t="str">
        <f>IF('Inschrijver 2'!$E$16&lt;6,"DQ",'Inschrijver 2'!$G$16)</f>
        <v>DQ</v>
      </c>
      <c r="K23" s="146" t="str">
        <f>IF(COUNTIFS($H$13:$J$19,"DQ")&gt;0,"Uitgesloten",SUM($H$13:$J$19))</f>
        <v>Uitgesloten</v>
      </c>
      <c r="L23" s="155" t="str">
        <f>IF(COUNTIFS($H$23:$J$29,"DQ")&gt;0,"Uitgesloten",(J$9/10*SUM($H$23:$J$29)/'Inschrijver 1'!#REF!*($J$9/10)))</f>
        <v>Uitgesloten</v>
      </c>
      <c r="M23" s="103" t="e">
        <f>RANK(L23,$L$13:$L$39)</f>
        <v>#VALUE!</v>
      </c>
      <c r="N23" s="89" t="e">
        <f>F23+L23</f>
        <v>#DIV/0!</v>
      </c>
      <c r="O23" s="78" t="e">
        <f>RANK(N23,$N$13:$N$39)</f>
        <v>#DIV/0!</v>
      </c>
    </row>
    <row r="24" spans="2:15" x14ac:dyDescent="0.25">
      <c r="B24" s="126"/>
      <c r="C24" s="44" t="s">
        <v>11</v>
      </c>
      <c r="D24" s="45"/>
      <c r="E24" s="141"/>
      <c r="F24" s="107"/>
      <c r="G24" s="104"/>
      <c r="H24" s="101"/>
      <c r="I24" s="110"/>
      <c r="J24" s="113"/>
      <c r="K24" s="147"/>
      <c r="L24" s="156"/>
      <c r="M24" s="104"/>
      <c r="N24" s="90"/>
      <c r="O24" s="79"/>
    </row>
    <row r="25" spans="2:15" x14ac:dyDescent="0.25">
      <c r="B25" s="126"/>
      <c r="C25" s="44" t="s">
        <v>34</v>
      </c>
      <c r="D25" s="45"/>
      <c r="E25" s="141"/>
      <c r="F25" s="107"/>
      <c r="G25" s="104"/>
      <c r="H25" s="101"/>
      <c r="I25" s="110"/>
      <c r="J25" s="113"/>
      <c r="K25" s="147"/>
      <c r="L25" s="156"/>
      <c r="M25" s="104"/>
      <c r="N25" s="90"/>
      <c r="O25" s="79"/>
    </row>
    <row r="26" spans="2:15" x14ac:dyDescent="0.25">
      <c r="B26" s="126"/>
      <c r="C26" s="44" t="s">
        <v>35</v>
      </c>
      <c r="D26" s="45"/>
      <c r="E26" s="141"/>
      <c r="F26" s="107"/>
      <c r="G26" s="104"/>
      <c r="H26" s="101"/>
      <c r="I26" s="110"/>
      <c r="J26" s="113"/>
      <c r="K26" s="147"/>
      <c r="L26" s="156"/>
      <c r="M26" s="104"/>
      <c r="N26" s="90"/>
      <c r="O26" s="79"/>
    </row>
    <row r="27" spans="2:15" x14ac:dyDescent="0.25">
      <c r="B27" s="126"/>
      <c r="C27" s="44" t="s">
        <v>4</v>
      </c>
      <c r="D27" s="45"/>
      <c r="E27" s="141"/>
      <c r="F27" s="107"/>
      <c r="G27" s="104"/>
      <c r="H27" s="101"/>
      <c r="I27" s="110"/>
      <c r="J27" s="113"/>
      <c r="K27" s="147"/>
      <c r="L27" s="156"/>
      <c r="M27" s="104"/>
      <c r="N27" s="90"/>
      <c r="O27" s="79"/>
    </row>
    <row r="28" spans="2:15" x14ac:dyDescent="0.25">
      <c r="B28" s="126"/>
      <c r="C28" s="44" t="s">
        <v>36</v>
      </c>
      <c r="D28" s="45"/>
      <c r="E28" s="141"/>
      <c r="F28" s="107"/>
      <c r="G28" s="104"/>
      <c r="H28" s="101"/>
      <c r="I28" s="110"/>
      <c r="J28" s="113"/>
      <c r="K28" s="147"/>
      <c r="L28" s="156"/>
      <c r="M28" s="104"/>
      <c r="N28" s="90"/>
      <c r="O28" s="79"/>
    </row>
    <row r="29" spans="2:15" x14ac:dyDescent="0.25">
      <c r="B29" s="126"/>
      <c r="C29" s="44" t="s">
        <v>37</v>
      </c>
      <c r="D29" s="45"/>
      <c r="E29" s="141"/>
      <c r="F29" s="108"/>
      <c r="G29" s="104"/>
      <c r="H29" s="102"/>
      <c r="I29" s="111"/>
      <c r="J29" s="114"/>
      <c r="K29" s="148"/>
      <c r="L29" s="157"/>
      <c r="M29" s="104"/>
      <c r="N29" s="91"/>
      <c r="O29" s="79"/>
    </row>
    <row r="30" spans="2:15" x14ac:dyDescent="0.25">
      <c r="B30" s="126"/>
      <c r="C30" s="143"/>
      <c r="D30" s="46" t="s">
        <v>5</v>
      </c>
      <c r="E30" s="141"/>
      <c r="F30" s="121"/>
      <c r="G30" s="104"/>
      <c r="H30" s="115"/>
      <c r="I30" s="116"/>
      <c r="J30" s="116"/>
      <c r="K30" s="116"/>
      <c r="L30" s="117"/>
      <c r="M30" s="104"/>
      <c r="N30" s="80"/>
      <c r="O30" s="79"/>
    </row>
    <row r="31" spans="2:15" x14ac:dyDescent="0.25">
      <c r="B31" s="127"/>
      <c r="C31" s="144"/>
      <c r="D31" s="47" t="s">
        <v>6</v>
      </c>
      <c r="E31" s="142"/>
      <c r="F31" s="122"/>
      <c r="G31" s="105"/>
      <c r="H31" s="118"/>
      <c r="I31" s="119"/>
      <c r="J31" s="119"/>
      <c r="K31" s="119"/>
      <c r="L31" s="120"/>
      <c r="M31" s="105"/>
      <c r="N31" s="81"/>
      <c r="O31" s="88"/>
    </row>
    <row r="32" spans="2:15" x14ac:dyDescent="0.25">
      <c r="B32" s="41">
        <v>3</v>
      </c>
      <c r="C32" s="29" t="s">
        <v>13</v>
      </c>
      <c r="D32" s="42"/>
      <c r="E32" s="42"/>
      <c r="F32" s="42"/>
      <c r="G32" s="28"/>
      <c r="H32" s="43"/>
      <c r="I32" s="43"/>
      <c r="J32" s="43"/>
      <c r="K32" s="43"/>
      <c r="L32" s="43"/>
      <c r="M32" s="28"/>
      <c r="N32" s="43"/>
      <c r="O32" s="27"/>
    </row>
    <row r="33" spans="2:15" x14ac:dyDescent="0.25">
      <c r="B33" s="125"/>
      <c r="C33" s="44" t="s">
        <v>33</v>
      </c>
      <c r="D33" s="45"/>
      <c r="E33" s="140">
        <f>SUM(D33:D39)</f>
        <v>0</v>
      </c>
      <c r="F33" s="106" t="e">
        <f>(E41/E41)*F9</f>
        <v>#DIV/0!</v>
      </c>
      <c r="G33" s="103">
        <f>RANK(E33,$E$13:$E$41,1)</f>
        <v>1</v>
      </c>
      <c r="H33" s="100" t="str">
        <f>IF('Inschrijver 3'!$E$12&lt;6,"DQ",'Inschrijver 3'!$G$12)</f>
        <v>DQ</v>
      </c>
      <c r="I33" s="109" t="str">
        <f>IF('Inschrijver 3'!$E$14&lt;6,"DQ",'Inschrijver 3'!$G$14)</f>
        <v>DQ</v>
      </c>
      <c r="J33" s="112" t="str">
        <f>IF('Inschrijver 3'!$E$16&lt;6,"DQ",'Inschrijver 3'!$G$16)</f>
        <v>DQ</v>
      </c>
      <c r="K33" s="146" t="str">
        <f>IF(COUNTIFS($H$13:$J$19,"DQ")&gt;0,"Uitgesloten",SUM($H$13:$J$19))</f>
        <v>Uitgesloten</v>
      </c>
      <c r="L33" s="155" t="str">
        <f>IF(COUNTIFS($H$33:$J$39,"DQ")&gt;0,"Uitgesloten",(J$9/10*SUM($H$33:$J$39)/'Inschrijver 1'!#REF!*($J$9/10)))</f>
        <v>Uitgesloten</v>
      </c>
      <c r="M33" s="103" t="e">
        <f>RANK(L33,$L$13:$L$39)</f>
        <v>#VALUE!</v>
      </c>
      <c r="N33" s="89" t="e">
        <f>F33+L33</f>
        <v>#DIV/0!</v>
      </c>
      <c r="O33" s="78" t="e">
        <f>RANK(N33,$N$13:$N$38)</f>
        <v>#DIV/0!</v>
      </c>
    </row>
    <row r="34" spans="2:15" x14ac:dyDescent="0.25">
      <c r="B34" s="126"/>
      <c r="C34" s="44" t="s">
        <v>11</v>
      </c>
      <c r="D34" s="45"/>
      <c r="E34" s="141"/>
      <c r="F34" s="107"/>
      <c r="G34" s="104"/>
      <c r="H34" s="101"/>
      <c r="I34" s="110"/>
      <c r="J34" s="113"/>
      <c r="K34" s="147"/>
      <c r="L34" s="156"/>
      <c r="M34" s="104"/>
      <c r="N34" s="90"/>
      <c r="O34" s="79"/>
    </row>
    <row r="35" spans="2:15" x14ac:dyDescent="0.25">
      <c r="B35" s="126"/>
      <c r="C35" s="44" t="s">
        <v>34</v>
      </c>
      <c r="D35" s="45"/>
      <c r="E35" s="141"/>
      <c r="F35" s="107"/>
      <c r="G35" s="104"/>
      <c r="H35" s="101"/>
      <c r="I35" s="110"/>
      <c r="J35" s="113"/>
      <c r="K35" s="147"/>
      <c r="L35" s="156"/>
      <c r="M35" s="104"/>
      <c r="N35" s="90"/>
      <c r="O35" s="79"/>
    </row>
    <row r="36" spans="2:15" x14ac:dyDescent="0.25">
      <c r="B36" s="126"/>
      <c r="C36" s="44" t="s">
        <v>35</v>
      </c>
      <c r="D36" s="45"/>
      <c r="E36" s="141"/>
      <c r="F36" s="107"/>
      <c r="G36" s="104"/>
      <c r="H36" s="101"/>
      <c r="I36" s="110"/>
      <c r="J36" s="113"/>
      <c r="K36" s="147"/>
      <c r="L36" s="156"/>
      <c r="M36" s="104"/>
      <c r="N36" s="90"/>
      <c r="O36" s="79"/>
    </row>
    <row r="37" spans="2:15" x14ac:dyDescent="0.25">
      <c r="B37" s="126"/>
      <c r="C37" s="44" t="s">
        <v>4</v>
      </c>
      <c r="D37" s="45"/>
      <c r="E37" s="141"/>
      <c r="F37" s="107"/>
      <c r="G37" s="104"/>
      <c r="H37" s="101"/>
      <c r="I37" s="110"/>
      <c r="J37" s="113"/>
      <c r="K37" s="147"/>
      <c r="L37" s="156"/>
      <c r="M37" s="104"/>
      <c r="N37" s="90"/>
      <c r="O37" s="79"/>
    </row>
    <row r="38" spans="2:15" x14ac:dyDescent="0.25">
      <c r="B38" s="126"/>
      <c r="C38" s="44" t="s">
        <v>36</v>
      </c>
      <c r="D38" s="45"/>
      <c r="E38" s="141"/>
      <c r="F38" s="107"/>
      <c r="G38" s="104"/>
      <c r="H38" s="101"/>
      <c r="I38" s="110"/>
      <c r="J38" s="113"/>
      <c r="K38" s="147"/>
      <c r="L38" s="156"/>
      <c r="M38" s="104"/>
      <c r="N38" s="90"/>
      <c r="O38" s="79"/>
    </row>
    <row r="39" spans="2:15" x14ac:dyDescent="0.25">
      <c r="B39" s="126"/>
      <c r="C39" s="44" t="s">
        <v>37</v>
      </c>
      <c r="D39" s="45"/>
      <c r="E39" s="141"/>
      <c r="F39" s="108"/>
      <c r="G39" s="104"/>
      <c r="H39" s="102"/>
      <c r="I39" s="111"/>
      <c r="J39" s="114"/>
      <c r="K39" s="148"/>
      <c r="L39" s="157"/>
      <c r="M39" s="104"/>
      <c r="N39" s="91"/>
      <c r="O39" s="79"/>
    </row>
    <row r="40" spans="2:15" x14ac:dyDescent="0.25">
      <c r="B40" s="126"/>
      <c r="C40" s="143"/>
      <c r="D40" s="46" t="s">
        <v>5</v>
      </c>
      <c r="E40" s="141"/>
      <c r="F40" s="121"/>
      <c r="G40" s="104"/>
      <c r="H40" s="115"/>
      <c r="I40" s="116"/>
      <c r="J40" s="116"/>
      <c r="K40" s="116"/>
      <c r="L40" s="117"/>
      <c r="M40" s="104"/>
      <c r="N40" s="80"/>
      <c r="O40" s="79"/>
    </row>
    <row r="41" spans="2:15" x14ac:dyDescent="0.25">
      <c r="B41" s="126"/>
      <c r="C41" s="145"/>
      <c r="D41" s="47" t="s">
        <v>6</v>
      </c>
      <c r="E41" s="141"/>
      <c r="F41" s="122"/>
      <c r="G41" s="104"/>
      <c r="H41" s="118"/>
      <c r="I41" s="119"/>
      <c r="J41" s="119"/>
      <c r="K41" s="119"/>
      <c r="L41" s="120"/>
      <c r="M41" s="104"/>
      <c r="N41" s="81"/>
      <c r="O41" s="79"/>
    </row>
    <row r="42" spans="2:15" ht="5.0999999999999996" customHeight="1" thickBot="1" x14ac:dyDescent="0.3">
      <c r="B42" s="48"/>
      <c r="C42" s="49"/>
      <c r="D42" s="36"/>
      <c r="E42" s="36"/>
      <c r="F42" s="36"/>
      <c r="G42" s="37"/>
      <c r="H42" s="50"/>
      <c r="I42" s="50"/>
      <c r="J42" s="50"/>
      <c r="K42" s="50"/>
      <c r="L42" s="50"/>
      <c r="M42" s="37"/>
      <c r="N42" s="50"/>
      <c r="O42" s="51"/>
    </row>
    <row r="43" spans="2:15" ht="15.75" thickTop="1" x14ac:dyDescent="0.25"/>
  </sheetData>
  <mergeCells count="68">
    <mergeCell ref="B6:C6"/>
    <mergeCell ref="D5:O5"/>
    <mergeCell ref="D6:O6"/>
    <mergeCell ref="B3:O3"/>
    <mergeCell ref="M33:M41"/>
    <mergeCell ref="G23:G31"/>
    <mergeCell ref="G33:G41"/>
    <mergeCell ref="L13:L19"/>
    <mergeCell ref="L23:L29"/>
    <mergeCell ref="K13:K19"/>
    <mergeCell ref="M13:M21"/>
    <mergeCell ref="J33:J39"/>
    <mergeCell ref="K33:K39"/>
    <mergeCell ref="L33:L39"/>
    <mergeCell ref="F30:F31"/>
    <mergeCell ref="F23:F29"/>
    <mergeCell ref="F33:F39"/>
    <mergeCell ref="F40:F41"/>
    <mergeCell ref="H33:H39"/>
    <mergeCell ref="H40:L41"/>
    <mergeCell ref="K23:K29"/>
    <mergeCell ref="I33:I39"/>
    <mergeCell ref="B23:B31"/>
    <mergeCell ref="E13:E21"/>
    <mergeCell ref="E23:E31"/>
    <mergeCell ref="E33:E41"/>
    <mergeCell ref="B33:B41"/>
    <mergeCell ref="C20:C21"/>
    <mergeCell ref="C30:C31"/>
    <mergeCell ref="C40:C41"/>
    <mergeCell ref="I13:I19"/>
    <mergeCell ref="J13:J19"/>
    <mergeCell ref="H20:L21"/>
    <mergeCell ref="F20:F21"/>
    <mergeCell ref="B2:O2"/>
    <mergeCell ref="B4:O4"/>
    <mergeCell ref="N13:N19"/>
    <mergeCell ref="B13:B21"/>
    <mergeCell ref="H8:M8"/>
    <mergeCell ref="H9:I9"/>
    <mergeCell ref="J9:M9"/>
    <mergeCell ref="K10:L10"/>
    <mergeCell ref="G10:G11"/>
    <mergeCell ref="M10:M11"/>
    <mergeCell ref="C7:O7"/>
    <mergeCell ref="B5:C5"/>
    <mergeCell ref="M23:M31"/>
    <mergeCell ref="H23:H29"/>
    <mergeCell ref="I23:I29"/>
    <mergeCell ref="J23:J29"/>
    <mergeCell ref="H30:L31"/>
    <mergeCell ref="C8:C11"/>
    <mergeCell ref="D8:G8"/>
    <mergeCell ref="D9:E9"/>
    <mergeCell ref="F9:G9"/>
    <mergeCell ref="H13:H19"/>
    <mergeCell ref="G13:G21"/>
    <mergeCell ref="F13:F19"/>
    <mergeCell ref="O33:O41"/>
    <mergeCell ref="N20:N21"/>
    <mergeCell ref="N30:N31"/>
    <mergeCell ref="N8:O9"/>
    <mergeCell ref="O10:O11"/>
    <mergeCell ref="O13:O21"/>
    <mergeCell ref="O23:O31"/>
    <mergeCell ref="N33:N39"/>
    <mergeCell ref="N40:N41"/>
    <mergeCell ref="N23:N29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&amp;R&amp;F,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3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22.28515625" style="16" bestFit="1" customWidth="1"/>
    <col min="3" max="3" width="15.7109375" customWidth="1"/>
    <col min="4" max="4" width="44.140625" bestFit="1" customWidth="1"/>
    <col min="5" max="5" width="21.7109375" bestFit="1" customWidth="1"/>
    <col min="6" max="6" width="14" bestFit="1" customWidth="1"/>
    <col min="7" max="7" width="19" bestFit="1" customWidth="1"/>
    <col min="8" max="8" width="15.7109375" customWidth="1"/>
    <col min="9" max="9" width="50.5703125" bestFit="1" customWidth="1"/>
    <col min="10" max="10" width="19.5703125" style="1" bestFit="1" customWidth="1"/>
  </cols>
  <sheetData>
    <row r="1" spans="1:73" ht="7.5" customHeight="1" x14ac:dyDescent="0.25"/>
    <row r="2" spans="1:73" s="13" customFormat="1" ht="34.5" customHeight="1" x14ac:dyDescent="0.55000000000000004">
      <c r="B2" s="123" t="str">
        <f>Totaaloverzicht!B2:O2</f>
        <v>Gunningsysteem Ingenieursdiensten (GsI 2024)</v>
      </c>
      <c r="C2" s="123"/>
      <c r="D2" s="123"/>
      <c r="E2" s="123"/>
      <c r="F2" s="123"/>
      <c r="G2" s="123"/>
      <c r="H2" s="123"/>
      <c r="I2" s="123"/>
      <c r="J2" s="12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73" s="13" customFormat="1" ht="31.5" x14ac:dyDescent="0.5">
      <c r="B3" s="154" t="s">
        <v>59</v>
      </c>
      <c r="C3" s="154"/>
      <c r="D3" s="154"/>
      <c r="E3" s="154"/>
      <c r="F3" s="154"/>
      <c r="G3" s="154"/>
      <c r="H3" s="154"/>
      <c r="I3" s="154"/>
      <c r="J3" s="15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</row>
    <row r="4" spans="1:73" s="75" customFormat="1" ht="19.5" thickBot="1" x14ac:dyDescent="0.35">
      <c r="B4" s="158" t="s">
        <v>57</v>
      </c>
      <c r="C4" s="158"/>
      <c r="D4" s="158"/>
      <c r="E4" s="158"/>
      <c r="F4" s="158"/>
      <c r="G4" s="158"/>
      <c r="H4" s="158"/>
      <c r="I4" s="158"/>
      <c r="J4" s="158"/>
      <c r="K4" s="77"/>
      <c r="L4" s="77"/>
      <c r="M4" s="77"/>
      <c r="N4" s="77"/>
      <c r="O4" s="77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</row>
    <row r="5" spans="1:73" ht="15" customHeight="1" x14ac:dyDescent="0.25">
      <c r="B5" s="138" t="s">
        <v>29</v>
      </c>
      <c r="C5" s="139"/>
      <c r="D5" s="137">
        <f>Totaaloverzicht!D5:O5</f>
        <v>0</v>
      </c>
      <c r="E5" s="137"/>
      <c r="F5" s="137"/>
      <c r="G5" s="137"/>
      <c r="H5" s="137"/>
      <c r="I5" s="137"/>
      <c r="J5" s="151"/>
    </row>
    <row r="6" spans="1:73" ht="15" customHeight="1" x14ac:dyDescent="0.25">
      <c r="B6" s="188" t="s">
        <v>30</v>
      </c>
      <c r="C6" s="189"/>
      <c r="D6" s="194">
        <f>Totaaloverzicht!D6:O6</f>
        <v>0</v>
      </c>
      <c r="E6" s="194"/>
      <c r="F6" s="194"/>
      <c r="G6" s="194"/>
      <c r="H6" s="194"/>
      <c r="I6" s="194"/>
      <c r="J6" s="195"/>
    </row>
    <row r="7" spans="1:73" ht="15" customHeight="1" x14ac:dyDescent="0.25">
      <c r="B7" s="186" t="s">
        <v>31</v>
      </c>
      <c r="C7" s="187"/>
      <c r="D7" s="196"/>
      <c r="E7" s="196"/>
      <c r="F7" s="196"/>
      <c r="G7" s="196"/>
      <c r="H7" s="196"/>
      <c r="I7" s="196"/>
      <c r="J7" s="197"/>
    </row>
    <row r="8" spans="1:73" ht="15.75" thickBot="1" x14ac:dyDescent="0.3">
      <c r="B8" s="149" t="s">
        <v>32</v>
      </c>
      <c r="C8" s="150"/>
      <c r="D8" s="152"/>
      <c r="E8" s="152"/>
      <c r="F8" s="152"/>
      <c r="G8" s="152"/>
      <c r="H8" s="152"/>
      <c r="I8" s="152"/>
      <c r="J8" s="153"/>
    </row>
    <row r="9" spans="1:73" s="1" customFormat="1" ht="15" customHeight="1" thickBot="1" x14ac:dyDescent="0.3">
      <c r="A9"/>
      <c r="B9" s="52"/>
      <c r="C9" s="53"/>
      <c r="D9" s="53"/>
      <c r="E9" s="53"/>
      <c r="F9" s="53"/>
      <c r="G9" s="53"/>
      <c r="H9" s="53"/>
      <c r="I9" s="53"/>
      <c r="J9" s="54"/>
    </row>
    <row r="10" spans="1:73" s="1" customFormat="1" ht="15" customHeight="1" thickTop="1" x14ac:dyDescent="0.25">
      <c r="B10" s="52"/>
      <c r="C10" s="159"/>
      <c r="D10" s="206" t="s">
        <v>46</v>
      </c>
      <c r="E10" s="39" t="s">
        <v>43</v>
      </c>
      <c r="F10" s="198" t="s">
        <v>44</v>
      </c>
      <c r="G10" s="200" t="s">
        <v>45</v>
      </c>
      <c r="H10" s="54"/>
      <c r="I10" s="202" t="s">
        <v>0</v>
      </c>
      <c r="J10" s="204" t="s">
        <v>27</v>
      </c>
    </row>
    <row r="11" spans="1:73" s="1" customFormat="1" ht="15" customHeight="1" x14ac:dyDescent="0.25">
      <c r="B11" s="52"/>
      <c r="C11" s="160"/>
      <c r="D11" s="207"/>
      <c r="E11" s="40" t="s">
        <v>22</v>
      </c>
      <c r="F11" s="199"/>
      <c r="G11" s="201"/>
      <c r="H11" s="54"/>
      <c r="I11" s="203"/>
      <c r="J11" s="205"/>
    </row>
    <row r="12" spans="1:73" ht="15" customHeight="1" x14ac:dyDescent="0.25">
      <c r="B12" s="52"/>
      <c r="C12" s="179">
        <v>1</v>
      </c>
      <c r="D12" s="176" t="str">
        <f>Totaaloverzicht!H11</f>
        <v>1e Kwalitatieve competentie NO (gewogen eindscore)</v>
      </c>
      <c r="E12" s="168">
        <f>(SUM(C26:C29)+SUM(C33:C36))/8</f>
        <v>0</v>
      </c>
      <c r="F12" s="190">
        <v>2</v>
      </c>
      <c r="G12" s="183">
        <f>E12*F12</f>
        <v>0</v>
      </c>
      <c r="H12" s="53"/>
      <c r="I12" s="55"/>
      <c r="J12" s="56"/>
    </row>
    <row r="13" spans="1:73" ht="15" customHeight="1" x14ac:dyDescent="0.25">
      <c r="B13" s="52"/>
      <c r="C13" s="180"/>
      <c r="D13" s="178"/>
      <c r="E13" s="185"/>
      <c r="F13" s="208"/>
      <c r="G13" s="184"/>
      <c r="H13" s="57"/>
      <c r="I13" s="58" t="s">
        <v>53</v>
      </c>
      <c r="J13" s="59">
        <v>10</v>
      </c>
    </row>
    <row r="14" spans="1:73" ht="15" customHeight="1" x14ac:dyDescent="0.25">
      <c r="B14" s="52"/>
      <c r="C14" s="179">
        <v>2</v>
      </c>
      <c r="D14" s="176" t="str">
        <f>Totaaloverzicht!I11</f>
        <v>2e Kwalitatieve competentie NO (gewogen eindscore)</v>
      </c>
      <c r="E14" s="168">
        <f>(SUM(C43:C46)+SUM(C50:C53))/8</f>
        <v>0</v>
      </c>
      <c r="F14" s="190">
        <v>1.5</v>
      </c>
      <c r="G14" s="183">
        <f>E14*F14</f>
        <v>0</v>
      </c>
      <c r="H14" s="53"/>
      <c r="I14" s="58" t="s">
        <v>54</v>
      </c>
      <c r="J14" s="59">
        <v>7</v>
      </c>
    </row>
    <row r="15" spans="1:73" ht="15" customHeight="1" x14ac:dyDescent="0.25">
      <c r="B15" s="52"/>
      <c r="C15" s="181"/>
      <c r="D15" s="178"/>
      <c r="E15" s="185"/>
      <c r="F15" s="208"/>
      <c r="G15" s="184"/>
      <c r="H15" s="53"/>
      <c r="I15" s="58" t="s">
        <v>55</v>
      </c>
      <c r="J15" s="59">
        <v>4</v>
      </c>
    </row>
    <row r="16" spans="1:73" ht="15" customHeight="1" x14ac:dyDescent="0.25">
      <c r="B16" s="52"/>
      <c r="C16" s="179">
        <v>3</v>
      </c>
      <c r="D16" s="176" t="str">
        <f>Totaaloverzicht!J11</f>
        <v>3e Kwalitatieve competentie NO (gewogen eindscore)</v>
      </c>
      <c r="E16" s="168">
        <f>(SUM(C60:C63)+SUM(C67:C70))/8</f>
        <v>0</v>
      </c>
      <c r="F16" s="190">
        <v>1</v>
      </c>
      <c r="G16" s="192">
        <f>E16*F16</f>
        <v>0</v>
      </c>
      <c r="H16" s="53"/>
      <c r="I16" s="58" t="s">
        <v>56</v>
      </c>
      <c r="J16" s="59">
        <v>1</v>
      </c>
    </row>
    <row r="17" spans="2:10" ht="15" customHeight="1" thickBot="1" x14ac:dyDescent="0.3">
      <c r="B17" s="52"/>
      <c r="C17" s="182"/>
      <c r="D17" s="177"/>
      <c r="E17" s="169"/>
      <c r="F17" s="191"/>
      <c r="G17" s="193"/>
      <c r="H17" s="53"/>
      <c r="I17" s="62"/>
      <c r="J17" s="63"/>
    </row>
    <row r="18" spans="2:10" ht="15" customHeight="1" thickTop="1" x14ac:dyDescent="0.25">
      <c r="B18" s="60"/>
      <c r="C18" s="53"/>
      <c r="D18" s="53"/>
      <c r="E18" s="64"/>
      <c r="F18" s="64"/>
      <c r="G18" s="64"/>
      <c r="H18" s="65"/>
      <c r="I18" s="65"/>
      <c r="J18" s="66"/>
    </row>
    <row r="19" spans="2:10" ht="15" customHeight="1" x14ac:dyDescent="0.25">
      <c r="B19" s="170" t="s">
        <v>14</v>
      </c>
      <c r="C19" s="67" t="s">
        <v>23</v>
      </c>
      <c r="D19" s="172" t="s">
        <v>3</v>
      </c>
      <c r="E19" s="172"/>
      <c r="F19" s="172"/>
      <c r="G19" s="172"/>
      <c r="H19" s="172"/>
      <c r="I19" s="172"/>
      <c r="J19" s="173"/>
    </row>
    <row r="20" spans="2:10" ht="15" customHeight="1" x14ac:dyDescent="0.25">
      <c r="B20" s="171"/>
      <c r="C20" s="54" t="str">
        <f>E11</f>
        <v>(0 - 10)</v>
      </c>
      <c r="D20" s="174"/>
      <c r="E20" s="174"/>
      <c r="F20" s="174"/>
      <c r="G20" s="174"/>
      <c r="H20" s="174"/>
      <c r="I20" s="174"/>
      <c r="J20" s="175"/>
    </row>
    <row r="21" spans="2:10" ht="15" customHeight="1" x14ac:dyDescent="0.25">
      <c r="B21" s="22"/>
      <c r="C21" s="11"/>
      <c r="D21" s="11"/>
      <c r="E21" s="12"/>
      <c r="F21" s="12"/>
      <c r="G21" s="12"/>
      <c r="H21" s="11"/>
      <c r="I21" s="11"/>
      <c r="J21" s="14"/>
    </row>
    <row r="22" spans="2:10" ht="15" customHeight="1" x14ac:dyDescent="0.25">
      <c r="B22" s="21" t="s">
        <v>15</v>
      </c>
      <c r="C22" s="164" t="str">
        <f>D12</f>
        <v>1e Kwalitatieve competentie NO (gewogen eindscore)</v>
      </c>
      <c r="D22" s="164"/>
      <c r="E22" s="164"/>
      <c r="F22" s="164"/>
      <c r="G22" s="164"/>
      <c r="H22" s="164"/>
      <c r="I22" s="164"/>
      <c r="J22" s="165"/>
    </row>
    <row r="23" spans="2:10" ht="5.0999999999999996" customHeight="1" x14ac:dyDescent="0.25">
      <c r="B23" s="68"/>
      <c r="C23" s="53"/>
      <c r="D23" s="61"/>
      <c r="E23" s="61"/>
      <c r="F23" s="61"/>
      <c r="G23" s="61"/>
      <c r="H23" s="61"/>
      <c r="I23" s="61"/>
      <c r="J23" s="69"/>
    </row>
    <row r="24" spans="2:10" ht="15" customHeight="1" x14ac:dyDescent="0.25">
      <c r="B24" s="68" t="s">
        <v>16</v>
      </c>
      <c r="C24" s="166" t="s">
        <v>42</v>
      </c>
      <c r="D24" s="166"/>
      <c r="E24" s="166"/>
      <c r="F24" s="166"/>
      <c r="G24" s="166"/>
      <c r="H24" s="166"/>
      <c r="I24" s="166"/>
      <c r="J24" s="167"/>
    </row>
    <row r="25" spans="2:10" ht="5.0999999999999996" customHeight="1" x14ac:dyDescent="0.25">
      <c r="B25" s="68"/>
      <c r="C25" s="53"/>
      <c r="D25" s="61"/>
      <c r="E25" s="61"/>
      <c r="F25" s="61"/>
      <c r="G25" s="61"/>
      <c r="H25" s="61"/>
      <c r="I25" s="61"/>
      <c r="J25" s="69"/>
    </row>
    <row r="26" spans="2:10" ht="15" customHeight="1" x14ac:dyDescent="0.25">
      <c r="B26" s="68" t="s">
        <v>17</v>
      </c>
      <c r="C26" s="70"/>
      <c r="D26" s="161"/>
      <c r="E26" s="162"/>
      <c r="F26" s="162"/>
      <c r="G26" s="162"/>
      <c r="H26" s="162"/>
      <c r="I26" s="162"/>
      <c r="J26" s="163"/>
    </row>
    <row r="27" spans="2:10" ht="15" customHeight="1" x14ac:dyDescent="0.25">
      <c r="B27" s="68" t="s">
        <v>18</v>
      </c>
      <c r="C27" s="70"/>
      <c r="D27" s="161"/>
      <c r="E27" s="162"/>
      <c r="F27" s="162"/>
      <c r="G27" s="162"/>
      <c r="H27" s="162"/>
      <c r="I27" s="162"/>
      <c r="J27" s="163"/>
    </row>
    <row r="28" spans="2:10" ht="15" customHeight="1" x14ac:dyDescent="0.25">
      <c r="B28" s="68" t="s">
        <v>19</v>
      </c>
      <c r="C28" s="70"/>
      <c r="D28" s="161"/>
      <c r="E28" s="162"/>
      <c r="F28" s="162"/>
      <c r="G28" s="162"/>
      <c r="H28" s="162"/>
      <c r="I28" s="162"/>
      <c r="J28" s="163"/>
    </row>
    <row r="29" spans="2:10" ht="15" customHeight="1" x14ac:dyDescent="0.25">
      <c r="B29" s="68" t="s">
        <v>20</v>
      </c>
      <c r="C29" s="70"/>
      <c r="D29" s="161"/>
      <c r="E29" s="162"/>
      <c r="F29" s="162"/>
      <c r="G29" s="162"/>
      <c r="H29" s="162"/>
      <c r="I29" s="162"/>
      <c r="J29" s="163"/>
    </row>
    <row r="30" spans="2:10" ht="5.0999999999999996" customHeight="1" x14ac:dyDescent="0.25">
      <c r="B30" s="68"/>
      <c r="C30" s="53"/>
      <c r="D30" s="61"/>
      <c r="E30" s="61"/>
      <c r="F30" s="61"/>
      <c r="G30" s="61"/>
      <c r="H30" s="61"/>
      <c r="I30" s="61"/>
      <c r="J30" s="69"/>
    </row>
    <row r="31" spans="2:10" ht="15" customHeight="1" x14ac:dyDescent="0.25">
      <c r="B31" s="68" t="s">
        <v>2</v>
      </c>
      <c r="C31" s="166" t="s">
        <v>42</v>
      </c>
      <c r="D31" s="166"/>
      <c r="E31" s="166"/>
      <c r="F31" s="166"/>
      <c r="G31" s="166"/>
      <c r="H31" s="166"/>
      <c r="I31" s="166"/>
      <c r="J31" s="167"/>
    </row>
    <row r="32" spans="2:10" ht="5.0999999999999996" customHeight="1" x14ac:dyDescent="0.25">
      <c r="B32" s="68"/>
      <c r="C32" s="53"/>
      <c r="D32" s="61"/>
      <c r="E32" s="61"/>
      <c r="F32" s="61"/>
      <c r="G32" s="61"/>
      <c r="H32" s="61"/>
      <c r="I32" s="61"/>
      <c r="J32" s="69"/>
    </row>
    <row r="33" spans="2:10" ht="15" customHeight="1" x14ac:dyDescent="0.25">
      <c r="B33" s="68" t="str">
        <f>B$26</f>
        <v xml:space="preserve">Functie beoordelaar 1: </v>
      </c>
      <c r="C33" s="70"/>
      <c r="D33" s="161"/>
      <c r="E33" s="162"/>
      <c r="F33" s="162"/>
      <c r="G33" s="162"/>
      <c r="H33" s="162"/>
      <c r="I33" s="162"/>
      <c r="J33" s="163"/>
    </row>
    <row r="34" spans="2:10" ht="15" customHeight="1" x14ac:dyDescent="0.25">
      <c r="B34" s="68" t="str">
        <f>B$27</f>
        <v xml:space="preserve">Functie beoordelaar 2: </v>
      </c>
      <c r="C34" s="70"/>
      <c r="D34" s="161"/>
      <c r="E34" s="162"/>
      <c r="F34" s="162"/>
      <c r="G34" s="162"/>
      <c r="H34" s="162"/>
      <c r="I34" s="162"/>
      <c r="J34" s="163"/>
    </row>
    <row r="35" spans="2:10" ht="15" customHeight="1" x14ac:dyDescent="0.25">
      <c r="B35" s="68" t="str">
        <f>B$28</f>
        <v xml:space="preserve">Functie beoordelaar 3: </v>
      </c>
      <c r="C35" s="70"/>
      <c r="D35" s="161"/>
      <c r="E35" s="162"/>
      <c r="F35" s="162"/>
      <c r="G35" s="162"/>
      <c r="H35" s="162"/>
      <c r="I35" s="162"/>
      <c r="J35" s="163"/>
    </row>
    <row r="36" spans="2:10" ht="15" customHeight="1" x14ac:dyDescent="0.25">
      <c r="B36" s="68" t="str">
        <f>B$29</f>
        <v xml:space="preserve">Functie beoordelaar 4: </v>
      </c>
      <c r="C36" s="70"/>
      <c r="D36" s="161"/>
      <c r="E36" s="162"/>
      <c r="F36" s="162"/>
      <c r="G36" s="162"/>
      <c r="H36" s="162"/>
      <c r="I36" s="162"/>
      <c r="J36" s="163"/>
    </row>
    <row r="37" spans="2:10" ht="5.0999999999999996" customHeight="1" x14ac:dyDescent="0.25">
      <c r="B37" s="68"/>
      <c r="C37" s="71"/>
      <c r="D37" s="162"/>
      <c r="E37" s="162"/>
      <c r="F37" s="162"/>
      <c r="G37" s="162"/>
      <c r="H37" s="162"/>
      <c r="I37" s="162"/>
      <c r="J37" s="163"/>
    </row>
    <row r="38" spans="2:10" ht="15" customHeight="1" x14ac:dyDescent="0.25">
      <c r="B38" s="22"/>
      <c r="C38" s="11"/>
      <c r="D38" s="11"/>
      <c r="E38" s="12"/>
      <c r="F38" s="12"/>
      <c r="G38" s="12"/>
      <c r="H38" s="11"/>
      <c r="I38" s="11"/>
      <c r="J38" s="14"/>
    </row>
    <row r="39" spans="2:10" ht="15" customHeight="1" x14ac:dyDescent="0.25">
      <c r="B39" s="21" t="s">
        <v>15</v>
      </c>
      <c r="C39" s="164" t="str">
        <f>D14</f>
        <v>2e Kwalitatieve competentie NO (gewogen eindscore)</v>
      </c>
      <c r="D39" s="164"/>
      <c r="E39" s="164"/>
      <c r="F39" s="164"/>
      <c r="G39" s="164"/>
      <c r="H39" s="164"/>
      <c r="I39" s="164"/>
      <c r="J39" s="165"/>
    </row>
    <row r="40" spans="2:10" ht="5.0999999999999996" customHeight="1" x14ac:dyDescent="0.25">
      <c r="B40" s="68"/>
      <c r="C40" s="53"/>
      <c r="D40" s="61"/>
      <c r="E40" s="61"/>
      <c r="F40" s="61"/>
      <c r="G40" s="61"/>
      <c r="H40" s="61"/>
      <c r="I40" s="61"/>
      <c r="J40" s="69"/>
    </row>
    <row r="41" spans="2:10" ht="15" customHeight="1" x14ac:dyDescent="0.25">
      <c r="B41" s="68" t="s">
        <v>16</v>
      </c>
      <c r="C41" s="166" t="s">
        <v>42</v>
      </c>
      <c r="D41" s="166"/>
      <c r="E41" s="166"/>
      <c r="F41" s="166"/>
      <c r="G41" s="166"/>
      <c r="H41" s="166"/>
      <c r="I41" s="166"/>
      <c r="J41" s="167"/>
    </row>
    <row r="42" spans="2:10" ht="5.0999999999999996" customHeight="1" x14ac:dyDescent="0.25">
      <c r="B42" s="68"/>
      <c r="C42" s="53"/>
      <c r="D42" s="61"/>
      <c r="E42" s="61"/>
      <c r="F42" s="61"/>
      <c r="G42" s="61"/>
      <c r="H42" s="61"/>
      <c r="I42" s="61"/>
      <c r="J42" s="69"/>
    </row>
    <row r="43" spans="2:10" ht="15" customHeight="1" x14ac:dyDescent="0.25">
      <c r="B43" s="68" t="str">
        <f>B$26</f>
        <v xml:space="preserve">Functie beoordelaar 1: </v>
      </c>
      <c r="C43" s="70"/>
      <c r="D43" s="161"/>
      <c r="E43" s="162"/>
      <c r="F43" s="162"/>
      <c r="G43" s="162"/>
      <c r="H43" s="162"/>
      <c r="I43" s="162"/>
      <c r="J43" s="163"/>
    </row>
    <row r="44" spans="2:10" ht="15" customHeight="1" x14ac:dyDescent="0.25">
      <c r="B44" s="68" t="str">
        <f>B$27</f>
        <v xml:space="preserve">Functie beoordelaar 2: </v>
      </c>
      <c r="C44" s="70"/>
      <c r="D44" s="161"/>
      <c r="E44" s="162"/>
      <c r="F44" s="162"/>
      <c r="G44" s="162"/>
      <c r="H44" s="162"/>
      <c r="I44" s="162"/>
      <c r="J44" s="163"/>
    </row>
    <row r="45" spans="2:10" ht="15" customHeight="1" x14ac:dyDescent="0.25">
      <c r="B45" s="68" t="str">
        <f>B$28</f>
        <v xml:space="preserve">Functie beoordelaar 3: </v>
      </c>
      <c r="C45" s="70"/>
      <c r="D45" s="161"/>
      <c r="E45" s="162"/>
      <c r="F45" s="162"/>
      <c r="G45" s="162"/>
      <c r="H45" s="162"/>
      <c r="I45" s="162"/>
      <c r="J45" s="163"/>
    </row>
    <row r="46" spans="2:10" ht="15" customHeight="1" x14ac:dyDescent="0.25">
      <c r="B46" s="68" t="str">
        <f>B$29</f>
        <v xml:space="preserve">Functie beoordelaar 4: </v>
      </c>
      <c r="C46" s="70"/>
      <c r="D46" s="161"/>
      <c r="E46" s="162"/>
      <c r="F46" s="162"/>
      <c r="G46" s="162"/>
      <c r="H46" s="162"/>
      <c r="I46" s="162"/>
      <c r="J46" s="163"/>
    </row>
    <row r="47" spans="2:10" ht="5.0999999999999996" customHeight="1" x14ac:dyDescent="0.25">
      <c r="B47" s="68"/>
      <c r="C47" s="53"/>
      <c r="D47" s="61"/>
      <c r="E47" s="61"/>
      <c r="F47" s="61"/>
      <c r="G47" s="61"/>
      <c r="H47" s="61"/>
      <c r="I47" s="61"/>
      <c r="J47" s="69"/>
    </row>
    <row r="48" spans="2:10" ht="15" customHeight="1" x14ac:dyDescent="0.25">
      <c r="B48" s="68" t="s">
        <v>2</v>
      </c>
      <c r="C48" s="166" t="s">
        <v>42</v>
      </c>
      <c r="D48" s="166"/>
      <c r="E48" s="166"/>
      <c r="F48" s="166"/>
      <c r="G48" s="166"/>
      <c r="H48" s="166"/>
      <c r="I48" s="166"/>
      <c r="J48" s="167"/>
    </row>
    <row r="49" spans="2:10" ht="5.0999999999999996" customHeight="1" x14ac:dyDescent="0.25">
      <c r="B49" s="68"/>
      <c r="C49" s="53"/>
      <c r="D49" s="61"/>
      <c r="E49" s="61"/>
      <c r="F49" s="61"/>
      <c r="G49" s="61"/>
      <c r="H49" s="61"/>
      <c r="I49" s="61"/>
      <c r="J49" s="69"/>
    </row>
    <row r="50" spans="2:10" ht="15" customHeight="1" x14ac:dyDescent="0.25">
      <c r="B50" s="68" t="str">
        <f>B$26</f>
        <v xml:space="preserve">Functie beoordelaar 1: </v>
      </c>
      <c r="C50" s="70"/>
      <c r="D50" s="161"/>
      <c r="E50" s="162"/>
      <c r="F50" s="162"/>
      <c r="G50" s="162"/>
      <c r="H50" s="162"/>
      <c r="I50" s="162"/>
      <c r="J50" s="163"/>
    </row>
    <row r="51" spans="2:10" ht="15" customHeight="1" x14ac:dyDescent="0.25">
      <c r="B51" s="68" t="str">
        <f>B$27</f>
        <v xml:space="preserve">Functie beoordelaar 2: </v>
      </c>
      <c r="C51" s="70"/>
      <c r="D51" s="161"/>
      <c r="E51" s="162"/>
      <c r="F51" s="162"/>
      <c r="G51" s="162"/>
      <c r="H51" s="162"/>
      <c r="I51" s="162"/>
      <c r="J51" s="163"/>
    </row>
    <row r="52" spans="2:10" ht="15" customHeight="1" x14ac:dyDescent="0.25">
      <c r="B52" s="68" t="str">
        <f>B$28</f>
        <v xml:space="preserve">Functie beoordelaar 3: </v>
      </c>
      <c r="C52" s="70"/>
      <c r="D52" s="161"/>
      <c r="E52" s="162"/>
      <c r="F52" s="162"/>
      <c r="G52" s="162"/>
      <c r="H52" s="162"/>
      <c r="I52" s="162"/>
      <c r="J52" s="163"/>
    </row>
    <row r="53" spans="2:10" ht="15" customHeight="1" x14ac:dyDescent="0.25">
      <c r="B53" s="68" t="str">
        <f>B$29</f>
        <v xml:space="preserve">Functie beoordelaar 4: </v>
      </c>
      <c r="C53" s="70"/>
      <c r="D53" s="161"/>
      <c r="E53" s="162"/>
      <c r="F53" s="162"/>
      <c r="G53" s="162"/>
      <c r="H53" s="162"/>
      <c r="I53" s="162"/>
      <c r="J53" s="163"/>
    </row>
    <row r="54" spans="2:10" ht="5.0999999999999996" customHeight="1" x14ac:dyDescent="0.25">
      <c r="B54" s="68"/>
      <c r="C54" s="71"/>
      <c r="D54" s="162"/>
      <c r="E54" s="162"/>
      <c r="F54" s="162"/>
      <c r="G54" s="162"/>
      <c r="H54" s="162"/>
      <c r="I54" s="162"/>
      <c r="J54" s="163"/>
    </row>
    <row r="55" spans="2:10" ht="15" customHeight="1" x14ac:dyDescent="0.25">
      <c r="B55" s="22"/>
      <c r="C55" s="11"/>
      <c r="D55" s="11"/>
      <c r="E55" s="12"/>
      <c r="F55" s="12"/>
      <c r="G55" s="12"/>
      <c r="H55" s="11"/>
      <c r="I55" s="11"/>
      <c r="J55" s="14"/>
    </row>
    <row r="56" spans="2:10" ht="15" customHeight="1" x14ac:dyDescent="0.25">
      <c r="B56" s="21" t="s">
        <v>15</v>
      </c>
      <c r="C56" s="164" t="str">
        <f>D16</f>
        <v>3e Kwalitatieve competentie NO (gewogen eindscore)</v>
      </c>
      <c r="D56" s="164"/>
      <c r="E56" s="164"/>
      <c r="F56" s="164"/>
      <c r="G56" s="164"/>
      <c r="H56" s="164"/>
      <c r="I56" s="164"/>
      <c r="J56" s="165"/>
    </row>
    <row r="57" spans="2:10" ht="5.0999999999999996" customHeight="1" x14ac:dyDescent="0.25">
      <c r="B57" s="68"/>
      <c r="C57" s="53"/>
      <c r="D57" s="61"/>
      <c r="E57" s="61"/>
      <c r="F57" s="61"/>
      <c r="G57" s="61"/>
      <c r="H57" s="61"/>
      <c r="I57" s="61"/>
      <c r="J57" s="69"/>
    </row>
    <row r="58" spans="2:10" x14ac:dyDescent="0.25">
      <c r="B58" s="72" t="s">
        <v>16</v>
      </c>
      <c r="C58" s="166" t="s">
        <v>42</v>
      </c>
      <c r="D58" s="166"/>
      <c r="E58" s="166"/>
      <c r="F58" s="166"/>
      <c r="G58" s="166"/>
      <c r="H58" s="166"/>
      <c r="I58" s="166"/>
      <c r="J58" s="167"/>
    </row>
    <row r="59" spans="2:10" ht="5.0999999999999996" customHeight="1" x14ac:dyDescent="0.25">
      <c r="B59" s="68"/>
      <c r="C59" s="53"/>
      <c r="D59" s="61"/>
      <c r="E59" s="61"/>
      <c r="F59" s="61"/>
      <c r="G59" s="61"/>
      <c r="H59" s="61"/>
      <c r="I59" s="61"/>
      <c r="J59" s="69"/>
    </row>
    <row r="60" spans="2:10" ht="15" customHeight="1" x14ac:dyDescent="0.25">
      <c r="B60" s="68" t="str">
        <f>B$26</f>
        <v xml:space="preserve">Functie beoordelaar 1: </v>
      </c>
      <c r="C60" s="70"/>
      <c r="D60" s="161"/>
      <c r="E60" s="162"/>
      <c r="F60" s="162"/>
      <c r="G60" s="162"/>
      <c r="H60" s="162"/>
      <c r="I60" s="162"/>
      <c r="J60" s="163"/>
    </row>
    <row r="61" spans="2:10" ht="15" customHeight="1" x14ac:dyDescent="0.25">
      <c r="B61" s="68" t="str">
        <f>B$27</f>
        <v xml:space="preserve">Functie beoordelaar 2: </v>
      </c>
      <c r="C61" s="70"/>
      <c r="D61" s="161"/>
      <c r="E61" s="162"/>
      <c r="F61" s="162"/>
      <c r="G61" s="162"/>
      <c r="H61" s="162"/>
      <c r="I61" s="162"/>
      <c r="J61" s="163"/>
    </row>
    <row r="62" spans="2:10" ht="15" customHeight="1" x14ac:dyDescent="0.25">
      <c r="B62" s="68" t="str">
        <f>B$28</f>
        <v xml:space="preserve">Functie beoordelaar 3: </v>
      </c>
      <c r="C62" s="70"/>
      <c r="D62" s="161"/>
      <c r="E62" s="162"/>
      <c r="F62" s="162"/>
      <c r="G62" s="162"/>
      <c r="H62" s="162"/>
      <c r="I62" s="162"/>
      <c r="J62" s="163"/>
    </row>
    <row r="63" spans="2:10" ht="15" customHeight="1" x14ac:dyDescent="0.25">
      <c r="B63" s="68" t="str">
        <f>B$29</f>
        <v xml:space="preserve">Functie beoordelaar 4: </v>
      </c>
      <c r="C63" s="70"/>
      <c r="D63" s="161"/>
      <c r="E63" s="162"/>
      <c r="F63" s="162"/>
      <c r="G63" s="162"/>
      <c r="H63" s="162"/>
      <c r="I63" s="162"/>
      <c r="J63" s="163"/>
    </row>
    <row r="64" spans="2:10" ht="5.0999999999999996" customHeight="1" x14ac:dyDescent="0.25">
      <c r="B64" s="68"/>
      <c r="C64" s="53"/>
      <c r="D64" s="61"/>
      <c r="E64" s="61"/>
      <c r="F64" s="61"/>
      <c r="G64" s="61"/>
      <c r="H64" s="61"/>
      <c r="I64" s="61"/>
      <c r="J64" s="69"/>
    </row>
    <row r="65" spans="2:10" ht="15" customHeight="1" x14ac:dyDescent="0.25">
      <c r="B65" s="68" t="s">
        <v>2</v>
      </c>
      <c r="C65" s="166" t="s">
        <v>42</v>
      </c>
      <c r="D65" s="166"/>
      <c r="E65" s="166"/>
      <c r="F65" s="166"/>
      <c r="G65" s="166"/>
      <c r="H65" s="166"/>
      <c r="I65" s="166"/>
      <c r="J65" s="167"/>
    </row>
    <row r="66" spans="2:10" ht="5.0999999999999996" customHeight="1" x14ac:dyDescent="0.25">
      <c r="B66" s="68"/>
      <c r="C66" s="53"/>
      <c r="D66" s="61"/>
      <c r="E66" s="61"/>
      <c r="F66" s="61"/>
      <c r="G66" s="61"/>
      <c r="H66" s="61"/>
      <c r="I66" s="61"/>
      <c r="J66" s="69"/>
    </row>
    <row r="67" spans="2:10" ht="15" customHeight="1" x14ac:dyDescent="0.25">
      <c r="B67" s="68" t="str">
        <f>B$26</f>
        <v xml:space="preserve">Functie beoordelaar 1: </v>
      </c>
      <c r="C67" s="70"/>
      <c r="D67" s="161"/>
      <c r="E67" s="162"/>
      <c r="F67" s="162"/>
      <c r="G67" s="162"/>
      <c r="H67" s="162"/>
      <c r="I67" s="162"/>
      <c r="J67" s="163"/>
    </row>
    <row r="68" spans="2:10" ht="15" customHeight="1" x14ac:dyDescent="0.25">
      <c r="B68" s="68" t="str">
        <f>B$27</f>
        <v xml:space="preserve">Functie beoordelaar 2: </v>
      </c>
      <c r="C68" s="70"/>
      <c r="D68" s="161"/>
      <c r="E68" s="162"/>
      <c r="F68" s="162"/>
      <c r="G68" s="162"/>
      <c r="H68" s="162"/>
      <c r="I68" s="162"/>
      <c r="J68" s="163"/>
    </row>
    <row r="69" spans="2:10" ht="15" customHeight="1" x14ac:dyDescent="0.25">
      <c r="B69" s="68" t="str">
        <f>B$28</f>
        <v xml:space="preserve">Functie beoordelaar 3: </v>
      </c>
      <c r="C69" s="70"/>
      <c r="D69" s="161"/>
      <c r="E69" s="162"/>
      <c r="F69" s="162"/>
      <c r="G69" s="162"/>
      <c r="H69" s="162"/>
      <c r="I69" s="162"/>
      <c r="J69" s="163"/>
    </row>
    <row r="70" spans="2:10" ht="15" customHeight="1" x14ac:dyDescent="0.25">
      <c r="B70" s="68" t="str">
        <f>B$29</f>
        <v xml:space="preserve">Functie beoordelaar 4: </v>
      </c>
      <c r="C70" s="70"/>
      <c r="D70" s="161"/>
      <c r="E70" s="162"/>
      <c r="F70" s="162"/>
      <c r="G70" s="162"/>
      <c r="H70" s="162"/>
      <c r="I70" s="162"/>
      <c r="J70" s="163"/>
    </row>
    <row r="71" spans="2:10" ht="5.0999999999999996" customHeight="1" x14ac:dyDescent="0.25">
      <c r="B71" s="73"/>
      <c r="C71" s="65"/>
      <c r="D71" s="65"/>
      <c r="E71" s="65"/>
      <c r="F71" s="65"/>
      <c r="G71" s="65"/>
      <c r="H71" s="65"/>
      <c r="I71" s="65"/>
      <c r="J71" s="74"/>
    </row>
    <row r="72" spans="2:10" ht="15" customHeight="1" x14ac:dyDescent="0.25">
      <c r="B72" s="52"/>
      <c r="C72" s="53"/>
      <c r="D72" s="53"/>
      <c r="E72" s="53"/>
      <c r="F72" s="53"/>
      <c r="G72" s="53"/>
      <c r="H72" s="53"/>
      <c r="I72" s="53"/>
      <c r="J72" s="54"/>
    </row>
    <row r="73" spans="2:10" x14ac:dyDescent="0.25">
      <c r="B73" s="52"/>
      <c r="C73" s="53"/>
      <c r="D73" s="53"/>
      <c r="E73" s="53"/>
      <c r="F73" s="53"/>
      <c r="G73" s="53"/>
      <c r="H73" s="53"/>
      <c r="I73" s="53"/>
      <c r="J73" s="54"/>
    </row>
  </sheetData>
  <mergeCells count="69">
    <mergeCell ref="B3:J3"/>
    <mergeCell ref="F16:F17"/>
    <mergeCell ref="G16:G17"/>
    <mergeCell ref="E14:E15"/>
    <mergeCell ref="D5:J5"/>
    <mergeCell ref="D6:J6"/>
    <mergeCell ref="D7:J7"/>
    <mergeCell ref="D8:J8"/>
    <mergeCell ref="F10:F11"/>
    <mergeCell ref="G10:G11"/>
    <mergeCell ref="I10:I11"/>
    <mergeCell ref="J10:J11"/>
    <mergeCell ref="D10:D11"/>
    <mergeCell ref="F12:F13"/>
    <mergeCell ref="G12:G13"/>
    <mergeCell ref="F14:F15"/>
    <mergeCell ref="G14:G15"/>
    <mergeCell ref="E12:E13"/>
    <mergeCell ref="B7:C7"/>
    <mergeCell ref="B8:C8"/>
    <mergeCell ref="B5:C5"/>
    <mergeCell ref="B6:C6"/>
    <mergeCell ref="D14:D15"/>
    <mergeCell ref="D16:D17"/>
    <mergeCell ref="D12:D13"/>
    <mergeCell ref="C12:C13"/>
    <mergeCell ref="C14:C15"/>
    <mergeCell ref="C16:C17"/>
    <mergeCell ref="D68:J68"/>
    <mergeCell ref="D69:J69"/>
    <mergeCell ref="D70:J70"/>
    <mergeCell ref="B19:B20"/>
    <mergeCell ref="C22:J22"/>
    <mergeCell ref="D63:J63"/>
    <mergeCell ref="D46:J46"/>
    <mergeCell ref="D61:J61"/>
    <mergeCell ref="D62:J62"/>
    <mergeCell ref="D54:J54"/>
    <mergeCell ref="D53:J53"/>
    <mergeCell ref="C56:J56"/>
    <mergeCell ref="D43:J43"/>
    <mergeCell ref="D19:J20"/>
    <mergeCell ref="C24:J24"/>
    <mergeCell ref="C31:J31"/>
    <mergeCell ref="D67:J67"/>
    <mergeCell ref="D60:J60"/>
    <mergeCell ref="D44:J44"/>
    <mergeCell ref="D51:J51"/>
    <mergeCell ref="D52:J52"/>
    <mergeCell ref="D50:J50"/>
    <mergeCell ref="C48:J48"/>
    <mergeCell ref="C58:J58"/>
    <mergeCell ref="C65:J65"/>
    <mergeCell ref="B2:J2"/>
    <mergeCell ref="B4:J4"/>
    <mergeCell ref="C10:C11"/>
    <mergeCell ref="D26:J26"/>
    <mergeCell ref="D45:J45"/>
    <mergeCell ref="D29:J29"/>
    <mergeCell ref="D28:J28"/>
    <mergeCell ref="D27:J27"/>
    <mergeCell ref="D33:J33"/>
    <mergeCell ref="D34:J34"/>
    <mergeCell ref="D35:J35"/>
    <mergeCell ref="D36:J36"/>
    <mergeCell ref="D37:J37"/>
    <mergeCell ref="C39:J39"/>
    <mergeCell ref="C41:J41"/>
    <mergeCell ref="E16:E17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8" scale="63" orientation="portrait" r:id="rId1"/>
  <headerFooter>
    <oddFooter>&amp;R&amp;F,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8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22.28515625" style="16" bestFit="1" customWidth="1"/>
    <col min="3" max="3" width="15.7109375" customWidth="1"/>
    <col min="4" max="4" width="44.140625" bestFit="1" customWidth="1"/>
    <col min="5" max="5" width="21.7109375" bestFit="1" customWidth="1"/>
    <col min="6" max="6" width="14" bestFit="1" customWidth="1"/>
    <col min="7" max="7" width="19" bestFit="1" customWidth="1"/>
    <col min="8" max="8" width="15.7109375" customWidth="1"/>
    <col min="9" max="9" width="50.5703125" bestFit="1" customWidth="1"/>
    <col min="10" max="10" width="19.5703125" bestFit="1" customWidth="1"/>
  </cols>
  <sheetData>
    <row r="1" spans="1:73" ht="7.5" customHeight="1" x14ac:dyDescent="0.25"/>
    <row r="2" spans="1:73" s="13" customFormat="1" ht="34.5" customHeight="1" x14ac:dyDescent="0.55000000000000004">
      <c r="B2" s="123" t="str">
        <f>Totaaloverzicht!B2:O2</f>
        <v>Gunningsysteem Ingenieursdiensten (GsI 2024)</v>
      </c>
      <c r="C2" s="123"/>
      <c r="D2" s="123"/>
      <c r="E2" s="123"/>
      <c r="F2" s="123"/>
      <c r="G2" s="123"/>
      <c r="H2" s="123"/>
      <c r="I2" s="123"/>
      <c r="J2" s="12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73" s="13" customFormat="1" ht="31.5" x14ac:dyDescent="0.5">
      <c r="B3" s="154" t="s">
        <v>60</v>
      </c>
      <c r="C3" s="154"/>
      <c r="D3" s="154"/>
      <c r="E3" s="154"/>
      <c r="F3" s="154"/>
      <c r="G3" s="154"/>
      <c r="H3" s="154"/>
      <c r="I3" s="154"/>
      <c r="J3" s="15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</row>
    <row r="4" spans="1:73" s="75" customFormat="1" ht="19.5" thickBot="1" x14ac:dyDescent="0.35">
      <c r="B4" s="158" t="s">
        <v>57</v>
      </c>
      <c r="C4" s="158"/>
      <c r="D4" s="158"/>
      <c r="E4" s="158"/>
      <c r="F4" s="158"/>
      <c r="G4" s="158"/>
      <c r="H4" s="158"/>
      <c r="I4" s="158"/>
      <c r="J4" s="158"/>
      <c r="K4" s="77"/>
      <c r="L4" s="77"/>
      <c r="M4" s="77"/>
      <c r="N4" s="77"/>
      <c r="O4" s="77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</row>
    <row r="5" spans="1:73" x14ac:dyDescent="0.25">
      <c r="B5" s="138" t="s">
        <v>29</v>
      </c>
      <c r="C5" s="139"/>
      <c r="D5" s="137">
        <f>Totaaloverzicht!D5:O5</f>
        <v>0</v>
      </c>
      <c r="E5" s="137"/>
      <c r="F5" s="137"/>
      <c r="G5" s="137"/>
      <c r="H5" s="137"/>
      <c r="I5" s="137"/>
      <c r="J5" s="151"/>
    </row>
    <row r="6" spans="1:73" x14ac:dyDescent="0.25">
      <c r="B6" s="188" t="s">
        <v>30</v>
      </c>
      <c r="C6" s="189"/>
      <c r="D6" s="194">
        <f>Totaaloverzicht!D6:O6</f>
        <v>0</v>
      </c>
      <c r="E6" s="194"/>
      <c r="F6" s="194"/>
      <c r="G6" s="194"/>
      <c r="H6" s="194"/>
      <c r="I6" s="194"/>
      <c r="J6" s="195"/>
    </row>
    <row r="7" spans="1:73" s="1" customFormat="1" x14ac:dyDescent="0.25">
      <c r="A7"/>
      <c r="B7" s="186" t="s">
        <v>31</v>
      </c>
      <c r="C7" s="187"/>
      <c r="D7" s="196"/>
      <c r="E7" s="196"/>
      <c r="F7" s="196"/>
      <c r="G7" s="196"/>
      <c r="H7" s="196"/>
      <c r="I7" s="196"/>
      <c r="J7" s="197"/>
    </row>
    <row r="8" spans="1:73" s="1" customFormat="1" ht="15.75" thickBot="1" x14ac:dyDescent="0.3">
      <c r="A8"/>
      <c r="B8" s="149" t="s">
        <v>32</v>
      </c>
      <c r="C8" s="150"/>
      <c r="D8" s="152"/>
      <c r="E8" s="152"/>
      <c r="F8" s="152"/>
      <c r="G8" s="152"/>
      <c r="H8" s="152"/>
      <c r="I8" s="152"/>
      <c r="J8" s="153"/>
    </row>
    <row r="9" spans="1:73" s="1" customFormat="1" ht="15" customHeight="1" thickBot="1" x14ac:dyDescent="0.3">
      <c r="A9"/>
      <c r="B9" s="52"/>
      <c r="C9" s="53"/>
      <c r="D9" s="53"/>
      <c r="E9" s="53"/>
      <c r="F9" s="53"/>
      <c r="G9" s="53"/>
      <c r="H9" s="53"/>
      <c r="I9" s="53"/>
      <c r="J9" s="54"/>
    </row>
    <row r="10" spans="1:73" s="1" customFormat="1" ht="15" customHeight="1" thickTop="1" x14ac:dyDescent="0.25">
      <c r="B10" s="52"/>
      <c r="C10" s="159"/>
      <c r="D10" s="206" t="s">
        <v>46</v>
      </c>
      <c r="E10" s="39" t="s">
        <v>43</v>
      </c>
      <c r="F10" s="198" t="s">
        <v>44</v>
      </c>
      <c r="G10" s="200" t="s">
        <v>45</v>
      </c>
      <c r="H10" s="54"/>
      <c r="I10" s="202" t="s">
        <v>0</v>
      </c>
      <c r="J10" s="204" t="s">
        <v>27</v>
      </c>
    </row>
    <row r="11" spans="1:73" s="1" customFormat="1" ht="15" customHeight="1" x14ac:dyDescent="0.25">
      <c r="B11" s="52"/>
      <c r="C11" s="160"/>
      <c r="D11" s="207"/>
      <c r="E11" s="40" t="s">
        <v>22</v>
      </c>
      <c r="F11" s="199"/>
      <c r="G11" s="201"/>
      <c r="H11" s="54"/>
      <c r="I11" s="203"/>
      <c r="J11" s="205"/>
    </row>
    <row r="12" spans="1:73" ht="15" customHeight="1" x14ac:dyDescent="0.25">
      <c r="B12" s="52"/>
      <c r="C12" s="179">
        <v>1</v>
      </c>
      <c r="D12" s="176" t="str">
        <f>Totaaloverzicht!H11</f>
        <v>1e Kwalitatieve competentie NO (gewogen eindscore)</v>
      </c>
      <c r="E12" s="168">
        <f>(SUM(C26:C29)+SUM(C33:C36))/8</f>
        <v>0</v>
      </c>
      <c r="F12" s="190">
        <v>2</v>
      </c>
      <c r="G12" s="183">
        <f>E12*F12</f>
        <v>0</v>
      </c>
      <c r="H12" s="53"/>
      <c r="I12" s="55"/>
      <c r="J12" s="56"/>
    </row>
    <row r="13" spans="1:73" ht="15" customHeight="1" x14ac:dyDescent="0.25">
      <c r="B13" s="52"/>
      <c r="C13" s="180"/>
      <c r="D13" s="178"/>
      <c r="E13" s="185"/>
      <c r="F13" s="208"/>
      <c r="G13" s="184"/>
      <c r="H13" s="57"/>
      <c r="I13" s="58" t="s">
        <v>53</v>
      </c>
      <c r="J13" s="59">
        <v>10</v>
      </c>
    </row>
    <row r="14" spans="1:73" ht="15" customHeight="1" x14ac:dyDescent="0.25">
      <c r="B14" s="52"/>
      <c r="C14" s="179">
        <v>2</v>
      </c>
      <c r="D14" s="176" t="str">
        <f>Totaaloverzicht!I11</f>
        <v>2e Kwalitatieve competentie NO (gewogen eindscore)</v>
      </c>
      <c r="E14" s="168">
        <f>(SUM(C43:C46)+SUM(C50:C53))/8</f>
        <v>0</v>
      </c>
      <c r="F14" s="190">
        <v>1.5</v>
      </c>
      <c r="G14" s="183">
        <f>E14*F14</f>
        <v>0</v>
      </c>
      <c r="H14" s="53"/>
      <c r="I14" s="58" t="s">
        <v>54</v>
      </c>
      <c r="J14" s="59">
        <v>7</v>
      </c>
    </row>
    <row r="15" spans="1:73" ht="15" customHeight="1" x14ac:dyDescent="0.25">
      <c r="B15" s="52"/>
      <c r="C15" s="181"/>
      <c r="D15" s="178"/>
      <c r="E15" s="185"/>
      <c r="F15" s="208"/>
      <c r="G15" s="184"/>
      <c r="H15" s="53"/>
      <c r="I15" s="58" t="s">
        <v>55</v>
      </c>
      <c r="J15" s="59">
        <v>4</v>
      </c>
    </row>
    <row r="16" spans="1:73" ht="15" customHeight="1" x14ac:dyDescent="0.25">
      <c r="B16" s="52"/>
      <c r="C16" s="179">
        <v>3</v>
      </c>
      <c r="D16" s="176" t="str">
        <f>Totaaloverzicht!J11</f>
        <v>3e Kwalitatieve competentie NO (gewogen eindscore)</v>
      </c>
      <c r="E16" s="168">
        <f>(SUM(C60:C63)+SUM(C67:C70))/8</f>
        <v>0</v>
      </c>
      <c r="F16" s="190">
        <v>1</v>
      </c>
      <c r="G16" s="192">
        <f>E16*F16</f>
        <v>0</v>
      </c>
      <c r="H16" s="53"/>
      <c r="I16" s="58" t="s">
        <v>56</v>
      </c>
      <c r="J16" s="59">
        <v>1</v>
      </c>
    </row>
    <row r="17" spans="2:10" ht="15" customHeight="1" thickBot="1" x14ac:dyDescent="0.3">
      <c r="B17" s="52"/>
      <c r="C17" s="182"/>
      <c r="D17" s="177"/>
      <c r="E17" s="169"/>
      <c r="F17" s="191"/>
      <c r="G17" s="193"/>
      <c r="H17" s="53"/>
      <c r="I17" s="62"/>
      <c r="J17" s="63"/>
    </row>
    <row r="18" spans="2:10" ht="15" customHeight="1" thickTop="1" x14ac:dyDescent="0.25">
      <c r="B18" s="60"/>
      <c r="C18" s="53"/>
      <c r="D18" s="53"/>
      <c r="E18" s="64"/>
      <c r="F18" s="64"/>
      <c r="G18" s="64"/>
      <c r="H18" s="65"/>
      <c r="I18" s="65"/>
      <c r="J18" s="66"/>
    </row>
    <row r="19" spans="2:10" ht="15" customHeight="1" x14ac:dyDescent="0.25">
      <c r="B19" s="170" t="s">
        <v>14</v>
      </c>
      <c r="C19" s="67" t="s">
        <v>23</v>
      </c>
      <c r="D19" s="172" t="s">
        <v>3</v>
      </c>
      <c r="E19" s="172"/>
      <c r="F19" s="172"/>
      <c r="G19" s="172"/>
      <c r="H19" s="172"/>
      <c r="I19" s="172"/>
      <c r="J19" s="173"/>
    </row>
    <row r="20" spans="2:10" ht="15" customHeight="1" x14ac:dyDescent="0.25">
      <c r="B20" s="171"/>
      <c r="C20" s="54" t="str">
        <f>E11</f>
        <v>(0 - 10)</v>
      </c>
      <c r="D20" s="174"/>
      <c r="E20" s="174"/>
      <c r="F20" s="174"/>
      <c r="G20" s="174"/>
      <c r="H20" s="174"/>
      <c r="I20" s="174"/>
      <c r="J20" s="175"/>
    </row>
    <row r="21" spans="2:10" ht="15" customHeight="1" x14ac:dyDescent="0.25">
      <c r="B21" s="22"/>
      <c r="C21" s="11"/>
      <c r="D21" s="11"/>
      <c r="E21" s="12"/>
      <c r="F21" s="12"/>
      <c r="G21" s="12"/>
      <c r="H21" s="11"/>
      <c r="I21" s="11"/>
      <c r="J21" s="14"/>
    </row>
    <row r="22" spans="2:10" ht="15" customHeight="1" x14ac:dyDescent="0.25">
      <c r="B22" s="21" t="s">
        <v>15</v>
      </c>
      <c r="C22" s="164" t="str">
        <f>D12</f>
        <v>1e Kwalitatieve competentie NO (gewogen eindscore)</v>
      </c>
      <c r="D22" s="164"/>
      <c r="E22" s="164"/>
      <c r="F22" s="164"/>
      <c r="G22" s="164"/>
      <c r="H22" s="164"/>
      <c r="I22" s="164"/>
      <c r="J22" s="165"/>
    </row>
    <row r="23" spans="2:10" ht="5.0999999999999996" customHeight="1" x14ac:dyDescent="0.25">
      <c r="B23" s="68"/>
      <c r="C23" s="53"/>
      <c r="D23" s="61"/>
      <c r="E23" s="61"/>
      <c r="F23" s="61"/>
      <c r="G23" s="61"/>
      <c r="H23" s="61"/>
      <c r="I23" s="61"/>
      <c r="J23" s="69"/>
    </row>
    <row r="24" spans="2:10" ht="15" customHeight="1" x14ac:dyDescent="0.25">
      <c r="B24" s="68" t="s">
        <v>16</v>
      </c>
      <c r="C24" s="166" t="str">
        <f>'Inschrijver 1'!C24:J24</f>
        <v>Voorgestelde maatregelen / voorstellen / werkwijzen die …….</v>
      </c>
      <c r="D24" s="166"/>
      <c r="E24" s="166"/>
      <c r="F24" s="166"/>
      <c r="G24" s="166"/>
      <c r="H24" s="166"/>
      <c r="I24" s="166"/>
      <c r="J24" s="167"/>
    </row>
    <row r="25" spans="2:10" ht="5.0999999999999996" customHeight="1" x14ac:dyDescent="0.25">
      <c r="B25" s="68"/>
      <c r="C25" s="53"/>
      <c r="D25" s="61"/>
      <c r="E25" s="61"/>
      <c r="F25" s="61"/>
      <c r="G25" s="61"/>
      <c r="H25" s="61"/>
      <c r="I25" s="61"/>
      <c r="J25" s="69"/>
    </row>
    <row r="26" spans="2:10" ht="15" customHeight="1" x14ac:dyDescent="0.25">
      <c r="B26" s="68" t="s">
        <v>17</v>
      </c>
      <c r="C26" s="70"/>
      <c r="D26" s="161"/>
      <c r="E26" s="162"/>
      <c r="F26" s="162"/>
      <c r="G26" s="162"/>
      <c r="H26" s="162"/>
      <c r="I26" s="162"/>
      <c r="J26" s="163"/>
    </row>
    <row r="27" spans="2:10" ht="15" customHeight="1" x14ac:dyDescent="0.25">
      <c r="B27" s="68" t="s">
        <v>18</v>
      </c>
      <c r="C27" s="70"/>
      <c r="D27" s="161"/>
      <c r="E27" s="162"/>
      <c r="F27" s="162"/>
      <c r="G27" s="162"/>
      <c r="H27" s="162"/>
      <c r="I27" s="162"/>
      <c r="J27" s="163"/>
    </row>
    <row r="28" spans="2:10" ht="15" customHeight="1" x14ac:dyDescent="0.25">
      <c r="B28" s="68" t="s">
        <v>19</v>
      </c>
      <c r="C28" s="70"/>
      <c r="D28" s="161"/>
      <c r="E28" s="162"/>
      <c r="F28" s="162"/>
      <c r="G28" s="162"/>
      <c r="H28" s="162"/>
      <c r="I28" s="162"/>
      <c r="J28" s="163"/>
    </row>
    <row r="29" spans="2:10" ht="15" customHeight="1" x14ac:dyDescent="0.25">
      <c r="B29" s="68" t="s">
        <v>20</v>
      </c>
      <c r="C29" s="70"/>
      <c r="D29" s="161"/>
      <c r="E29" s="162"/>
      <c r="F29" s="162"/>
      <c r="G29" s="162"/>
      <c r="H29" s="162"/>
      <c r="I29" s="162"/>
      <c r="J29" s="163"/>
    </row>
    <row r="30" spans="2:10" ht="5.0999999999999996" customHeight="1" x14ac:dyDescent="0.25">
      <c r="B30" s="68"/>
      <c r="C30" s="53"/>
      <c r="D30" s="61"/>
      <c r="E30" s="61"/>
      <c r="F30" s="61"/>
      <c r="G30" s="61"/>
      <c r="H30" s="61"/>
      <c r="I30" s="61"/>
      <c r="J30" s="69"/>
    </row>
    <row r="31" spans="2:10" ht="15" customHeight="1" x14ac:dyDescent="0.25">
      <c r="B31" s="68" t="s">
        <v>2</v>
      </c>
      <c r="C31" s="166" t="str">
        <f>'Inschrijver 1'!C31:J31</f>
        <v>Voorgestelde maatregelen / voorstellen / werkwijzen die …….</v>
      </c>
      <c r="D31" s="166"/>
      <c r="E31" s="166"/>
      <c r="F31" s="166"/>
      <c r="G31" s="166"/>
      <c r="H31" s="166"/>
      <c r="I31" s="166"/>
      <c r="J31" s="167"/>
    </row>
    <row r="32" spans="2:10" ht="5.0999999999999996" customHeight="1" x14ac:dyDescent="0.25">
      <c r="B32" s="68"/>
      <c r="C32" s="53"/>
      <c r="D32" s="61"/>
      <c r="E32" s="61"/>
      <c r="F32" s="61"/>
      <c r="G32" s="61"/>
      <c r="H32" s="61"/>
      <c r="I32" s="61"/>
      <c r="J32" s="69"/>
    </row>
    <row r="33" spans="2:10" ht="15" customHeight="1" x14ac:dyDescent="0.25">
      <c r="B33" s="68" t="str">
        <f>B$26</f>
        <v xml:space="preserve">Functie beoordelaar 1: </v>
      </c>
      <c r="C33" s="70"/>
      <c r="D33" s="161"/>
      <c r="E33" s="162"/>
      <c r="F33" s="162"/>
      <c r="G33" s="162"/>
      <c r="H33" s="162"/>
      <c r="I33" s="162"/>
      <c r="J33" s="163"/>
    </row>
    <row r="34" spans="2:10" ht="15" customHeight="1" x14ac:dyDescent="0.25">
      <c r="B34" s="68" t="str">
        <f>B$27</f>
        <v xml:space="preserve">Functie beoordelaar 2: </v>
      </c>
      <c r="C34" s="70"/>
      <c r="D34" s="161"/>
      <c r="E34" s="162"/>
      <c r="F34" s="162"/>
      <c r="G34" s="162"/>
      <c r="H34" s="162"/>
      <c r="I34" s="162"/>
      <c r="J34" s="163"/>
    </row>
    <row r="35" spans="2:10" ht="15" customHeight="1" x14ac:dyDescent="0.25">
      <c r="B35" s="68" t="str">
        <f>B$28</f>
        <v xml:space="preserve">Functie beoordelaar 3: </v>
      </c>
      <c r="C35" s="70"/>
      <c r="D35" s="161"/>
      <c r="E35" s="162"/>
      <c r="F35" s="162"/>
      <c r="G35" s="162"/>
      <c r="H35" s="162"/>
      <c r="I35" s="162"/>
      <c r="J35" s="163"/>
    </row>
    <row r="36" spans="2:10" ht="15" customHeight="1" x14ac:dyDescent="0.25">
      <c r="B36" s="68" t="str">
        <f>B$29</f>
        <v xml:space="preserve">Functie beoordelaar 4: </v>
      </c>
      <c r="C36" s="70"/>
      <c r="D36" s="161"/>
      <c r="E36" s="162"/>
      <c r="F36" s="162"/>
      <c r="G36" s="162"/>
      <c r="H36" s="162"/>
      <c r="I36" s="162"/>
      <c r="J36" s="163"/>
    </row>
    <row r="37" spans="2:10" ht="5.0999999999999996" customHeight="1" x14ac:dyDescent="0.25">
      <c r="B37" s="68"/>
      <c r="C37" s="71"/>
      <c r="D37" s="162"/>
      <c r="E37" s="162"/>
      <c r="F37" s="162"/>
      <c r="G37" s="162"/>
      <c r="H37" s="162"/>
      <c r="I37" s="162"/>
      <c r="J37" s="163"/>
    </row>
    <row r="38" spans="2:10" ht="15" customHeight="1" x14ac:dyDescent="0.25">
      <c r="B38" s="22"/>
      <c r="C38" s="11"/>
      <c r="D38" s="11"/>
      <c r="E38" s="12"/>
      <c r="F38" s="12"/>
      <c r="G38" s="12"/>
      <c r="H38" s="11"/>
      <c r="I38" s="11"/>
      <c r="J38" s="14"/>
    </row>
    <row r="39" spans="2:10" ht="15" customHeight="1" x14ac:dyDescent="0.25">
      <c r="B39" s="21" t="s">
        <v>15</v>
      </c>
      <c r="C39" s="164" t="str">
        <f>D14</f>
        <v>2e Kwalitatieve competentie NO (gewogen eindscore)</v>
      </c>
      <c r="D39" s="164"/>
      <c r="E39" s="164"/>
      <c r="F39" s="164"/>
      <c r="G39" s="164"/>
      <c r="H39" s="164"/>
      <c r="I39" s="164"/>
      <c r="J39" s="165"/>
    </row>
    <row r="40" spans="2:10" ht="5.0999999999999996" customHeight="1" x14ac:dyDescent="0.25">
      <c r="B40" s="68"/>
      <c r="C40" s="53"/>
      <c r="D40" s="61"/>
      <c r="E40" s="61"/>
      <c r="F40" s="61"/>
      <c r="G40" s="61"/>
      <c r="H40" s="61"/>
      <c r="I40" s="61"/>
      <c r="J40" s="69"/>
    </row>
    <row r="41" spans="2:10" ht="15" customHeight="1" x14ac:dyDescent="0.25">
      <c r="B41" s="68" t="s">
        <v>16</v>
      </c>
      <c r="C41" s="166" t="str">
        <f>'Inschrijver 1'!C41:J41</f>
        <v>Voorgestelde maatregelen / voorstellen / werkwijzen die …….</v>
      </c>
      <c r="D41" s="166"/>
      <c r="E41" s="166"/>
      <c r="F41" s="166"/>
      <c r="G41" s="166"/>
      <c r="H41" s="166"/>
      <c r="I41" s="166"/>
      <c r="J41" s="167"/>
    </row>
    <row r="42" spans="2:10" ht="5.0999999999999996" customHeight="1" x14ac:dyDescent="0.25">
      <c r="B42" s="68"/>
      <c r="C42" s="53"/>
      <c r="D42" s="61"/>
      <c r="E42" s="61"/>
      <c r="F42" s="61"/>
      <c r="G42" s="61"/>
      <c r="H42" s="61"/>
      <c r="I42" s="61"/>
      <c r="J42" s="69"/>
    </row>
    <row r="43" spans="2:10" ht="15" customHeight="1" x14ac:dyDescent="0.25">
      <c r="B43" s="68" t="str">
        <f>B$26</f>
        <v xml:space="preserve">Functie beoordelaar 1: </v>
      </c>
      <c r="C43" s="70"/>
      <c r="D43" s="161"/>
      <c r="E43" s="162"/>
      <c r="F43" s="162"/>
      <c r="G43" s="162"/>
      <c r="H43" s="162"/>
      <c r="I43" s="162"/>
      <c r="J43" s="163"/>
    </row>
    <row r="44" spans="2:10" ht="15" customHeight="1" x14ac:dyDescent="0.25">
      <c r="B44" s="68" t="str">
        <f>B$27</f>
        <v xml:space="preserve">Functie beoordelaar 2: </v>
      </c>
      <c r="C44" s="70"/>
      <c r="D44" s="161"/>
      <c r="E44" s="162"/>
      <c r="F44" s="162"/>
      <c r="G44" s="162"/>
      <c r="H44" s="162"/>
      <c r="I44" s="162"/>
      <c r="J44" s="163"/>
    </row>
    <row r="45" spans="2:10" ht="15" customHeight="1" x14ac:dyDescent="0.25">
      <c r="B45" s="68" t="str">
        <f>B$28</f>
        <v xml:space="preserve">Functie beoordelaar 3: </v>
      </c>
      <c r="C45" s="70"/>
      <c r="D45" s="161"/>
      <c r="E45" s="162"/>
      <c r="F45" s="162"/>
      <c r="G45" s="162"/>
      <c r="H45" s="162"/>
      <c r="I45" s="162"/>
      <c r="J45" s="163"/>
    </row>
    <row r="46" spans="2:10" ht="15" customHeight="1" x14ac:dyDescent="0.25">
      <c r="B46" s="68" t="str">
        <f>B$29</f>
        <v xml:space="preserve">Functie beoordelaar 4: </v>
      </c>
      <c r="C46" s="70"/>
      <c r="D46" s="161"/>
      <c r="E46" s="162"/>
      <c r="F46" s="162"/>
      <c r="G46" s="162"/>
      <c r="H46" s="162"/>
      <c r="I46" s="162"/>
      <c r="J46" s="163"/>
    </row>
    <row r="47" spans="2:10" ht="5.0999999999999996" customHeight="1" x14ac:dyDescent="0.25">
      <c r="B47" s="68"/>
      <c r="C47" s="53"/>
      <c r="D47" s="61"/>
      <c r="E47" s="61"/>
      <c r="F47" s="61"/>
      <c r="G47" s="61"/>
      <c r="H47" s="61"/>
      <c r="I47" s="61"/>
      <c r="J47" s="69"/>
    </row>
    <row r="48" spans="2:10" ht="15" customHeight="1" x14ac:dyDescent="0.25">
      <c r="B48" s="68" t="s">
        <v>2</v>
      </c>
      <c r="C48" s="166" t="str">
        <f>'Inschrijver 1'!C48:J48</f>
        <v>Voorgestelde maatregelen / voorstellen / werkwijzen die …….</v>
      </c>
      <c r="D48" s="166"/>
      <c r="E48" s="166"/>
      <c r="F48" s="166"/>
      <c r="G48" s="166"/>
      <c r="H48" s="166"/>
      <c r="I48" s="166"/>
      <c r="J48" s="167"/>
    </row>
    <row r="49" spans="2:10" ht="5.0999999999999996" customHeight="1" x14ac:dyDescent="0.25">
      <c r="B49" s="68"/>
      <c r="C49" s="53"/>
      <c r="D49" s="61"/>
      <c r="E49" s="61"/>
      <c r="F49" s="61"/>
      <c r="G49" s="61"/>
      <c r="H49" s="61"/>
      <c r="I49" s="61"/>
      <c r="J49" s="69"/>
    </row>
    <row r="50" spans="2:10" ht="15" customHeight="1" x14ac:dyDescent="0.25">
      <c r="B50" s="68" t="str">
        <f>B$26</f>
        <v xml:space="preserve">Functie beoordelaar 1: </v>
      </c>
      <c r="C50" s="70"/>
      <c r="D50" s="161"/>
      <c r="E50" s="162"/>
      <c r="F50" s="162"/>
      <c r="G50" s="162"/>
      <c r="H50" s="162"/>
      <c r="I50" s="162"/>
      <c r="J50" s="163"/>
    </row>
    <row r="51" spans="2:10" ht="15" customHeight="1" x14ac:dyDescent="0.25">
      <c r="B51" s="68" t="str">
        <f>B$27</f>
        <v xml:space="preserve">Functie beoordelaar 2: </v>
      </c>
      <c r="C51" s="70"/>
      <c r="D51" s="161"/>
      <c r="E51" s="162"/>
      <c r="F51" s="162"/>
      <c r="G51" s="162"/>
      <c r="H51" s="162"/>
      <c r="I51" s="162"/>
      <c r="J51" s="163"/>
    </row>
    <row r="52" spans="2:10" ht="15" customHeight="1" x14ac:dyDescent="0.25">
      <c r="B52" s="68" t="str">
        <f>B$28</f>
        <v xml:space="preserve">Functie beoordelaar 3: </v>
      </c>
      <c r="C52" s="70"/>
      <c r="D52" s="161"/>
      <c r="E52" s="162"/>
      <c r="F52" s="162"/>
      <c r="G52" s="162"/>
      <c r="H52" s="162"/>
      <c r="I52" s="162"/>
      <c r="J52" s="163"/>
    </row>
    <row r="53" spans="2:10" ht="15" customHeight="1" x14ac:dyDescent="0.25">
      <c r="B53" s="68" t="str">
        <f>B$29</f>
        <v xml:space="preserve">Functie beoordelaar 4: </v>
      </c>
      <c r="C53" s="70"/>
      <c r="D53" s="161"/>
      <c r="E53" s="162"/>
      <c r="F53" s="162"/>
      <c r="G53" s="162"/>
      <c r="H53" s="162"/>
      <c r="I53" s="162"/>
      <c r="J53" s="163"/>
    </row>
    <row r="54" spans="2:10" ht="5.0999999999999996" customHeight="1" x14ac:dyDescent="0.25">
      <c r="B54" s="68"/>
      <c r="C54" s="71"/>
      <c r="D54" s="162"/>
      <c r="E54" s="162"/>
      <c r="F54" s="162"/>
      <c r="G54" s="162"/>
      <c r="H54" s="162"/>
      <c r="I54" s="162"/>
      <c r="J54" s="163"/>
    </row>
    <row r="55" spans="2:10" ht="15" customHeight="1" x14ac:dyDescent="0.25">
      <c r="B55" s="22"/>
      <c r="C55" s="11"/>
      <c r="D55" s="11"/>
      <c r="E55" s="12"/>
      <c r="F55" s="12"/>
      <c r="G55" s="12"/>
      <c r="H55" s="11"/>
      <c r="I55" s="11"/>
      <c r="J55" s="14"/>
    </row>
    <row r="56" spans="2:10" ht="15" customHeight="1" x14ac:dyDescent="0.25">
      <c r="B56" s="21" t="s">
        <v>15</v>
      </c>
      <c r="C56" s="164" t="str">
        <f>D16</f>
        <v>3e Kwalitatieve competentie NO (gewogen eindscore)</v>
      </c>
      <c r="D56" s="164"/>
      <c r="E56" s="164"/>
      <c r="F56" s="164"/>
      <c r="G56" s="164"/>
      <c r="H56" s="164"/>
      <c r="I56" s="164"/>
      <c r="J56" s="165"/>
    </row>
    <row r="57" spans="2:10" ht="5.0999999999999996" customHeight="1" x14ac:dyDescent="0.25">
      <c r="B57" s="68"/>
      <c r="C57" s="53"/>
      <c r="D57" s="61"/>
      <c r="E57" s="61"/>
      <c r="F57" s="61"/>
      <c r="G57" s="61"/>
      <c r="H57" s="61"/>
      <c r="I57" s="61"/>
      <c r="J57" s="69"/>
    </row>
    <row r="58" spans="2:10" x14ac:dyDescent="0.25">
      <c r="B58" s="72" t="s">
        <v>16</v>
      </c>
      <c r="C58" s="166" t="str">
        <f>'Inschrijver 1'!C58:J58</f>
        <v>Voorgestelde maatregelen / voorstellen / werkwijzen die …….</v>
      </c>
      <c r="D58" s="166"/>
      <c r="E58" s="166"/>
      <c r="F58" s="166"/>
      <c r="G58" s="166"/>
      <c r="H58" s="166"/>
      <c r="I58" s="166"/>
      <c r="J58" s="167"/>
    </row>
    <row r="59" spans="2:10" ht="5.0999999999999996" customHeight="1" x14ac:dyDescent="0.25">
      <c r="B59" s="68"/>
      <c r="C59" s="53"/>
      <c r="D59" s="61"/>
      <c r="E59" s="61"/>
      <c r="F59" s="61"/>
      <c r="G59" s="61"/>
      <c r="H59" s="61"/>
      <c r="I59" s="61"/>
      <c r="J59" s="69"/>
    </row>
    <row r="60" spans="2:10" ht="15" customHeight="1" x14ac:dyDescent="0.25">
      <c r="B60" s="68" t="str">
        <f>B$26</f>
        <v xml:space="preserve">Functie beoordelaar 1: </v>
      </c>
      <c r="C60" s="70"/>
      <c r="D60" s="161"/>
      <c r="E60" s="162"/>
      <c r="F60" s="162"/>
      <c r="G60" s="162"/>
      <c r="H60" s="162"/>
      <c r="I60" s="162"/>
      <c r="J60" s="163"/>
    </row>
    <row r="61" spans="2:10" ht="15" customHeight="1" x14ac:dyDescent="0.25">
      <c r="B61" s="68" t="str">
        <f>B$27</f>
        <v xml:space="preserve">Functie beoordelaar 2: </v>
      </c>
      <c r="C61" s="70"/>
      <c r="D61" s="161"/>
      <c r="E61" s="162"/>
      <c r="F61" s="162"/>
      <c r="G61" s="162"/>
      <c r="H61" s="162"/>
      <c r="I61" s="162"/>
      <c r="J61" s="163"/>
    </row>
    <row r="62" spans="2:10" ht="15" customHeight="1" x14ac:dyDescent="0.25">
      <c r="B62" s="68" t="str">
        <f>B$28</f>
        <v xml:space="preserve">Functie beoordelaar 3: </v>
      </c>
      <c r="C62" s="70"/>
      <c r="D62" s="161"/>
      <c r="E62" s="162"/>
      <c r="F62" s="162"/>
      <c r="G62" s="162"/>
      <c r="H62" s="162"/>
      <c r="I62" s="162"/>
      <c r="J62" s="163"/>
    </row>
    <row r="63" spans="2:10" ht="15" customHeight="1" x14ac:dyDescent="0.25">
      <c r="B63" s="68" t="str">
        <f>B$29</f>
        <v xml:space="preserve">Functie beoordelaar 4: </v>
      </c>
      <c r="C63" s="70"/>
      <c r="D63" s="161"/>
      <c r="E63" s="162"/>
      <c r="F63" s="162"/>
      <c r="G63" s="162"/>
      <c r="H63" s="162"/>
      <c r="I63" s="162"/>
      <c r="J63" s="163"/>
    </row>
    <row r="64" spans="2:10" ht="5.0999999999999996" customHeight="1" x14ac:dyDescent="0.25">
      <c r="B64" s="68"/>
      <c r="C64" s="53"/>
      <c r="D64" s="61"/>
      <c r="E64" s="61"/>
      <c r="F64" s="61"/>
      <c r="G64" s="61"/>
      <c r="H64" s="61"/>
      <c r="I64" s="61"/>
      <c r="J64" s="69"/>
    </row>
    <row r="65" spans="2:10" ht="15" customHeight="1" x14ac:dyDescent="0.25">
      <c r="B65" s="68" t="s">
        <v>2</v>
      </c>
      <c r="C65" s="166" t="str">
        <f>'Inschrijver 1'!C65:J65</f>
        <v>Voorgestelde maatregelen / voorstellen / werkwijzen die …….</v>
      </c>
      <c r="D65" s="166"/>
      <c r="E65" s="166"/>
      <c r="F65" s="166"/>
      <c r="G65" s="166"/>
      <c r="H65" s="166"/>
      <c r="I65" s="166"/>
      <c r="J65" s="167"/>
    </row>
    <row r="66" spans="2:10" ht="5.0999999999999996" customHeight="1" x14ac:dyDescent="0.25">
      <c r="B66" s="68"/>
      <c r="C66" s="53"/>
      <c r="D66" s="61"/>
      <c r="E66" s="61"/>
      <c r="F66" s="61"/>
      <c r="G66" s="61"/>
      <c r="H66" s="61"/>
      <c r="I66" s="61"/>
      <c r="J66" s="69"/>
    </row>
    <row r="67" spans="2:10" ht="15" customHeight="1" x14ac:dyDescent="0.25">
      <c r="B67" s="68" t="str">
        <f>B$26</f>
        <v xml:space="preserve">Functie beoordelaar 1: </v>
      </c>
      <c r="C67" s="70"/>
      <c r="D67" s="161"/>
      <c r="E67" s="162"/>
      <c r="F67" s="162"/>
      <c r="G67" s="162"/>
      <c r="H67" s="162"/>
      <c r="I67" s="162"/>
      <c r="J67" s="163"/>
    </row>
    <row r="68" spans="2:10" ht="15" customHeight="1" x14ac:dyDescent="0.25">
      <c r="B68" s="68" t="str">
        <f>B$27</f>
        <v xml:space="preserve">Functie beoordelaar 2: </v>
      </c>
      <c r="C68" s="70"/>
      <c r="D68" s="161"/>
      <c r="E68" s="162"/>
      <c r="F68" s="162"/>
      <c r="G68" s="162"/>
      <c r="H68" s="162"/>
      <c r="I68" s="162"/>
      <c r="J68" s="163"/>
    </row>
    <row r="69" spans="2:10" ht="15" customHeight="1" x14ac:dyDescent="0.25">
      <c r="B69" s="68" t="str">
        <f>B$28</f>
        <v xml:space="preserve">Functie beoordelaar 3: </v>
      </c>
      <c r="C69" s="70"/>
      <c r="D69" s="161"/>
      <c r="E69" s="162"/>
      <c r="F69" s="162"/>
      <c r="G69" s="162"/>
      <c r="H69" s="162"/>
      <c r="I69" s="162"/>
      <c r="J69" s="163"/>
    </row>
    <row r="70" spans="2:10" ht="15" customHeight="1" x14ac:dyDescent="0.25">
      <c r="B70" s="68" t="str">
        <f>B$29</f>
        <v xml:space="preserve">Functie beoordelaar 4: </v>
      </c>
      <c r="C70" s="70"/>
      <c r="D70" s="161"/>
      <c r="E70" s="162"/>
      <c r="F70" s="162"/>
      <c r="G70" s="162"/>
      <c r="H70" s="162"/>
      <c r="I70" s="162"/>
      <c r="J70" s="163"/>
    </row>
    <row r="71" spans="2:10" ht="5.0999999999999996" customHeight="1" x14ac:dyDescent="0.25">
      <c r="B71" s="73"/>
      <c r="C71" s="65"/>
      <c r="D71" s="65"/>
      <c r="E71" s="65"/>
      <c r="F71" s="65"/>
      <c r="G71" s="65"/>
      <c r="H71" s="65"/>
      <c r="I71" s="65"/>
      <c r="J71" s="74"/>
    </row>
    <row r="72" spans="2:10" ht="15" customHeight="1" x14ac:dyDescent="0.25">
      <c r="B72" s="52"/>
      <c r="C72" s="53"/>
      <c r="D72" s="53"/>
      <c r="E72" s="53"/>
      <c r="F72" s="53"/>
      <c r="G72" s="53"/>
      <c r="H72" s="53"/>
      <c r="I72" s="53"/>
      <c r="J72" s="54"/>
    </row>
    <row r="73" spans="2:10" x14ac:dyDescent="0.25">
      <c r="B73" s="52"/>
      <c r="C73" s="53"/>
      <c r="D73" s="53"/>
      <c r="E73" s="53"/>
      <c r="F73" s="53"/>
      <c r="G73" s="53"/>
      <c r="H73" s="54"/>
      <c r="I73" s="53"/>
      <c r="J73" s="53"/>
    </row>
    <row r="74" spans="2:10" x14ac:dyDescent="0.25">
      <c r="B74" s="52"/>
      <c r="C74" s="53"/>
      <c r="D74" s="53"/>
      <c r="E74" s="53"/>
      <c r="F74" s="53"/>
      <c r="G74" s="53"/>
      <c r="H74" s="54"/>
      <c r="I74" s="53"/>
      <c r="J74" s="53"/>
    </row>
    <row r="75" spans="2:10" x14ac:dyDescent="0.25">
      <c r="B75" s="52"/>
      <c r="C75" s="53"/>
      <c r="D75" s="53"/>
      <c r="E75" s="53"/>
      <c r="F75" s="53"/>
      <c r="G75" s="53"/>
      <c r="H75" s="54"/>
      <c r="I75" s="53"/>
      <c r="J75" s="53"/>
    </row>
    <row r="76" spans="2:10" x14ac:dyDescent="0.25">
      <c r="B76" s="52"/>
      <c r="C76" s="53"/>
      <c r="D76" s="53"/>
      <c r="E76" s="53"/>
      <c r="F76" s="53"/>
      <c r="G76" s="53"/>
      <c r="H76" s="54"/>
      <c r="I76" s="53"/>
      <c r="J76" s="53"/>
    </row>
    <row r="77" spans="2:10" x14ac:dyDescent="0.25">
      <c r="B77" s="52"/>
      <c r="C77" s="53"/>
      <c r="D77" s="53"/>
      <c r="E77" s="53"/>
      <c r="F77" s="53"/>
      <c r="G77" s="53"/>
      <c r="H77" s="54"/>
      <c r="I77" s="53"/>
      <c r="J77" s="53"/>
    </row>
    <row r="78" spans="2:10" x14ac:dyDescent="0.25">
      <c r="H78" s="1"/>
    </row>
  </sheetData>
  <mergeCells count="69">
    <mergeCell ref="D70:J70"/>
    <mergeCell ref="D63:J63"/>
    <mergeCell ref="C65:J65"/>
    <mergeCell ref="D67:J67"/>
    <mergeCell ref="D68:J68"/>
    <mergeCell ref="D69:J69"/>
    <mergeCell ref="D35:J35"/>
    <mergeCell ref="D36:J36"/>
    <mergeCell ref="D37:J37"/>
    <mergeCell ref="C39:J39"/>
    <mergeCell ref="C41:J41"/>
    <mergeCell ref="D28:J28"/>
    <mergeCell ref="D29:J29"/>
    <mergeCell ref="C31:J31"/>
    <mergeCell ref="D33:J33"/>
    <mergeCell ref="D34:J34"/>
    <mergeCell ref="G16:G17"/>
    <mergeCell ref="C22:J22"/>
    <mergeCell ref="C24:J24"/>
    <mergeCell ref="D26:J26"/>
    <mergeCell ref="D27:J27"/>
    <mergeCell ref="B7:C7"/>
    <mergeCell ref="D7:J7"/>
    <mergeCell ref="B8:C8"/>
    <mergeCell ref="D8:J8"/>
    <mergeCell ref="D10:D11"/>
    <mergeCell ref="F10:F11"/>
    <mergeCell ref="G10:G11"/>
    <mergeCell ref="I10:I11"/>
    <mergeCell ref="J10:J11"/>
    <mergeCell ref="C10:C11"/>
    <mergeCell ref="B2:J2"/>
    <mergeCell ref="B4:J4"/>
    <mergeCell ref="B5:C5"/>
    <mergeCell ref="D5:J5"/>
    <mergeCell ref="B6:C6"/>
    <mergeCell ref="D6:J6"/>
    <mergeCell ref="B3:J3"/>
    <mergeCell ref="D62:J62"/>
    <mergeCell ref="D43:J43"/>
    <mergeCell ref="D44:J44"/>
    <mergeCell ref="D45:J45"/>
    <mergeCell ref="D46:J46"/>
    <mergeCell ref="C48:J48"/>
    <mergeCell ref="D50:J50"/>
    <mergeCell ref="D51:J51"/>
    <mergeCell ref="D52:J52"/>
    <mergeCell ref="D61:J61"/>
    <mergeCell ref="D54:J54"/>
    <mergeCell ref="C56:J56"/>
    <mergeCell ref="C58:J58"/>
    <mergeCell ref="D60:J60"/>
    <mergeCell ref="D53:J53"/>
    <mergeCell ref="B19:B20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D19:J20"/>
    <mergeCell ref="F12:F13"/>
    <mergeCell ref="G12:G13"/>
    <mergeCell ref="F14:F15"/>
    <mergeCell ref="G14:G15"/>
    <mergeCell ref="F16:F17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8" scale="92" orientation="portrait" r:id="rId1"/>
  <headerFooter>
    <oddFooter>&amp;R&amp;F,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98"/>
  <sheetViews>
    <sheetView zoomScaleNormal="100" workbookViewId="0">
      <selection activeCell="B2" sqref="B2:J2"/>
    </sheetView>
  </sheetViews>
  <sheetFormatPr defaultRowHeight="15" x14ac:dyDescent="0.25"/>
  <cols>
    <col min="1" max="1" width="1.7109375" customWidth="1"/>
    <col min="2" max="2" width="22.28515625" style="16" bestFit="1" customWidth="1"/>
    <col min="3" max="3" width="15.7109375" style="2" customWidth="1"/>
    <col min="4" max="4" width="44.140625" bestFit="1" customWidth="1"/>
    <col min="5" max="5" width="21.7109375" style="2" bestFit="1" customWidth="1"/>
    <col min="6" max="6" width="14" style="2" bestFit="1" customWidth="1"/>
    <col min="7" max="7" width="19" bestFit="1" customWidth="1"/>
    <col min="8" max="8" width="15.7109375" style="1" customWidth="1"/>
    <col min="9" max="9" width="50.5703125" bestFit="1" customWidth="1"/>
    <col min="10" max="10" width="19.5703125" style="1" bestFit="1" customWidth="1"/>
    <col min="11" max="11" width="50.7109375" customWidth="1"/>
    <col min="12" max="12" width="15.7109375" customWidth="1"/>
  </cols>
  <sheetData>
    <row r="1" spans="1:73" ht="7.5" customHeight="1" x14ac:dyDescent="0.25">
      <c r="C1"/>
      <c r="F1"/>
      <c r="G1" s="2"/>
      <c r="H1" s="2"/>
      <c r="L1" s="1"/>
    </row>
    <row r="2" spans="1:73" s="13" customFormat="1" ht="34.5" customHeight="1" x14ac:dyDescent="0.55000000000000004">
      <c r="B2" s="123" t="str">
        <f>Totaaloverzicht!B2:O2</f>
        <v>Gunningsysteem Ingenieursdiensten (GsI 2024)</v>
      </c>
      <c r="C2" s="123"/>
      <c r="D2" s="123"/>
      <c r="E2" s="123"/>
      <c r="F2" s="123"/>
      <c r="G2" s="123"/>
      <c r="H2" s="123"/>
      <c r="I2" s="123"/>
      <c r="J2" s="12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pans="1:73" s="13" customFormat="1" ht="31.5" x14ac:dyDescent="0.5">
      <c r="B3" s="154" t="s">
        <v>61</v>
      </c>
      <c r="C3" s="154"/>
      <c r="D3" s="154"/>
      <c r="E3" s="154"/>
      <c r="F3" s="154"/>
      <c r="G3" s="154"/>
      <c r="H3" s="154"/>
      <c r="I3" s="154"/>
      <c r="J3" s="15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</row>
    <row r="4" spans="1:73" s="75" customFormat="1" ht="19.5" thickBot="1" x14ac:dyDescent="0.35">
      <c r="B4" s="158" t="s">
        <v>57</v>
      </c>
      <c r="C4" s="158"/>
      <c r="D4" s="158"/>
      <c r="E4" s="158"/>
      <c r="F4" s="158"/>
      <c r="G4" s="158"/>
      <c r="H4" s="158"/>
      <c r="I4" s="158"/>
      <c r="J4" s="158"/>
      <c r="K4" s="77"/>
      <c r="L4" s="77"/>
      <c r="M4" s="77"/>
      <c r="N4" s="77"/>
      <c r="O4" s="77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</row>
    <row r="5" spans="1:73" x14ac:dyDescent="0.25">
      <c r="B5" s="138" t="s">
        <v>29</v>
      </c>
      <c r="C5" s="139"/>
      <c r="D5" s="137">
        <f>Totaaloverzicht!D5:O5</f>
        <v>0</v>
      </c>
      <c r="E5" s="137"/>
      <c r="F5" s="137"/>
      <c r="G5" s="137"/>
      <c r="H5" s="137"/>
      <c r="I5" s="137"/>
      <c r="J5" s="151"/>
    </row>
    <row r="6" spans="1:73" x14ac:dyDescent="0.25">
      <c r="B6" s="188" t="s">
        <v>30</v>
      </c>
      <c r="C6" s="189"/>
      <c r="D6" s="194">
        <f>Totaaloverzicht!D6:O6</f>
        <v>0</v>
      </c>
      <c r="E6" s="194"/>
      <c r="F6" s="194"/>
      <c r="G6" s="194"/>
      <c r="H6" s="194"/>
      <c r="I6" s="194"/>
      <c r="J6" s="195"/>
    </row>
    <row r="7" spans="1:73" s="1" customFormat="1" x14ac:dyDescent="0.25">
      <c r="A7"/>
      <c r="B7" s="186" t="s">
        <v>31</v>
      </c>
      <c r="C7" s="187"/>
      <c r="D7" s="196"/>
      <c r="E7" s="196"/>
      <c r="F7" s="196"/>
      <c r="G7" s="196"/>
      <c r="H7" s="196"/>
      <c r="I7" s="196"/>
      <c r="J7" s="197"/>
    </row>
    <row r="8" spans="1:73" s="1" customFormat="1" ht="15.75" thickBot="1" x14ac:dyDescent="0.3">
      <c r="A8"/>
      <c r="B8" s="149" t="s">
        <v>32</v>
      </c>
      <c r="C8" s="150"/>
      <c r="D8" s="152"/>
      <c r="E8" s="152"/>
      <c r="F8" s="152"/>
      <c r="G8" s="152"/>
      <c r="H8" s="152"/>
      <c r="I8" s="152"/>
      <c r="J8" s="153"/>
    </row>
    <row r="9" spans="1:73" s="1" customFormat="1" ht="15" customHeight="1" thickBot="1" x14ac:dyDescent="0.3">
      <c r="A9"/>
      <c r="B9" s="52"/>
      <c r="C9" s="53"/>
      <c r="D9" s="53"/>
      <c r="E9" s="53"/>
      <c r="F9" s="53"/>
      <c r="G9" s="53"/>
      <c r="H9" s="53"/>
      <c r="I9" s="53"/>
      <c r="J9" s="54"/>
    </row>
    <row r="10" spans="1:73" s="1" customFormat="1" ht="15" customHeight="1" thickTop="1" x14ac:dyDescent="0.25">
      <c r="B10" s="52"/>
      <c r="C10" s="159"/>
      <c r="D10" s="206" t="s">
        <v>46</v>
      </c>
      <c r="E10" s="39" t="s">
        <v>43</v>
      </c>
      <c r="F10" s="198" t="s">
        <v>44</v>
      </c>
      <c r="G10" s="200" t="s">
        <v>45</v>
      </c>
      <c r="H10" s="54"/>
      <c r="I10" s="202" t="s">
        <v>0</v>
      </c>
      <c r="J10" s="204" t="s">
        <v>27</v>
      </c>
    </row>
    <row r="11" spans="1:73" s="1" customFormat="1" ht="15" customHeight="1" x14ac:dyDescent="0.25">
      <c r="B11" s="52"/>
      <c r="C11" s="160"/>
      <c r="D11" s="207"/>
      <c r="E11" s="40" t="s">
        <v>22</v>
      </c>
      <c r="F11" s="199"/>
      <c r="G11" s="201"/>
      <c r="H11" s="54"/>
      <c r="I11" s="203"/>
      <c r="J11" s="205"/>
    </row>
    <row r="12" spans="1:73" ht="15" customHeight="1" x14ac:dyDescent="0.25">
      <c r="B12" s="52"/>
      <c r="C12" s="179">
        <v>1</v>
      </c>
      <c r="D12" s="176" t="str">
        <f>Totaaloverzicht!H11</f>
        <v>1e Kwalitatieve competentie NO (gewogen eindscore)</v>
      </c>
      <c r="E12" s="168">
        <f>(SUM(C26:C29)+SUM(C33:C36))/8</f>
        <v>0</v>
      </c>
      <c r="F12" s="190">
        <v>2</v>
      </c>
      <c r="G12" s="183">
        <f>E12*F12</f>
        <v>0</v>
      </c>
      <c r="H12" s="53"/>
      <c r="I12" s="55"/>
      <c r="J12" s="56"/>
    </row>
    <row r="13" spans="1:73" ht="15" customHeight="1" x14ac:dyDescent="0.25">
      <c r="B13" s="52"/>
      <c r="C13" s="180"/>
      <c r="D13" s="178"/>
      <c r="E13" s="185"/>
      <c r="F13" s="208"/>
      <c r="G13" s="184"/>
      <c r="H13" s="57"/>
      <c r="I13" s="58" t="s">
        <v>53</v>
      </c>
      <c r="J13" s="59">
        <v>10</v>
      </c>
    </row>
    <row r="14" spans="1:73" ht="15" customHeight="1" x14ac:dyDescent="0.25">
      <c r="B14" s="52"/>
      <c r="C14" s="179">
        <v>2</v>
      </c>
      <c r="D14" s="176" t="str">
        <f>Totaaloverzicht!I11</f>
        <v>2e Kwalitatieve competentie NO (gewogen eindscore)</v>
      </c>
      <c r="E14" s="168">
        <f>(SUM(C43:C46)+SUM(C50:C53))/8</f>
        <v>0</v>
      </c>
      <c r="F14" s="190">
        <v>1.5</v>
      </c>
      <c r="G14" s="183">
        <f>E14*F14</f>
        <v>0</v>
      </c>
      <c r="H14" s="53"/>
      <c r="I14" s="58" t="s">
        <v>54</v>
      </c>
      <c r="J14" s="59">
        <v>7</v>
      </c>
    </row>
    <row r="15" spans="1:73" ht="15" customHeight="1" x14ac:dyDescent="0.25">
      <c r="B15" s="52"/>
      <c r="C15" s="181"/>
      <c r="D15" s="178"/>
      <c r="E15" s="185"/>
      <c r="F15" s="208"/>
      <c r="G15" s="184"/>
      <c r="H15" s="53"/>
      <c r="I15" s="58" t="s">
        <v>55</v>
      </c>
      <c r="J15" s="59">
        <v>4</v>
      </c>
    </row>
    <row r="16" spans="1:73" ht="15" customHeight="1" x14ac:dyDescent="0.25">
      <c r="B16" s="52"/>
      <c r="C16" s="179">
        <v>3</v>
      </c>
      <c r="D16" s="176" t="str">
        <f>Totaaloverzicht!J11</f>
        <v>3e Kwalitatieve competentie NO (gewogen eindscore)</v>
      </c>
      <c r="E16" s="168">
        <f>(SUM(C60:C63)+SUM(C67:C70))/8</f>
        <v>0</v>
      </c>
      <c r="F16" s="190">
        <v>1</v>
      </c>
      <c r="G16" s="192">
        <f>E16*F16</f>
        <v>0</v>
      </c>
      <c r="H16" s="53"/>
      <c r="I16" s="58" t="s">
        <v>56</v>
      </c>
      <c r="J16" s="59">
        <v>1</v>
      </c>
    </row>
    <row r="17" spans="2:10" ht="15" customHeight="1" thickBot="1" x14ac:dyDescent="0.3">
      <c r="B17" s="52"/>
      <c r="C17" s="182"/>
      <c r="D17" s="177"/>
      <c r="E17" s="169"/>
      <c r="F17" s="191"/>
      <c r="G17" s="193"/>
      <c r="H17" s="53"/>
      <c r="I17" s="62"/>
      <c r="J17" s="63"/>
    </row>
    <row r="18" spans="2:10" ht="15" customHeight="1" thickTop="1" x14ac:dyDescent="0.25">
      <c r="B18" s="60"/>
      <c r="C18" s="53"/>
      <c r="D18" s="53"/>
      <c r="E18" s="64"/>
      <c r="F18" s="64"/>
      <c r="G18" s="64"/>
      <c r="H18" s="65"/>
      <c r="I18" s="65"/>
      <c r="J18" s="66"/>
    </row>
    <row r="19" spans="2:10" ht="15" customHeight="1" x14ac:dyDescent="0.25">
      <c r="B19" s="170" t="s">
        <v>14</v>
      </c>
      <c r="C19" s="67" t="s">
        <v>23</v>
      </c>
      <c r="D19" s="172" t="s">
        <v>3</v>
      </c>
      <c r="E19" s="172"/>
      <c r="F19" s="172"/>
      <c r="G19" s="172"/>
      <c r="H19" s="172"/>
      <c r="I19" s="172"/>
      <c r="J19" s="173"/>
    </row>
    <row r="20" spans="2:10" ht="15" customHeight="1" x14ac:dyDescent="0.25">
      <c r="B20" s="171"/>
      <c r="C20" s="54" t="str">
        <f>E11</f>
        <v>(0 - 10)</v>
      </c>
      <c r="D20" s="174"/>
      <c r="E20" s="174"/>
      <c r="F20" s="174"/>
      <c r="G20" s="174"/>
      <c r="H20" s="174"/>
      <c r="I20" s="174"/>
      <c r="J20" s="175"/>
    </row>
    <row r="21" spans="2:10" ht="15" customHeight="1" x14ac:dyDescent="0.25">
      <c r="B21" s="22"/>
      <c r="C21" s="11"/>
      <c r="D21" s="11"/>
      <c r="E21" s="12"/>
      <c r="F21" s="12"/>
      <c r="G21" s="12"/>
      <c r="H21" s="11"/>
      <c r="I21" s="11"/>
      <c r="J21" s="14"/>
    </row>
    <row r="22" spans="2:10" ht="15" customHeight="1" x14ac:dyDescent="0.25">
      <c r="B22" s="21" t="s">
        <v>15</v>
      </c>
      <c r="C22" s="164" t="str">
        <f>D12</f>
        <v>1e Kwalitatieve competentie NO (gewogen eindscore)</v>
      </c>
      <c r="D22" s="164"/>
      <c r="E22" s="164"/>
      <c r="F22" s="164"/>
      <c r="G22" s="164"/>
      <c r="H22" s="164"/>
      <c r="I22" s="164"/>
      <c r="J22" s="165"/>
    </row>
    <row r="23" spans="2:10" ht="5.0999999999999996" customHeight="1" x14ac:dyDescent="0.25">
      <c r="B23" s="68"/>
      <c r="C23" s="53"/>
      <c r="D23" s="61"/>
      <c r="E23" s="61"/>
      <c r="F23" s="61"/>
      <c r="G23" s="61"/>
      <c r="H23" s="61"/>
      <c r="I23" s="61"/>
      <c r="J23" s="69"/>
    </row>
    <row r="24" spans="2:10" ht="15" customHeight="1" x14ac:dyDescent="0.25">
      <c r="B24" s="68" t="s">
        <v>16</v>
      </c>
      <c r="C24" s="166" t="str">
        <f>'Inschrijver 1'!C24:J24</f>
        <v>Voorgestelde maatregelen / voorstellen / werkwijzen die …….</v>
      </c>
      <c r="D24" s="166"/>
      <c r="E24" s="166"/>
      <c r="F24" s="166"/>
      <c r="G24" s="166"/>
      <c r="H24" s="166"/>
      <c r="I24" s="166"/>
      <c r="J24" s="167"/>
    </row>
    <row r="25" spans="2:10" ht="5.0999999999999996" customHeight="1" x14ac:dyDescent="0.25">
      <c r="B25" s="68"/>
      <c r="C25" s="53"/>
      <c r="D25" s="61"/>
      <c r="E25" s="61"/>
      <c r="F25" s="61"/>
      <c r="G25" s="61"/>
      <c r="H25" s="61"/>
      <c r="I25" s="61"/>
      <c r="J25" s="69"/>
    </row>
    <row r="26" spans="2:10" ht="15" customHeight="1" x14ac:dyDescent="0.25">
      <c r="B26" s="68" t="s">
        <v>17</v>
      </c>
      <c r="C26" s="70"/>
      <c r="D26" s="161"/>
      <c r="E26" s="162"/>
      <c r="F26" s="162"/>
      <c r="G26" s="162"/>
      <c r="H26" s="162"/>
      <c r="I26" s="162"/>
      <c r="J26" s="163"/>
    </row>
    <row r="27" spans="2:10" ht="15" customHeight="1" x14ac:dyDescent="0.25">
      <c r="B27" s="68" t="s">
        <v>18</v>
      </c>
      <c r="C27" s="70"/>
      <c r="D27" s="161"/>
      <c r="E27" s="162"/>
      <c r="F27" s="162"/>
      <c r="G27" s="162"/>
      <c r="H27" s="162"/>
      <c r="I27" s="162"/>
      <c r="J27" s="163"/>
    </row>
    <row r="28" spans="2:10" ht="15" customHeight="1" x14ac:dyDescent="0.25">
      <c r="B28" s="68" t="s">
        <v>19</v>
      </c>
      <c r="C28" s="70"/>
      <c r="D28" s="161"/>
      <c r="E28" s="162"/>
      <c r="F28" s="162"/>
      <c r="G28" s="162"/>
      <c r="H28" s="162"/>
      <c r="I28" s="162"/>
      <c r="J28" s="163"/>
    </row>
    <row r="29" spans="2:10" ht="15" customHeight="1" x14ac:dyDescent="0.25">
      <c r="B29" s="68" t="s">
        <v>20</v>
      </c>
      <c r="C29" s="70"/>
      <c r="D29" s="161"/>
      <c r="E29" s="162"/>
      <c r="F29" s="162"/>
      <c r="G29" s="162"/>
      <c r="H29" s="162"/>
      <c r="I29" s="162"/>
      <c r="J29" s="163"/>
    </row>
    <row r="30" spans="2:10" ht="5.0999999999999996" customHeight="1" x14ac:dyDescent="0.25">
      <c r="B30" s="68"/>
      <c r="C30" s="53"/>
      <c r="D30" s="61"/>
      <c r="E30" s="61"/>
      <c r="F30" s="61"/>
      <c r="G30" s="61"/>
      <c r="H30" s="61"/>
      <c r="I30" s="61"/>
      <c r="J30" s="69"/>
    </row>
    <row r="31" spans="2:10" ht="15" customHeight="1" x14ac:dyDescent="0.25">
      <c r="B31" s="68" t="s">
        <v>2</v>
      </c>
      <c r="C31" s="166" t="str">
        <f>'Inschrijver 1'!C31:J31</f>
        <v>Voorgestelde maatregelen / voorstellen / werkwijzen die …….</v>
      </c>
      <c r="D31" s="166"/>
      <c r="E31" s="166"/>
      <c r="F31" s="166"/>
      <c r="G31" s="166"/>
      <c r="H31" s="166"/>
      <c r="I31" s="166"/>
      <c r="J31" s="167"/>
    </row>
    <row r="32" spans="2:10" ht="5.0999999999999996" customHeight="1" x14ac:dyDescent="0.25">
      <c r="B32" s="68"/>
      <c r="C32" s="53"/>
      <c r="D32" s="61"/>
      <c r="E32" s="61"/>
      <c r="F32" s="61"/>
      <c r="G32" s="61"/>
      <c r="H32" s="61"/>
      <c r="I32" s="61"/>
      <c r="J32" s="69"/>
    </row>
    <row r="33" spans="2:10" ht="15" customHeight="1" x14ac:dyDescent="0.25">
      <c r="B33" s="68" t="str">
        <f>B$26</f>
        <v xml:space="preserve">Functie beoordelaar 1: </v>
      </c>
      <c r="C33" s="70"/>
      <c r="D33" s="161"/>
      <c r="E33" s="162"/>
      <c r="F33" s="162"/>
      <c r="G33" s="162"/>
      <c r="H33" s="162"/>
      <c r="I33" s="162"/>
      <c r="J33" s="163"/>
    </row>
    <row r="34" spans="2:10" ht="15" customHeight="1" x14ac:dyDescent="0.25">
      <c r="B34" s="68" t="str">
        <f>B$27</f>
        <v xml:space="preserve">Functie beoordelaar 2: </v>
      </c>
      <c r="C34" s="70"/>
      <c r="D34" s="161"/>
      <c r="E34" s="162"/>
      <c r="F34" s="162"/>
      <c r="G34" s="162"/>
      <c r="H34" s="162"/>
      <c r="I34" s="162"/>
      <c r="J34" s="163"/>
    </row>
    <row r="35" spans="2:10" ht="15" customHeight="1" x14ac:dyDescent="0.25">
      <c r="B35" s="68" t="str">
        <f>B$28</f>
        <v xml:space="preserve">Functie beoordelaar 3: </v>
      </c>
      <c r="C35" s="70"/>
      <c r="D35" s="161"/>
      <c r="E35" s="162"/>
      <c r="F35" s="162"/>
      <c r="G35" s="162"/>
      <c r="H35" s="162"/>
      <c r="I35" s="162"/>
      <c r="J35" s="163"/>
    </row>
    <row r="36" spans="2:10" ht="15" customHeight="1" x14ac:dyDescent="0.25">
      <c r="B36" s="68" t="str">
        <f>B$29</f>
        <v xml:space="preserve">Functie beoordelaar 4: </v>
      </c>
      <c r="C36" s="70"/>
      <c r="D36" s="161"/>
      <c r="E36" s="162"/>
      <c r="F36" s="162"/>
      <c r="G36" s="162"/>
      <c r="H36" s="162"/>
      <c r="I36" s="162"/>
      <c r="J36" s="163"/>
    </row>
    <row r="37" spans="2:10" ht="5.0999999999999996" customHeight="1" x14ac:dyDescent="0.25">
      <c r="B37" s="68"/>
      <c r="C37" s="71"/>
      <c r="D37" s="162"/>
      <c r="E37" s="162"/>
      <c r="F37" s="162"/>
      <c r="G37" s="162"/>
      <c r="H37" s="162"/>
      <c r="I37" s="162"/>
      <c r="J37" s="163"/>
    </row>
    <row r="38" spans="2:10" ht="15" customHeight="1" x14ac:dyDescent="0.25">
      <c r="B38" s="22"/>
      <c r="C38" s="11"/>
      <c r="D38" s="11"/>
      <c r="E38" s="12"/>
      <c r="F38" s="12"/>
      <c r="G38" s="12"/>
      <c r="H38" s="11"/>
      <c r="I38" s="11"/>
      <c r="J38" s="14"/>
    </row>
    <row r="39" spans="2:10" ht="15" customHeight="1" x14ac:dyDescent="0.25">
      <c r="B39" s="21" t="s">
        <v>15</v>
      </c>
      <c r="C39" s="164" t="str">
        <f>D14</f>
        <v>2e Kwalitatieve competentie NO (gewogen eindscore)</v>
      </c>
      <c r="D39" s="164"/>
      <c r="E39" s="164"/>
      <c r="F39" s="164"/>
      <c r="G39" s="164"/>
      <c r="H39" s="164"/>
      <c r="I39" s="164"/>
      <c r="J39" s="165"/>
    </row>
    <row r="40" spans="2:10" ht="5.0999999999999996" customHeight="1" x14ac:dyDescent="0.25">
      <c r="B40" s="68"/>
      <c r="C40" s="53"/>
      <c r="D40" s="61"/>
      <c r="E40" s="61"/>
      <c r="F40" s="61"/>
      <c r="G40" s="61"/>
      <c r="H40" s="61"/>
      <c r="I40" s="61"/>
      <c r="J40" s="69"/>
    </row>
    <row r="41" spans="2:10" ht="15" customHeight="1" x14ac:dyDescent="0.25">
      <c r="B41" s="68" t="s">
        <v>16</v>
      </c>
      <c r="C41" s="166" t="str">
        <f>'Inschrijver 1'!C41:J41</f>
        <v>Voorgestelde maatregelen / voorstellen / werkwijzen die …….</v>
      </c>
      <c r="D41" s="166"/>
      <c r="E41" s="166"/>
      <c r="F41" s="166"/>
      <c r="G41" s="166"/>
      <c r="H41" s="166"/>
      <c r="I41" s="166"/>
      <c r="J41" s="167"/>
    </row>
    <row r="42" spans="2:10" ht="5.0999999999999996" customHeight="1" x14ac:dyDescent="0.25">
      <c r="B42" s="68"/>
      <c r="C42" s="53"/>
      <c r="D42" s="61"/>
      <c r="E42" s="61"/>
      <c r="F42" s="61"/>
      <c r="G42" s="61"/>
      <c r="H42" s="61"/>
      <c r="I42" s="61"/>
      <c r="J42" s="69"/>
    </row>
    <row r="43" spans="2:10" ht="15" customHeight="1" x14ac:dyDescent="0.25">
      <c r="B43" s="68" t="str">
        <f>B$26</f>
        <v xml:space="preserve">Functie beoordelaar 1: </v>
      </c>
      <c r="C43" s="70"/>
      <c r="D43" s="161"/>
      <c r="E43" s="162"/>
      <c r="F43" s="162"/>
      <c r="G43" s="162"/>
      <c r="H43" s="162"/>
      <c r="I43" s="162"/>
      <c r="J43" s="163"/>
    </row>
    <row r="44" spans="2:10" ht="15" customHeight="1" x14ac:dyDescent="0.25">
      <c r="B44" s="68" t="str">
        <f>B$27</f>
        <v xml:space="preserve">Functie beoordelaar 2: </v>
      </c>
      <c r="C44" s="70"/>
      <c r="D44" s="161"/>
      <c r="E44" s="162"/>
      <c r="F44" s="162"/>
      <c r="G44" s="162"/>
      <c r="H44" s="162"/>
      <c r="I44" s="162"/>
      <c r="J44" s="163"/>
    </row>
    <row r="45" spans="2:10" ht="15" customHeight="1" x14ac:dyDescent="0.25">
      <c r="B45" s="68" t="str">
        <f>B$28</f>
        <v xml:space="preserve">Functie beoordelaar 3: </v>
      </c>
      <c r="C45" s="70"/>
      <c r="D45" s="161"/>
      <c r="E45" s="162"/>
      <c r="F45" s="162"/>
      <c r="G45" s="162"/>
      <c r="H45" s="162"/>
      <c r="I45" s="162"/>
      <c r="J45" s="163"/>
    </row>
    <row r="46" spans="2:10" ht="15" customHeight="1" x14ac:dyDescent="0.25">
      <c r="B46" s="68" t="str">
        <f>B$29</f>
        <v xml:space="preserve">Functie beoordelaar 4: </v>
      </c>
      <c r="C46" s="70"/>
      <c r="D46" s="161"/>
      <c r="E46" s="162"/>
      <c r="F46" s="162"/>
      <c r="G46" s="162"/>
      <c r="H46" s="162"/>
      <c r="I46" s="162"/>
      <c r="J46" s="163"/>
    </row>
    <row r="47" spans="2:10" ht="5.0999999999999996" customHeight="1" x14ac:dyDescent="0.25">
      <c r="B47" s="68"/>
      <c r="C47" s="53"/>
      <c r="D47" s="61"/>
      <c r="E47" s="61"/>
      <c r="F47" s="61"/>
      <c r="G47" s="61"/>
      <c r="H47" s="61"/>
      <c r="I47" s="61"/>
      <c r="J47" s="69"/>
    </row>
    <row r="48" spans="2:10" ht="15" customHeight="1" x14ac:dyDescent="0.25">
      <c r="B48" s="68" t="s">
        <v>2</v>
      </c>
      <c r="C48" s="166" t="str">
        <f>'Inschrijver 1'!C48:J48</f>
        <v>Voorgestelde maatregelen / voorstellen / werkwijzen die …….</v>
      </c>
      <c r="D48" s="166"/>
      <c r="E48" s="166"/>
      <c r="F48" s="166"/>
      <c r="G48" s="166"/>
      <c r="H48" s="166"/>
      <c r="I48" s="166"/>
      <c r="J48" s="167"/>
    </row>
    <row r="49" spans="2:10" ht="5.0999999999999996" customHeight="1" x14ac:dyDescent="0.25">
      <c r="B49" s="68"/>
      <c r="C49" s="53"/>
      <c r="D49" s="61"/>
      <c r="E49" s="61"/>
      <c r="F49" s="61"/>
      <c r="G49" s="61"/>
      <c r="H49" s="61"/>
      <c r="I49" s="61"/>
      <c r="J49" s="69"/>
    </row>
    <row r="50" spans="2:10" ht="15" customHeight="1" x14ac:dyDescent="0.25">
      <c r="B50" s="68" t="str">
        <f>B$26</f>
        <v xml:space="preserve">Functie beoordelaar 1: </v>
      </c>
      <c r="C50" s="70"/>
      <c r="D50" s="161"/>
      <c r="E50" s="162"/>
      <c r="F50" s="162"/>
      <c r="G50" s="162"/>
      <c r="H50" s="162"/>
      <c r="I50" s="162"/>
      <c r="J50" s="163"/>
    </row>
    <row r="51" spans="2:10" ht="15" customHeight="1" x14ac:dyDescent="0.25">
      <c r="B51" s="68" t="str">
        <f>B$27</f>
        <v xml:space="preserve">Functie beoordelaar 2: </v>
      </c>
      <c r="C51" s="70"/>
      <c r="D51" s="161"/>
      <c r="E51" s="162"/>
      <c r="F51" s="162"/>
      <c r="G51" s="162"/>
      <c r="H51" s="162"/>
      <c r="I51" s="162"/>
      <c r="J51" s="163"/>
    </row>
    <row r="52" spans="2:10" ht="15" customHeight="1" x14ac:dyDescent="0.25">
      <c r="B52" s="68" t="str">
        <f>B$28</f>
        <v xml:space="preserve">Functie beoordelaar 3: </v>
      </c>
      <c r="C52" s="70"/>
      <c r="D52" s="161"/>
      <c r="E52" s="162"/>
      <c r="F52" s="162"/>
      <c r="G52" s="162"/>
      <c r="H52" s="162"/>
      <c r="I52" s="162"/>
      <c r="J52" s="163"/>
    </row>
    <row r="53" spans="2:10" ht="15" customHeight="1" x14ac:dyDescent="0.25">
      <c r="B53" s="68" t="str">
        <f>B$29</f>
        <v xml:space="preserve">Functie beoordelaar 4: </v>
      </c>
      <c r="C53" s="70"/>
      <c r="D53" s="161"/>
      <c r="E53" s="162"/>
      <c r="F53" s="162"/>
      <c r="G53" s="162"/>
      <c r="H53" s="162"/>
      <c r="I53" s="162"/>
      <c r="J53" s="163"/>
    </row>
    <row r="54" spans="2:10" ht="5.0999999999999996" customHeight="1" x14ac:dyDescent="0.25">
      <c r="B54" s="68"/>
      <c r="C54" s="71"/>
      <c r="D54" s="162"/>
      <c r="E54" s="162"/>
      <c r="F54" s="162"/>
      <c r="G54" s="162"/>
      <c r="H54" s="162"/>
      <c r="I54" s="162"/>
      <c r="J54" s="163"/>
    </row>
    <row r="55" spans="2:10" ht="15" customHeight="1" x14ac:dyDescent="0.25">
      <c r="B55" s="22"/>
      <c r="C55" s="11"/>
      <c r="D55" s="11"/>
      <c r="E55" s="12"/>
      <c r="F55" s="12"/>
      <c r="G55" s="12"/>
      <c r="H55" s="11"/>
      <c r="I55" s="11"/>
      <c r="J55" s="14"/>
    </row>
    <row r="56" spans="2:10" ht="15" customHeight="1" x14ac:dyDescent="0.25">
      <c r="B56" s="21" t="s">
        <v>15</v>
      </c>
      <c r="C56" s="164" t="str">
        <f>D16</f>
        <v>3e Kwalitatieve competentie NO (gewogen eindscore)</v>
      </c>
      <c r="D56" s="164"/>
      <c r="E56" s="164"/>
      <c r="F56" s="164"/>
      <c r="G56" s="164"/>
      <c r="H56" s="164"/>
      <c r="I56" s="164"/>
      <c r="J56" s="165"/>
    </row>
    <row r="57" spans="2:10" ht="5.0999999999999996" customHeight="1" x14ac:dyDescent="0.25">
      <c r="B57" s="68"/>
      <c r="C57" s="53"/>
      <c r="D57" s="61"/>
      <c r="E57" s="61"/>
      <c r="F57" s="61"/>
      <c r="G57" s="61"/>
      <c r="H57" s="61"/>
      <c r="I57" s="61"/>
      <c r="J57" s="69"/>
    </row>
    <row r="58" spans="2:10" ht="30" customHeight="1" x14ac:dyDescent="0.25">
      <c r="B58" s="72" t="s">
        <v>16</v>
      </c>
      <c r="C58" s="166" t="str">
        <f>'Inschrijver 1'!C58:J58</f>
        <v>Voorgestelde maatregelen / voorstellen / werkwijzen die …….</v>
      </c>
      <c r="D58" s="166"/>
      <c r="E58" s="166"/>
      <c r="F58" s="166"/>
      <c r="G58" s="166"/>
      <c r="H58" s="166"/>
      <c r="I58" s="166"/>
      <c r="J58" s="167"/>
    </row>
    <row r="59" spans="2:10" ht="5.0999999999999996" customHeight="1" x14ac:dyDescent="0.25">
      <c r="B59" s="68"/>
      <c r="C59" s="53"/>
      <c r="D59" s="61"/>
      <c r="E59" s="61"/>
      <c r="F59" s="61"/>
      <c r="G59" s="61"/>
      <c r="H59" s="61"/>
      <c r="I59" s="61"/>
      <c r="J59" s="69"/>
    </row>
    <row r="60" spans="2:10" ht="15" customHeight="1" x14ac:dyDescent="0.25">
      <c r="B60" s="68" t="str">
        <f>B$26</f>
        <v xml:space="preserve">Functie beoordelaar 1: </v>
      </c>
      <c r="C60" s="70"/>
      <c r="D60" s="161"/>
      <c r="E60" s="162"/>
      <c r="F60" s="162"/>
      <c r="G60" s="162"/>
      <c r="H60" s="162"/>
      <c r="I60" s="162"/>
      <c r="J60" s="163"/>
    </row>
    <row r="61" spans="2:10" ht="15" customHeight="1" x14ac:dyDescent="0.25">
      <c r="B61" s="68" t="str">
        <f>B$27</f>
        <v xml:space="preserve">Functie beoordelaar 2: </v>
      </c>
      <c r="C61" s="70"/>
      <c r="D61" s="161"/>
      <c r="E61" s="162"/>
      <c r="F61" s="162"/>
      <c r="G61" s="162"/>
      <c r="H61" s="162"/>
      <c r="I61" s="162"/>
      <c r="J61" s="163"/>
    </row>
    <row r="62" spans="2:10" ht="15" customHeight="1" x14ac:dyDescent="0.25">
      <c r="B62" s="68" t="str">
        <f>B$28</f>
        <v xml:space="preserve">Functie beoordelaar 3: </v>
      </c>
      <c r="C62" s="70"/>
      <c r="D62" s="161"/>
      <c r="E62" s="162"/>
      <c r="F62" s="162"/>
      <c r="G62" s="162"/>
      <c r="H62" s="162"/>
      <c r="I62" s="162"/>
      <c r="J62" s="163"/>
    </row>
    <row r="63" spans="2:10" ht="15" customHeight="1" x14ac:dyDescent="0.25">
      <c r="B63" s="68" t="str">
        <f>B$29</f>
        <v xml:space="preserve">Functie beoordelaar 4: </v>
      </c>
      <c r="C63" s="70"/>
      <c r="D63" s="161"/>
      <c r="E63" s="162"/>
      <c r="F63" s="162"/>
      <c r="G63" s="162"/>
      <c r="H63" s="162"/>
      <c r="I63" s="162"/>
      <c r="J63" s="163"/>
    </row>
    <row r="64" spans="2:10" ht="5.0999999999999996" customHeight="1" x14ac:dyDescent="0.25">
      <c r="B64" s="68"/>
      <c r="C64" s="53"/>
      <c r="D64" s="61"/>
      <c r="E64" s="61"/>
      <c r="F64" s="61"/>
      <c r="G64" s="61"/>
      <c r="H64" s="61"/>
      <c r="I64" s="61"/>
      <c r="J64" s="69"/>
    </row>
    <row r="65" spans="2:10" ht="15" customHeight="1" x14ac:dyDescent="0.25">
      <c r="B65" s="68" t="s">
        <v>2</v>
      </c>
      <c r="C65" s="166" t="str">
        <f>'Inschrijver 1'!C65:J65</f>
        <v>Voorgestelde maatregelen / voorstellen / werkwijzen die …….</v>
      </c>
      <c r="D65" s="166"/>
      <c r="E65" s="166"/>
      <c r="F65" s="166"/>
      <c r="G65" s="166"/>
      <c r="H65" s="166"/>
      <c r="I65" s="166"/>
      <c r="J65" s="167"/>
    </row>
    <row r="66" spans="2:10" ht="5.0999999999999996" customHeight="1" x14ac:dyDescent="0.25">
      <c r="B66" s="68"/>
      <c r="C66" s="53"/>
      <c r="D66" s="61"/>
      <c r="E66" s="61"/>
      <c r="F66" s="61"/>
      <c r="G66" s="61"/>
      <c r="H66" s="61"/>
      <c r="I66" s="61"/>
      <c r="J66" s="69"/>
    </row>
    <row r="67" spans="2:10" ht="15" customHeight="1" x14ac:dyDescent="0.25">
      <c r="B67" s="68" t="str">
        <f>B$26</f>
        <v xml:space="preserve">Functie beoordelaar 1: </v>
      </c>
      <c r="C67" s="70"/>
      <c r="D67" s="161"/>
      <c r="E67" s="162"/>
      <c r="F67" s="162"/>
      <c r="G67" s="162"/>
      <c r="H67" s="162"/>
      <c r="I67" s="162"/>
      <c r="J67" s="163"/>
    </row>
    <row r="68" spans="2:10" ht="15" customHeight="1" x14ac:dyDescent="0.25">
      <c r="B68" s="68" t="str">
        <f>B$27</f>
        <v xml:space="preserve">Functie beoordelaar 2: </v>
      </c>
      <c r="C68" s="70"/>
      <c r="D68" s="161"/>
      <c r="E68" s="162"/>
      <c r="F68" s="162"/>
      <c r="G68" s="162"/>
      <c r="H68" s="162"/>
      <c r="I68" s="162"/>
      <c r="J68" s="163"/>
    </row>
    <row r="69" spans="2:10" ht="15" customHeight="1" x14ac:dyDescent="0.25">
      <c r="B69" s="68" t="str">
        <f>B$28</f>
        <v xml:space="preserve">Functie beoordelaar 3: </v>
      </c>
      <c r="C69" s="70"/>
      <c r="D69" s="161"/>
      <c r="E69" s="162"/>
      <c r="F69" s="162"/>
      <c r="G69" s="162"/>
      <c r="H69" s="162"/>
      <c r="I69" s="162"/>
      <c r="J69" s="163"/>
    </row>
    <row r="70" spans="2:10" ht="15" customHeight="1" x14ac:dyDescent="0.25">
      <c r="B70" s="68" t="str">
        <f>B$29</f>
        <v xml:space="preserve">Functie beoordelaar 4: </v>
      </c>
      <c r="C70" s="70"/>
      <c r="D70" s="161"/>
      <c r="E70" s="162"/>
      <c r="F70" s="162"/>
      <c r="G70" s="162"/>
      <c r="H70" s="162"/>
      <c r="I70" s="162"/>
      <c r="J70" s="163"/>
    </row>
    <row r="71" spans="2:10" ht="5.0999999999999996" customHeight="1" x14ac:dyDescent="0.25">
      <c r="B71" s="73"/>
      <c r="C71" s="65"/>
      <c r="D71" s="65"/>
      <c r="E71" s="65"/>
      <c r="F71" s="65"/>
      <c r="G71" s="65"/>
      <c r="H71" s="65"/>
      <c r="I71" s="65"/>
      <c r="J71" s="74"/>
    </row>
    <row r="72" spans="2:10" ht="15" customHeight="1" x14ac:dyDescent="0.25">
      <c r="B72" s="52"/>
      <c r="C72" s="53"/>
      <c r="D72" s="53"/>
      <c r="E72" s="53"/>
      <c r="F72" s="53"/>
      <c r="G72" s="53"/>
      <c r="H72" s="53"/>
      <c r="I72" s="53"/>
      <c r="J72" s="54"/>
    </row>
    <row r="73" spans="2:10" ht="15" customHeight="1" x14ac:dyDescent="0.25">
      <c r="B73" s="52"/>
      <c r="C73" s="53"/>
      <c r="D73" s="53"/>
      <c r="E73" s="53"/>
      <c r="F73" s="53"/>
      <c r="G73" s="53"/>
      <c r="H73" s="54"/>
      <c r="I73" s="53"/>
      <c r="J73" s="53"/>
    </row>
    <row r="74" spans="2:10" ht="5.0999999999999996" customHeight="1" x14ac:dyDescent="0.25">
      <c r="B74" s="52"/>
      <c r="C74" s="53"/>
      <c r="D74" s="53"/>
      <c r="E74" s="53"/>
      <c r="F74" s="53"/>
      <c r="G74" s="53"/>
      <c r="H74" s="54"/>
      <c r="I74" s="53"/>
      <c r="J74" s="53"/>
    </row>
    <row r="75" spans="2:10" ht="15" customHeight="1" x14ac:dyDescent="0.25">
      <c r="B75" s="52"/>
      <c r="C75" s="53"/>
      <c r="D75" s="53"/>
      <c r="E75" s="53"/>
      <c r="F75" s="53"/>
      <c r="G75" s="53"/>
      <c r="H75" s="54"/>
      <c r="I75" s="53"/>
      <c r="J75" s="53"/>
    </row>
    <row r="76" spans="2:10" ht="5.0999999999999996" customHeight="1" x14ac:dyDescent="0.25">
      <c r="B76" s="52"/>
      <c r="C76" s="53"/>
      <c r="D76" s="53"/>
      <c r="E76" s="53"/>
      <c r="F76" s="53"/>
      <c r="G76" s="53"/>
      <c r="H76" s="54"/>
      <c r="I76" s="53"/>
      <c r="J76" s="53"/>
    </row>
    <row r="77" spans="2:10" ht="15" customHeight="1" x14ac:dyDescent="0.25">
      <c r="B77" s="52"/>
      <c r="C77" s="53"/>
      <c r="D77" s="53"/>
      <c r="E77" s="53"/>
      <c r="F77" s="53"/>
      <c r="G77" s="53"/>
      <c r="H77" s="54"/>
      <c r="I77" s="53"/>
      <c r="J77" s="53"/>
    </row>
    <row r="78" spans="2:10" ht="15" customHeight="1" x14ac:dyDescent="0.25">
      <c r="B78" s="52"/>
      <c r="C78" s="53"/>
      <c r="D78" s="53"/>
      <c r="E78" s="53"/>
      <c r="F78" s="53"/>
      <c r="G78" s="53"/>
      <c r="H78" s="54"/>
      <c r="I78" s="53"/>
      <c r="J78" s="53"/>
    </row>
    <row r="79" spans="2:10" ht="15" customHeight="1" x14ac:dyDescent="0.25">
      <c r="B79" s="52"/>
      <c r="C79" s="53"/>
      <c r="D79" s="53"/>
      <c r="E79" s="53"/>
      <c r="F79" s="53"/>
      <c r="G79" s="53"/>
      <c r="H79" s="53"/>
      <c r="I79" s="53"/>
      <c r="J79" s="53"/>
    </row>
    <row r="80" spans="2:10" ht="15" customHeight="1" x14ac:dyDescent="0.25">
      <c r="B80" s="52"/>
      <c r="C80" s="53"/>
      <c r="D80" s="53"/>
      <c r="E80" s="53"/>
      <c r="F80" s="53"/>
      <c r="G80" s="53"/>
      <c r="H80" s="53"/>
      <c r="I80" s="53"/>
      <c r="J80" s="53"/>
    </row>
    <row r="81" spans="2:10" ht="5.0999999999999996" customHeight="1" x14ac:dyDescent="0.25">
      <c r="B81" s="52"/>
      <c r="C81" s="53"/>
      <c r="D81" s="53"/>
      <c r="E81" s="53"/>
      <c r="F81" s="53"/>
      <c r="G81" s="53"/>
      <c r="H81" s="53"/>
      <c r="I81" s="53"/>
      <c r="J81" s="53"/>
    </row>
    <row r="82" spans="2:10" ht="15" customHeight="1" x14ac:dyDescent="0.25">
      <c r="B82" s="52"/>
      <c r="C82" s="53"/>
      <c r="D82" s="53"/>
      <c r="E82" s="53"/>
      <c r="F82" s="53"/>
      <c r="G82" s="53"/>
      <c r="H82" s="53"/>
      <c r="I82" s="53"/>
      <c r="J82" s="53"/>
    </row>
    <row r="83" spans="2:10" ht="5.0999999999999996" customHeight="1" x14ac:dyDescent="0.25">
      <c r="B83" s="52"/>
      <c r="C83" s="53"/>
      <c r="D83" s="53"/>
      <c r="E83" s="53"/>
      <c r="F83" s="53"/>
      <c r="G83" s="53"/>
      <c r="H83" s="53"/>
      <c r="I83" s="53"/>
      <c r="J83" s="53"/>
    </row>
    <row r="84" spans="2:10" ht="15" customHeight="1" x14ac:dyDescent="0.25">
      <c r="B84" s="52"/>
      <c r="C84" s="53"/>
      <c r="D84" s="53"/>
      <c r="E84" s="53"/>
      <c r="F84" s="53"/>
      <c r="G84" s="53"/>
      <c r="H84" s="53"/>
      <c r="I84" s="53"/>
      <c r="J84" s="53"/>
    </row>
    <row r="85" spans="2:10" ht="15" customHeight="1" x14ac:dyDescent="0.25">
      <c r="B85" s="52"/>
      <c r="C85" s="53"/>
      <c r="D85" s="53"/>
      <c r="E85" s="53"/>
      <c r="F85" s="53"/>
      <c r="G85" s="53"/>
      <c r="H85" s="53"/>
      <c r="I85" s="53"/>
      <c r="J85" s="53"/>
    </row>
    <row r="86" spans="2:10" ht="15" customHeight="1" x14ac:dyDescent="0.25">
      <c r="B86" s="52"/>
      <c r="C86" s="53"/>
      <c r="D86" s="53"/>
      <c r="E86" s="53"/>
      <c r="F86" s="53"/>
      <c r="G86" s="53"/>
      <c r="H86" s="53"/>
      <c r="I86" s="53"/>
      <c r="J86" s="53"/>
    </row>
    <row r="87" spans="2:10" ht="15" customHeight="1" x14ac:dyDescent="0.25">
      <c r="B87" s="52"/>
      <c r="C87" s="53"/>
      <c r="D87" s="53"/>
      <c r="E87" s="53"/>
      <c r="F87" s="53"/>
      <c r="G87" s="53"/>
      <c r="H87" s="53"/>
      <c r="I87" s="53"/>
      <c r="J87" s="53"/>
    </row>
    <row r="88" spans="2:10" ht="5.0999999999999996" customHeight="1" x14ac:dyDescent="0.25">
      <c r="B88" s="52"/>
      <c r="C88" s="53"/>
      <c r="D88" s="53"/>
      <c r="E88" s="53"/>
      <c r="F88" s="53"/>
      <c r="G88" s="53"/>
      <c r="H88" s="53"/>
      <c r="I88" s="53"/>
      <c r="J88" s="53"/>
    </row>
    <row r="89" spans="2:10" ht="15" customHeight="1" x14ac:dyDescent="0.25">
      <c r="B89" s="52"/>
      <c r="C89" s="53"/>
      <c r="D89" s="53"/>
      <c r="E89" s="53"/>
      <c r="F89" s="53"/>
      <c r="G89" s="53"/>
      <c r="H89" s="53"/>
      <c r="I89" s="53"/>
      <c r="J89" s="53"/>
    </row>
    <row r="90" spans="2:10" ht="15" customHeight="1" x14ac:dyDescent="0.25">
      <c r="B90" s="52"/>
      <c r="C90" s="53"/>
      <c r="D90" s="53"/>
      <c r="E90" s="53"/>
      <c r="F90" s="53"/>
      <c r="G90" s="53"/>
      <c r="H90" s="53"/>
      <c r="I90" s="53"/>
      <c r="J90" s="53"/>
    </row>
    <row r="91" spans="2:10" ht="5.0999999999999996" customHeight="1" x14ac:dyDescent="0.25">
      <c r="B91" s="52"/>
      <c r="C91" s="53"/>
      <c r="D91" s="53"/>
      <c r="E91" s="53"/>
      <c r="F91" s="53"/>
      <c r="G91" s="53"/>
      <c r="H91" s="53"/>
      <c r="I91" s="53"/>
      <c r="J91" s="53"/>
    </row>
    <row r="92" spans="2:10" ht="15" customHeight="1" x14ac:dyDescent="0.25">
      <c r="B92" s="52"/>
      <c r="C92" s="53"/>
      <c r="D92" s="53"/>
      <c r="E92" s="53"/>
      <c r="F92" s="53"/>
      <c r="G92" s="53"/>
      <c r="H92" s="53"/>
      <c r="I92" s="53"/>
      <c r="J92" s="53"/>
    </row>
    <row r="93" spans="2:10" ht="5.0999999999999996" customHeight="1" x14ac:dyDescent="0.25">
      <c r="B93" s="52"/>
      <c r="C93" s="53"/>
      <c r="D93" s="53"/>
      <c r="E93" s="53"/>
      <c r="F93" s="53"/>
      <c r="G93" s="53"/>
      <c r="H93" s="53"/>
      <c r="I93" s="53"/>
      <c r="J93" s="53"/>
    </row>
    <row r="94" spans="2:10" ht="15" customHeight="1" x14ac:dyDescent="0.25">
      <c r="B94" s="52"/>
      <c r="C94" s="53"/>
      <c r="D94" s="53"/>
      <c r="E94" s="53"/>
      <c r="F94" s="53"/>
      <c r="G94" s="53"/>
      <c r="H94" s="53"/>
      <c r="I94" s="53"/>
      <c r="J94" s="53"/>
    </row>
    <row r="95" spans="2:10" ht="15" customHeight="1" x14ac:dyDescent="0.25">
      <c r="B95" s="52"/>
      <c r="C95" s="53"/>
      <c r="D95" s="53"/>
      <c r="E95" s="53"/>
      <c r="F95" s="53"/>
      <c r="G95" s="53"/>
      <c r="H95" s="53"/>
      <c r="I95" s="53"/>
      <c r="J95" s="53"/>
    </row>
    <row r="96" spans="2:10" ht="15" customHeight="1" x14ac:dyDescent="0.25">
      <c r="B96" s="52"/>
      <c r="C96" s="53"/>
      <c r="D96" s="53"/>
      <c r="E96" s="53"/>
      <c r="F96" s="53"/>
      <c r="G96" s="53"/>
      <c r="H96" s="53"/>
      <c r="I96" s="53"/>
      <c r="J96" s="53"/>
    </row>
    <row r="97" spans="2:10" ht="15" customHeight="1" x14ac:dyDescent="0.25">
      <c r="B97" s="52"/>
      <c r="C97" s="53"/>
      <c r="D97" s="53"/>
      <c r="E97" s="53"/>
      <c r="F97" s="53"/>
      <c r="G97" s="53"/>
      <c r="H97" s="53"/>
      <c r="I97" s="53"/>
      <c r="J97" s="53"/>
    </row>
    <row r="98" spans="2:10" ht="5.0999999999999996" customHeight="1" x14ac:dyDescent="0.25">
      <c r="B98" s="52"/>
      <c r="C98" s="53"/>
      <c r="D98" s="53"/>
      <c r="E98" s="53"/>
      <c r="F98" s="53"/>
      <c r="G98" s="53"/>
      <c r="H98" s="53"/>
      <c r="I98" s="53"/>
      <c r="J98" s="53"/>
    </row>
    <row r="99" spans="2:10" ht="15" customHeight="1" x14ac:dyDescent="0.25">
      <c r="B99" s="52"/>
      <c r="C99" s="53"/>
      <c r="D99" s="53"/>
      <c r="E99" s="53"/>
      <c r="F99" s="53"/>
      <c r="G99" s="53"/>
      <c r="H99" s="53"/>
      <c r="I99" s="53"/>
      <c r="J99" s="53"/>
    </row>
    <row r="100" spans="2:10" ht="5.0999999999999996" customHeight="1" x14ac:dyDescent="0.25">
      <c r="B100" s="52"/>
      <c r="C100" s="53"/>
      <c r="D100" s="53"/>
      <c r="E100" s="53"/>
      <c r="F100" s="53"/>
      <c r="G100" s="53"/>
      <c r="H100" s="53"/>
      <c r="I100" s="53"/>
      <c r="J100" s="53"/>
    </row>
    <row r="101" spans="2:10" ht="15" customHeight="1" x14ac:dyDescent="0.25">
      <c r="B101" s="52"/>
      <c r="C101" s="53"/>
      <c r="D101" s="53"/>
      <c r="E101" s="53"/>
      <c r="F101" s="53"/>
      <c r="G101" s="53"/>
      <c r="H101" s="53"/>
      <c r="I101" s="53"/>
      <c r="J101" s="53"/>
    </row>
    <row r="102" spans="2:10" ht="15" customHeight="1" x14ac:dyDescent="0.25">
      <c r="B102" s="52"/>
      <c r="C102" s="53"/>
      <c r="D102" s="53"/>
      <c r="E102" s="53"/>
      <c r="F102" s="53"/>
      <c r="G102" s="53"/>
      <c r="H102" s="53"/>
      <c r="I102" s="53"/>
      <c r="J102" s="53"/>
    </row>
    <row r="103" spans="2:10" ht="15" customHeight="1" x14ac:dyDescent="0.25">
      <c r="B103" s="52"/>
      <c r="C103" s="53"/>
      <c r="D103" s="53"/>
      <c r="E103" s="53"/>
      <c r="F103" s="53"/>
      <c r="G103" s="53"/>
      <c r="H103" s="53"/>
      <c r="I103" s="53"/>
      <c r="J103" s="53"/>
    </row>
    <row r="104" spans="2:10" ht="15" customHeight="1" x14ac:dyDescent="0.25">
      <c r="B104" s="52"/>
      <c r="C104" s="53"/>
      <c r="D104" s="53"/>
      <c r="E104" s="53"/>
      <c r="F104" s="53"/>
      <c r="G104" s="53"/>
      <c r="H104" s="53"/>
      <c r="I104" s="53"/>
      <c r="J104" s="53"/>
    </row>
    <row r="105" spans="2:10" ht="5.0999999999999996" customHeight="1" x14ac:dyDescent="0.25">
      <c r="B105" s="52"/>
      <c r="C105" s="53"/>
      <c r="D105" s="53"/>
      <c r="E105" s="53"/>
      <c r="F105" s="53"/>
      <c r="G105" s="53"/>
      <c r="H105" s="53"/>
      <c r="I105" s="53"/>
      <c r="J105" s="53"/>
    </row>
    <row r="106" spans="2:10" ht="15" customHeight="1" x14ac:dyDescent="0.25">
      <c r="B106" s="52"/>
      <c r="C106" s="53"/>
      <c r="D106" s="53"/>
      <c r="E106" s="53"/>
      <c r="F106" s="53"/>
      <c r="G106" s="53"/>
      <c r="H106" s="53"/>
      <c r="I106" s="53"/>
      <c r="J106" s="53"/>
    </row>
    <row r="107" spans="2:10" x14ac:dyDescent="0.25">
      <c r="B107" s="52"/>
      <c r="C107" s="53"/>
      <c r="D107" s="53"/>
      <c r="E107" s="53"/>
      <c r="F107" s="53"/>
      <c r="G107" s="53"/>
      <c r="H107" s="53"/>
      <c r="I107" s="53"/>
      <c r="J107" s="53"/>
    </row>
    <row r="108" spans="2:10" x14ac:dyDescent="0.25">
      <c r="B108" s="52"/>
      <c r="C108" s="53"/>
      <c r="D108" s="53"/>
      <c r="E108" s="53"/>
      <c r="F108" s="53"/>
      <c r="G108" s="53"/>
      <c r="H108" s="53"/>
      <c r="I108" s="53"/>
      <c r="J108" s="53"/>
    </row>
    <row r="109" spans="2:10" x14ac:dyDescent="0.25">
      <c r="B109" s="52"/>
      <c r="C109" s="53"/>
      <c r="D109" s="53"/>
      <c r="E109" s="53"/>
      <c r="F109" s="53"/>
      <c r="G109" s="53"/>
      <c r="H109" s="53"/>
      <c r="I109" s="53"/>
      <c r="J109" s="53"/>
    </row>
    <row r="110" spans="2:10" x14ac:dyDescent="0.25">
      <c r="B110" s="52"/>
      <c r="C110" s="53"/>
      <c r="D110" s="53"/>
      <c r="E110" s="53"/>
      <c r="F110" s="53"/>
      <c r="G110" s="53"/>
      <c r="H110" s="53"/>
      <c r="I110" s="53"/>
      <c r="J110" s="53"/>
    </row>
    <row r="111" spans="2:10" x14ac:dyDescent="0.25">
      <c r="B111" s="52"/>
      <c r="C111" s="53"/>
      <c r="D111" s="53"/>
      <c r="E111" s="53"/>
      <c r="F111" s="53"/>
      <c r="G111" s="53"/>
      <c r="H111" s="53"/>
      <c r="I111" s="53"/>
      <c r="J111" s="53"/>
    </row>
    <row r="112" spans="2:10" x14ac:dyDescent="0.25">
      <c r="B112" s="52"/>
      <c r="C112" s="53"/>
      <c r="D112" s="53"/>
      <c r="E112" s="53"/>
      <c r="F112" s="53"/>
      <c r="G112" s="53"/>
      <c r="H112" s="53"/>
      <c r="I112" s="53"/>
      <c r="J112" s="53"/>
    </row>
    <row r="113" spans="2:10" x14ac:dyDescent="0.25">
      <c r="B113" s="52"/>
      <c r="C113" s="53"/>
      <c r="D113" s="53"/>
      <c r="E113" s="53"/>
      <c r="F113" s="53"/>
      <c r="G113" s="53"/>
      <c r="H113" s="53"/>
      <c r="I113" s="53"/>
      <c r="J113" s="53"/>
    </row>
    <row r="114" spans="2:10" x14ac:dyDescent="0.25">
      <c r="B114" s="52"/>
      <c r="C114" s="53"/>
      <c r="D114" s="53"/>
      <c r="E114" s="53"/>
      <c r="F114" s="53"/>
      <c r="G114" s="53"/>
      <c r="H114" s="53"/>
      <c r="I114" s="53"/>
      <c r="J114" s="53"/>
    </row>
    <row r="115" spans="2:10" x14ac:dyDescent="0.25">
      <c r="B115" s="52"/>
      <c r="C115" s="53"/>
      <c r="D115" s="53"/>
      <c r="E115" s="53"/>
      <c r="F115" s="53"/>
      <c r="G115" s="53"/>
      <c r="H115" s="53"/>
      <c r="I115" s="53"/>
      <c r="J115" s="53"/>
    </row>
    <row r="116" spans="2:10" x14ac:dyDescent="0.25">
      <c r="B116" s="52"/>
      <c r="C116" s="53"/>
      <c r="D116" s="53"/>
      <c r="E116" s="53"/>
      <c r="F116" s="53"/>
      <c r="G116" s="53"/>
      <c r="H116" s="53"/>
      <c r="I116" s="53"/>
      <c r="J116" s="53"/>
    </row>
    <row r="117" spans="2:10" x14ac:dyDescent="0.25">
      <c r="B117" s="52"/>
      <c r="C117" s="53"/>
      <c r="D117" s="53"/>
      <c r="E117" s="53"/>
      <c r="F117" s="53"/>
      <c r="G117" s="53"/>
      <c r="H117" s="53"/>
      <c r="I117" s="53"/>
      <c r="J117" s="53"/>
    </row>
    <row r="118" spans="2:10" x14ac:dyDescent="0.25">
      <c r="B118" s="52"/>
      <c r="C118" s="53"/>
      <c r="D118" s="53"/>
      <c r="E118" s="53"/>
      <c r="F118" s="53"/>
      <c r="G118" s="53"/>
      <c r="H118" s="53"/>
      <c r="I118" s="53"/>
      <c r="J118" s="53"/>
    </row>
    <row r="119" spans="2:10" x14ac:dyDescent="0.25">
      <c r="B119" s="52"/>
      <c r="C119" s="53"/>
      <c r="D119" s="53"/>
      <c r="E119" s="53"/>
      <c r="F119" s="53"/>
      <c r="G119" s="53"/>
      <c r="H119" s="53"/>
      <c r="I119" s="53"/>
      <c r="J119" s="53"/>
    </row>
    <row r="120" spans="2:10" x14ac:dyDescent="0.25">
      <c r="B120" s="52"/>
      <c r="C120" s="53"/>
      <c r="D120" s="53"/>
      <c r="E120" s="53"/>
      <c r="F120" s="53"/>
      <c r="G120" s="53"/>
      <c r="H120" s="53"/>
      <c r="I120" s="53"/>
      <c r="J120" s="53"/>
    </row>
    <row r="121" spans="2:10" x14ac:dyDescent="0.25">
      <c r="B121" s="52"/>
      <c r="C121" s="53"/>
      <c r="D121" s="53"/>
      <c r="E121" s="53"/>
      <c r="F121" s="53"/>
      <c r="G121" s="53"/>
      <c r="H121" s="53"/>
      <c r="I121" s="53"/>
      <c r="J121" s="53"/>
    </row>
    <row r="122" spans="2:10" x14ac:dyDescent="0.25">
      <c r="B122" s="52"/>
      <c r="C122" s="53"/>
      <c r="D122" s="53"/>
      <c r="E122" s="53"/>
      <c r="F122" s="53"/>
      <c r="G122" s="53"/>
      <c r="H122" s="53"/>
      <c r="I122" s="53"/>
      <c r="J122" s="53"/>
    </row>
    <row r="123" spans="2:10" x14ac:dyDescent="0.25">
      <c r="B123" s="52"/>
      <c r="C123" s="53"/>
      <c r="D123" s="53"/>
      <c r="E123" s="53"/>
      <c r="F123" s="53"/>
      <c r="G123" s="53"/>
      <c r="H123" s="53"/>
      <c r="I123" s="53"/>
      <c r="J123" s="53"/>
    </row>
    <row r="124" spans="2:10" x14ac:dyDescent="0.25">
      <c r="B124" s="52"/>
      <c r="C124" s="53"/>
      <c r="D124" s="53"/>
      <c r="E124" s="53"/>
      <c r="F124" s="53"/>
      <c r="G124" s="53"/>
      <c r="H124" s="53"/>
      <c r="I124" s="53"/>
      <c r="J124" s="53"/>
    </row>
    <row r="125" spans="2:10" x14ac:dyDescent="0.25">
      <c r="B125" s="52"/>
      <c r="C125" s="53"/>
      <c r="D125" s="53"/>
      <c r="E125" s="53"/>
      <c r="F125" s="53"/>
      <c r="G125" s="53"/>
      <c r="H125" s="53"/>
      <c r="I125" s="53"/>
      <c r="J125" s="53"/>
    </row>
    <row r="126" spans="2:10" x14ac:dyDescent="0.25">
      <c r="B126" s="52"/>
      <c r="C126" s="53"/>
      <c r="D126" s="53"/>
      <c r="E126" s="53"/>
      <c r="F126" s="53"/>
      <c r="G126" s="53"/>
      <c r="H126" s="53"/>
      <c r="I126" s="53"/>
      <c r="J126" s="53"/>
    </row>
    <row r="127" spans="2:10" x14ac:dyDescent="0.25">
      <c r="B127" s="52"/>
      <c r="C127" s="53"/>
      <c r="D127" s="53"/>
      <c r="E127" s="53"/>
      <c r="F127" s="53"/>
      <c r="G127" s="53"/>
      <c r="H127" s="53"/>
      <c r="I127" s="53"/>
      <c r="J127" s="53"/>
    </row>
    <row r="128" spans="2:10" x14ac:dyDescent="0.25">
      <c r="B128" s="52"/>
      <c r="C128" s="53"/>
      <c r="D128" s="53"/>
      <c r="E128" s="53"/>
      <c r="F128" s="53"/>
      <c r="G128" s="53"/>
      <c r="H128" s="53"/>
      <c r="I128" s="53"/>
      <c r="J128" s="53"/>
    </row>
    <row r="129" spans="2:10" x14ac:dyDescent="0.25">
      <c r="B129" s="52"/>
      <c r="C129" s="53"/>
      <c r="D129" s="53"/>
      <c r="E129" s="53"/>
      <c r="F129" s="53"/>
      <c r="G129" s="53"/>
      <c r="H129" s="53"/>
      <c r="I129" s="53"/>
      <c r="J129" s="53"/>
    </row>
    <row r="130" spans="2:10" x14ac:dyDescent="0.25">
      <c r="B130" s="52"/>
      <c r="C130" s="53"/>
      <c r="D130" s="53"/>
      <c r="E130" s="53"/>
      <c r="F130" s="53"/>
      <c r="G130" s="53"/>
      <c r="H130" s="53"/>
      <c r="I130" s="53"/>
      <c r="J130" s="53"/>
    </row>
    <row r="131" spans="2:10" x14ac:dyDescent="0.25">
      <c r="B131" s="52"/>
      <c r="C131" s="53"/>
      <c r="D131" s="53"/>
      <c r="E131" s="53"/>
      <c r="F131" s="53"/>
      <c r="G131" s="53"/>
      <c r="H131" s="53"/>
      <c r="I131" s="53"/>
      <c r="J131" s="53"/>
    </row>
    <row r="132" spans="2:10" x14ac:dyDescent="0.25">
      <c r="B132" s="52"/>
      <c r="C132" s="53"/>
      <c r="D132" s="53"/>
      <c r="E132" s="53"/>
      <c r="F132" s="53"/>
      <c r="G132" s="53"/>
      <c r="H132" s="53"/>
      <c r="I132" s="53"/>
      <c r="J132" s="53"/>
    </row>
    <row r="133" spans="2:10" x14ac:dyDescent="0.25">
      <c r="B133" s="52"/>
      <c r="C133" s="53"/>
      <c r="D133" s="53"/>
      <c r="E133" s="53"/>
      <c r="F133" s="53"/>
      <c r="G133" s="53"/>
      <c r="H133" s="53"/>
      <c r="I133" s="53"/>
      <c r="J133" s="53"/>
    </row>
    <row r="134" spans="2:10" x14ac:dyDescent="0.25">
      <c r="B134" s="52"/>
      <c r="C134" s="53"/>
      <c r="D134" s="53"/>
      <c r="E134" s="53"/>
      <c r="F134" s="53"/>
      <c r="G134" s="53"/>
      <c r="H134" s="53"/>
      <c r="I134" s="53"/>
      <c r="J134" s="53"/>
    </row>
    <row r="135" spans="2:10" x14ac:dyDescent="0.25">
      <c r="B135" s="52"/>
      <c r="C135" s="53"/>
      <c r="D135" s="53"/>
      <c r="E135" s="53"/>
      <c r="F135" s="53"/>
      <c r="G135" s="53"/>
      <c r="H135" s="53"/>
      <c r="I135" s="53"/>
      <c r="J135" s="53"/>
    </row>
    <row r="136" spans="2:10" x14ac:dyDescent="0.25">
      <c r="B136" s="52"/>
      <c r="C136" s="53"/>
      <c r="D136" s="53"/>
      <c r="E136" s="53"/>
      <c r="F136" s="53"/>
      <c r="G136" s="53"/>
      <c r="H136" s="53"/>
      <c r="I136" s="53"/>
      <c r="J136" s="53"/>
    </row>
    <row r="137" spans="2:10" x14ac:dyDescent="0.25">
      <c r="B137" s="52"/>
      <c r="C137" s="53"/>
      <c r="D137" s="53"/>
      <c r="E137" s="53"/>
      <c r="F137" s="53"/>
      <c r="G137" s="53"/>
      <c r="H137" s="53"/>
      <c r="I137" s="53"/>
      <c r="J137" s="53"/>
    </row>
    <row r="138" spans="2:10" x14ac:dyDescent="0.25">
      <c r="B138" s="52"/>
      <c r="C138" s="53"/>
      <c r="D138" s="53"/>
      <c r="E138" s="53"/>
      <c r="F138" s="53"/>
      <c r="G138" s="53"/>
      <c r="H138" s="53"/>
      <c r="I138" s="53"/>
      <c r="J138" s="53"/>
    </row>
    <row r="139" spans="2:10" x14ac:dyDescent="0.25">
      <c r="B139" s="52"/>
      <c r="C139" s="53"/>
      <c r="D139" s="53"/>
      <c r="E139" s="53"/>
      <c r="F139" s="53"/>
      <c r="G139" s="53"/>
      <c r="H139" s="53"/>
      <c r="I139" s="53"/>
      <c r="J139" s="53"/>
    </row>
    <row r="140" spans="2:10" x14ac:dyDescent="0.25">
      <c r="B140" s="52"/>
      <c r="C140" s="53"/>
      <c r="D140" s="53"/>
      <c r="E140" s="53"/>
      <c r="F140" s="53"/>
      <c r="G140" s="53"/>
      <c r="H140" s="53"/>
      <c r="I140" s="53"/>
      <c r="J140" s="53"/>
    </row>
    <row r="141" spans="2:10" x14ac:dyDescent="0.25">
      <c r="B141" s="52"/>
      <c r="C141" s="53"/>
      <c r="D141" s="53"/>
      <c r="E141" s="53"/>
      <c r="F141" s="53"/>
      <c r="G141" s="53"/>
      <c r="H141" s="53"/>
      <c r="I141" s="53"/>
      <c r="J141" s="53"/>
    </row>
    <row r="142" spans="2:10" x14ac:dyDescent="0.25">
      <c r="B142" s="52"/>
      <c r="C142" s="53"/>
      <c r="D142" s="53"/>
      <c r="E142" s="53"/>
      <c r="F142" s="53"/>
      <c r="G142" s="53"/>
      <c r="H142" s="53"/>
      <c r="I142" s="53"/>
      <c r="J142" s="53"/>
    </row>
    <row r="143" spans="2:10" x14ac:dyDescent="0.25">
      <c r="B143" s="52"/>
      <c r="C143" s="53"/>
      <c r="D143" s="53"/>
      <c r="E143" s="53"/>
      <c r="F143" s="53"/>
      <c r="G143" s="53"/>
      <c r="H143" s="53"/>
      <c r="I143" s="53"/>
      <c r="J143" s="53"/>
    </row>
    <row r="144" spans="2:10" x14ac:dyDescent="0.25">
      <c r="B144" s="52"/>
      <c r="C144" s="53"/>
      <c r="D144" s="53"/>
      <c r="E144" s="53"/>
      <c r="F144" s="53"/>
      <c r="G144" s="53"/>
      <c r="H144" s="53"/>
      <c r="I144" s="53"/>
      <c r="J144" s="53"/>
    </row>
    <row r="145" spans="2:10" x14ac:dyDescent="0.25">
      <c r="B145" s="52"/>
      <c r="C145" s="53"/>
      <c r="D145" s="53"/>
      <c r="E145" s="53"/>
      <c r="F145" s="53"/>
      <c r="G145" s="53"/>
      <c r="H145" s="53"/>
      <c r="I145" s="53"/>
      <c r="J145" s="53"/>
    </row>
    <row r="146" spans="2:10" x14ac:dyDescent="0.25">
      <c r="B146" s="52"/>
      <c r="C146" s="53"/>
      <c r="D146" s="53"/>
      <c r="E146" s="53"/>
      <c r="F146" s="53"/>
      <c r="G146" s="53"/>
      <c r="H146" s="53"/>
      <c r="I146" s="53"/>
      <c r="J146" s="53"/>
    </row>
    <row r="147" spans="2:10" x14ac:dyDescent="0.25">
      <c r="B147" s="52"/>
      <c r="C147" s="53"/>
      <c r="D147" s="53"/>
      <c r="E147" s="53"/>
      <c r="F147" s="53"/>
      <c r="G147" s="53"/>
      <c r="H147" s="53"/>
      <c r="I147" s="53"/>
      <c r="J147" s="53"/>
    </row>
    <row r="148" spans="2:10" x14ac:dyDescent="0.25">
      <c r="B148" s="52"/>
      <c r="C148" s="53"/>
      <c r="D148" s="53"/>
      <c r="E148" s="53"/>
      <c r="F148" s="53"/>
      <c r="G148" s="53"/>
      <c r="H148" s="53"/>
      <c r="I148" s="53"/>
      <c r="J148" s="53"/>
    </row>
    <row r="149" spans="2:10" x14ac:dyDescent="0.25">
      <c r="B149" s="52"/>
      <c r="C149" s="53"/>
      <c r="D149" s="53"/>
      <c r="E149" s="53"/>
      <c r="F149" s="53"/>
      <c r="G149" s="53"/>
      <c r="H149" s="53"/>
      <c r="I149" s="53"/>
      <c r="J149" s="53"/>
    </row>
    <row r="150" spans="2:10" x14ac:dyDescent="0.25">
      <c r="B150" s="52"/>
      <c r="C150" s="53"/>
      <c r="D150" s="53"/>
      <c r="E150" s="53"/>
      <c r="F150" s="53"/>
      <c r="G150" s="53"/>
      <c r="H150" s="53"/>
      <c r="I150" s="53"/>
      <c r="J150" s="53"/>
    </row>
    <row r="151" spans="2:10" x14ac:dyDescent="0.25">
      <c r="B151" s="52"/>
      <c r="C151" s="53"/>
      <c r="D151" s="53"/>
      <c r="E151" s="53"/>
      <c r="F151" s="53"/>
      <c r="G151" s="53"/>
      <c r="H151" s="53"/>
      <c r="I151" s="53"/>
      <c r="J151" s="53"/>
    </row>
    <row r="152" spans="2:10" x14ac:dyDescent="0.25">
      <c r="B152" s="52"/>
      <c r="C152" s="53"/>
      <c r="D152" s="53"/>
      <c r="E152" s="53"/>
      <c r="F152" s="53"/>
      <c r="G152" s="53"/>
      <c r="H152" s="53"/>
      <c r="I152" s="53"/>
      <c r="J152" s="53"/>
    </row>
    <row r="153" spans="2:10" x14ac:dyDescent="0.25">
      <c r="B153" s="52"/>
      <c r="C153" s="53"/>
      <c r="D153" s="53"/>
      <c r="E153" s="53"/>
      <c r="F153" s="53"/>
      <c r="G153" s="53"/>
      <c r="H153" s="53"/>
      <c r="I153" s="53"/>
      <c r="J153" s="53"/>
    </row>
    <row r="154" spans="2:10" x14ac:dyDescent="0.25">
      <c r="B154" s="52"/>
      <c r="C154" s="53"/>
      <c r="D154" s="53"/>
      <c r="E154" s="53"/>
      <c r="F154" s="53"/>
      <c r="G154" s="53"/>
      <c r="H154" s="53"/>
      <c r="I154" s="53"/>
      <c r="J154" s="53"/>
    </row>
    <row r="155" spans="2:10" x14ac:dyDescent="0.25">
      <c r="B155" s="52"/>
      <c r="C155" s="53"/>
      <c r="D155" s="53"/>
      <c r="E155" s="53"/>
      <c r="F155" s="53"/>
      <c r="G155" s="53"/>
      <c r="H155" s="53"/>
      <c r="I155" s="53"/>
      <c r="J155" s="53"/>
    </row>
    <row r="156" spans="2:10" x14ac:dyDescent="0.25">
      <c r="B156" s="52"/>
      <c r="C156" s="53"/>
      <c r="D156" s="53"/>
      <c r="E156" s="53"/>
      <c r="F156" s="53"/>
      <c r="G156" s="53"/>
      <c r="H156" s="53"/>
      <c r="I156" s="53"/>
      <c r="J156" s="53"/>
    </row>
    <row r="157" spans="2:10" x14ac:dyDescent="0.25">
      <c r="B157" s="52"/>
      <c r="C157" s="53"/>
      <c r="D157" s="53"/>
      <c r="E157" s="53"/>
      <c r="F157" s="53"/>
      <c r="G157" s="53"/>
      <c r="H157" s="53"/>
      <c r="I157" s="53"/>
      <c r="J157" s="53"/>
    </row>
    <row r="158" spans="2:10" x14ac:dyDescent="0.25">
      <c r="B158" s="52"/>
      <c r="C158" s="53"/>
      <c r="D158" s="53"/>
      <c r="E158" s="53"/>
      <c r="F158" s="53"/>
      <c r="G158" s="53"/>
      <c r="H158" s="53"/>
      <c r="I158" s="53"/>
      <c r="J158" s="53"/>
    </row>
    <row r="159" spans="2:10" x14ac:dyDescent="0.25">
      <c r="B159" s="52"/>
      <c r="C159" s="53"/>
      <c r="D159" s="53"/>
      <c r="E159" s="53"/>
      <c r="F159" s="53"/>
      <c r="G159" s="53"/>
      <c r="H159" s="53"/>
      <c r="I159" s="53"/>
      <c r="J159" s="53"/>
    </row>
    <row r="160" spans="2:10" x14ac:dyDescent="0.25">
      <c r="B160" s="52"/>
      <c r="C160" s="53"/>
      <c r="D160" s="53"/>
      <c r="E160" s="53"/>
      <c r="F160" s="53"/>
      <c r="G160" s="53"/>
      <c r="H160" s="53"/>
      <c r="I160" s="53"/>
      <c r="J160" s="53"/>
    </row>
    <row r="161" spans="2:10" x14ac:dyDescent="0.25">
      <c r="B161" s="52"/>
      <c r="C161" s="53"/>
      <c r="D161" s="53"/>
      <c r="E161" s="53"/>
      <c r="F161" s="53"/>
      <c r="G161" s="53"/>
      <c r="H161" s="53"/>
      <c r="I161" s="53"/>
      <c r="J161" s="53"/>
    </row>
    <row r="162" spans="2:10" x14ac:dyDescent="0.25">
      <c r="B162" s="52"/>
      <c r="C162" s="53"/>
      <c r="D162" s="53"/>
      <c r="E162" s="53"/>
      <c r="F162" s="53"/>
      <c r="G162" s="53"/>
      <c r="H162" s="53"/>
      <c r="I162" s="53"/>
      <c r="J162" s="53"/>
    </row>
    <row r="163" spans="2:10" x14ac:dyDescent="0.25">
      <c r="B163" s="52"/>
      <c r="C163" s="53"/>
      <c r="D163" s="53"/>
      <c r="E163" s="53"/>
      <c r="F163" s="53"/>
      <c r="G163" s="53"/>
      <c r="H163" s="53"/>
      <c r="I163" s="53"/>
      <c r="J163" s="53"/>
    </row>
    <row r="164" spans="2:10" x14ac:dyDescent="0.25">
      <c r="B164" s="52"/>
      <c r="C164" s="53"/>
      <c r="D164" s="53"/>
      <c r="E164" s="53"/>
      <c r="F164" s="53"/>
      <c r="G164" s="53"/>
      <c r="H164" s="53"/>
      <c r="I164" s="53"/>
      <c r="J164" s="53"/>
    </row>
    <row r="165" spans="2:10" x14ac:dyDescent="0.25">
      <c r="B165" s="52"/>
      <c r="C165" s="53"/>
      <c r="D165" s="53"/>
      <c r="E165" s="53"/>
      <c r="F165" s="53"/>
      <c r="G165" s="53"/>
      <c r="H165" s="53"/>
      <c r="I165" s="53"/>
      <c r="J165" s="53"/>
    </row>
    <row r="166" spans="2:10" x14ac:dyDescent="0.25">
      <c r="B166" s="52"/>
      <c r="C166" s="53"/>
      <c r="D166" s="53"/>
      <c r="E166" s="53"/>
      <c r="F166" s="53"/>
      <c r="G166" s="53"/>
      <c r="H166" s="53"/>
      <c r="I166" s="53"/>
      <c r="J166" s="53"/>
    </row>
    <row r="167" spans="2:10" x14ac:dyDescent="0.25">
      <c r="B167" s="52"/>
      <c r="C167" s="53"/>
      <c r="D167" s="53"/>
      <c r="E167" s="53"/>
      <c r="F167" s="53"/>
      <c r="G167" s="53"/>
      <c r="H167" s="53"/>
      <c r="I167" s="53"/>
      <c r="J167" s="53"/>
    </row>
    <row r="168" spans="2:10" x14ac:dyDescent="0.25">
      <c r="B168" s="52"/>
      <c r="C168" s="53"/>
      <c r="D168" s="53"/>
      <c r="E168" s="53"/>
      <c r="F168" s="53"/>
      <c r="G168" s="53"/>
      <c r="H168" s="53"/>
      <c r="I168" s="53"/>
      <c r="J168" s="53"/>
    </row>
    <row r="169" spans="2:10" x14ac:dyDescent="0.25">
      <c r="B169" s="52"/>
      <c r="C169" s="53"/>
      <c r="D169" s="53"/>
      <c r="E169" s="53"/>
      <c r="F169" s="53"/>
      <c r="G169" s="53"/>
      <c r="H169" s="53"/>
      <c r="I169" s="53"/>
      <c r="J169" s="53"/>
    </row>
    <row r="170" spans="2:10" x14ac:dyDescent="0.25">
      <c r="B170" s="52"/>
      <c r="C170" s="53"/>
      <c r="D170" s="53"/>
      <c r="E170" s="53"/>
      <c r="F170" s="53"/>
      <c r="G170" s="53"/>
      <c r="H170" s="53"/>
      <c r="I170" s="53"/>
      <c r="J170" s="53"/>
    </row>
    <row r="171" spans="2:10" x14ac:dyDescent="0.25">
      <c r="B171" s="52"/>
      <c r="C171" s="53"/>
      <c r="D171" s="53"/>
      <c r="E171" s="53"/>
      <c r="F171" s="53"/>
      <c r="G171" s="53"/>
      <c r="H171" s="53"/>
      <c r="I171" s="53"/>
      <c r="J171" s="53"/>
    </row>
    <row r="172" spans="2:10" x14ac:dyDescent="0.25">
      <c r="B172" s="52"/>
      <c r="C172" s="53"/>
      <c r="D172" s="53"/>
      <c r="E172" s="53"/>
      <c r="F172" s="53"/>
      <c r="G172" s="53"/>
      <c r="H172" s="53"/>
      <c r="I172" s="53"/>
      <c r="J172" s="53"/>
    </row>
    <row r="173" spans="2:10" x14ac:dyDescent="0.25">
      <c r="B173" s="52"/>
      <c r="C173" s="53"/>
      <c r="D173" s="53"/>
      <c r="E173" s="53"/>
      <c r="F173" s="53"/>
      <c r="G173" s="53"/>
      <c r="H173" s="53"/>
      <c r="I173" s="53"/>
      <c r="J173" s="53"/>
    </row>
    <row r="174" spans="2:10" x14ac:dyDescent="0.25">
      <c r="B174" s="52"/>
      <c r="C174" s="53"/>
      <c r="D174" s="53"/>
      <c r="E174" s="53"/>
      <c r="F174" s="53"/>
      <c r="G174" s="53"/>
      <c r="H174" s="53"/>
      <c r="I174" s="53"/>
      <c r="J174" s="53"/>
    </row>
    <row r="175" spans="2:10" x14ac:dyDescent="0.25">
      <c r="B175" s="52"/>
      <c r="C175" s="53"/>
      <c r="D175" s="53"/>
      <c r="E175" s="53"/>
      <c r="F175" s="53"/>
      <c r="G175" s="53"/>
      <c r="H175" s="53"/>
      <c r="I175" s="53"/>
      <c r="J175" s="53"/>
    </row>
    <row r="176" spans="2:10" x14ac:dyDescent="0.25">
      <c r="B176" s="52"/>
      <c r="C176" s="53"/>
      <c r="D176" s="53"/>
      <c r="E176" s="53"/>
      <c r="F176" s="53"/>
      <c r="G176" s="53"/>
      <c r="H176" s="53"/>
      <c r="I176" s="53"/>
      <c r="J176" s="53"/>
    </row>
    <row r="177" spans="2:10" x14ac:dyDescent="0.25">
      <c r="B177" s="52"/>
      <c r="C177" s="53"/>
      <c r="D177" s="53"/>
      <c r="E177" s="53"/>
      <c r="F177" s="53"/>
      <c r="G177" s="53"/>
      <c r="H177" s="53"/>
      <c r="I177" s="53"/>
      <c r="J177" s="53"/>
    </row>
    <row r="178" spans="2:10" x14ac:dyDescent="0.25">
      <c r="B178" s="52"/>
      <c r="C178" s="53"/>
      <c r="D178" s="53"/>
      <c r="E178" s="53"/>
      <c r="F178" s="53"/>
      <c r="G178" s="53"/>
      <c r="H178" s="53"/>
      <c r="I178" s="53"/>
      <c r="J178" s="53"/>
    </row>
    <row r="179" spans="2:10" x14ac:dyDescent="0.25">
      <c r="B179" s="52"/>
      <c r="C179" s="53"/>
      <c r="D179" s="53"/>
      <c r="E179" s="53"/>
      <c r="F179" s="53"/>
      <c r="G179" s="53"/>
      <c r="H179" s="53"/>
      <c r="I179" s="53"/>
      <c r="J179" s="53"/>
    </row>
    <row r="180" spans="2:10" x14ac:dyDescent="0.25">
      <c r="B180" s="52"/>
      <c r="C180" s="53"/>
      <c r="D180" s="53"/>
      <c r="E180" s="53"/>
      <c r="F180" s="53"/>
      <c r="G180" s="53"/>
      <c r="H180" s="53"/>
      <c r="I180" s="53"/>
      <c r="J180" s="53"/>
    </row>
    <row r="181" spans="2:10" x14ac:dyDescent="0.25">
      <c r="B181" s="52"/>
      <c r="C181" s="53"/>
      <c r="D181" s="53"/>
      <c r="E181" s="53"/>
      <c r="F181" s="53"/>
      <c r="G181" s="53"/>
      <c r="H181" s="53"/>
      <c r="I181" s="53"/>
      <c r="J181" s="53"/>
    </row>
    <row r="182" spans="2:10" x14ac:dyDescent="0.25">
      <c r="B182" s="52"/>
      <c r="C182" s="53"/>
      <c r="D182" s="53"/>
      <c r="E182" s="53"/>
      <c r="F182" s="53"/>
      <c r="G182" s="53"/>
      <c r="H182" s="53"/>
      <c r="I182" s="53"/>
      <c r="J182" s="53"/>
    </row>
    <row r="183" spans="2:10" x14ac:dyDescent="0.25">
      <c r="B183" s="52"/>
      <c r="C183" s="53"/>
      <c r="D183" s="53"/>
      <c r="E183" s="53"/>
      <c r="F183" s="53"/>
      <c r="G183" s="53"/>
      <c r="H183" s="53"/>
      <c r="I183" s="53"/>
      <c r="J183" s="53"/>
    </row>
    <row r="184" spans="2:10" x14ac:dyDescent="0.25">
      <c r="B184" s="52"/>
      <c r="C184" s="53"/>
      <c r="D184" s="53"/>
      <c r="E184" s="53"/>
      <c r="F184" s="53"/>
      <c r="G184" s="53"/>
      <c r="H184" s="53"/>
      <c r="I184" s="53"/>
      <c r="J184" s="53"/>
    </row>
    <row r="185" spans="2:10" x14ac:dyDescent="0.25">
      <c r="B185" s="52"/>
      <c r="C185" s="53"/>
      <c r="D185" s="53"/>
      <c r="E185" s="53"/>
      <c r="F185" s="53"/>
      <c r="G185" s="53"/>
      <c r="H185" s="53"/>
      <c r="I185" s="53"/>
      <c r="J185" s="53"/>
    </row>
    <row r="186" spans="2:10" x14ac:dyDescent="0.25">
      <c r="B186" s="52"/>
      <c r="C186" s="53"/>
      <c r="D186" s="53"/>
      <c r="E186" s="53"/>
      <c r="F186" s="53"/>
      <c r="G186" s="53"/>
      <c r="H186" s="53"/>
      <c r="I186" s="53"/>
      <c r="J186" s="53"/>
    </row>
    <row r="187" spans="2:10" x14ac:dyDescent="0.25">
      <c r="B187" s="52"/>
      <c r="C187" s="53"/>
      <c r="D187" s="53"/>
      <c r="E187" s="53"/>
      <c r="F187" s="53"/>
      <c r="G187" s="53"/>
      <c r="H187" s="53"/>
      <c r="I187" s="53"/>
      <c r="J187" s="53"/>
    </row>
    <row r="188" spans="2:10" x14ac:dyDescent="0.25">
      <c r="B188" s="52"/>
      <c r="C188" s="53"/>
      <c r="D188" s="53"/>
      <c r="E188" s="53"/>
      <c r="F188" s="53"/>
      <c r="G188" s="53"/>
      <c r="H188" s="53"/>
      <c r="I188" s="53"/>
      <c r="J188" s="53"/>
    </row>
    <row r="189" spans="2:10" x14ac:dyDescent="0.25">
      <c r="B189" s="52"/>
      <c r="C189" s="53"/>
      <c r="D189" s="53"/>
      <c r="E189" s="53"/>
      <c r="F189" s="53"/>
      <c r="G189" s="53"/>
      <c r="H189" s="53"/>
      <c r="I189" s="53"/>
      <c r="J189" s="53"/>
    </row>
    <row r="190" spans="2:10" x14ac:dyDescent="0.25">
      <c r="B190" s="52"/>
      <c r="C190" s="53"/>
      <c r="D190" s="53"/>
      <c r="E190" s="53"/>
      <c r="F190" s="53"/>
      <c r="G190" s="53"/>
      <c r="H190" s="53"/>
      <c r="I190" s="53"/>
      <c r="J190" s="53"/>
    </row>
    <row r="191" spans="2:10" x14ac:dyDescent="0.25">
      <c r="B191" s="52"/>
      <c r="C191" s="53"/>
      <c r="D191" s="53"/>
      <c r="E191" s="53"/>
      <c r="F191" s="53"/>
      <c r="G191" s="53"/>
      <c r="H191" s="53"/>
      <c r="I191" s="53"/>
      <c r="J191" s="53"/>
    </row>
    <row r="192" spans="2:10" x14ac:dyDescent="0.25">
      <c r="B192" s="52"/>
      <c r="C192" s="53"/>
      <c r="D192" s="53"/>
      <c r="E192" s="53"/>
      <c r="F192" s="53"/>
      <c r="G192" s="53"/>
      <c r="H192" s="53"/>
      <c r="I192" s="53"/>
      <c r="J192" s="53"/>
    </row>
    <row r="193" spans="2:10" x14ac:dyDescent="0.25">
      <c r="B193" s="52"/>
      <c r="C193" s="53"/>
      <c r="D193" s="53"/>
      <c r="E193" s="53"/>
      <c r="F193" s="53"/>
      <c r="G193" s="53"/>
      <c r="H193" s="53"/>
      <c r="I193" s="53"/>
      <c r="J193" s="53"/>
    </row>
    <row r="194" spans="2:10" x14ac:dyDescent="0.25">
      <c r="B194" s="52"/>
      <c r="C194" s="53"/>
      <c r="D194" s="53"/>
      <c r="E194" s="53"/>
      <c r="F194" s="53"/>
      <c r="G194" s="53"/>
      <c r="H194" s="53"/>
      <c r="I194" s="53"/>
      <c r="J194" s="53"/>
    </row>
    <row r="195" spans="2:10" x14ac:dyDescent="0.25">
      <c r="B195" s="52"/>
      <c r="C195" s="53"/>
      <c r="D195" s="53"/>
      <c r="E195" s="53"/>
      <c r="F195" s="53"/>
      <c r="G195" s="53"/>
      <c r="H195" s="53"/>
      <c r="I195" s="53"/>
      <c r="J195" s="53"/>
    </row>
    <row r="196" spans="2:10" x14ac:dyDescent="0.25">
      <c r="B196" s="52"/>
      <c r="C196" s="53"/>
      <c r="D196" s="53"/>
      <c r="E196" s="53"/>
      <c r="F196" s="53"/>
      <c r="G196" s="53"/>
      <c r="H196" s="53"/>
      <c r="I196" s="53"/>
      <c r="J196" s="53"/>
    </row>
    <row r="197" spans="2:10" x14ac:dyDescent="0.25">
      <c r="B197" s="52"/>
      <c r="C197" s="53"/>
      <c r="D197" s="53"/>
      <c r="E197" s="53"/>
      <c r="F197" s="53"/>
      <c r="G197" s="53"/>
      <c r="H197" s="53"/>
      <c r="I197" s="53"/>
      <c r="J197" s="53"/>
    </row>
    <row r="198" spans="2:10" x14ac:dyDescent="0.25">
      <c r="B198" s="52"/>
      <c r="C198" s="53"/>
      <c r="D198" s="53"/>
      <c r="E198" s="53"/>
      <c r="F198" s="53"/>
      <c r="G198" s="53"/>
      <c r="H198" s="53"/>
      <c r="I198" s="53"/>
      <c r="J198" s="53"/>
    </row>
    <row r="199" spans="2:10" x14ac:dyDescent="0.25">
      <c r="B199" s="52"/>
      <c r="C199" s="53"/>
      <c r="D199" s="53"/>
      <c r="E199" s="53"/>
      <c r="F199" s="53"/>
      <c r="G199" s="53"/>
      <c r="H199" s="53"/>
      <c r="I199" s="53"/>
      <c r="J199" s="53"/>
    </row>
    <row r="200" spans="2:10" x14ac:dyDescent="0.25">
      <c r="B200" s="52"/>
      <c r="C200" s="53"/>
      <c r="D200" s="53"/>
      <c r="E200" s="53"/>
      <c r="F200" s="53"/>
      <c r="G200" s="53"/>
      <c r="H200" s="53"/>
      <c r="I200" s="53"/>
      <c r="J200" s="53"/>
    </row>
    <row r="201" spans="2:10" x14ac:dyDescent="0.25">
      <c r="B201" s="52"/>
      <c r="C201" s="53"/>
      <c r="D201" s="53"/>
      <c r="E201" s="53"/>
      <c r="F201" s="53"/>
      <c r="G201" s="53"/>
      <c r="H201" s="53"/>
      <c r="I201" s="53"/>
      <c r="J201" s="53"/>
    </row>
    <row r="202" spans="2:10" x14ac:dyDescent="0.25">
      <c r="B202" s="52"/>
      <c r="C202" s="53"/>
      <c r="D202" s="53"/>
      <c r="E202" s="53"/>
      <c r="F202" s="53"/>
      <c r="G202" s="53"/>
      <c r="H202" s="53"/>
      <c r="I202" s="53"/>
      <c r="J202" s="53"/>
    </row>
    <row r="203" spans="2:10" x14ac:dyDescent="0.25">
      <c r="B203" s="52"/>
      <c r="C203" s="53"/>
      <c r="D203" s="53"/>
      <c r="E203" s="53"/>
      <c r="F203" s="53"/>
      <c r="G203" s="53"/>
      <c r="H203" s="53"/>
      <c r="I203" s="53"/>
      <c r="J203" s="53"/>
    </row>
    <row r="204" spans="2:10" x14ac:dyDescent="0.25">
      <c r="B204" s="52"/>
      <c r="C204" s="53"/>
      <c r="D204" s="53"/>
      <c r="E204" s="53"/>
      <c r="F204" s="53"/>
      <c r="G204" s="53"/>
      <c r="H204" s="53"/>
      <c r="I204" s="53"/>
      <c r="J204" s="53"/>
    </row>
    <row r="205" spans="2:10" x14ac:dyDescent="0.25">
      <c r="B205" s="52"/>
      <c r="C205" s="53"/>
      <c r="D205" s="53"/>
      <c r="E205" s="53"/>
      <c r="F205" s="53"/>
      <c r="G205" s="53"/>
      <c r="H205" s="53"/>
      <c r="I205" s="53"/>
      <c r="J205" s="53"/>
    </row>
    <row r="206" spans="2:10" x14ac:dyDescent="0.25">
      <c r="B206" s="52"/>
      <c r="C206" s="53"/>
      <c r="D206" s="53"/>
      <c r="E206" s="53"/>
      <c r="F206" s="53"/>
      <c r="G206" s="53"/>
      <c r="H206" s="53"/>
      <c r="I206" s="53"/>
      <c r="J206" s="53"/>
    </row>
    <row r="207" spans="2:10" x14ac:dyDescent="0.25">
      <c r="B207" s="52"/>
      <c r="C207" s="53"/>
      <c r="D207" s="53"/>
      <c r="E207" s="53"/>
      <c r="F207" s="53"/>
      <c r="G207" s="53"/>
      <c r="H207" s="53"/>
      <c r="I207" s="53"/>
      <c r="J207" s="53"/>
    </row>
    <row r="208" spans="2:10" x14ac:dyDescent="0.25">
      <c r="B208" s="52"/>
      <c r="C208" s="53"/>
      <c r="D208" s="53"/>
      <c r="E208" s="53"/>
      <c r="F208" s="53"/>
      <c r="G208" s="53"/>
      <c r="H208" s="54"/>
      <c r="I208" s="53"/>
      <c r="J208" s="53"/>
    </row>
    <row r="209" spans="2:10" x14ac:dyDescent="0.25">
      <c r="B209" s="52"/>
      <c r="C209" s="53"/>
      <c r="D209" s="53"/>
      <c r="E209" s="53"/>
      <c r="F209" s="53"/>
      <c r="G209" s="53"/>
      <c r="H209" s="54"/>
      <c r="I209" s="53"/>
      <c r="J209" s="53"/>
    </row>
    <row r="210" spans="2:10" x14ac:dyDescent="0.25">
      <c r="B210" s="52"/>
      <c r="C210" s="53"/>
      <c r="D210" s="53"/>
      <c r="E210" s="53"/>
      <c r="F210" s="53"/>
      <c r="G210" s="53"/>
      <c r="H210" s="54"/>
      <c r="I210" s="53"/>
      <c r="J210" s="53"/>
    </row>
    <row r="211" spans="2:10" x14ac:dyDescent="0.25">
      <c r="B211" s="52"/>
      <c r="C211" s="53"/>
      <c r="D211" s="53"/>
      <c r="E211" s="53"/>
      <c r="F211" s="53"/>
      <c r="G211" s="53"/>
      <c r="H211" s="54"/>
      <c r="I211" s="53"/>
      <c r="J211" s="53"/>
    </row>
    <row r="212" spans="2:10" x14ac:dyDescent="0.25">
      <c r="B212" s="52"/>
      <c r="C212" s="53"/>
      <c r="D212" s="53"/>
      <c r="E212" s="53"/>
      <c r="F212" s="53"/>
      <c r="G212" s="53"/>
      <c r="H212" s="54"/>
      <c r="I212" s="53"/>
      <c r="J212" s="53"/>
    </row>
    <row r="213" spans="2:10" x14ac:dyDescent="0.25">
      <c r="B213" s="52"/>
      <c r="C213" s="53"/>
      <c r="D213" s="53"/>
      <c r="E213" s="53"/>
      <c r="F213" s="53"/>
      <c r="G213" s="53"/>
      <c r="H213" s="54"/>
      <c r="I213" s="53"/>
      <c r="J213" s="53"/>
    </row>
    <row r="214" spans="2:10" x14ac:dyDescent="0.25">
      <c r="B214" s="52"/>
      <c r="C214" s="53"/>
      <c r="D214" s="53"/>
      <c r="E214" s="53"/>
      <c r="F214" s="53"/>
      <c r="G214" s="53"/>
      <c r="H214" s="54"/>
      <c r="I214" s="53"/>
      <c r="J214" s="53"/>
    </row>
    <row r="215" spans="2:10" x14ac:dyDescent="0.25">
      <c r="B215" s="52"/>
      <c r="C215" s="53"/>
      <c r="D215" s="53"/>
      <c r="E215" s="53"/>
      <c r="F215" s="53"/>
      <c r="G215" s="53"/>
      <c r="H215" s="54"/>
      <c r="I215" s="53"/>
      <c r="J215" s="53"/>
    </row>
    <row r="216" spans="2:10" x14ac:dyDescent="0.25">
      <c r="B216" s="52"/>
      <c r="C216" s="53"/>
      <c r="D216" s="53"/>
      <c r="E216" s="53"/>
      <c r="F216" s="53"/>
      <c r="G216" s="53"/>
      <c r="H216" s="54"/>
      <c r="I216" s="53"/>
      <c r="J216" s="53"/>
    </row>
    <row r="217" spans="2:10" x14ac:dyDescent="0.25">
      <c r="B217" s="52"/>
      <c r="C217" s="53"/>
      <c r="D217" s="53"/>
      <c r="E217" s="53"/>
      <c r="F217" s="53"/>
      <c r="G217" s="53"/>
      <c r="H217" s="54"/>
      <c r="I217" s="53"/>
      <c r="J217" s="53"/>
    </row>
    <row r="218" spans="2:10" x14ac:dyDescent="0.25">
      <c r="B218" s="52"/>
      <c r="C218" s="53"/>
      <c r="D218" s="53"/>
      <c r="E218" s="53"/>
      <c r="F218" s="53"/>
      <c r="G218" s="53"/>
      <c r="H218" s="54"/>
      <c r="I218" s="53"/>
      <c r="J218" s="53"/>
    </row>
    <row r="219" spans="2:10" x14ac:dyDescent="0.25">
      <c r="B219" s="52"/>
      <c r="C219" s="53"/>
      <c r="D219" s="53"/>
      <c r="E219" s="53"/>
      <c r="F219" s="53"/>
      <c r="G219" s="53"/>
      <c r="H219" s="54"/>
      <c r="I219" s="53"/>
      <c r="J219" s="53"/>
    </row>
    <row r="220" spans="2:10" x14ac:dyDescent="0.25">
      <c r="B220" s="52"/>
      <c r="C220" s="53"/>
      <c r="D220" s="53"/>
      <c r="E220" s="53"/>
      <c r="F220" s="53"/>
      <c r="G220" s="53"/>
      <c r="H220" s="54"/>
      <c r="I220" s="53"/>
      <c r="J220" s="53"/>
    </row>
    <row r="221" spans="2:10" x14ac:dyDescent="0.25">
      <c r="B221" s="52"/>
      <c r="C221" s="53"/>
      <c r="D221" s="53"/>
      <c r="E221" s="53"/>
      <c r="F221" s="53"/>
      <c r="G221" s="53"/>
      <c r="H221" s="54"/>
      <c r="I221" s="53"/>
      <c r="J221" s="53"/>
    </row>
    <row r="222" spans="2:10" x14ac:dyDescent="0.25">
      <c r="B222" s="52"/>
      <c r="C222" s="53"/>
      <c r="D222" s="53"/>
      <c r="E222" s="53"/>
      <c r="F222" s="53"/>
      <c r="G222" s="53"/>
      <c r="H222" s="54"/>
      <c r="I222" s="53"/>
      <c r="J222" s="53"/>
    </row>
    <row r="223" spans="2:10" x14ac:dyDescent="0.25">
      <c r="B223" s="52"/>
      <c r="C223" s="53"/>
      <c r="D223" s="53"/>
      <c r="E223" s="53"/>
      <c r="F223" s="53"/>
      <c r="G223" s="53"/>
      <c r="H223" s="54"/>
      <c r="I223" s="53"/>
      <c r="J223" s="53"/>
    </row>
    <row r="224" spans="2:10" x14ac:dyDescent="0.25">
      <c r="B224" s="52"/>
      <c r="C224" s="53"/>
      <c r="D224" s="53"/>
      <c r="E224" s="53"/>
      <c r="F224" s="53"/>
      <c r="G224" s="53"/>
      <c r="H224" s="54"/>
      <c r="I224" s="53"/>
      <c r="J224" s="53"/>
    </row>
    <row r="225" spans="2:10" x14ac:dyDescent="0.25">
      <c r="B225" s="52"/>
      <c r="C225" s="53"/>
      <c r="D225" s="53"/>
      <c r="E225" s="53"/>
      <c r="F225" s="53"/>
      <c r="G225" s="53"/>
      <c r="H225" s="54"/>
      <c r="I225" s="53"/>
      <c r="J225" s="53"/>
    </row>
    <row r="226" spans="2:10" x14ac:dyDescent="0.25">
      <c r="B226" s="52"/>
      <c r="C226" s="53"/>
      <c r="D226" s="53"/>
      <c r="E226" s="53"/>
      <c r="F226" s="53"/>
      <c r="G226" s="53"/>
      <c r="H226" s="54"/>
      <c r="I226" s="53"/>
      <c r="J226" s="53"/>
    </row>
    <row r="227" spans="2:10" x14ac:dyDescent="0.25">
      <c r="B227" s="52"/>
      <c r="C227" s="53"/>
      <c r="D227" s="53"/>
      <c r="E227" s="53"/>
      <c r="F227" s="53"/>
      <c r="G227" s="53"/>
      <c r="H227" s="54"/>
      <c r="I227" s="53"/>
      <c r="J227" s="53"/>
    </row>
    <row r="228" spans="2:10" x14ac:dyDescent="0.25">
      <c r="B228" s="52"/>
      <c r="C228" s="53"/>
      <c r="D228" s="53"/>
      <c r="E228" s="53"/>
      <c r="F228" s="53"/>
      <c r="G228" s="53"/>
      <c r="H228" s="54"/>
      <c r="I228" s="53"/>
      <c r="J228" s="53"/>
    </row>
    <row r="229" spans="2:10" x14ac:dyDescent="0.25">
      <c r="B229" s="52"/>
      <c r="C229" s="53"/>
      <c r="D229" s="53"/>
      <c r="E229" s="53"/>
      <c r="F229" s="53"/>
      <c r="G229" s="53"/>
      <c r="H229" s="54"/>
      <c r="I229" s="53"/>
      <c r="J229" s="53"/>
    </row>
    <row r="230" spans="2:10" x14ac:dyDescent="0.25">
      <c r="B230" s="52"/>
      <c r="C230" s="53"/>
      <c r="D230" s="53"/>
      <c r="E230" s="53"/>
      <c r="F230" s="53"/>
      <c r="G230" s="53"/>
      <c r="H230" s="54"/>
      <c r="I230" s="53"/>
      <c r="J230" s="53"/>
    </row>
    <row r="231" spans="2:10" x14ac:dyDescent="0.25">
      <c r="B231" s="52"/>
      <c r="C231" s="53"/>
      <c r="D231" s="53"/>
      <c r="E231" s="53"/>
      <c r="F231" s="53"/>
      <c r="G231" s="53"/>
      <c r="H231" s="54"/>
      <c r="I231" s="53"/>
      <c r="J231" s="53"/>
    </row>
    <row r="232" spans="2:10" x14ac:dyDescent="0.25">
      <c r="B232" s="52"/>
      <c r="C232" s="53"/>
      <c r="D232" s="53"/>
      <c r="E232" s="53"/>
      <c r="F232" s="53"/>
      <c r="G232" s="53"/>
      <c r="H232" s="54"/>
      <c r="I232" s="53"/>
      <c r="J232" s="53"/>
    </row>
    <row r="233" spans="2:10" x14ac:dyDescent="0.25">
      <c r="B233" s="52"/>
      <c r="C233" s="53"/>
      <c r="D233" s="53"/>
      <c r="E233" s="53"/>
      <c r="F233" s="53"/>
      <c r="G233" s="53"/>
      <c r="H233" s="54"/>
      <c r="I233" s="53"/>
      <c r="J233" s="53"/>
    </row>
    <row r="234" spans="2:10" x14ac:dyDescent="0.25">
      <c r="B234" s="52"/>
      <c r="C234" s="53"/>
      <c r="D234" s="53"/>
      <c r="E234" s="53"/>
      <c r="F234" s="53"/>
      <c r="G234" s="53"/>
      <c r="H234" s="54"/>
      <c r="I234" s="53"/>
      <c r="J234" s="53"/>
    </row>
    <row r="235" spans="2:10" x14ac:dyDescent="0.25">
      <c r="B235" s="52"/>
      <c r="C235" s="53"/>
      <c r="D235" s="53"/>
      <c r="E235" s="53"/>
      <c r="F235" s="53"/>
      <c r="G235" s="53"/>
      <c r="H235" s="54"/>
      <c r="I235" s="53"/>
      <c r="J235" s="53"/>
    </row>
    <row r="236" spans="2:10" x14ac:dyDescent="0.25">
      <c r="B236" s="52"/>
      <c r="C236" s="53"/>
      <c r="D236" s="53"/>
      <c r="E236" s="53"/>
      <c r="F236" s="53"/>
      <c r="G236" s="53"/>
      <c r="H236" s="54"/>
      <c r="I236" s="53"/>
      <c r="J236" s="53"/>
    </row>
    <row r="237" spans="2:10" x14ac:dyDescent="0.25">
      <c r="B237" s="52"/>
      <c r="C237" s="53"/>
      <c r="D237" s="53"/>
      <c r="E237" s="53"/>
      <c r="F237" s="53"/>
      <c r="G237" s="53"/>
      <c r="H237" s="54"/>
      <c r="I237" s="53"/>
      <c r="J237" s="53"/>
    </row>
    <row r="238" spans="2:10" x14ac:dyDescent="0.25">
      <c r="B238" s="52"/>
      <c r="C238" s="53"/>
      <c r="D238" s="53"/>
      <c r="E238" s="53"/>
      <c r="F238" s="53"/>
      <c r="G238" s="53"/>
      <c r="H238" s="54"/>
      <c r="I238" s="53"/>
      <c r="J238" s="53"/>
    </row>
    <row r="239" spans="2:10" x14ac:dyDescent="0.25">
      <c r="B239" s="52"/>
      <c r="C239" s="53"/>
      <c r="D239" s="53"/>
      <c r="E239" s="53"/>
      <c r="F239" s="53"/>
      <c r="G239" s="53"/>
      <c r="H239" s="54"/>
      <c r="I239" s="53"/>
      <c r="J239" s="53"/>
    </row>
    <row r="240" spans="2:10" x14ac:dyDescent="0.25">
      <c r="B240" s="52"/>
      <c r="C240" s="53"/>
      <c r="D240" s="53"/>
      <c r="E240" s="53"/>
      <c r="F240" s="53"/>
      <c r="G240" s="53"/>
      <c r="H240" s="54"/>
      <c r="I240" s="53"/>
      <c r="J240" s="53"/>
    </row>
    <row r="241" spans="2:10" x14ac:dyDescent="0.25">
      <c r="B241" s="52"/>
      <c r="C241" s="53"/>
      <c r="D241" s="53"/>
      <c r="E241" s="53"/>
      <c r="F241" s="53"/>
      <c r="G241" s="53"/>
      <c r="H241" s="54"/>
      <c r="I241" s="53"/>
      <c r="J241" s="53"/>
    </row>
    <row r="242" spans="2:10" x14ac:dyDescent="0.25">
      <c r="B242" s="52"/>
      <c r="C242" s="53"/>
      <c r="D242" s="53"/>
      <c r="E242" s="53"/>
      <c r="F242" s="53"/>
      <c r="G242" s="53"/>
      <c r="H242" s="54"/>
      <c r="I242" s="53"/>
      <c r="J242" s="53"/>
    </row>
    <row r="243" spans="2:10" x14ac:dyDescent="0.25">
      <c r="B243" s="52"/>
      <c r="C243" s="53"/>
      <c r="D243" s="53"/>
      <c r="E243" s="53"/>
      <c r="F243" s="53"/>
      <c r="G243" s="53"/>
      <c r="H243" s="54"/>
      <c r="I243" s="53"/>
      <c r="J243" s="53"/>
    </row>
    <row r="244" spans="2:10" x14ac:dyDescent="0.25">
      <c r="B244" s="52"/>
      <c r="C244" s="53"/>
      <c r="D244" s="53"/>
      <c r="E244" s="53"/>
      <c r="F244" s="53"/>
      <c r="G244" s="53"/>
      <c r="H244" s="54"/>
      <c r="I244" s="53"/>
      <c r="J244" s="53"/>
    </row>
    <row r="245" spans="2:10" x14ac:dyDescent="0.25">
      <c r="B245" s="52"/>
      <c r="C245" s="53"/>
      <c r="D245" s="53"/>
      <c r="E245" s="53"/>
      <c r="F245" s="53"/>
      <c r="G245" s="53"/>
      <c r="H245" s="54"/>
      <c r="I245" s="53"/>
      <c r="J245" s="53"/>
    </row>
    <row r="246" spans="2:10" x14ac:dyDescent="0.25">
      <c r="B246" s="52"/>
      <c r="C246" s="53"/>
      <c r="D246" s="53"/>
      <c r="E246" s="53"/>
      <c r="F246" s="53"/>
      <c r="G246" s="53"/>
      <c r="H246" s="54"/>
      <c r="I246" s="53"/>
      <c r="J246" s="53"/>
    </row>
    <row r="247" spans="2:10" x14ac:dyDescent="0.25">
      <c r="B247" s="52"/>
      <c r="C247" s="53"/>
      <c r="D247" s="53"/>
      <c r="E247" s="53"/>
      <c r="F247" s="53"/>
      <c r="G247" s="53"/>
      <c r="H247" s="54"/>
      <c r="I247" s="53"/>
      <c r="J247" s="53"/>
    </row>
    <row r="248" spans="2:10" x14ac:dyDescent="0.25">
      <c r="B248" s="52"/>
      <c r="C248" s="53"/>
      <c r="D248" s="53"/>
      <c r="E248" s="53"/>
      <c r="F248" s="53"/>
      <c r="G248" s="53"/>
      <c r="H248" s="54"/>
      <c r="I248" s="53"/>
      <c r="J248" s="53"/>
    </row>
    <row r="249" spans="2:10" x14ac:dyDescent="0.25">
      <c r="B249" s="52"/>
      <c r="C249" s="53"/>
      <c r="D249" s="53"/>
      <c r="E249" s="53"/>
      <c r="F249" s="53"/>
      <c r="G249" s="53"/>
      <c r="H249" s="54"/>
      <c r="I249" s="53"/>
      <c r="J249" s="53"/>
    </row>
    <row r="250" spans="2:10" x14ac:dyDescent="0.25">
      <c r="B250" s="52"/>
      <c r="C250" s="53"/>
      <c r="D250" s="53"/>
      <c r="E250" s="53"/>
      <c r="F250" s="53"/>
      <c r="G250" s="53"/>
      <c r="H250" s="54"/>
      <c r="I250" s="53"/>
      <c r="J250" s="53"/>
    </row>
    <row r="251" spans="2:10" x14ac:dyDescent="0.25">
      <c r="B251" s="52"/>
      <c r="C251" s="53"/>
      <c r="D251" s="53"/>
      <c r="E251" s="53"/>
      <c r="F251" s="53"/>
      <c r="G251" s="53"/>
      <c r="H251" s="54"/>
      <c r="I251" s="53"/>
      <c r="J251" s="53"/>
    </row>
    <row r="252" spans="2:10" x14ac:dyDescent="0.25">
      <c r="B252" s="52"/>
      <c r="C252" s="53"/>
      <c r="D252" s="53"/>
      <c r="E252" s="53"/>
      <c r="F252" s="53"/>
      <c r="G252" s="53"/>
      <c r="H252" s="54"/>
      <c r="I252" s="53"/>
      <c r="J252" s="53"/>
    </row>
    <row r="253" spans="2:10" x14ac:dyDescent="0.25">
      <c r="B253" s="52"/>
      <c r="C253" s="53"/>
      <c r="D253" s="53"/>
      <c r="E253" s="53"/>
      <c r="F253" s="53"/>
      <c r="G253" s="53"/>
      <c r="H253" s="54"/>
      <c r="I253" s="53"/>
      <c r="J253" s="53"/>
    </row>
    <row r="254" spans="2:10" x14ac:dyDescent="0.25">
      <c r="B254" s="52"/>
      <c r="C254" s="53"/>
      <c r="D254" s="53"/>
      <c r="E254" s="53"/>
      <c r="F254" s="53"/>
      <c r="G254" s="53"/>
      <c r="H254" s="54"/>
      <c r="I254" s="53"/>
      <c r="J254" s="53"/>
    </row>
    <row r="255" spans="2:10" x14ac:dyDescent="0.25">
      <c r="B255" s="52"/>
      <c r="C255" s="53"/>
      <c r="D255" s="53"/>
      <c r="E255" s="53"/>
      <c r="F255" s="53"/>
      <c r="G255" s="53"/>
      <c r="H255" s="54"/>
      <c r="I255" s="53"/>
      <c r="J255" s="53"/>
    </row>
    <row r="256" spans="2:10" x14ac:dyDescent="0.25">
      <c r="B256" s="52"/>
      <c r="C256" s="53"/>
      <c r="D256" s="53"/>
      <c r="E256" s="53"/>
      <c r="F256" s="53"/>
      <c r="G256" s="53"/>
      <c r="H256" s="54"/>
      <c r="I256" s="53"/>
      <c r="J256" s="53"/>
    </row>
    <row r="257" spans="2:10" x14ac:dyDescent="0.25">
      <c r="B257" s="52"/>
      <c r="C257" s="53"/>
      <c r="D257" s="53"/>
      <c r="E257" s="53"/>
      <c r="F257" s="53"/>
      <c r="G257" s="53"/>
      <c r="H257" s="54"/>
      <c r="I257" s="53"/>
      <c r="J257" s="53"/>
    </row>
    <row r="258" spans="2:10" x14ac:dyDescent="0.25">
      <c r="B258" s="52"/>
      <c r="C258" s="53"/>
      <c r="D258" s="53"/>
      <c r="E258" s="53"/>
      <c r="F258" s="53"/>
      <c r="G258" s="53"/>
      <c r="H258" s="54"/>
      <c r="I258" s="53"/>
      <c r="J258" s="53"/>
    </row>
    <row r="259" spans="2:10" x14ac:dyDescent="0.25">
      <c r="B259" s="52"/>
      <c r="C259" s="53"/>
      <c r="D259" s="53"/>
      <c r="E259" s="53"/>
      <c r="F259" s="53"/>
      <c r="G259" s="53"/>
      <c r="H259" s="54"/>
      <c r="I259" s="53"/>
      <c r="J259" s="53"/>
    </row>
    <row r="260" spans="2:10" x14ac:dyDescent="0.25">
      <c r="B260" s="52"/>
      <c r="C260" s="53"/>
      <c r="D260" s="53"/>
      <c r="E260" s="53"/>
      <c r="F260" s="53"/>
      <c r="G260" s="53"/>
      <c r="H260" s="54"/>
      <c r="I260" s="53"/>
      <c r="J260" s="53"/>
    </row>
    <row r="261" spans="2:10" x14ac:dyDescent="0.25">
      <c r="B261" s="52"/>
      <c r="C261" s="53"/>
      <c r="D261" s="53"/>
      <c r="E261" s="53"/>
      <c r="F261" s="53"/>
      <c r="G261" s="53"/>
      <c r="H261" s="54"/>
      <c r="I261" s="53"/>
      <c r="J261" s="53"/>
    </row>
    <row r="262" spans="2:10" x14ac:dyDescent="0.25">
      <c r="B262" s="52"/>
      <c r="C262" s="53"/>
      <c r="D262" s="53"/>
      <c r="E262" s="53"/>
      <c r="F262" s="53"/>
      <c r="G262" s="53"/>
      <c r="H262" s="54"/>
      <c r="I262" s="53"/>
      <c r="J262" s="53"/>
    </row>
    <row r="263" spans="2:10" x14ac:dyDescent="0.25">
      <c r="B263" s="52"/>
      <c r="C263" s="53"/>
      <c r="D263" s="53"/>
      <c r="E263" s="53"/>
      <c r="F263" s="53"/>
      <c r="G263" s="53"/>
      <c r="H263" s="54"/>
      <c r="I263" s="53"/>
      <c r="J263" s="53"/>
    </row>
    <row r="264" spans="2:10" x14ac:dyDescent="0.25">
      <c r="B264" s="52"/>
      <c r="C264" s="53"/>
      <c r="D264" s="53"/>
      <c r="E264" s="53"/>
      <c r="F264" s="53"/>
      <c r="G264" s="53"/>
      <c r="H264" s="54"/>
      <c r="I264" s="53"/>
      <c r="J264" s="53"/>
    </row>
    <row r="265" spans="2:10" x14ac:dyDescent="0.25">
      <c r="B265" s="52"/>
      <c r="C265" s="53"/>
      <c r="D265" s="53"/>
      <c r="E265" s="53"/>
      <c r="F265" s="53"/>
      <c r="G265" s="53"/>
      <c r="H265" s="54"/>
      <c r="I265" s="53"/>
      <c r="J265" s="53"/>
    </row>
    <row r="266" spans="2:10" x14ac:dyDescent="0.25">
      <c r="B266" s="52"/>
      <c r="C266" s="53"/>
      <c r="D266" s="53"/>
      <c r="E266" s="53"/>
      <c r="F266" s="53"/>
      <c r="G266" s="53"/>
      <c r="H266" s="54"/>
      <c r="I266" s="53"/>
      <c r="J266" s="53"/>
    </row>
    <row r="267" spans="2:10" x14ac:dyDescent="0.25">
      <c r="B267" s="52"/>
      <c r="C267" s="53"/>
      <c r="D267" s="53"/>
      <c r="E267" s="53"/>
      <c r="F267" s="53"/>
      <c r="G267" s="53"/>
      <c r="H267" s="54"/>
      <c r="I267" s="53"/>
      <c r="J267" s="53"/>
    </row>
    <row r="268" spans="2:10" x14ac:dyDescent="0.25">
      <c r="B268" s="52"/>
      <c r="C268" s="53"/>
      <c r="D268" s="53"/>
      <c r="E268" s="53"/>
      <c r="F268" s="53"/>
      <c r="G268" s="53"/>
      <c r="H268" s="54"/>
      <c r="I268" s="53"/>
      <c r="J268" s="53"/>
    </row>
    <row r="269" spans="2:10" x14ac:dyDescent="0.25">
      <c r="B269" s="52"/>
      <c r="C269" s="53"/>
      <c r="D269" s="53"/>
      <c r="E269" s="53"/>
      <c r="F269" s="53"/>
      <c r="G269" s="53"/>
      <c r="H269" s="54"/>
      <c r="I269" s="53"/>
      <c r="J269" s="53"/>
    </row>
    <row r="270" spans="2:10" x14ac:dyDescent="0.25">
      <c r="B270" s="52"/>
      <c r="C270" s="53"/>
      <c r="D270" s="53"/>
      <c r="E270" s="53"/>
      <c r="F270" s="53"/>
      <c r="G270" s="53"/>
      <c r="H270" s="54"/>
      <c r="I270" s="53"/>
      <c r="J270" s="53"/>
    </row>
    <row r="271" spans="2:10" x14ac:dyDescent="0.25">
      <c r="B271" s="52"/>
      <c r="C271" s="53"/>
      <c r="D271" s="53"/>
      <c r="E271" s="53"/>
      <c r="F271" s="53"/>
      <c r="G271" s="53"/>
      <c r="H271" s="54"/>
      <c r="I271" s="53"/>
      <c r="J271" s="53"/>
    </row>
    <row r="272" spans="2:10" x14ac:dyDescent="0.25">
      <c r="B272" s="52"/>
      <c r="C272" s="53"/>
      <c r="D272" s="53"/>
      <c r="E272" s="53"/>
      <c r="F272" s="53"/>
      <c r="G272" s="53"/>
      <c r="H272" s="54"/>
      <c r="I272" s="53"/>
      <c r="J272" s="53"/>
    </row>
    <row r="273" spans="2:10" x14ac:dyDescent="0.25">
      <c r="B273" s="52"/>
      <c r="C273" s="53"/>
      <c r="D273" s="53"/>
      <c r="E273" s="53"/>
      <c r="F273" s="53"/>
      <c r="G273" s="53"/>
      <c r="H273" s="54"/>
      <c r="I273" s="53"/>
      <c r="J273" s="53"/>
    </row>
    <row r="274" spans="2:10" x14ac:dyDescent="0.25">
      <c r="B274" s="52"/>
      <c r="C274" s="53"/>
      <c r="D274" s="53"/>
      <c r="E274" s="53"/>
      <c r="F274" s="53"/>
      <c r="G274" s="53"/>
      <c r="H274" s="54"/>
      <c r="I274" s="53"/>
      <c r="J274" s="53"/>
    </row>
    <row r="275" spans="2:10" x14ac:dyDescent="0.25">
      <c r="B275" s="52"/>
      <c r="C275" s="53"/>
      <c r="D275" s="53"/>
      <c r="E275" s="53"/>
      <c r="F275" s="53"/>
      <c r="G275" s="53"/>
      <c r="H275" s="54"/>
      <c r="I275" s="53"/>
      <c r="J275" s="53"/>
    </row>
    <row r="276" spans="2:10" x14ac:dyDescent="0.25">
      <c r="B276" s="52"/>
      <c r="C276" s="53"/>
      <c r="D276" s="53"/>
      <c r="E276" s="53"/>
      <c r="F276" s="53"/>
      <c r="G276" s="53"/>
      <c r="H276" s="54"/>
      <c r="I276" s="53"/>
      <c r="J276" s="53"/>
    </row>
    <row r="277" spans="2:10" x14ac:dyDescent="0.25">
      <c r="B277" s="52"/>
      <c r="C277" s="53"/>
      <c r="D277" s="53"/>
      <c r="E277" s="53"/>
      <c r="F277" s="53"/>
      <c r="G277" s="53"/>
      <c r="H277" s="54"/>
      <c r="I277" s="53"/>
      <c r="J277" s="53"/>
    </row>
    <row r="278" spans="2:10" x14ac:dyDescent="0.25">
      <c r="B278" s="52"/>
      <c r="C278" s="53"/>
      <c r="D278" s="53"/>
      <c r="E278" s="53"/>
      <c r="F278" s="53"/>
      <c r="G278" s="53"/>
      <c r="H278" s="54"/>
      <c r="I278" s="53"/>
      <c r="J278" s="53"/>
    </row>
    <row r="279" spans="2:10" x14ac:dyDescent="0.25">
      <c r="B279" s="52"/>
      <c r="C279" s="53"/>
      <c r="D279" s="53"/>
      <c r="E279" s="53"/>
      <c r="F279" s="53"/>
      <c r="G279" s="53"/>
      <c r="H279" s="54"/>
      <c r="I279" s="53"/>
      <c r="J279" s="53"/>
    </row>
    <row r="280" spans="2:10" x14ac:dyDescent="0.25">
      <c r="B280" s="52"/>
      <c r="C280" s="53"/>
      <c r="D280" s="53"/>
      <c r="E280" s="53"/>
      <c r="F280" s="53"/>
      <c r="G280" s="53"/>
      <c r="H280" s="54"/>
      <c r="I280" s="53"/>
      <c r="J280" s="53"/>
    </row>
    <row r="281" spans="2:10" x14ac:dyDescent="0.25">
      <c r="B281" s="52"/>
      <c r="C281" s="53"/>
      <c r="D281" s="53"/>
      <c r="E281" s="53"/>
      <c r="F281" s="53"/>
      <c r="G281" s="53"/>
      <c r="H281" s="54"/>
      <c r="I281" s="53"/>
      <c r="J281" s="53"/>
    </row>
    <row r="282" spans="2:10" x14ac:dyDescent="0.25">
      <c r="B282" s="52"/>
      <c r="C282" s="53"/>
      <c r="D282" s="53"/>
      <c r="E282" s="53"/>
      <c r="F282" s="53"/>
      <c r="G282" s="53"/>
      <c r="H282" s="54"/>
      <c r="I282" s="53"/>
      <c r="J282" s="53"/>
    </row>
    <row r="283" spans="2:10" x14ac:dyDescent="0.25">
      <c r="B283" s="52"/>
      <c r="C283" s="53"/>
      <c r="D283" s="53"/>
      <c r="E283" s="53"/>
      <c r="F283" s="53"/>
      <c r="G283" s="53"/>
      <c r="H283" s="54"/>
      <c r="I283" s="53"/>
      <c r="J283" s="53"/>
    </row>
    <row r="284" spans="2:10" x14ac:dyDescent="0.25">
      <c r="B284" s="52"/>
      <c r="C284" s="53"/>
      <c r="D284" s="53"/>
      <c r="E284" s="53"/>
      <c r="F284" s="53"/>
      <c r="G284" s="53"/>
      <c r="H284" s="54"/>
      <c r="I284" s="53"/>
      <c r="J284" s="53"/>
    </row>
    <row r="285" spans="2:10" x14ac:dyDescent="0.25">
      <c r="B285" s="52"/>
      <c r="C285" s="53"/>
      <c r="D285" s="53"/>
      <c r="E285" s="53"/>
      <c r="F285" s="53"/>
      <c r="G285" s="53"/>
      <c r="H285" s="54"/>
      <c r="I285" s="53"/>
      <c r="J285" s="53"/>
    </row>
    <row r="286" spans="2:10" x14ac:dyDescent="0.25">
      <c r="B286" s="52"/>
      <c r="C286" s="53"/>
      <c r="D286" s="53"/>
      <c r="E286" s="53"/>
      <c r="F286" s="53"/>
      <c r="G286" s="53"/>
      <c r="H286" s="54"/>
      <c r="I286" s="53"/>
      <c r="J286" s="53"/>
    </row>
    <row r="287" spans="2:10" x14ac:dyDescent="0.25">
      <c r="B287" s="52"/>
      <c r="C287" s="53"/>
      <c r="D287" s="53"/>
      <c r="E287" s="53"/>
      <c r="F287" s="53"/>
      <c r="G287" s="53"/>
      <c r="H287" s="54"/>
      <c r="I287" s="53"/>
      <c r="J287" s="53"/>
    </row>
    <row r="288" spans="2:10" x14ac:dyDescent="0.25">
      <c r="B288" s="52"/>
      <c r="C288" s="53"/>
      <c r="D288" s="53"/>
      <c r="E288" s="53"/>
      <c r="F288" s="53"/>
      <c r="G288" s="53"/>
      <c r="H288" s="54"/>
      <c r="I288" s="53"/>
      <c r="J288" s="53"/>
    </row>
    <row r="289" spans="2:10" x14ac:dyDescent="0.25">
      <c r="B289" s="52"/>
      <c r="C289" s="53"/>
      <c r="D289" s="53"/>
      <c r="E289" s="53"/>
      <c r="F289" s="53"/>
      <c r="G289" s="53"/>
      <c r="H289" s="54"/>
      <c r="I289" s="53"/>
      <c r="J289" s="53"/>
    </row>
    <row r="290" spans="2:10" x14ac:dyDescent="0.25">
      <c r="B290" s="52"/>
      <c r="C290" s="53"/>
      <c r="D290" s="53"/>
      <c r="E290" s="53"/>
      <c r="F290" s="53"/>
      <c r="G290" s="53"/>
      <c r="H290" s="54"/>
      <c r="I290" s="53"/>
      <c r="J290" s="53"/>
    </row>
    <row r="291" spans="2:10" x14ac:dyDescent="0.25">
      <c r="B291" s="52"/>
      <c r="C291" s="53"/>
      <c r="D291" s="53"/>
      <c r="E291" s="53"/>
      <c r="F291" s="53"/>
      <c r="G291" s="53"/>
      <c r="H291" s="54"/>
      <c r="I291" s="53"/>
      <c r="J291" s="53"/>
    </row>
    <row r="292" spans="2:10" x14ac:dyDescent="0.25">
      <c r="B292" s="52"/>
      <c r="C292" s="53"/>
      <c r="D292" s="53"/>
      <c r="E292" s="53"/>
      <c r="F292" s="53"/>
      <c r="G292" s="53"/>
      <c r="H292" s="54"/>
      <c r="I292" s="53"/>
      <c r="J292" s="53"/>
    </row>
    <row r="293" spans="2:10" x14ac:dyDescent="0.25">
      <c r="C293"/>
      <c r="E293"/>
      <c r="F293"/>
      <c r="J293"/>
    </row>
    <row r="294" spans="2:10" x14ac:dyDescent="0.25">
      <c r="C294"/>
      <c r="E294"/>
      <c r="F294"/>
      <c r="J294"/>
    </row>
    <row r="295" spans="2:10" x14ac:dyDescent="0.25">
      <c r="C295"/>
      <c r="E295"/>
      <c r="F295"/>
      <c r="J295"/>
    </row>
    <row r="296" spans="2:10" x14ac:dyDescent="0.25">
      <c r="C296"/>
      <c r="E296"/>
      <c r="F296"/>
      <c r="J296"/>
    </row>
    <row r="297" spans="2:10" x14ac:dyDescent="0.25">
      <c r="C297"/>
      <c r="E297"/>
      <c r="F297"/>
      <c r="J297"/>
    </row>
    <row r="298" spans="2:10" x14ac:dyDescent="0.25">
      <c r="C298"/>
      <c r="E298"/>
      <c r="F298"/>
      <c r="J298"/>
    </row>
  </sheetData>
  <mergeCells count="69">
    <mergeCell ref="D69:J69"/>
    <mergeCell ref="D70:J70"/>
    <mergeCell ref="D61:J61"/>
    <mergeCell ref="D62:J62"/>
    <mergeCell ref="D63:J63"/>
    <mergeCell ref="C65:J65"/>
    <mergeCell ref="D67:J67"/>
    <mergeCell ref="D54:J54"/>
    <mergeCell ref="C56:J56"/>
    <mergeCell ref="C58:J58"/>
    <mergeCell ref="D60:J60"/>
    <mergeCell ref="D68:J68"/>
    <mergeCell ref="C41:J41"/>
    <mergeCell ref="D53:J53"/>
    <mergeCell ref="D50:J50"/>
    <mergeCell ref="D51:J51"/>
    <mergeCell ref="D52:J52"/>
    <mergeCell ref="D43:J43"/>
    <mergeCell ref="D44:J44"/>
    <mergeCell ref="D45:J45"/>
    <mergeCell ref="D46:J46"/>
    <mergeCell ref="C48:J48"/>
    <mergeCell ref="D34:J34"/>
    <mergeCell ref="D35:J35"/>
    <mergeCell ref="D36:J36"/>
    <mergeCell ref="D37:J37"/>
    <mergeCell ref="C39:J39"/>
    <mergeCell ref="D27:J27"/>
    <mergeCell ref="D28:J28"/>
    <mergeCell ref="D29:J29"/>
    <mergeCell ref="C31:J31"/>
    <mergeCell ref="D33:J33"/>
    <mergeCell ref="C22:J22"/>
    <mergeCell ref="C24:J24"/>
    <mergeCell ref="D26:J26"/>
    <mergeCell ref="C16:C17"/>
    <mergeCell ref="D16:D17"/>
    <mergeCell ref="E16:E17"/>
    <mergeCell ref="B7:C7"/>
    <mergeCell ref="D7:J7"/>
    <mergeCell ref="B8:C8"/>
    <mergeCell ref="D8:J8"/>
    <mergeCell ref="D10:D11"/>
    <mergeCell ref="F10:F11"/>
    <mergeCell ref="G10:G11"/>
    <mergeCell ref="I10:I11"/>
    <mergeCell ref="J10:J11"/>
    <mergeCell ref="C10:C11"/>
    <mergeCell ref="B2:J2"/>
    <mergeCell ref="B4:J4"/>
    <mergeCell ref="B5:C5"/>
    <mergeCell ref="D5:J5"/>
    <mergeCell ref="B6:C6"/>
    <mergeCell ref="D6:J6"/>
    <mergeCell ref="B3:J3"/>
    <mergeCell ref="B19:B20"/>
    <mergeCell ref="C12:C13"/>
    <mergeCell ref="D12:D13"/>
    <mergeCell ref="E12:E13"/>
    <mergeCell ref="C14:C15"/>
    <mergeCell ref="D14:D15"/>
    <mergeCell ref="E14:E15"/>
    <mergeCell ref="D19:J20"/>
    <mergeCell ref="F12:F13"/>
    <mergeCell ref="G12:G13"/>
    <mergeCell ref="F14:F15"/>
    <mergeCell ref="G14:G15"/>
    <mergeCell ref="F16:F17"/>
    <mergeCell ref="G16:G17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8" scale="59" orientation="portrait" r:id="rId1"/>
  <headerFooter>
    <oddFooter>&amp;R&amp;F,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Totaaloverzicht</vt:lpstr>
      <vt:lpstr>Inschrijver 1</vt:lpstr>
      <vt:lpstr>Inschrijver 2</vt:lpstr>
      <vt:lpstr>Inschrijver 3</vt:lpstr>
      <vt:lpstr>'Inschrijver 1'!Afdrukbereik</vt:lpstr>
      <vt:lpstr>'Inschrijver 2'!Afdrukbereik</vt:lpstr>
      <vt:lpstr>'Inschrijver 3'!Afdrukbereik</vt:lpstr>
      <vt:lpstr>Totaaloverzicht!Afdrukbereik</vt:lpstr>
    </vt:vector>
  </TitlesOfParts>
  <Company>Gemeente Alphen aan den Rijn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ebruijn;mvianen</dc:creator>
  <cp:lastModifiedBy>Jeroen Jansen</cp:lastModifiedBy>
  <cp:lastPrinted>2023-08-23T18:19:21Z</cp:lastPrinted>
  <dcterms:created xsi:type="dcterms:W3CDTF">2013-04-25T08:55:47Z</dcterms:created>
  <dcterms:modified xsi:type="dcterms:W3CDTF">2023-12-11T12:38:07Z</dcterms:modified>
</cp:coreProperties>
</file>