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DRV Inkoop Aanbesteding\1. Inkoop aanbestedingen\1. Europese aanbestedingen\EA IBOR Ingenieursdiensten raamovereenkomst algemeen GsI&amp;O\2b Nota van Inlichtingen\"/>
    </mc:Choice>
  </mc:AlternateContent>
  <bookViews>
    <workbookView xWindow="480" yWindow="30" windowWidth="22035" windowHeight="9525"/>
  </bookViews>
  <sheets>
    <sheet name="Totaaloverzicht" sheetId="1" r:id="rId1"/>
    <sheet name="Inschrijver 1" sheetId="2" r:id="rId2"/>
    <sheet name="Inschrijver 2" sheetId="5" r:id="rId3"/>
    <sheet name="Inschrijver 3" sheetId="6" r:id="rId4"/>
    <sheet name="Inschrijver 4" sheetId="7" r:id="rId5"/>
    <sheet name="Inschrijver 5" sheetId="8" r:id="rId6"/>
    <sheet name="Inschrijver 6" sheetId="9" r:id="rId7"/>
    <sheet name="Inschrijver 7" sheetId="10" r:id="rId8"/>
    <sheet name="Inschrijver 8" sheetId="11" r:id="rId9"/>
    <sheet name="Inschrijver 9" sheetId="12" r:id="rId10"/>
    <sheet name="Inschrijver 10" sheetId="16" r:id="rId11"/>
    <sheet name="Inschrijver 11" sheetId="17" r:id="rId12"/>
    <sheet name="Inschrijver 12" sheetId="18" r:id="rId13"/>
    <sheet name="Inschrijver 13" sheetId="19" r:id="rId14"/>
    <sheet name="Inschrijver 14" sheetId="20" r:id="rId15"/>
    <sheet name="Inschrijver 15" sheetId="21" r:id="rId16"/>
  </sheets>
  <definedNames>
    <definedName name="_xlnm.Print_Area" localSheetId="1">'Inschrijver 1'!$B$2:$J$68</definedName>
    <definedName name="_xlnm.Print_Area" localSheetId="0">Totaaloverzicht!$B$2:$AM$26</definedName>
    <definedName name="_xlnm.Print_Titles" localSheetId="0">Totaaloverzicht!$2:$9</definedName>
  </definedNames>
  <calcPr calcId="162913"/>
</workbook>
</file>

<file path=xl/calcChain.xml><?xml version="1.0" encoding="utf-8"?>
<calcChain xmlns="http://schemas.openxmlformats.org/spreadsheetml/2006/main">
  <c r="E13" i="2" l="1"/>
  <c r="E11" i="2"/>
  <c r="E9" i="2"/>
  <c r="AF11" i="1"/>
  <c r="AF10" i="1"/>
  <c r="E13" i="20" l="1"/>
  <c r="G13" i="20" s="1"/>
  <c r="E11" i="20"/>
  <c r="G11" i="20" s="1"/>
  <c r="E9" i="20"/>
  <c r="G9" i="20" s="1"/>
  <c r="E13" i="19"/>
  <c r="G13" i="19" s="1"/>
  <c r="E11" i="19"/>
  <c r="G11" i="19" s="1"/>
  <c r="E9" i="19"/>
  <c r="G9" i="19" s="1"/>
  <c r="E13" i="18"/>
  <c r="G13" i="18" s="1"/>
  <c r="E11" i="18"/>
  <c r="G11" i="18" s="1"/>
  <c r="E9" i="18"/>
  <c r="G9" i="18" s="1"/>
  <c r="E13" i="17"/>
  <c r="G13" i="17" s="1"/>
  <c r="E11" i="17"/>
  <c r="G11" i="17" s="1"/>
  <c r="E9" i="17"/>
  <c r="G9" i="17" s="1"/>
  <c r="E13" i="16"/>
  <c r="G13" i="16" s="1"/>
  <c r="E11" i="16"/>
  <c r="G11" i="16" s="1"/>
  <c r="E9" i="16"/>
  <c r="G9" i="16" s="1"/>
  <c r="E13" i="12"/>
  <c r="G13" i="12" s="1"/>
  <c r="E11" i="12"/>
  <c r="G11" i="12" s="1"/>
  <c r="E9" i="12"/>
  <c r="G9" i="12" s="1"/>
  <c r="E13" i="11"/>
  <c r="G13" i="11" s="1"/>
  <c r="E11" i="11"/>
  <c r="G11" i="11" s="1"/>
  <c r="E9" i="11"/>
  <c r="G9" i="11" s="1"/>
  <c r="E13" i="10"/>
  <c r="G13" i="10" s="1"/>
  <c r="E11" i="10"/>
  <c r="G11" i="10" s="1"/>
  <c r="E9" i="10"/>
  <c r="G9" i="10" s="1"/>
  <c r="E13" i="9"/>
  <c r="G13" i="9" s="1"/>
  <c r="E11" i="9"/>
  <c r="G11" i="9" s="1"/>
  <c r="E9" i="9"/>
  <c r="G9" i="9" s="1"/>
  <c r="E13" i="8"/>
  <c r="G13" i="8" s="1"/>
  <c r="E11" i="8"/>
  <c r="G11" i="8" s="1"/>
  <c r="E9" i="8"/>
  <c r="G9" i="8" s="1"/>
  <c r="E13" i="7"/>
  <c r="G13" i="7" s="1"/>
  <c r="E11" i="7"/>
  <c r="G11" i="7" s="1"/>
  <c r="E9" i="7"/>
  <c r="G9" i="7" s="1"/>
  <c r="E11" i="6"/>
  <c r="E9" i="6"/>
  <c r="E13" i="21"/>
  <c r="E11" i="21"/>
  <c r="E9" i="21"/>
  <c r="G13" i="21"/>
  <c r="G11" i="21"/>
  <c r="G9" i="21"/>
  <c r="E13" i="6"/>
  <c r="G13" i="6" s="1"/>
  <c r="G11" i="6"/>
  <c r="G9" i="6"/>
  <c r="E13" i="5"/>
  <c r="G13" i="5" s="1"/>
  <c r="E11" i="5"/>
  <c r="G11" i="5" s="1"/>
  <c r="E9" i="5"/>
  <c r="G9" i="5" s="1"/>
  <c r="C13" i="21"/>
  <c r="C11" i="21"/>
  <c r="C9" i="21"/>
  <c r="C13" i="20"/>
  <c r="C11" i="20"/>
  <c r="C9" i="20"/>
  <c r="C13" i="19"/>
  <c r="C11" i="19"/>
  <c r="C9" i="19"/>
  <c r="C13" i="18"/>
  <c r="C11" i="18"/>
  <c r="C9" i="18"/>
  <c r="C13" i="17"/>
  <c r="C11" i="17"/>
  <c r="C9" i="17"/>
  <c r="C13" i="16"/>
  <c r="C11" i="16"/>
  <c r="C9" i="16"/>
  <c r="C13" i="12"/>
  <c r="C11" i="12"/>
  <c r="C9" i="12"/>
  <c r="C13" i="11"/>
  <c r="C11" i="11"/>
  <c r="C9" i="11"/>
  <c r="C13" i="10"/>
  <c r="C11" i="10"/>
  <c r="C9" i="10"/>
  <c r="C13" i="9"/>
  <c r="C11" i="9"/>
  <c r="C9" i="9"/>
  <c r="C13" i="8"/>
  <c r="C11" i="8"/>
  <c r="C9" i="8"/>
  <c r="C13" i="7"/>
  <c r="C11" i="7"/>
  <c r="C9" i="7"/>
  <c r="C13" i="6"/>
  <c r="C11" i="6"/>
  <c r="C9" i="6"/>
  <c r="C13" i="5"/>
  <c r="C11" i="5"/>
  <c r="C9" i="5"/>
  <c r="AI13" i="1" l="1"/>
  <c r="AH21" i="1"/>
  <c r="B67" i="21"/>
  <c r="B66" i="21"/>
  <c r="B65" i="21"/>
  <c r="B64" i="21"/>
  <c r="C62" i="21"/>
  <c r="B60" i="21"/>
  <c r="B59" i="21"/>
  <c r="B58" i="21"/>
  <c r="B57" i="21"/>
  <c r="C55" i="21"/>
  <c r="C53" i="21"/>
  <c r="B50" i="21"/>
  <c r="B49" i="21"/>
  <c r="B48" i="21"/>
  <c r="B47" i="21"/>
  <c r="C45" i="21"/>
  <c r="B43" i="21"/>
  <c r="B42" i="21"/>
  <c r="B41" i="21"/>
  <c r="B40" i="21"/>
  <c r="C38" i="21"/>
  <c r="C36" i="21"/>
  <c r="B33" i="21"/>
  <c r="B32" i="21"/>
  <c r="B31" i="21"/>
  <c r="B30" i="21"/>
  <c r="C28" i="21"/>
  <c r="C21" i="21"/>
  <c r="C19" i="21"/>
  <c r="C17" i="21"/>
  <c r="C5" i="21"/>
  <c r="B5" i="21"/>
  <c r="C4" i="21"/>
  <c r="B2" i="21"/>
  <c r="B67" i="20"/>
  <c r="B66" i="20"/>
  <c r="B65" i="20"/>
  <c r="B64" i="20"/>
  <c r="C62" i="20"/>
  <c r="B60" i="20"/>
  <c r="B59" i="20"/>
  <c r="B58" i="20"/>
  <c r="B57" i="20"/>
  <c r="C55" i="20"/>
  <c r="C53" i="20"/>
  <c r="B50" i="20"/>
  <c r="B49" i="20"/>
  <c r="B48" i="20"/>
  <c r="B47" i="20"/>
  <c r="C45" i="20"/>
  <c r="B43" i="20"/>
  <c r="B42" i="20"/>
  <c r="B41" i="20"/>
  <c r="B40" i="20"/>
  <c r="C38" i="20"/>
  <c r="C36" i="20"/>
  <c r="B33" i="20"/>
  <c r="B32" i="20"/>
  <c r="B31" i="20"/>
  <c r="B30" i="20"/>
  <c r="C28" i="20"/>
  <c r="C21" i="20"/>
  <c r="C19" i="20"/>
  <c r="C17" i="20"/>
  <c r="C5" i="20"/>
  <c r="B5" i="20"/>
  <c r="C4" i="20"/>
  <c r="B2" i="20"/>
  <c r="B67" i="19"/>
  <c r="B66" i="19"/>
  <c r="B65" i="19"/>
  <c r="B64" i="19"/>
  <c r="C62" i="19"/>
  <c r="B60" i="19"/>
  <c r="B59" i="19"/>
  <c r="B58" i="19"/>
  <c r="B57" i="19"/>
  <c r="C55" i="19"/>
  <c r="C53" i="19"/>
  <c r="B50" i="19"/>
  <c r="B49" i="19"/>
  <c r="B48" i="19"/>
  <c r="B47" i="19"/>
  <c r="C45" i="19"/>
  <c r="B43" i="19"/>
  <c r="B42" i="19"/>
  <c r="B41" i="19"/>
  <c r="B40" i="19"/>
  <c r="C38" i="19"/>
  <c r="C36" i="19"/>
  <c r="B33" i="19"/>
  <c r="B32" i="19"/>
  <c r="B31" i="19"/>
  <c r="B30" i="19"/>
  <c r="C28" i="19"/>
  <c r="C21" i="19"/>
  <c r="C19" i="19"/>
  <c r="C17" i="19"/>
  <c r="C5" i="19"/>
  <c r="B5" i="19"/>
  <c r="C4" i="19"/>
  <c r="B2" i="19"/>
  <c r="B67" i="18"/>
  <c r="B66" i="18"/>
  <c r="B65" i="18"/>
  <c r="B64" i="18"/>
  <c r="C62" i="18"/>
  <c r="B60" i="18"/>
  <c r="B59" i="18"/>
  <c r="B58" i="18"/>
  <c r="B57" i="18"/>
  <c r="C55" i="18"/>
  <c r="C53" i="18"/>
  <c r="B50" i="18"/>
  <c r="B49" i="18"/>
  <c r="B48" i="18"/>
  <c r="B47" i="18"/>
  <c r="C45" i="18"/>
  <c r="B43" i="18"/>
  <c r="B42" i="18"/>
  <c r="B41" i="18"/>
  <c r="B40" i="18"/>
  <c r="C38" i="18"/>
  <c r="C36" i="18"/>
  <c r="B33" i="18"/>
  <c r="B32" i="18"/>
  <c r="B31" i="18"/>
  <c r="B30" i="18"/>
  <c r="C28" i="18"/>
  <c r="C21" i="18"/>
  <c r="C19" i="18"/>
  <c r="C17" i="18"/>
  <c r="C5" i="18"/>
  <c r="B5" i="18"/>
  <c r="C4" i="18"/>
  <c r="B2" i="18"/>
  <c r="B67" i="17"/>
  <c r="B66" i="17"/>
  <c r="B65" i="17"/>
  <c r="B64" i="17"/>
  <c r="C62" i="17"/>
  <c r="B60" i="17"/>
  <c r="B59" i="17"/>
  <c r="B58" i="17"/>
  <c r="B57" i="17"/>
  <c r="C55" i="17"/>
  <c r="C53" i="17"/>
  <c r="B50" i="17"/>
  <c r="B49" i="17"/>
  <c r="B48" i="17"/>
  <c r="B47" i="17"/>
  <c r="C45" i="17"/>
  <c r="B43" i="17"/>
  <c r="B42" i="17"/>
  <c r="B41" i="17"/>
  <c r="B40" i="17"/>
  <c r="C38" i="17"/>
  <c r="C36" i="17"/>
  <c r="B33" i="17"/>
  <c r="B32" i="17"/>
  <c r="B31" i="17"/>
  <c r="B30" i="17"/>
  <c r="C28" i="17"/>
  <c r="C21" i="17"/>
  <c r="C19" i="17"/>
  <c r="C17" i="17"/>
  <c r="C5" i="17"/>
  <c r="B5" i="17"/>
  <c r="C4" i="17"/>
  <c r="B2" i="17"/>
  <c r="B66" i="16"/>
  <c r="B65" i="16"/>
  <c r="B64" i="16"/>
  <c r="B63" i="16"/>
  <c r="C61" i="16"/>
  <c r="B59" i="16"/>
  <c r="B58" i="16"/>
  <c r="B57" i="16"/>
  <c r="B56" i="16"/>
  <c r="C54" i="16"/>
  <c r="C52" i="16"/>
  <c r="B49" i="16"/>
  <c r="B48" i="16"/>
  <c r="B47" i="16"/>
  <c r="B46" i="16"/>
  <c r="C44" i="16"/>
  <c r="B42" i="16"/>
  <c r="B41" i="16"/>
  <c r="B40" i="16"/>
  <c r="B39" i="16"/>
  <c r="C37" i="16"/>
  <c r="C35" i="16"/>
  <c r="B32" i="16"/>
  <c r="B31" i="16"/>
  <c r="B30" i="16"/>
  <c r="B29" i="16"/>
  <c r="C27" i="16"/>
  <c r="C20" i="16"/>
  <c r="C18" i="16"/>
  <c r="C16" i="16"/>
  <c r="C5" i="16"/>
  <c r="B5" i="16"/>
  <c r="C4" i="16"/>
  <c r="B2" i="16"/>
  <c r="B67" i="12"/>
  <c r="B66" i="12"/>
  <c r="B65" i="12"/>
  <c r="B64" i="12"/>
  <c r="C62" i="12"/>
  <c r="B60" i="12"/>
  <c r="B59" i="12"/>
  <c r="B58" i="12"/>
  <c r="B57" i="12"/>
  <c r="C55" i="12"/>
  <c r="C53" i="12"/>
  <c r="B50" i="12"/>
  <c r="B49" i="12"/>
  <c r="B48" i="12"/>
  <c r="B47" i="12"/>
  <c r="C45" i="12"/>
  <c r="B43" i="12"/>
  <c r="B42" i="12"/>
  <c r="B41" i="12"/>
  <c r="B40" i="12"/>
  <c r="C38" i="12"/>
  <c r="C36" i="12"/>
  <c r="B33" i="12"/>
  <c r="B32" i="12"/>
  <c r="B31" i="12"/>
  <c r="B30" i="12"/>
  <c r="C28" i="12"/>
  <c r="C21" i="12"/>
  <c r="C19" i="12"/>
  <c r="C17" i="12"/>
  <c r="C5" i="12"/>
  <c r="B5" i="12"/>
  <c r="C4" i="12"/>
  <c r="B2" i="12"/>
  <c r="B67" i="11"/>
  <c r="B66" i="11"/>
  <c r="B65" i="11"/>
  <c r="B64" i="11"/>
  <c r="C62" i="11"/>
  <c r="B60" i="11"/>
  <c r="B59" i="11"/>
  <c r="B58" i="11"/>
  <c r="B57" i="11"/>
  <c r="C55" i="11"/>
  <c r="C53" i="11"/>
  <c r="B50" i="11"/>
  <c r="B49" i="11"/>
  <c r="B48" i="11"/>
  <c r="B47" i="11"/>
  <c r="C45" i="11"/>
  <c r="B43" i="11"/>
  <c r="B42" i="11"/>
  <c r="B41" i="11"/>
  <c r="B40" i="11"/>
  <c r="C38" i="11"/>
  <c r="C36" i="11"/>
  <c r="B33" i="11"/>
  <c r="B32" i="11"/>
  <c r="B31" i="11"/>
  <c r="B30" i="11"/>
  <c r="C28" i="11"/>
  <c r="C21" i="11"/>
  <c r="C19" i="11"/>
  <c r="C17" i="11"/>
  <c r="C5" i="11"/>
  <c r="B5" i="11"/>
  <c r="C4" i="11"/>
  <c r="B2" i="11"/>
  <c r="B67" i="10"/>
  <c r="B66" i="10"/>
  <c r="B65" i="10"/>
  <c r="B64" i="10"/>
  <c r="C62" i="10"/>
  <c r="B60" i="10"/>
  <c r="B59" i="10"/>
  <c r="B58" i="10"/>
  <c r="B57" i="10"/>
  <c r="C55" i="10"/>
  <c r="C53" i="10"/>
  <c r="B50" i="10"/>
  <c r="B49" i="10"/>
  <c r="B48" i="10"/>
  <c r="B47" i="10"/>
  <c r="C45" i="10"/>
  <c r="B43" i="10"/>
  <c r="B42" i="10"/>
  <c r="B41" i="10"/>
  <c r="B40" i="10"/>
  <c r="C38" i="10"/>
  <c r="C36" i="10"/>
  <c r="B33" i="10"/>
  <c r="B32" i="10"/>
  <c r="B31" i="10"/>
  <c r="B30" i="10"/>
  <c r="C28" i="10"/>
  <c r="C21" i="10"/>
  <c r="C19" i="10"/>
  <c r="C17" i="10"/>
  <c r="C5" i="10"/>
  <c r="B5" i="10"/>
  <c r="C4" i="10"/>
  <c r="B2" i="10"/>
  <c r="B67" i="9"/>
  <c r="B66" i="9"/>
  <c r="B65" i="9"/>
  <c r="B64" i="9"/>
  <c r="C62" i="9"/>
  <c r="B60" i="9"/>
  <c r="B59" i="9"/>
  <c r="B58" i="9"/>
  <c r="B57" i="9"/>
  <c r="C55" i="9"/>
  <c r="C53" i="9"/>
  <c r="B50" i="9"/>
  <c r="B49" i="9"/>
  <c r="B48" i="9"/>
  <c r="B47" i="9"/>
  <c r="C45" i="9"/>
  <c r="B43" i="9"/>
  <c r="B42" i="9"/>
  <c r="B41" i="9"/>
  <c r="B40" i="9"/>
  <c r="C38" i="9"/>
  <c r="C36" i="9"/>
  <c r="B33" i="9"/>
  <c r="B32" i="9"/>
  <c r="B31" i="9"/>
  <c r="B30" i="9"/>
  <c r="C28" i="9"/>
  <c r="C21" i="9"/>
  <c r="C19" i="9"/>
  <c r="C17" i="9"/>
  <c r="C5" i="9"/>
  <c r="B5" i="9"/>
  <c r="C4" i="9"/>
  <c r="B2" i="9"/>
  <c r="B73" i="8"/>
  <c r="B72" i="8"/>
  <c r="B71" i="8"/>
  <c r="B70" i="8"/>
  <c r="C68" i="8"/>
  <c r="B66" i="8"/>
  <c r="B65" i="8"/>
  <c r="B64" i="8"/>
  <c r="B63" i="8"/>
  <c r="C61" i="8"/>
  <c r="C59" i="8"/>
  <c r="B56" i="8"/>
  <c r="B55" i="8"/>
  <c r="B54" i="8"/>
  <c r="B53" i="8"/>
  <c r="C51" i="8"/>
  <c r="B49" i="8"/>
  <c r="B48" i="8"/>
  <c r="B47" i="8"/>
  <c r="B46" i="8"/>
  <c r="C44" i="8"/>
  <c r="C42" i="8"/>
  <c r="B39" i="8"/>
  <c r="B38" i="8"/>
  <c r="B37" i="8"/>
  <c r="B36" i="8"/>
  <c r="C34" i="8"/>
  <c r="C27" i="8"/>
  <c r="C25" i="8"/>
  <c r="C23" i="8"/>
  <c r="C5" i="8"/>
  <c r="B5" i="8"/>
  <c r="C4" i="8"/>
  <c r="B2" i="8"/>
  <c r="B73" i="7"/>
  <c r="B72" i="7"/>
  <c r="B71" i="7"/>
  <c r="B70" i="7"/>
  <c r="C68" i="7"/>
  <c r="B66" i="7"/>
  <c r="B65" i="7"/>
  <c r="B64" i="7"/>
  <c r="B63" i="7"/>
  <c r="C61" i="7"/>
  <c r="C59" i="7"/>
  <c r="B56" i="7"/>
  <c r="B55" i="7"/>
  <c r="B54" i="7"/>
  <c r="B53" i="7"/>
  <c r="C51" i="7"/>
  <c r="B49" i="7"/>
  <c r="B48" i="7"/>
  <c r="B47" i="7"/>
  <c r="B46" i="7"/>
  <c r="C44" i="7"/>
  <c r="C42" i="7"/>
  <c r="B39" i="7"/>
  <c r="B38" i="7"/>
  <c r="B37" i="7"/>
  <c r="B36" i="7"/>
  <c r="C34" i="7"/>
  <c r="C27" i="7"/>
  <c r="C25" i="7"/>
  <c r="C23" i="7"/>
  <c r="C5" i="7"/>
  <c r="B5" i="7"/>
  <c r="C4" i="7"/>
  <c r="B2" i="7"/>
  <c r="B67" i="6"/>
  <c r="B66" i="6"/>
  <c r="B65" i="6"/>
  <c r="B64" i="6"/>
  <c r="C62" i="6"/>
  <c r="B60" i="6"/>
  <c r="B59" i="6"/>
  <c r="B58" i="6"/>
  <c r="B57" i="6"/>
  <c r="C55" i="6"/>
  <c r="C53" i="6"/>
  <c r="B50" i="6"/>
  <c r="B49" i="6"/>
  <c r="B48" i="6"/>
  <c r="B47" i="6"/>
  <c r="C45" i="6"/>
  <c r="B43" i="6"/>
  <c r="B42" i="6"/>
  <c r="B41" i="6"/>
  <c r="B40" i="6"/>
  <c r="C38" i="6"/>
  <c r="C36" i="6"/>
  <c r="B33" i="6"/>
  <c r="B32" i="6"/>
  <c r="B31" i="6"/>
  <c r="B30" i="6"/>
  <c r="C28" i="6"/>
  <c r="C21" i="6"/>
  <c r="C19" i="6"/>
  <c r="C17" i="6"/>
  <c r="C5" i="6"/>
  <c r="B5" i="6"/>
  <c r="C4" i="6"/>
  <c r="B2" i="6"/>
  <c r="C62" i="5"/>
  <c r="C55" i="5"/>
  <c r="C45" i="5"/>
  <c r="C38" i="5"/>
  <c r="C28" i="5"/>
  <c r="C21" i="5"/>
  <c r="B67" i="5"/>
  <c r="B66" i="5"/>
  <c r="B65" i="5"/>
  <c r="B64" i="5"/>
  <c r="B60" i="5"/>
  <c r="B59" i="5"/>
  <c r="B58" i="5"/>
  <c r="B57" i="5"/>
  <c r="C53" i="5"/>
  <c r="B50" i="5"/>
  <c r="B49" i="5"/>
  <c r="B48" i="5"/>
  <c r="B47" i="5"/>
  <c r="B43" i="5"/>
  <c r="B42" i="5"/>
  <c r="B41" i="5"/>
  <c r="B40" i="5"/>
  <c r="C36" i="5"/>
  <c r="B33" i="5"/>
  <c r="B32" i="5"/>
  <c r="B31" i="5"/>
  <c r="B30" i="5"/>
  <c r="C19" i="5"/>
  <c r="C17" i="5"/>
  <c r="C5" i="5"/>
  <c r="B5" i="5"/>
  <c r="C4" i="5"/>
  <c r="B2" i="5"/>
  <c r="AH15" i="1" l="1"/>
  <c r="AG19" i="1"/>
  <c r="AH19" i="1"/>
  <c r="AI20" i="1"/>
  <c r="AI22" i="1"/>
  <c r="AH12" i="1"/>
  <c r="AG24" i="1"/>
  <c r="AI24" i="1"/>
  <c r="AG23" i="1"/>
  <c r="AI23" i="1"/>
  <c r="AH23" i="1"/>
  <c r="AH22" i="1"/>
  <c r="AG22" i="1"/>
  <c r="AJ22" i="1" s="1"/>
  <c r="AI21" i="1"/>
  <c r="AG21" i="1"/>
  <c r="AH20" i="1"/>
  <c r="AG20" i="1"/>
  <c r="AI19" i="1"/>
  <c r="AG18" i="1"/>
  <c r="AH18" i="1"/>
  <c r="AI18" i="1"/>
  <c r="AG17" i="1"/>
  <c r="AH17" i="1"/>
  <c r="AI17" i="1"/>
  <c r="AG16" i="1"/>
  <c r="AH16" i="1"/>
  <c r="AI16" i="1"/>
  <c r="AI15" i="1"/>
  <c r="AG15" i="1"/>
  <c r="AJ15" i="1" s="1"/>
  <c r="AI14" i="1"/>
  <c r="AG14" i="1"/>
  <c r="AH14" i="1"/>
  <c r="AG13" i="1"/>
  <c r="AH13" i="1"/>
  <c r="AI12" i="1"/>
  <c r="AG12" i="1"/>
  <c r="AI11" i="1"/>
  <c r="AH11" i="1"/>
  <c r="G9" i="2"/>
  <c r="AG10" i="1" s="1"/>
  <c r="AJ14" i="1" l="1"/>
  <c r="AJ21" i="1"/>
  <c r="AJ17" i="1"/>
  <c r="AJ12" i="1"/>
  <c r="AJ18" i="1"/>
  <c r="AJ19" i="1"/>
  <c r="AJ13" i="1"/>
  <c r="AJ16" i="1"/>
  <c r="AJ20" i="1"/>
  <c r="AJ23" i="1"/>
  <c r="AH24" i="1"/>
  <c r="AJ24" i="1" s="1"/>
  <c r="AG11" i="1"/>
  <c r="AJ11" i="1" s="1"/>
  <c r="AK11" i="1" s="1"/>
  <c r="AF23" i="1"/>
  <c r="AF24" i="1"/>
  <c r="AF22" i="1"/>
  <c r="AK22" i="1" s="1"/>
  <c r="AF21" i="1"/>
  <c r="AK21" i="1" s="1"/>
  <c r="AF20" i="1"/>
  <c r="AK20" i="1" s="1"/>
  <c r="AF19" i="1"/>
  <c r="AF18" i="1"/>
  <c r="AF17" i="1"/>
  <c r="AF16" i="1"/>
  <c r="AF15" i="1"/>
  <c r="AK15" i="1" s="1"/>
  <c r="AF14" i="1"/>
  <c r="AF13" i="1"/>
  <c r="AF12" i="1"/>
  <c r="AJ6" i="1"/>
  <c r="AK18" i="1" l="1"/>
  <c r="AK19" i="1"/>
  <c r="AK16" i="1"/>
  <c r="AK17" i="1"/>
  <c r="AK23" i="1"/>
  <c r="AK14" i="1"/>
  <c r="AK13" i="1"/>
  <c r="AK24" i="1"/>
  <c r="AL19" i="1"/>
  <c r="AL21" i="1"/>
  <c r="AK12" i="1"/>
  <c r="AL17" i="1"/>
  <c r="AL20" i="1"/>
  <c r="B67" i="2"/>
  <c r="B66" i="2"/>
  <c r="B65" i="2"/>
  <c r="B64" i="2"/>
  <c r="B60" i="2"/>
  <c r="B59" i="2"/>
  <c r="B58" i="2"/>
  <c r="B57" i="2"/>
  <c r="B50" i="2"/>
  <c r="B49" i="2"/>
  <c r="B48" i="2"/>
  <c r="B47" i="2"/>
  <c r="B43" i="2"/>
  <c r="B42" i="2"/>
  <c r="B41" i="2"/>
  <c r="B40" i="2"/>
  <c r="B33" i="2"/>
  <c r="B32" i="2"/>
  <c r="B31" i="2"/>
  <c r="B30" i="2"/>
  <c r="AL16" i="1" l="1"/>
  <c r="AL12" i="1"/>
  <c r="AL24" i="1"/>
  <c r="AL15" i="1"/>
  <c r="AL13" i="1"/>
  <c r="AL23" i="1"/>
  <c r="G11" i="2"/>
  <c r="AH10" i="1" s="1"/>
  <c r="G13" i="2"/>
  <c r="AI10" i="1" s="1"/>
  <c r="AJ10" i="1" l="1"/>
  <c r="AK10" i="1" s="1"/>
  <c r="AL22" i="1"/>
  <c r="AL11" i="1"/>
  <c r="C13" i="2"/>
  <c r="C11" i="2"/>
  <c r="C9" i="2"/>
  <c r="AL18" i="1" l="1"/>
  <c r="AL14" i="1"/>
  <c r="AL10" i="1"/>
  <c r="C53" i="2"/>
  <c r="C36" i="2"/>
  <c r="C19" i="2"/>
  <c r="C17" i="2"/>
  <c r="C5" i="2" l="1"/>
  <c r="C4" i="2"/>
  <c r="B5" i="2"/>
  <c r="B2" i="2"/>
</calcChain>
</file>

<file path=xl/sharedStrings.xml><?xml version="1.0" encoding="utf-8"?>
<sst xmlns="http://schemas.openxmlformats.org/spreadsheetml/2006/main" count="556" uniqueCount="80">
  <si>
    <t>Model B2</t>
  </si>
  <si>
    <t>UEA</t>
  </si>
  <si>
    <t>√</t>
  </si>
  <si>
    <t>?</t>
  </si>
  <si>
    <t>X</t>
  </si>
  <si>
    <t>Opmerking(en)</t>
  </si>
  <si>
    <t>Aard aanmelding</t>
  </si>
  <si>
    <t>Solo</t>
  </si>
  <si>
    <t>Combi</t>
  </si>
  <si>
    <t>Derde(n)</t>
  </si>
  <si>
    <t>Contactpers.</t>
  </si>
  <si>
    <t>Alg.</t>
  </si>
  <si>
    <t>Plv.</t>
  </si>
  <si>
    <t>Rechts-geldig</t>
  </si>
  <si>
    <t>Op tijd</t>
  </si>
  <si>
    <t>Com-pleet</t>
  </si>
  <si>
    <t>Verzekering</t>
  </si>
  <si>
    <t>Kwaliteit</t>
  </si>
  <si>
    <t>ISO 9001</t>
  </si>
  <si>
    <t>inschr. KvK</t>
  </si>
  <si>
    <t>Ranking</t>
  </si>
  <si>
    <t>Informatie en bijlagen</t>
  </si>
  <si>
    <t>Waardering</t>
  </si>
  <si>
    <t>(0 - 10)</t>
  </si>
  <si>
    <t>Beoordelaar</t>
  </si>
  <si>
    <t xml:space="preserve">                         Onderbouwing van de individuele beoordeling</t>
  </si>
  <si>
    <t xml:space="preserve">Beoordelingspunt: </t>
  </si>
  <si>
    <t>A</t>
  </si>
  <si>
    <t>B</t>
  </si>
  <si>
    <t>C</t>
  </si>
  <si>
    <t>Deskundig en Pro-actief</t>
  </si>
  <si>
    <t xml:space="preserve">Gevestigd te: </t>
  </si>
  <si>
    <r>
      <rPr>
        <b/>
        <sz val="11"/>
        <color theme="1"/>
        <rFont val="Calibri"/>
        <family val="2"/>
        <scheme val="minor"/>
      </rPr>
      <t>Uitstekend</t>
    </r>
    <r>
      <rPr>
        <sz val="11"/>
        <color theme="1"/>
        <rFont val="Calibri"/>
        <family val="2"/>
        <scheme val="minor"/>
      </rPr>
      <t xml:space="preserve"> (veel meerwaarde)</t>
    </r>
  </si>
  <si>
    <r>
      <rPr>
        <b/>
        <sz val="11"/>
        <color theme="1"/>
        <rFont val="Calibri"/>
        <family val="2"/>
        <scheme val="minor"/>
      </rPr>
      <t>Ruim voldoende</t>
    </r>
    <r>
      <rPr>
        <sz val="11"/>
        <color theme="1"/>
        <rFont val="Calibri"/>
        <family val="2"/>
        <scheme val="minor"/>
      </rPr>
      <t xml:space="preserve"> (beperkte meerwaarde)</t>
    </r>
  </si>
  <si>
    <r>
      <rPr>
        <b/>
        <sz val="11"/>
        <color theme="1"/>
        <rFont val="Calibri"/>
        <family val="2"/>
        <scheme val="minor"/>
      </rPr>
      <t>Twijfelachtig / zwak</t>
    </r>
    <r>
      <rPr>
        <sz val="11"/>
        <color theme="1"/>
        <rFont val="Calibri"/>
        <family val="2"/>
        <scheme val="minor"/>
      </rPr>
      <t xml:space="preserve"> (beperkt contraproductief)</t>
    </r>
  </si>
  <si>
    <r>
      <rPr>
        <b/>
        <sz val="11"/>
        <color theme="1"/>
        <rFont val="Calibri"/>
        <family val="2"/>
        <scheme val="minor"/>
      </rPr>
      <t>Onvoldoende</t>
    </r>
    <r>
      <rPr>
        <sz val="11"/>
        <color theme="1"/>
        <rFont val="Calibri"/>
        <family val="2"/>
        <scheme val="minor"/>
      </rPr>
      <t xml:space="preserve"> (duidelijk aanwijsbaar contraproductief)</t>
    </r>
  </si>
  <si>
    <r>
      <rPr>
        <b/>
        <sz val="11"/>
        <color theme="1"/>
        <rFont val="Calibri"/>
        <family val="2"/>
        <scheme val="minor"/>
      </rPr>
      <t>Ruim onvoldoende</t>
    </r>
    <r>
      <rPr>
        <sz val="11"/>
        <color theme="1"/>
        <rFont val="Calibri"/>
        <family val="2"/>
        <scheme val="minor"/>
      </rPr>
      <t xml:space="preserve"> (aanzienlijk contraproductief)</t>
    </r>
  </si>
  <si>
    <r>
      <rPr>
        <b/>
        <sz val="11"/>
        <color theme="1"/>
        <rFont val="Calibri"/>
        <family val="2"/>
        <scheme val="minor"/>
      </rPr>
      <t>Zeer slecht</t>
    </r>
    <r>
      <rPr>
        <sz val="11"/>
        <color theme="1"/>
        <rFont val="Calibri"/>
        <family val="2"/>
        <scheme val="minor"/>
      </rPr>
      <t xml:space="preserve"> (extreem contraproductief)</t>
    </r>
  </si>
  <si>
    <r>
      <rPr>
        <b/>
        <sz val="11"/>
        <color theme="1"/>
        <rFont val="Calibri"/>
        <family val="2"/>
        <scheme val="minor"/>
      </rPr>
      <t>Slecht</t>
    </r>
    <r>
      <rPr>
        <sz val="11"/>
        <color theme="1"/>
        <rFont val="Calibri"/>
        <family val="2"/>
        <scheme val="minor"/>
      </rPr>
      <t xml:space="preserve"> (heel contraproductief)</t>
    </r>
  </si>
  <si>
    <t>Functionele geschiktheid</t>
  </si>
  <si>
    <t>Totaal-score</t>
  </si>
  <si>
    <t>Beoordeling</t>
  </si>
  <si>
    <t>Beoordelingswaarde</t>
  </si>
  <si>
    <t>Productkwaliteit</t>
  </si>
  <si>
    <t>Voorgestelde maatregelen / voorstellen / werkwijzen waarmee wordt geborgd dat documenten een complete en zuivere weergave zijn van alle inzichten op het moment van leveren.</t>
  </si>
  <si>
    <t>Voorgestelde maatregelen / voorstellen / werkwijzen die er toe leiden dat documenten een solide basis vormen voor een gecontroleerd en voorspoedig verloop van het vervolg van het planproces.</t>
  </si>
  <si>
    <t>Visie op samenwerken</t>
  </si>
  <si>
    <t xml:space="preserve">Beoordelaar 1: </t>
  </si>
  <si>
    <t xml:space="preserve">Beoordelaar 2: </t>
  </si>
  <si>
    <t xml:space="preserve">Beoordelaar 3: </t>
  </si>
  <si>
    <t xml:space="preserve">Beoordelaar 4: </t>
  </si>
  <si>
    <t xml:space="preserve">Naam inschrijver / derde /combinant: </t>
  </si>
  <si>
    <t xml:space="preserve">Naam inschrijver: </t>
  </si>
  <si>
    <t xml:space="preserve">Beoordelingsaspect: </t>
  </si>
  <si>
    <t>Gewogen eindscores</t>
  </si>
  <si>
    <t>Beoordeling aanmelding</t>
  </si>
  <si>
    <t>Voorgestelde maatregelen / voorstellen / werkwijzen die - vanuit het ontwikkelperspectief van De Gemeente - leiden tot een gecontroleerd en voorspelbaar verloop van de werkzaamheden.</t>
  </si>
  <si>
    <t>Voorgestelde maatregelen / voorstellen / werkwijzen die leiden tot een verbetering van productkwaliteit en reductie van kosten en doorlooptijd.</t>
  </si>
  <si>
    <t>Voorgestelde maatregelen / voorstellen / werkwijzen waarmee bij Nadere Opdrachten betrokken medewerkers van De Gemeente aan kunnen sluiten op externe ontwikkelingen.</t>
  </si>
  <si>
    <t>Voorgestelde maatregelen / voorstellen / werkwijzen waarmee externe ontwikkelingen op een participerende wijze worden geïntroduceerd bij De Gemeente.</t>
  </si>
  <si>
    <t>Kwalitatieve inschrijving</t>
  </si>
  <si>
    <t>Kwantitatieve inschrijving</t>
  </si>
  <si>
    <t>Score</t>
  </si>
  <si>
    <t xml:space="preserve">BPKV-waarde: </t>
  </si>
  <si>
    <t>Gewogen uurtarief</t>
  </si>
  <si>
    <t>Totale beoordelings- waarde</t>
  </si>
  <si>
    <t>Rangschikking</t>
  </si>
  <si>
    <t>Wegingsfactor</t>
  </si>
  <si>
    <t>Gemiddelde eindscore</t>
  </si>
  <si>
    <t>Gewogen eindscore</t>
  </si>
  <si>
    <t>Kwalitatieve competenties / Gunningsaspecten</t>
  </si>
  <si>
    <r>
      <t>Beoordelingsmatrix - Totaaloverzicht aanmeldingen &amp; ranking</t>
    </r>
    <r>
      <rPr>
        <sz val="24"/>
        <color theme="1"/>
        <rFont val="Calibri"/>
        <family val="2"/>
        <scheme val="minor"/>
      </rPr>
      <t xml:space="preserve"> (Corsanummer: Z23.002933)</t>
    </r>
  </si>
  <si>
    <r>
      <t>Beoordeling aanmelding</t>
    </r>
    <r>
      <rPr>
        <sz val="24"/>
        <color theme="1"/>
        <rFont val="Times New Roman"/>
        <family val="1"/>
      </rPr>
      <t xml:space="preserve"> (Corsanummer: Z23.002933)</t>
    </r>
  </si>
  <si>
    <t>Gunningsysteem Ingenieursdiensten (GsI 2024)</t>
  </si>
  <si>
    <t>NAW</t>
  </si>
  <si>
    <t>GVA</t>
  </si>
  <si>
    <t>Verkl. Bel.d.</t>
  </si>
  <si>
    <t>Bedr.a</t>
  </si>
  <si>
    <t>Ber.a.</t>
  </si>
  <si>
    <t>Technische bekwaamheid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</si>
</sst>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€&quot;\ #,##0.00;&quot;€&quot;\ \-#,##0.00"/>
    <numFmt numFmtId="164" formatCode="&quot;€&quot;\ #,##0.0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7"/>
      <color theme="1"/>
      <name val="Times New Roman"/>
      <family val="1"/>
    </font>
    <font>
      <sz val="10"/>
      <color theme="1"/>
      <name val="Calibri"/>
      <family val="2"/>
    </font>
    <font>
      <b/>
      <sz val="11"/>
      <color rgb="FF007A37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2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7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hair">
        <color auto="1"/>
      </right>
      <top/>
      <bottom style="thin">
        <color auto="1"/>
      </bottom>
      <diagonal/>
    </border>
    <border>
      <left style="dashed">
        <color auto="1"/>
      </left>
      <right style="hair">
        <color auto="1"/>
      </right>
      <top style="thin">
        <color auto="1"/>
      </top>
      <bottom/>
      <diagonal/>
    </border>
    <border>
      <left style="dashed">
        <color auto="1"/>
      </left>
      <right style="hair">
        <color auto="1"/>
      </right>
      <top/>
      <bottom style="double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double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/>
    <xf numFmtId="0" fontId="0" fillId="0" borderId="6" xfId="0" applyBorder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17" xfId="0" applyBorder="1"/>
    <xf numFmtId="165" fontId="0" fillId="0" borderId="16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20" xfId="0" applyBorder="1"/>
    <xf numFmtId="165" fontId="0" fillId="0" borderId="21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164" fontId="0" fillId="0" borderId="0" xfId="0" applyNumberFormat="1"/>
    <xf numFmtId="164" fontId="0" fillId="0" borderId="2" xfId="0" applyNumberFormat="1" applyBorder="1" applyAlignment="1">
      <alignment horizontal="center"/>
    </xf>
    <xf numFmtId="0" fontId="8" fillId="3" borderId="3" xfId="0" applyFont="1" applyFill="1" applyBorder="1" applyAlignment="1">
      <alignment horizontal="right"/>
    </xf>
    <xf numFmtId="0" fontId="8" fillId="3" borderId="0" xfId="0" applyFont="1" applyFill="1"/>
    <xf numFmtId="164" fontId="8" fillId="3" borderId="0" xfId="0" applyNumberFormat="1" applyFont="1" applyFill="1"/>
    <xf numFmtId="0" fontId="8" fillId="3" borderId="4" xfId="0" applyFont="1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  <xf numFmtId="1" fontId="0" fillId="0" borderId="23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Font="1" applyBorder="1" applyAlignment="1">
      <alignment horizontal="center" wrapText="1"/>
    </xf>
    <xf numFmtId="0" fontId="6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25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7" fillId="0" borderId="2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7" xfId="0" applyBorder="1" applyAlignment="1">
      <alignment vertical="center"/>
    </xf>
    <xf numFmtId="165" fontId="0" fillId="0" borderId="16" xfId="0" applyNumberFormat="1" applyBorder="1" applyAlignment="1">
      <alignment horizontal="center" vertical="center"/>
    </xf>
    <xf numFmtId="0" fontId="0" fillId="0" borderId="3" xfId="0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25" xfId="0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2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5" fontId="0" fillId="0" borderId="28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vertical="center"/>
    </xf>
    <xf numFmtId="165" fontId="0" fillId="0" borderId="0" xfId="0" applyNumberFormat="1" applyFill="1" applyBorder="1" applyAlignment="1" applyProtection="1">
      <alignment vertical="center"/>
      <protection locked="0"/>
    </xf>
    <xf numFmtId="0" fontId="0" fillId="0" borderId="25" xfId="0" applyFont="1" applyFill="1" applyBorder="1" applyAlignment="1">
      <alignment horizontal="right" wrapText="1"/>
    </xf>
    <xf numFmtId="9" fontId="0" fillId="0" borderId="24" xfId="0" applyNumberFormat="1" applyFont="1" applyBorder="1" applyAlignment="1">
      <alignment horizontal="left"/>
    </xf>
    <xf numFmtId="9" fontId="0" fillId="0" borderId="24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center" vertical="center"/>
    </xf>
    <xf numFmtId="7" fontId="2" fillId="0" borderId="0" xfId="0" applyNumberFormat="1" applyFont="1" applyAlignment="1">
      <alignment horizontal="center" vertical="center"/>
    </xf>
    <xf numFmtId="164" fontId="1" fillId="0" borderId="2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165" fontId="2" fillId="0" borderId="25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wrapText="1"/>
    </xf>
    <xf numFmtId="166" fontId="2" fillId="0" borderId="24" xfId="0" applyNumberFormat="1" applyFont="1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" xfId="0" quotePrefix="1" applyBorder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25" xfId="0" applyFont="1" applyBorder="1" applyAlignment="1">
      <alignment horizontal="center" wrapText="1"/>
    </xf>
    <xf numFmtId="0" fontId="0" fillId="0" borderId="24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0" fillId="0" borderId="24" xfId="0" applyFont="1" applyFill="1" applyBorder="1" applyAlignment="1">
      <alignment horizontal="center" wrapText="1"/>
    </xf>
    <xf numFmtId="0" fontId="0" fillId="0" borderId="25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right" wrapText="1"/>
    </xf>
    <xf numFmtId="0" fontId="0" fillId="0" borderId="0" xfId="0" applyFont="1" applyFill="1" applyAlignment="1">
      <alignment horizontal="center" wrapText="1"/>
    </xf>
    <xf numFmtId="0" fontId="0" fillId="0" borderId="2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5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19" xfId="0" applyNumberFormat="1" applyFill="1" applyBorder="1" applyAlignment="1" applyProtection="1">
      <alignment horizontal="center" vertical="center"/>
      <protection locked="0"/>
    </xf>
    <xf numFmtId="165" fontId="0" fillId="0" borderId="14" xfId="0" applyNumberFormat="1" applyFill="1" applyBorder="1" applyAlignment="1" applyProtection="1">
      <alignment horizontal="center" vertical="center"/>
      <protection locked="0"/>
    </xf>
    <xf numFmtId="165" fontId="0" fillId="0" borderId="16" xfId="0" applyNumberFormat="1" applyFill="1" applyBorder="1" applyAlignment="1" applyProtection="1">
      <alignment horizontal="center" vertical="center"/>
      <protection locked="0"/>
    </xf>
    <xf numFmtId="165" fontId="0" fillId="0" borderId="21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30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top"/>
    </xf>
    <xf numFmtId="164" fontId="1" fillId="0" borderId="11" xfId="0" applyNumberFormat="1" applyFont="1" applyBorder="1" applyAlignment="1">
      <alignment horizontal="center" vertical="top"/>
    </xf>
    <xf numFmtId="164" fontId="1" fillId="0" borderId="14" xfId="0" applyNumberFormat="1" applyFont="1" applyBorder="1" applyAlignment="1">
      <alignment horizontal="center" vertical="top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CCFF"/>
      <color rgb="FF6699FF"/>
      <color rgb="FF007A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268780</xdr:colOff>
      <xdr:row>1</xdr:row>
      <xdr:rowOff>47625</xdr:rowOff>
    </xdr:from>
    <xdr:to>
      <xdr:col>38</xdr:col>
      <xdr:colOff>3000482</xdr:colOff>
      <xdr:row>2</xdr:row>
      <xdr:rowOff>323850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3905" y="104775"/>
          <a:ext cx="2731702" cy="723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75466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37673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2322123</xdr:colOff>
      <xdr:row>2</xdr:row>
      <xdr:rowOff>47625</xdr:rowOff>
    </xdr:from>
    <xdr:to>
      <xdr:col>9</xdr:col>
      <xdr:colOff>1247881</xdr:colOff>
      <xdr:row>4</xdr:row>
      <xdr:rowOff>84991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498" y="571500"/>
          <a:ext cx="2297608" cy="608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94"/>
  <sheetViews>
    <sheetView tabSelected="1" topLeftCell="E1" zoomScaleNormal="100" workbookViewId="0">
      <pane ySplit="9" topLeftCell="A10" activePane="bottomLeft" state="frozen"/>
      <selection pane="bottomLeft" activeCell="B2" sqref="B2:AM2"/>
    </sheetView>
  </sheetViews>
  <sheetFormatPr defaultRowHeight="15" x14ac:dyDescent="0.25"/>
  <cols>
    <col min="1" max="1" width="0.85546875" customWidth="1"/>
    <col min="2" max="2" width="4.140625" style="12" bestFit="1" customWidth="1"/>
    <col min="3" max="3" width="35.42578125" bestFit="1" customWidth="1"/>
    <col min="4" max="4" width="13.28515625" bestFit="1" customWidth="1"/>
    <col min="5" max="17" width="6.7109375" style="18" customWidth="1"/>
    <col min="18" max="18" width="9" style="18" bestFit="1" customWidth="1"/>
    <col min="19" max="20" width="6.7109375" style="18" customWidth="1"/>
    <col min="21" max="30" width="3.42578125" style="18" customWidth="1"/>
    <col min="31" max="31" width="14.28515625" style="18" customWidth="1"/>
    <col min="32" max="32" width="12.28515625" style="18" customWidth="1"/>
    <col min="33" max="35" width="6.7109375" style="18" customWidth="1"/>
    <col min="36" max="36" width="11.28515625" style="18" bestFit="1" customWidth="1"/>
    <col min="37" max="38" width="13.7109375" style="18" customWidth="1"/>
    <col min="39" max="39" width="45.7109375" customWidth="1"/>
  </cols>
  <sheetData>
    <row r="1" spans="2:39" ht="5.0999999999999996" customHeight="1" x14ac:dyDescent="0.25"/>
    <row r="2" spans="2:39" ht="35.25" x14ac:dyDescent="0.55000000000000004">
      <c r="B2" s="120" t="s">
        <v>73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2"/>
    </row>
    <row r="3" spans="2:39" ht="31.5" x14ac:dyDescent="0.5">
      <c r="B3" s="124" t="s">
        <v>71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6"/>
    </row>
    <row r="4" spans="2:39" ht="2.4500000000000002" customHeight="1" x14ac:dyDescent="0.45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2:39" s="1" customFormat="1" ht="15" customHeight="1" x14ac:dyDescent="0.3">
      <c r="B5" s="131"/>
      <c r="C5" s="130" t="s">
        <v>51</v>
      </c>
      <c r="D5" s="130" t="s">
        <v>31</v>
      </c>
      <c r="E5" s="107" t="s">
        <v>14</v>
      </c>
      <c r="F5" s="107" t="s">
        <v>13</v>
      </c>
      <c r="G5" s="109" t="s">
        <v>15</v>
      </c>
      <c r="H5" s="128" t="s">
        <v>6</v>
      </c>
      <c r="I5" s="128"/>
      <c r="J5" s="109"/>
      <c r="K5" s="118" t="s">
        <v>21</v>
      </c>
      <c r="L5" s="132"/>
      <c r="M5" s="132"/>
      <c r="N5" s="132"/>
      <c r="O5" s="132"/>
      <c r="P5" s="132"/>
      <c r="Q5" s="119"/>
      <c r="R5" s="118" t="s">
        <v>39</v>
      </c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18" t="s">
        <v>61</v>
      </c>
      <c r="AF5" s="119"/>
      <c r="AG5" s="116" t="s">
        <v>60</v>
      </c>
      <c r="AH5" s="117"/>
      <c r="AI5" s="117"/>
      <c r="AJ5" s="117"/>
      <c r="AK5" s="110" t="s">
        <v>20</v>
      </c>
      <c r="AL5" s="111"/>
      <c r="AM5" s="123" t="s">
        <v>5</v>
      </c>
    </row>
    <row r="6" spans="2:39" s="1" customFormat="1" ht="15" customHeight="1" x14ac:dyDescent="0.25">
      <c r="B6" s="131"/>
      <c r="C6" s="130"/>
      <c r="D6" s="130"/>
      <c r="E6" s="107"/>
      <c r="F6" s="107"/>
      <c r="G6" s="109"/>
      <c r="H6" s="128"/>
      <c r="I6" s="128"/>
      <c r="J6" s="109"/>
      <c r="K6" s="118"/>
      <c r="L6" s="132"/>
      <c r="M6" s="132"/>
      <c r="N6" s="132"/>
      <c r="O6" s="132"/>
      <c r="P6" s="132"/>
      <c r="Q6" s="119"/>
      <c r="R6" s="118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91" t="s">
        <v>63</v>
      </c>
      <c r="AF6" s="92">
        <v>0.25</v>
      </c>
      <c r="AG6" s="113" t="s">
        <v>63</v>
      </c>
      <c r="AH6" s="114"/>
      <c r="AI6" s="114"/>
      <c r="AJ6" s="93">
        <f>1-AF6</f>
        <v>0.75</v>
      </c>
      <c r="AK6" s="108" t="s">
        <v>65</v>
      </c>
      <c r="AL6" s="109" t="s">
        <v>66</v>
      </c>
      <c r="AM6" s="123"/>
    </row>
    <row r="7" spans="2:39" ht="15" customHeight="1" x14ac:dyDescent="0.25">
      <c r="B7" s="131"/>
      <c r="C7" s="130"/>
      <c r="D7" s="130"/>
      <c r="E7" s="107"/>
      <c r="F7" s="107"/>
      <c r="G7" s="109"/>
      <c r="H7" s="128"/>
      <c r="I7" s="128"/>
      <c r="J7" s="109"/>
      <c r="K7" s="108" t="s">
        <v>10</v>
      </c>
      <c r="L7" s="107"/>
      <c r="M7" s="107"/>
      <c r="N7" s="127" t="s">
        <v>19</v>
      </c>
      <c r="O7" s="104" t="s">
        <v>75</v>
      </c>
      <c r="P7" s="104" t="s">
        <v>1</v>
      </c>
      <c r="Q7" s="127" t="s">
        <v>76</v>
      </c>
      <c r="R7" s="39" t="s">
        <v>17</v>
      </c>
      <c r="S7" s="104" t="s">
        <v>16</v>
      </c>
      <c r="T7" s="105"/>
      <c r="U7" s="129" t="s">
        <v>79</v>
      </c>
      <c r="V7" s="129"/>
      <c r="W7" s="129"/>
      <c r="X7" s="129"/>
      <c r="Y7" s="129"/>
      <c r="Z7" s="129"/>
      <c r="AA7" s="129"/>
      <c r="AB7" s="129"/>
      <c r="AC7" s="129"/>
      <c r="AD7" s="129"/>
      <c r="AE7" s="133" t="s">
        <v>64</v>
      </c>
      <c r="AF7" s="112" t="s">
        <v>62</v>
      </c>
      <c r="AG7" s="117" t="s">
        <v>54</v>
      </c>
      <c r="AH7" s="117"/>
      <c r="AI7" s="117"/>
      <c r="AJ7" s="115" t="s">
        <v>40</v>
      </c>
      <c r="AK7" s="108"/>
      <c r="AL7" s="109"/>
      <c r="AM7" s="123"/>
    </row>
    <row r="8" spans="2:39" s="1" customFormat="1" ht="15" customHeight="1" x14ac:dyDescent="0.25">
      <c r="B8" s="131"/>
      <c r="C8" s="130"/>
      <c r="D8" s="130"/>
      <c r="E8" s="107"/>
      <c r="F8" s="107"/>
      <c r="G8" s="109"/>
      <c r="H8" s="19" t="s">
        <v>7</v>
      </c>
      <c r="I8" s="19" t="s">
        <v>9</v>
      </c>
      <c r="J8" s="46" t="s">
        <v>8</v>
      </c>
      <c r="K8" s="50" t="s">
        <v>11</v>
      </c>
      <c r="L8" s="19" t="s">
        <v>12</v>
      </c>
      <c r="M8" s="100" t="s">
        <v>74</v>
      </c>
      <c r="N8" s="127"/>
      <c r="O8" s="104"/>
      <c r="P8" s="104" t="s">
        <v>0</v>
      </c>
      <c r="Q8" s="127" t="s">
        <v>0</v>
      </c>
      <c r="R8" s="39" t="s">
        <v>18</v>
      </c>
      <c r="S8" s="66" t="s">
        <v>77</v>
      </c>
      <c r="T8" s="66" t="s">
        <v>78</v>
      </c>
      <c r="U8" s="39">
        <v>1</v>
      </c>
      <c r="V8" s="77">
        <v>2</v>
      </c>
      <c r="W8" s="77">
        <v>3</v>
      </c>
      <c r="X8" s="77">
        <v>4</v>
      </c>
      <c r="Y8" s="77">
        <v>6</v>
      </c>
      <c r="Z8" s="77">
        <v>7</v>
      </c>
      <c r="AA8" s="77">
        <v>8</v>
      </c>
      <c r="AB8" s="77">
        <v>10</v>
      </c>
      <c r="AC8" s="77">
        <v>11</v>
      </c>
      <c r="AD8" s="77">
        <v>12</v>
      </c>
      <c r="AE8" s="133"/>
      <c r="AF8" s="112" t="s">
        <v>62</v>
      </c>
      <c r="AG8" s="59" t="s">
        <v>27</v>
      </c>
      <c r="AH8" s="60" t="s">
        <v>28</v>
      </c>
      <c r="AI8" s="59" t="s">
        <v>29</v>
      </c>
      <c r="AJ8" s="115"/>
      <c r="AK8" s="108"/>
      <c r="AL8" s="109"/>
      <c r="AM8" s="123"/>
    </row>
    <row r="9" spans="2:39" ht="2.4500000000000002" customHeight="1" x14ac:dyDescent="0.45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40"/>
      <c r="AG9" s="10"/>
      <c r="AH9" s="10"/>
      <c r="AI9" s="10"/>
      <c r="AJ9" s="10"/>
      <c r="AK9" s="41"/>
      <c r="AL9" s="10"/>
      <c r="AM9" s="10"/>
    </row>
    <row r="10" spans="2:39" ht="15" customHeight="1" x14ac:dyDescent="0.25">
      <c r="B10" s="53">
        <v>1</v>
      </c>
      <c r="C10" s="54"/>
      <c r="D10" s="49"/>
      <c r="E10" s="57" t="s">
        <v>4</v>
      </c>
      <c r="F10" s="51"/>
      <c r="G10" s="52"/>
      <c r="H10" s="74" t="s">
        <v>2</v>
      </c>
      <c r="I10" s="74"/>
      <c r="J10" s="52"/>
      <c r="K10" s="57" t="s">
        <v>4</v>
      </c>
      <c r="L10" s="74"/>
      <c r="M10" s="74"/>
      <c r="N10" s="71"/>
      <c r="O10" s="71"/>
      <c r="P10" s="71"/>
      <c r="Q10" s="75"/>
      <c r="R10" s="57" t="s">
        <v>4</v>
      </c>
      <c r="S10" s="74"/>
      <c r="T10" s="74"/>
      <c r="U10" s="86" t="s">
        <v>2</v>
      </c>
      <c r="V10" s="51"/>
      <c r="W10" s="51"/>
      <c r="X10" s="51"/>
      <c r="Y10" s="51"/>
      <c r="Z10" s="51"/>
      <c r="AA10" s="51"/>
      <c r="AB10" s="51"/>
      <c r="AC10" s="51"/>
      <c r="AD10" s="51"/>
      <c r="AE10" s="95"/>
      <c r="AF10" s="101" t="e">
        <f>AE$24/AE10*AF$6</f>
        <v>#DIV/0!</v>
      </c>
      <c r="AG10" s="98" t="str">
        <f>IF('Inschrijver 1'!E$9&lt;6,"DQ",'Inschrijver 1'!G$9)</f>
        <v>DQ</v>
      </c>
      <c r="AH10" s="99" t="str">
        <f>IF('Inschrijver 1'!E$11&lt;6,"DQ",'Inschrijver 1'!G$11)</f>
        <v>DQ</v>
      </c>
      <c r="AI10" s="99" t="str">
        <f>IF('Inschrijver 1'!E$13&lt;6,"DQ",'Inschrijver 1'!G$13)</f>
        <v>DQ</v>
      </c>
      <c r="AJ10" s="103" t="str">
        <f>(IF(COUNTIFS(AG10:AI10,"DQ")&gt;0,"Uitgesloten",(AJ$6*SUM(AG10:AI10))/(SUM('Inschrijver 1'!F9:F14)*10)))</f>
        <v>Uitgesloten</v>
      </c>
      <c r="AK10" s="102" t="e">
        <f>AF10+AJ10</f>
        <v>#DIV/0!</v>
      </c>
      <c r="AL10" s="94" t="str">
        <f>IF(AJ10="Uitgesloten", "",RANK(AK10,AK$10:AK$24))</f>
        <v/>
      </c>
      <c r="AM10" s="47"/>
    </row>
    <row r="11" spans="2:39" ht="15" customHeight="1" x14ac:dyDescent="0.25">
      <c r="B11" s="53">
        <v>2</v>
      </c>
      <c r="C11" s="54"/>
      <c r="D11" s="54"/>
      <c r="E11" s="68"/>
      <c r="F11" s="74" t="s">
        <v>2</v>
      </c>
      <c r="G11" s="81"/>
      <c r="H11" s="68"/>
      <c r="I11" s="74" t="s">
        <v>2</v>
      </c>
      <c r="J11" s="81"/>
      <c r="K11" s="68"/>
      <c r="L11" s="74" t="s">
        <v>2</v>
      </c>
      <c r="M11" s="74"/>
      <c r="N11" s="69"/>
      <c r="O11" s="69"/>
      <c r="P11" s="69"/>
      <c r="Q11" s="78"/>
      <c r="R11" s="68"/>
      <c r="S11" s="74" t="s">
        <v>2</v>
      </c>
      <c r="T11" s="74"/>
      <c r="U11" s="45"/>
      <c r="V11" s="70" t="s">
        <v>4</v>
      </c>
      <c r="W11" s="16"/>
      <c r="X11" s="16"/>
      <c r="Y11" s="16"/>
      <c r="Z11" s="16"/>
      <c r="AA11" s="16"/>
      <c r="AB11" s="16"/>
      <c r="AC11" s="16"/>
      <c r="AD11" s="16"/>
      <c r="AE11" s="95"/>
      <c r="AF11" s="101" t="e">
        <f>AE$24/AE11*AF$6</f>
        <v>#DIV/0!</v>
      </c>
      <c r="AG11" s="98" t="str">
        <f>IF('Inschrijver 2'!E$9&lt;6,"DQ",'Inschrijver 2'!G$9)</f>
        <v>DQ</v>
      </c>
      <c r="AH11" s="99" t="str">
        <f>IF('Inschrijver 2'!E$11&lt;6,"DQ",'Inschrijver 2'!G$11)</f>
        <v>DQ</v>
      </c>
      <c r="AI11" s="99" t="str">
        <f>IF('Inschrijver 2'!E$13&lt;6,"DQ",'Inschrijver 2'!G$13)</f>
        <v>DQ</v>
      </c>
      <c r="AJ11" s="103" t="str">
        <f>(IF(COUNTIFS(AG11:AI11,"DQ")&gt;0,"Uitgesloten",(AJ$6*SUM(AG11:AI11))/(SUM('Inschrijver 1'!F10:F15)*10)))</f>
        <v>Uitgesloten</v>
      </c>
      <c r="AK11" s="102" t="e">
        <f>AF11+AJ11</f>
        <v>#DIV/0!</v>
      </c>
      <c r="AL11" s="94" t="str">
        <f t="shared" ref="AL11:AL23" si="0">IF(AJ11="Uitgesloten", "",RANK(AK11,AK$10:AK$24))</f>
        <v/>
      </c>
      <c r="AM11" s="48"/>
    </row>
    <row r="12" spans="2:39" ht="15" customHeight="1" x14ac:dyDescent="0.25">
      <c r="B12" s="53">
        <v>3</v>
      </c>
      <c r="C12" s="54"/>
      <c r="D12" s="54"/>
      <c r="E12" s="68"/>
      <c r="F12" s="69"/>
      <c r="G12" s="52" t="s">
        <v>3</v>
      </c>
      <c r="H12" s="68"/>
      <c r="I12" s="69"/>
      <c r="J12" s="74" t="s">
        <v>2</v>
      </c>
      <c r="K12" s="68"/>
      <c r="L12" s="69"/>
      <c r="M12" s="71" t="s">
        <v>3</v>
      </c>
      <c r="N12" s="71"/>
      <c r="O12" s="71"/>
      <c r="P12" s="71"/>
      <c r="Q12" s="78"/>
      <c r="R12" s="68"/>
      <c r="S12" s="69"/>
      <c r="T12" s="71" t="s">
        <v>3</v>
      </c>
      <c r="U12" s="45"/>
      <c r="V12" s="65"/>
      <c r="W12" s="71" t="s">
        <v>3</v>
      </c>
      <c r="X12" s="16"/>
      <c r="Y12" s="16"/>
      <c r="Z12" s="16"/>
      <c r="AA12" s="16"/>
      <c r="AB12" s="16"/>
      <c r="AC12" s="16"/>
      <c r="AD12" s="16"/>
      <c r="AE12" s="95"/>
      <c r="AF12" s="101" t="e">
        <f t="shared" ref="AF12:AF24" si="1">AE$24/AE12*10*AF$6</f>
        <v>#DIV/0!</v>
      </c>
      <c r="AG12" s="98" t="str">
        <f>IF('Inschrijver 3'!E$9&lt;6,"DQ",'Inschrijver 3'!G$9)</f>
        <v>DQ</v>
      </c>
      <c r="AH12" s="99" t="str">
        <f>IF('Inschrijver 3'!E$11&lt;6,"DQ",'Inschrijver 3'!G$11)</f>
        <v>DQ</v>
      </c>
      <c r="AI12" s="99" t="str">
        <f>IF('Inschrijver 3'!E$13&lt;6,"DQ",'Inschrijver 3'!G$13)</f>
        <v>DQ</v>
      </c>
      <c r="AJ12" s="103" t="str">
        <f>(IF(COUNTIFS(AG12:AI12,"DQ")&gt;0,"Uitgesloten",(AJ$6*SUM(AG12:AI12))/(SUM('Inschrijver 1'!F11:F16)*10)))</f>
        <v>Uitgesloten</v>
      </c>
      <c r="AK12" s="67" t="e">
        <f t="shared" ref="AK12:AK24" si="2">AF12+AJ12</f>
        <v>#DIV/0!</v>
      </c>
      <c r="AL12" s="94" t="str">
        <f t="shared" si="0"/>
        <v/>
      </c>
      <c r="AM12" s="48"/>
    </row>
    <row r="13" spans="2:39" ht="15" customHeight="1" x14ac:dyDescent="0.25">
      <c r="B13" s="79">
        <v>4</v>
      </c>
      <c r="C13" s="54"/>
      <c r="D13" s="54"/>
      <c r="E13" s="68"/>
      <c r="F13" s="69"/>
      <c r="G13" s="81"/>
      <c r="H13" s="68"/>
      <c r="I13" s="82"/>
      <c r="J13" s="81"/>
      <c r="K13" s="68"/>
      <c r="L13" s="83"/>
      <c r="M13" s="83"/>
      <c r="N13" s="71"/>
      <c r="O13" s="71"/>
      <c r="P13" s="71"/>
      <c r="Q13" s="44"/>
      <c r="R13" s="68"/>
      <c r="S13" s="69"/>
      <c r="T13" s="69"/>
      <c r="U13" s="45"/>
      <c r="V13" s="16"/>
      <c r="W13" s="16"/>
      <c r="X13" s="16"/>
      <c r="Y13" s="16"/>
      <c r="Z13" s="16"/>
      <c r="AA13" s="16"/>
      <c r="AB13" s="16"/>
      <c r="AC13" s="16"/>
      <c r="AD13" s="16"/>
      <c r="AE13" s="95"/>
      <c r="AF13" s="101" t="e">
        <f t="shared" si="1"/>
        <v>#DIV/0!</v>
      </c>
      <c r="AG13" s="98" t="str">
        <f>IF('Inschrijver 4'!E$9&lt;6,"DQ",'Inschrijver 4'!G$9)</f>
        <v>DQ</v>
      </c>
      <c r="AH13" s="99" t="str">
        <f>IF('Inschrijver 4'!E$11&lt;6,"DQ",'Inschrijver 4'!G$11)</f>
        <v>DQ</v>
      </c>
      <c r="AI13" s="99" t="str">
        <f>IF('Inschrijver 4'!E$13&lt;6,"DQ",'Inschrijver 4'!G$13)</f>
        <v>DQ</v>
      </c>
      <c r="AJ13" s="103" t="str">
        <f>(IF(COUNTIFS(AG13:AI13,"DQ")&gt;0,"Uitgesloten",(AJ$6*SUM(AG13:AI13))/(SUM('Inschrijver 1'!F12:F17)*10)))</f>
        <v>Uitgesloten</v>
      </c>
      <c r="AK13" s="67" t="e">
        <f t="shared" si="2"/>
        <v>#DIV/0!</v>
      </c>
      <c r="AL13" s="94" t="str">
        <f t="shared" si="0"/>
        <v/>
      </c>
      <c r="AM13" s="48"/>
    </row>
    <row r="14" spans="2:39" ht="15" customHeight="1" x14ac:dyDescent="0.25">
      <c r="B14" s="79">
        <v>5</v>
      </c>
      <c r="C14" s="54"/>
      <c r="D14" s="54"/>
      <c r="E14" s="68"/>
      <c r="F14" s="69"/>
      <c r="G14" s="81"/>
      <c r="H14" s="68"/>
      <c r="I14" s="84"/>
      <c r="J14" s="85"/>
      <c r="K14" s="68"/>
      <c r="L14" s="69"/>
      <c r="M14" s="69"/>
      <c r="N14" s="17"/>
      <c r="O14" s="76"/>
      <c r="P14" s="76"/>
      <c r="Q14" s="65"/>
      <c r="R14" s="68"/>
      <c r="S14" s="69"/>
      <c r="T14" s="69"/>
      <c r="U14" s="45"/>
      <c r="V14" s="16"/>
      <c r="W14" s="16"/>
      <c r="X14" s="16"/>
      <c r="Y14" s="16"/>
      <c r="Z14" s="16"/>
      <c r="AA14" s="16"/>
      <c r="AB14" s="16"/>
      <c r="AC14" s="16"/>
      <c r="AD14" s="16"/>
      <c r="AE14" s="95"/>
      <c r="AF14" s="101" t="e">
        <f t="shared" si="1"/>
        <v>#DIV/0!</v>
      </c>
      <c r="AG14" s="98" t="str">
        <f>IF('Inschrijver 5'!E$9&lt;6,"DQ",'Inschrijver 5'!G$9)</f>
        <v>DQ</v>
      </c>
      <c r="AH14" s="99" t="str">
        <f>IF('Inschrijver 5'!E$11&lt;6,"DQ",'Inschrijver 5'!G$11)</f>
        <v>DQ</v>
      </c>
      <c r="AI14" s="99" t="str">
        <f>IF('Inschrijver 5'!E$13&lt;6,"DQ",'Inschrijver 5'!G$13)</f>
        <v>DQ</v>
      </c>
      <c r="AJ14" s="103" t="str">
        <f>(IF(COUNTIFS(AG14:AI14,"DQ")&gt;0,"Uitgesloten",(AJ$6*SUM(AG14:AI14))/(SUM('Inschrijver 1'!F13:F18)*10)))</f>
        <v>Uitgesloten</v>
      </c>
      <c r="AK14" s="67" t="e">
        <f t="shared" si="2"/>
        <v>#DIV/0!</v>
      </c>
      <c r="AL14" s="94" t="str">
        <f t="shared" si="0"/>
        <v/>
      </c>
      <c r="AM14" s="48"/>
    </row>
    <row r="15" spans="2:39" ht="15" customHeight="1" x14ac:dyDescent="0.25">
      <c r="B15" s="79">
        <v>6</v>
      </c>
      <c r="C15" s="54"/>
      <c r="D15" s="54"/>
      <c r="E15" s="68"/>
      <c r="F15" s="69"/>
      <c r="G15" s="81"/>
      <c r="H15" s="68"/>
      <c r="I15" s="84"/>
      <c r="J15" s="85"/>
      <c r="K15" s="68"/>
      <c r="L15" s="69"/>
      <c r="M15" s="69"/>
      <c r="N15" s="17"/>
      <c r="O15" s="76"/>
      <c r="P15" s="76"/>
      <c r="Q15" s="44"/>
      <c r="R15" s="68"/>
      <c r="S15" s="69"/>
      <c r="T15" s="69"/>
      <c r="U15" s="45"/>
      <c r="V15" s="16"/>
      <c r="W15" s="16"/>
      <c r="X15" s="16"/>
      <c r="Y15" s="16"/>
      <c r="Z15" s="16"/>
      <c r="AA15" s="16"/>
      <c r="AB15" s="16"/>
      <c r="AC15" s="16"/>
      <c r="AD15" s="16"/>
      <c r="AE15" s="95"/>
      <c r="AF15" s="101" t="e">
        <f t="shared" si="1"/>
        <v>#DIV/0!</v>
      </c>
      <c r="AG15" s="98" t="str">
        <f>IF('Inschrijver 6'!E$9&lt;6,"DQ",'Inschrijver 6'!G$9)</f>
        <v>DQ</v>
      </c>
      <c r="AH15" s="99" t="str">
        <f>IF('Inschrijver 6'!E$11&lt;6,"DQ",'Inschrijver 6'!G$11)</f>
        <v>DQ</v>
      </c>
      <c r="AI15" s="99" t="str">
        <f>IF('Inschrijver 6'!E$13&lt;6,"DQ",'Inschrijver 6'!G$13)</f>
        <v>DQ</v>
      </c>
      <c r="AJ15" s="103" t="str">
        <f>(IF(COUNTIFS(AG15:AI15,"DQ")&gt;0,"Uitgesloten",(AJ$6*SUM(AG15:AI15))/(SUM('Inschrijver 1'!F14:F19)*10)))</f>
        <v>Uitgesloten</v>
      </c>
      <c r="AK15" s="67" t="e">
        <f t="shared" si="2"/>
        <v>#DIV/0!</v>
      </c>
      <c r="AL15" s="94" t="str">
        <f t="shared" si="0"/>
        <v/>
      </c>
      <c r="AM15" s="48"/>
    </row>
    <row r="16" spans="2:39" ht="15" customHeight="1" x14ac:dyDescent="0.25">
      <c r="B16" s="79">
        <v>7</v>
      </c>
      <c r="C16" s="54"/>
      <c r="D16" s="54"/>
      <c r="E16" s="72"/>
      <c r="F16" s="76"/>
      <c r="G16" s="75"/>
      <c r="H16" s="68"/>
      <c r="I16" s="84"/>
      <c r="J16" s="75"/>
      <c r="K16" s="72"/>
      <c r="L16" s="76"/>
      <c r="M16" s="76"/>
      <c r="N16" s="17"/>
      <c r="O16" s="76"/>
      <c r="P16" s="76"/>
      <c r="Q16" s="44"/>
      <c r="R16" s="45"/>
      <c r="S16" s="58"/>
      <c r="T16" s="64"/>
      <c r="U16" s="45"/>
      <c r="V16" s="16"/>
      <c r="W16" s="16"/>
      <c r="X16" s="16"/>
      <c r="Y16" s="16"/>
      <c r="Z16" s="16"/>
      <c r="AA16" s="16"/>
      <c r="AB16" s="16"/>
      <c r="AC16" s="16"/>
      <c r="AD16" s="16"/>
      <c r="AE16" s="95"/>
      <c r="AF16" s="101" t="e">
        <f t="shared" si="1"/>
        <v>#DIV/0!</v>
      </c>
      <c r="AG16" s="98" t="str">
        <f>IF('Inschrijver 7'!E$9&lt;6,"DQ",'Inschrijver 7'!G$9)</f>
        <v>DQ</v>
      </c>
      <c r="AH16" s="99" t="str">
        <f>IF('Inschrijver 7'!E$11&lt;6,"DQ",'Inschrijver 7'!G$11)</f>
        <v>DQ</v>
      </c>
      <c r="AI16" s="99" t="str">
        <f>IF('Inschrijver 7'!E$13&lt;6,"DQ",'Inschrijver 7'!G$13)</f>
        <v>DQ</v>
      </c>
      <c r="AJ16" s="103" t="str">
        <f>(IF(COUNTIFS(AG16:AI16,"DQ")&gt;0,"Uitgesloten",(AJ$6*SUM(AG16:AI16))/(SUM('Inschrijver 1'!F15:F20)*10)))</f>
        <v>Uitgesloten</v>
      </c>
      <c r="AK16" s="67" t="e">
        <f t="shared" si="2"/>
        <v>#DIV/0!</v>
      </c>
      <c r="AL16" s="94" t="str">
        <f t="shared" si="0"/>
        <v/>
      </c>
      <c r="AM16" s="48"/>
    </row>
    <row r="17" spans="2:39" ht="15" customHeight="1" x14ac:dyDescent="0.25">
      <c r="B17" s="79">
        <v>8</v>
      </c>
      <c r="C17" s="54"/>
      <c r="D17" s="54"/>
      <c r="E17" s="43"/>
      <c r="F17" s="17"/>
      <c r="G17" s="42"/>
      <c r="H17" s="43"/>
      <c r="I17" s="17"/>
      <c r="J17" s="42"/>
      <c r="K17" s="43"/>
      <c r="L17" s="17"/>
      <c r="M17" s="76"/>
      <c r="N17" s="17"/>
      <c r="O17" s="76"/>
      <c r="P17" s="76"/>
      <c r="Q17" s="44"/>
      <c r="R17" s="45"/>
      <c r="S17" s="58"/>
      <c r="T17" s="64"/>
      <c r="U17" s="45"/>
      <c r="V17" s="16"/>
      <c r="W17" s="16"/>
      <c r="X17" s="16"/>
      <c r="Y17" s="16"/>
      <c r="Z17" s="16"/>
      <c r="AA17" s="16"/>
      <c r="AB17" s="16"/>
      <c r="AC17" s="16"/>
      <c r="AD17" s="16"/>
      <c r="AE17" s="95"/>
      <c r="AF17" s="101" t="e">
        <f t="shared" si="1"/>
        <v>#DIV/0!</v>
      </c>
      <c r="AG17" s="98" t="str">
        <f>IF('Inschrijver 8'!E$9&lt;6,"DQ",'Inschrijver 8'!G$9)</f>
        <v>DQ</v>
      </c>
      <c r="AH17" s="99" t="str">
        <f>IF('Inschrijver 8'!E$11&lt;6,"DQ",'Inschrijver 8'!G$11)</f>
        <v>DQ</v>
      </c>
      <c r="AI17" s="99" t="str">
        <f>IF('Inschrijver 8'!E$13&lt;6,"DQ",'Inschrijver 8'!G$13)</f>
        <v>DQ</v>
      </c>
      <c r="AJ17" s="103" t="str">
        <f>(IF(COUNTIFS(AG17:AI17,"DQ")&gt;0,"Uitgesloten",(AJ$6*SUM(AG17:AI17))/(SUM('Inschrijver 1'!F16:F21)*10)))</f>
        <v>Uitgesloten</v>
      </c>
      <c r="AK17" s="67" t="e">
        <f t="shared" si="2"/>
        <v>#DIV/0!</v>
      </c>
      <c r="AL17" s="94" t="str">
        <f t="shared" si="0"/>
        <v/>
      </c>
      <c r="AM17" s="48"/>
    </row>
    <row r="18" spans="2:39" ht="15" customHeight="1" x14ac:dyDescent="0.25">
      <c r="B18" s="79">
        <v>9</v>
      </c>
      <c r="C18" s="54"/>
      <c r="D18" s="54"/>
      <c r="E18" s="43"/>
      <c r="F18" s="17"/>
      <c r="G18" s="42"/>
      <c r="H18" s="43"/>
      <c r="I18" s="17"/>
      <c r="J18" s="42"/>
      <c r="K18" s="43"/>
      <c r="L18" s="17"/>
      <c r="M18" s="76"/>
      <c r="N18" s="17"/>
      <c r="O18" s="76"/>
      <c r="P18" s="76"/>
      <c r="Q18" s="44"/>
      <c r="R18" s="45"/>
      <c r="S18" s="58"/>
      <c r="T18" s="64"/>
      <c r="U18" s="45"/>
      <c r="V18" s="16"/>
      <c r="W18" s="16"/>
      <c r="X18" s="16"/>
      <c r="Y18" s="16"/>
      <c r="Z18" s="16"/>
      <c r="AA18" s="16"/>
      <c r="AB18" s="16"/>
      <c r="AC18" s="16"/>
      <c r="AD18" s="16"/>
      <c r="AE18" s="95"/>
      <c r="AF18" s="101" t="e">
        <f t="shared" si="1"/>
        <v>#DIV/0!</v>
      </c>
      <c r="AG18" s="98" t="str">
        <f>IF('Inschrijver 9'!E$9&lt;6,"DQ",'Inschrijver 9'!G$9)</f>
        <v>DQ</v>
      </c>
      <c r="AH18" s="99" t="str">
        <f>IF('Inschrijver 9'!E$11&lt;6,"DQ",'Inschrijver 9'!G$11)</f>
        <v>DQ</v>
      </c>
      <c r="AI18" s="99" t="str">
        <f>IF('Inschrijver 9'!E$13&lt;6,"DQ",'Inschrijver 9'!G$13)</f>
        <v>DQ</v>
      </c>
      <c r="AJ18" s="103" t="str">
        <f>(IF(COUNTIFS(AG18:AI18,"DQ")&gt;0,"Uitgesloten",(AJ$6*SUM(AG18:AI18))/(SUM('Inschrijver 1'!F17:F22)*10)))</f>
        <v>Uitgesloten</v>
      </c>
      <c r="AK18" s="67" t="e">
        <f t="shared" si="2"/>
        <v>#DIV/0!</v>
      </c>
      <c r="AL18" s="94" t="str">
        <f t="shared" si="0"/>
        <v/>
      </c>
      <c r="AM18" s="48"/>
    </row>
    <row r="19" spans="2:39" ht="15" customHeight="1" x14ac:dyDescent="0.25">
      <c r="B19" s="79">
        <v>10</v>
      </c>
      <c r="C19" s="54"/>
      <c r="D19" s="54"/>
      <c r="E19" s="43"/>
      <c r="F19" s="17"/>
      <c r="G19" s="42"/>
      <c r="H19" s="43"/>
      <c r="I19" s="17"/>
      <c r="J19" s="42"/>
      <c r="K19" s="43"/>
      <c r="L19" s="17"/>
      <c r="M19" s="76"/>
      <c r="N19" s="17"/>
      <c r="O19" s="76"/>
      <c r="P19" s="76"/>
      <c r="Q19" s="44"/>
      <c r="R19" s="45"/>
      <c r="S19" s="58"/>
      <c r="T19" s="64"/>
      <c r="U19" s="45"/>
      <c r="V19" s="16"/>
      <c r="W19" s="16"/>
      <c r="X19" s="16"/>
      <c r="Y19" s="16"/>
      <c r="Z19" s="16"/>
      <c r="AA19" s="16"/>
      <c r="AB19" s="16"/>
      <c r="AC19" s="16"/>
      <c r="AD19" s="16"/>
      <c r="AE19" s="95"/>
      <c r="AF19" s="101" t="e">
        <f t="shared" si="1"/>
        <v>#DIV/0!</v>
      </c>
      <c r="AG19" s="98" t="str">
        <f>IF('Inschrijver 10'!E$9&lt;6,"DQ",'Inschrijver 10'!G$9)</f>
        <v>DQ</v>
      </c>
      <c r="AH19" s="99" t="str">
        <f>IF('Inschrijver 10'!E$11&lt;6,"DQ",'Inschrijver 10'!G$11)</f>
        <v>DQ</v>
      </c>
      <c r="AI19" s="99" t="str">
        <f>IF('Inschrijver 10'!E$13&lt;6,"DQ",'Inschrijver 10'!G$13)</f>
        <v>DQ</v>
      </c>
      <c r="AJ19" s="103" t="str">
        <f>(IF(COUNTIFS(AG19:AI19,"DQ")&gt;0,"Uitgesloten",(AJ$6*SUM(AG19:AI19))/(SUM('Inschrijver 1'!F18:F23)*10)))</f>
        <v>Uitgesloten</v>
      </c>
      <c r="AK19" s="67" t="e">
        <f t="shared" si="2"/>
        <v>#DIV/0!</v>
      </c>
      <c r="AL19" s="94" t="str">
        <f t="shared" si="0"/>
        <v/>
      </c>
      <c r="AM19" s="48"/>
    </row>
    <row r="20" spans="2:39" ht="15" customHeight="1" x14ac:dyDescent="0.25">
      <c r="B20" s="79">
        <v>11</v>
      </c>
      <c r="C20" s="54"/>
      <c r="D20" s="54"/>
      <c r="E20" s="43"/>
      <c r="F20" s="17"/>
      <c r="G20" s="42"/>
      <c r="H20" s="43"/>
      <c r="I20" s="17"/>
      <c r="J20" s="42"/>
      <c r="K20" s="43"/>
      <c r="L20" s="17"/>
      <c r="M20" s="76"/>
      <c r="N20" s="17"/>
      <c r="O20" s="76"/>
      <c r="P20" s="76"/>
      <c r="Q20" s="44"/>
      <c r="R20" s="45"/>
      <c r="S20" s="58"/>
      <c r="T20" s="64"/>
      <c r="U20" s="45"/>
      <c r="V20" s="16"/>
      <c r="W20" s="16"/>
      <c r="X20" s="16"/>
      <c r="Y20" s="16"/>
      <c r="Z20" s="16"/>
      <c r="AA20" s="16"/>
      <c r="AB20" s="16"/>
      <c r="AC20" s="16"/>
      <c r="AD20" s="16"/>
      <c r="AE20" s="95"/>
      <c r="AF20" s="101" t="e">
        <f t="shared" si="1"/>
        <v>#DIV/0!</v>
      </c>
      <c r="AG20" s="98" t="str">
        <f>IF('Inschrijver 11'!E$9&lt;6,"DQ",'Inschrijver 11'!G$9)</f>
        <v>DQ</v>
      </c>
      <c r="AH20" s="99" t="str">
        <f>IF('Inschrijver 11'!E$11&lt;6,"DQ",'Inschrijver 11'!G$11)</f>
        <v>DQ</v>
      </c>
      <c r="AI20" s="99" t="str">
        <f>IF('Inschrijver 11'!E$13&lt;6,"DQ",'Inschrijver 11'!G$13)</f>
        <v>DQ</v>
      </c>
      <c r="AJ20" s="103" t="str">
        <f>(IF(COUNTIFS(AG20:AI20,"DQ")&gt;0,"Uitgesloten",(AJ$6*SUM(AG20:AI20))/(SUM('Inschrijver 1'!F19:F24)*10)))</f>
        <v>Uitgesloten</v>
      </c>
      <c r="AK20" s="67" t="e">
        <f t="shared" si="2"/>
        <v>#DIV/0!</v>
      </c>
      <c r="AL20" s="94" t="str">
        <f t="shared" si="0"/>
        <v/>
      </c>
      <c r="AM20" s="48"/>
    </row>
    <row r="21" spans="2:39" ht="15" customHeight="1" x14ac:dyDescent="0.25">
      <c r="B21" s="79">
        <v>12</v>
      </c>
      <c r="C21" s="54"/>
      <c r="D21" s="54"/>
      <c r="E21" s="43"/>
      <c r="F21" s="17"/>
      <c r="G21" s="42"/>
      <c r="H21" s="43"/>
      <c r="I21" s="17"/>
      <c r="J21" s="42"/>
      <c r="K21" s="43"/>
      <c r="L21" s="17"/>
      <c r="M21" s="76"/>
      <c r="N21" s="17"/>
      <c r="O21" s="76"/>
      <c r="P21" s="76"/>
      <c r="Q21" s="44"/>
      <c r="R21" s="45"/>
      <c r="S21" s="58"/>
      <c r="T21" s="64"/>
      <c r="U21" s="45"/>
      <c r="V21" s="16"/>
      <c r="W21" s="16"/>
      <c r="X21" s="16"/>
      <c r="Y21" s="16"/>
      <c r="Z21" s="16"/>
      <c r="AA21" s="16"/>
      <c r="AB21" s="16"/>
      <c r="AC21" s="16"/>
      <c r="AD21" s="16"/>
      <c r="AE21" s="95"/>
      <c r="AF21" s="101" t="e">
        <f t="shared" si="1"/>
        <v>#DIV/0!</v>
      </c>
      <c r="AG21" s="98" t="str">
        <f>IF('Inschrijver 12'!E$9&lt;6,"DQ",'Inschrijver 12'!G$9)</f>
        <v>DQ</v>
      </c>
      <c r="AH21" s="99" t="str">
        <f>IF('Inschrijver 12'!E$11&lt;6,"DQ",'Inschrijver 12'!G$11)</f>
        <v>DQ</v>
      </c>
      <c r="AI21" s="99" t="str">
        <f>IF('Inschrijver 12'!E$13&lt;6,"DQ",'Inschrijver 12'!G$13)</f>
        <v>DQ</v>
      </c>
      <c r="AJ21" s="103" t="str">
        <f>(IF(COUNTIFS(AG21:AI21,"DQ")&gt;0,"Uitgesloten",(AJ$6*SUM(AG21:AI21))/(SUM('Inschrijver 1'!F20:F25)*10)))</f>
        <v>Uitgesloten</v>
      </c>
      <c r="AK21" s="67" t="e">
        <f t="shared" si="2"/>
        <v>#DIV/0!</v>
      </c>
      <c r="AL21" s="94" t="str">
        <f t="shared" si="0"/>
        <v/>
      </c>
      <c r="AM21" s="48"/>
    </row>
    <row r="22" spans="2:39" ht="15" customHeight="1" x14ac:dyDescent="0.25">
      <c r="B22" s="79">
        <v>13</v>
      </c>
      <c r="C22" s="54"/>
      <c r="D22" s="54"/>
      <c r="E22" s="72"/>
      <c r="F22" s="76"/>
      <c r="G22" s="75"/>
      <c r="H22" s="72"/>
      <c r="I22" s="76"/>
      <c r="J22" s="75"/>
      <c r="K22" s="72"/>
      <c r="L22" s="76"/>
      <c r="M22" s="76"/>
      <c r="N22" s="76"/>
      <c r="O22" s="76"/>
      <c r="P22" s="76"/>
      <c r="Q22" s="78"/>
      <c r="R22" s="67"/>
      <c r="S22" s="58"/>
      <c r="T22" s="73"/>
      <c r="U22" s="67"/>
      <c r="V22" s="73"/>
      <c r="W22" s="73"/>
      <c r="X22" s="73"/>
      <c r="Y22" s="73"/>
      <c r="Z22" s="73"/>
      <c r="AA22" s="73"/>
      <c r="AB22" s="73"/>
      <c r="AC22" s="73"/>
      <c r="AD22" s="73"/>
      <c r="AE22" s="95"/>
      <c r="AF22" s="101" t="e">
        <f t="shared" si="1"/>
        <v>#DIV/0!</v>
      </c>
      <c r="AG22" s="98" t="str">
        <f>IF('Inschrijver 13'!E$9&lt;6,"DQ",'Inschrijver 13'!G$9)</f>
        <v>DQ</v>
      </c>
      <c r="AH22" s="99" t="str">
        <f>IF('Inschrijver 13'!E$11&lt;6,"DQ",'Inschrijver 13'!G$11)</f>
        <v>DQ</v>
      </c>
      <c r="AI22" s="99" t="str">
        <f>IF('Inschrijver 13'!E$13&lt;6,"DQ",'Inschrijver 13'!G$13)</f>
        <v>DQ</v>
      </c>
      <c r="AJ22" s="103" t="str">
        <f>(IF(COUNTIFS(AG22:AI22,"DQ")&gt;0,"Uitgesloten",(AJ$6*SUM(AG22:AI22))/(SUM('Inschrijver 1'!F21:F26)*10)))</f>
        <v>Uitgesloten</v>
      </c>
      <c r="AK22" s="67" t="e">
        <f t="shared" si="2"/>
        <v>#DIV/0!</v>
      </c>
      <c r="AL22" s="94" t="str">
        <f t="shared" si="0"/>
        <v/>
      </c>
      <c r="AM22" s="48"/>
    </row>
    <row r="23" spans="2:39" ht="15" customHeight="1" x14ac:dyDescent="0.25">
      <c r="B23" s="79">
        <v>14</v>
      </c>
      <c r="C23" s="54"/>
      <c r="D23" s="54"/>
      <c r="E23" s="72"/>
      <c r="F23" s="76"/>
      <c r="G23" s="75"/>
      <c r="H23" s="72"/>
      <c r="I23" s="76"/>
      <c r="J23" s="75"/>
      <c r="K23" s="72"/>
      <c r="L23" s="76"/>
      <c r="M23" s="76"/>
      <c r="N23" s="76"/>
      <c r="O23" s="76"/>
      <c r="P23" s="76"/>
      <c r="Q23" s="78"/>
      <c r="R23" s="67"/>
      <c r="S23" s="58"/>
      <c r="T23" s="73"/>
      <c r="U23" s="67"/>
      <c r="V23" s="73"/>
      <c r="W23" s="73"/>
      <c r="X23" s="73"/>
      <c r="Y23" s="73"/>
      <c r="Z23" s="73"/>
      <c r="AA23" s="73"/>
      <c r="AB23" s="73"/>
      <c r="AC23" s="73"/>
      <c r="AD23" s="73"/>
      <c r="AE23" s="95"/>
      <c r="AF23" s="101" t="e">
        <f>AE$24/AE23*10*AF$6</f>
        <v>#DIV/0!</v>
      </c>
      <c r="AG23" s="98" t="str">
        <f>IF('Inschrijver 14'!E$9&lt;6,"DQ",'Inschrijver 14'!G$9)</f>
        <v>DQ</v>
      </c>
      <c r="AH23" s="99" t="str">
        <f>IF('Inschrijver 14'!E$11&lt;6,"DQ",'Inschrijver 14'!G$11)</f>
        <v>DQ</v>
      </c>
      <c r="AI23" s="99" t="str">
        <f>IF('Inschrijver 14'!E$13&lt;6,"DQ",'Inschrijver 14'!G$13)</f>
        <v>DQ</v>
      </c>
      <c r="AJ23" s="103" t="str">
        <f>(IF(COUNTIFS(AG23:AI23,"DQ")&gt;0,"Uitgesloten",(AJ$6*SUM(AG23:AI23))/(SUM('Inschrijver 1'!F22:F27)*10)))</f>
        <v>Uitgesloten</v>
      </c>
      <c r="AK23" s="67" t="e">
        <f t="shared" si="2"/>
        <v>#DIV/0!</v>
      </c>
      <c r="AL23" s="94" t="str">
        <f t="shared" si="0"/>
        <v/>
      </c>
      <c r="AM23" s="48"/>
    </row>
    <row r="24" spans="2:39" ht="15" customHeight="1" x14ac:dyDescent="0.25">
      <c r="B24" s="79">
        <v>15</v>
      </c>
      <c r="C24" s="54"/>
      <c r="D24" s="54"/>
      <c r="E24" s="72"/>
      <c r="F24" s="76"/>
      <c r="G24" s="75"/>
      <c r="H24" s="72"/>
      <c r="I24" s="76"/>
      <c r="J24" s="75"/>
      <c r="K24" s="72"/>
      <c r="L24" s="76"/>
      <c r="M24" s="76"/>
      <c r="N24" s="76"/>
      <c r="O24" s="76"/>
      <c r="P24" s="76"/>
      <c r="Q24" s="78"/>
      <c r="R24" s="67"/>
      <c r="S24" s="58"/>
      <c r="T24" s="73"/>
      <c r="U24" s="67"/>
      <c r="V24" s="73"/>
      <c r="W24" s="73"/>
      <c r="X24" s="73"/>
      <c r="Y24" s="73"/>
      <c r="Z24" s="73"/>
      <c r="AA24" s="73"/>
      <c r="AB24" s="73"/>
      <c r="AC24" s="73"/>
      <c r="AD24" s="73"/>
      <c r="AE24" s="95"/>
      <c r="AF24" s="101" t="e">
        <f t="shared" si="1"/>
        <v>#DIV/0!</v>
      </c>
      <c r="AG24" s="98" t="str">
        <f>IF('Inschrijver 15'!E$9&lt;6,"DQ",'Inschrijver 15'!G$9)</f>
        <v>DQ</v>
      </c>
      <c r="AH24" s="99" t="str">
        <f>IF('Inschrijver 15'!E$11&lt;6,"DQ",'Inschrijver 15'!G$11)</f>
        <v>DQ</v>
      </c>
      <c r="AI24" s="99" t="str">
        <f>IF('Inschrijver 15'!E$13&lt;6,"DQ",'Inschrijver 15'!G$13)</f>
        <v>DQ</v>
      </c>
      <c r="AJ24" s="103" t="str">
        <f>(IF(COUNTIFS(AG24:AI24,"DQ")&gt;0,"Uitgesloten",(AJ$6*SUM(AG24:AI24))/(SUM('Inschrijver 1'!F23:F28)*10)))</f>
        <v>Uitgesloten</v>
      </c>
      <c r="AK24" s="67" t="e">
        <f t="shared" si="2"/>
        <v>#DIV/0!</v>
      </c>
      <c r="AL24" s="94" t="str">
        <f>IF(AJ24="Uitgesloten", "",RANK(AK24,AK$10:AK$24))</f>
        <v/>
      </c>
      <c r="AM24" s="48"/>
    </row>
    <row r="25" spans="2:39" s="8" customFormat="1" ht="2.4500000000000002" customHeight="1" x14ac:dyDescent="0.25">
      <c r="B25" s="13"/>
      <c r="C25" s="2"/>
      <c r="D25" s="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2"/>
    </row>
    <row r="26" spans="2:39" s="8" customFormat="1" ht="15" customHeight="1" x14ac:dyDescent="0.25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</row>
    <row r="27" spans="2:39" ht="15" customHeight="1" x14ac:dyDescent="0.25">
      <c r="B27" s="15"/>
      <c r="C27" s="7"/>
      <c r="D27" s="7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1"/>
    </row>
    <row r="28" spans="2:39" ht="15" customHeight="1" x14ac:dyDescent="0.25"/>
    <row r="29" spans="2:39" ht="15" customHeight="1" x14ac:dyDescent="0.25"/>
    <row r="30" spans="2:39" ht="15" customHeight="1" x14ac:dyDescent="0.25"/>
    <row r="31" spans="2:39" ht="15" customHeight="1" x14ac:dyDescent="0.25"/>
    <row r="32" spans="2:3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</sheetData>
  <sortState ref="B9:DG29">
    <sortCondition ref="AK9:AK29"/>
  </sortState>
  <mergeCells count="30">
    <mergeCell ref="B2:AM2"/>
    <mergeCell ref="AM5:AM8"/>
    <mergeCell ref="B3:AM3"/>
    <mergeCell ref="N7:N8"/>
    <mergeCell ref="Q7:Q8"/>
    <mergeCell ref="F5:F8"/>
    <mergeCell ref="H5:J7"/>
    <mergeCell ref="G5:G8"/>
    <mergeCell ref="U7:AD7"/>
    <mergeCell ref="AG7:AI7"/>
    <mergeCell ref="C5:C8"/>
    <mergeCell ref="B5:B8"/>
    <mergeCell ref="D5:D8"/>
    <mergeCell ref="K5:Q6"/>
    <mergeCell ref="R5:AD6"/>
    <mergeCell ref="AE7:AE8"/>
    <mergeCell ref="S7:T7"/>
    <mergeCell ref="B26:AM26"/>
    <mergeCell ref="E5:E8"/>
    <mergeCell ref="AK6:AK8"/>
    <mergeCell ref="AL6:AL8"/>
    <mergeCell ref="AK5:AL5"/>
    <mergeCell ref="AF7:AF8"/>
    <mergeCell ref="AG6:AI6"/>
    <mergeCell ref="AJ7:AJ8"/>
    <mergeCell ref="AG5:AJ5"/>
    <mergeCell ref="AE5:AF5"/>
    <mergeCell ref="K7:M7"/>
    <mergeCell ref="O7:O8"/>
    <mergeCell ref="P7:P8"/>
  </mergeCells>
  <printOptions gridLines="1"/>
  <pageMargins left="0.82677165354330717" right="0.23622047244094491" top="0.74803149606299213" bottom="0" header="0.31496062992125984" footer="0"/>
  <pageSetup paperSize="8" scale="60" orientation="landscape" r:id="rId1"/>
  <headerFooter>
    <oddFooter>&amp;R&amp;F, 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>
      <c r="B1" s="18"/>
    </row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66:J66"/>
    <mergeCell ref="D67:J67"/>
    <mergeCell ref="F9:F10"/>
    <mergeCell ref="G9:G10"/>
    <mergeCell ref="F11:F12"/>
    <mergeCell ref="G11:G12"/>
    <mergeCell ref="F13:F14"/>
    <mergeCell ref="G13:G14"/>
    <mergeCell ref="D59:J59"/>
    <mergeCell ref="D60:J60"/>
    <mergeCell ref="C62:J62"/>
    <mergeCell ref="D64:J64"/>
    <mergeCell ref="D65:J65"/>
    <mergeCell ref="D58:J58"/>
    <mergeCell ref="D42:J42"/>
    <mergeCell ref="D43:J43"/>
    <mergeCell ref="D40:J40"/>
    <mergeCell ref="D32:J32"/>
    <mergeCell ref="D33:J33"/>
    <mergeCell ref="D34:J34"/>
    <mergeCell ref="C36:J36"/>
    <mergeCell ref="C38:J38"/>
    <mergeCell ref="D51:J51"/>
    <mergeCell ref="C53:J53"/>
    <mergeCell ref="C55:J55"/>
    <mergeCell ref="D57:J57"/>
    <mergeCell ref="D41:J41"/>
    <mergeCell ref="C45:J45"/>
    <mergeCell ref="D47:J47"/>
    <mergeCell ref="D48:J48"/>
    <mergeCell ref="D49:J49"/>
    <mergeCell ref="D50:J50"/>
    <mergeCell ref="D24:J24"/>
    <mergeCell ref="B16:B17"/>
    <mergeCell ref="D16:J17"/>
    <mergeCell ref="C19:J19"/>
    <mergeCell ref="C21:J21"/>
    <mergeCell ref="D23:J23"/>
    <mergeCell ref="D25:J25"/>
    <mergeCell ref="D26:J26"/>
    <mergeCell ref="C28:J28"/>
    <mergeCell ref="D30:J30"/>
    <mergeCell ref="D31:J31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>
      <c r="B1" s="18"/>
    </row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.75" thickTop="1" x14ac:dyDescent="0.25">
      <c r="B15" s="143" t="s">
        <v>24</v>
      </c>
      <c r="C15" s="28" t="s">
        <v>41</v>
      </c>
      <c r="D15" s="145" t="s">
        <v>25</v>
      </c>
      <c r="E15" s="145"/>
      <c r="F15" s="145"/>
      <c r="G15" s="145"/>
      <c r="H15" s="145"/>
      <c r="I15" s="145"/>
      <c r="J15" s="146"/>
    </row>
    <row r="16" spans="1:10" x14ac:dyDescent="0.25">
      <c r="B16" s="144"/>
      <c r="C16" s="18" t="str">
        <f>E8</f>
        <v>(0 - 10)</v>
      </c>
      <c r="D16" s="147"/>
      <c r="E16" s="147"/>
      <c r="F16" s="147"/>
      <c r="G16" s="147"/>
      <c r="H16" s="147"/>
      <c r="I16" s="147"/>
      <c r="J16" s="148"/>
    </row>
    <row r="17" spans="2:10" x14ac:dyDescent="0.25">
      <c r="B17" s="29"/>
      <c r="C17" s="30"/>
      <c r="D17" s="30"/>
      <c r="E17" s="31"/>
      <c r="F17" s="31"/>
      <c r="G17" s="31"/>
      <c r="H17" s="30"/>
      <c r="I17" s="30"/>
      <c r="J17" s="32"/>
    </row>
    <row r="18" spans="2:10" ht="15" customHeight="1" x14ac:dyDescent="0.25">
      <c r="B18" s="33" t="s">
        <v>53</v>
      </c>
      <c r="C18" s="139" t="str">
        <f>D9</f>
        <v>Visie op samenwerken</v>
      </c>
      <c r="D18" s="139"/>
      <c r="E18" s="139"/>
      <c r="F18" s="139"/>
      <c r="G18" s="139"/>
      <c r="H18" s="139"/>
      <c r="I18" s="139"/>
      <c r="J18" s="140"/>
    </row>
    <row r="19" spans="2:10" ht="7.5" customHeight="1" x14ac:dyDescent="0.25">
      <c r="B19" s="33"/>
      <c r="D19" s="8"/>
      <c r="E19" s="8"/>
      <c r="F19" s="8"/>
      <c r="G19" s="8"/>
      <c r="H19" s="8"/>
      <c r="I19" s="8"/>
      <c r="J19" s="34"/>
    </row>
    <row r="20" spans="2:10" x14ac:dyDescent="0.25">
      <c r="B20" s="33" t="s">
        <v>26</v>
      </c>
      <c r="C20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0" s="141"/>
      <c r="E20" s="141"/>
      <c r="F20" s="141"/>
      <c r="G20" s="141"/>
      <c r="H20" s="141"/>
      <c r="I20" s="141"/>
      <c r="J20" s="142"/>
    </row>
    <row r="21" spans="2:10" ht="7.5" customHeight="1" x14ac:dyDescent="0.25">
      <c r="B21" s="33"/>
      <c r="D21" s="8"/>
      <c r="E21" s="8"/>
      <c r="F21" s="8"/>
      <c r="G21" s="8"/>
      <c r="H21" s="8"/>
      <c r="I21" s="8"/>
      <c r="J21" s="34"/>
    </row>
    <row r="22" spans="2:10" x14ac:dyDescent="0.25">
      <c r="B22" s="33" t="s">
        <v>47</v>
      </c>
      <c r="C22" s="35"/>
      <c r="D22" s="136"/>
      <c r="E22" s="137"/>
      <c r="F22" s="137"/>
      <c r="G22" s="137"/>
      <c r="H22" s="137"/>
      <c r="I22" s="137"/>
      <c r="J22" s="138"/>
    </row>
    <row r="23" spans="2:10" x14ac:dyDescent="0.25">
      <c r="B23" s="33" t="s">
        <v>48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49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50</v>
      </c>
      <c r="C25" s="35"/>
      <c r="D25" s="136"/>
      <c r="E25" s="137"/>
      <c r="F25" s="137"/>
      <c r="G25" s="137"/>
      <c r="H25" s="137"/>
      <c r="I25" s="137"/>
      <c r="J25" s="138"/>
    </row>
    <row r="26" spans="2:10" ht="7.5" customHeight="1" x14ac:dyDescent="0.25">
      <c r="B26" s="33"/>
      <c r="D26" s="8"/>
      <c r="E26" s="8"/>
      <c r="F26" s="8"/>
      <c r="G26" s="8"/>
      <c r="H26" s="8"/>
      <c r="I26" s="8"/>
      <c r="J26" s="34"/>
    </row>
    <row r="27" spans="2:10" x14ac:dyDescent="0.25">
      <c r="B27" s="33" t="s">
        <v>26</v>
      </c>
      <c r="C27" s="141" t="str">
        <f>'Inschrijver 1'!C28:J28</f>
        <v>Voorgestelde maatregelen / voorstellen / werkwijzen die leiden tot een verbetering van productkwaliteit en reductie van kosten en doorlooptijd.</v>
      </c>
      <c r="D27" s="141"/>
      <c r="E27" s="141"/>
      <c r="F27" s="141"/>
      <c r="G27" s="141"/>
      <c r="H27" s="141"/>
      <c r="I27" s="141"/>
      <c r="J27" s="142"/>
    </row>
    <row r="28" spans="2:10" ht="7.5" customHeight="1" x14ac:dyDescent="0.25">
      <c r="B28" s="33"/>
      <c r="D28" s="8"/>
      <c r="E28" s="8"/>
      <c r="F28" s="8"/>
      <c r="G28" s="8"/>
      <c r="H28" s="8"/>
      <c r="I28" s="8"/>
      <c r="J28" s="34"/>
    </row>
    <row r="29" spans="2:10" x14ac:dyDescent="0.25">
      <c r="B29" s="33" t="str">
        <f>B$22</f>
        <v xml:space="preserve">Beoordelaar 1: </v>
      </c>
      <c r="C29" s="35"/>
      <c r="D29" s="136"/>
      <c r="E29" s="137"/>
      <c r="F29" s="137"/>
      <c r="G29" s="137"/>
      <c r="H29" s="137"/>
      <c r="I29" s="137"/>
      <c r="J29" s="138"/>
    </row>
    <row r="30" spans="2:10" x14ac:dyDescent="0.25">
      <c r="B30" s="33" t="str">
        <f>B$23</f>
        <v xml:space="preserve">Beoordelaar 2: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3: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4: </v>
      </c>
      <c r="C32" s="35"/>
      <c r="D32" s="136"/>
      <c r="E32" s="137"/>
      <c r="F32" s="137"/>
      <c r="G32" s="137"/>
      <c r="H32" s="137"/>
      <c r="I32" s="137"/>
      <c r="J32" s="138"/>
    </row>
    <row r="33" spans="2:10" ht="7.5" customHeight="1" x14ac:dyDescent="0.25">
      <c r="B33" s="33"/>
      <c r="C33" s="36"/>
      <c r="D33" s="137"/>
      <c r="E33" s="137"/>
      <c r="F33" s="137"/>
      <c r="G33" s="137"/>
      <c r="H33" s="137"/>
      <c r="I33" s="137"/>
      <c r="J33" s="138"/>
    </row>
    <row r="34" spans="2:10" x14ac:dyDescent="0.25">
      <c r="B34" s="29"/>
      <c r="C34" s="30"/>
      <c r="D34" s="30"/>
      <c r="E34" s="31"/>
      <c r="F34" s="31"/>
      <c r="G34" s="31"/>
      <c r="H34" s="30"/>
      <c r="I34" s="30"/>
      <c r="J34" s="32"/>
    </row>
    <row r="35" spans="2:10" ht="15.75" x14ac:dyDescent="0.25">
      <c r="B35" s="33" t="s">
        <v>53</v>
      </c>
      <c r="C35" s="139" t="str">
        <f>D11</f>
        <v>Productkwaliteit</v>
      </c>
      <c r="D35" s="139"/>
      <c r="E35" s="139"/>
      <c r="F35" s="139"/>
      <c r="G35" s="139"/>
      <c r="H35" s="139"/>
      <c r="I35" s="139"/>
      <c r="J35" s="140"/>
    </row>
    <row r="36" spans="2:10" ht="7.5" customHeight="1" x14ac:dyDescent="0.25">
      <c r="B36" s="33"/>
      <c r="D36" s="8"/>
      <c r="E36" s="8"/>
      <c r="F36" s="8"/>
      <c r="G36" s="8"/>
      <c r="H36" s="8"/>
      <c r="I36" s="8"/>
      <c r="J36" s="34"/>
    </row>
    <row r="37" spans="2:10" x14ac:dyDescent="0.25">
      <c r="B37" s="33" t="s">
        <v>26</v>
      </c>
      <c r="C37" s="141" t="str">
        <f>'Inschrijver 1'!C38:J38</f>
        <v>Voorgestelde maatregelen / voorstellen / werkwijzen waarmee wordt geborgd dat documenten een complete en zuivere weergave zijn van alle inzichten op het moment van leveren.</v>
      </c>
      <c r="D37" s="141"/>
      <c r="E37" s="141"/>
      <c r="F37" s="141"/>
      <c r="G37" s="141"/>
      <c r="H37" s="141"/>
      <c r="I37" s="141"/>
      <c r="J37" s="142"/>
    </row>
    <row r="38" spans="2:10" ht="7.5" customHeight="1" x14ac:dyDescent="0.25">
      <c r="B38" s="33"/>
      <c r="D38" s="8"/>
      <c r="E38" s="8"/>
      <c r="F38" s="8"/>
      <c r="G38" s="8"/>
      <c r="H38" s="8"/>
      <c r="I38" s="8"/>
      <c r="J38" s="34"/>
    </row>
    <row r="39" spans="2:10" x14ac:dyDescent="0.25">
      <c r="B39" s="33" t="str">
        <f>B$22</f>
        <v xml:space="preserve">Beoordelaar 1: </v>
      </c>
      <c r="C39" s="35"/>
      <c r="D39" s="136"/>
      <c r="E39" s="137"/>
      <c r="F39" s="137"/>
      <c r="G39" s="137"/>
      <c r="H39" s="137"/>
      <c r="I39" s="137"/>
      <c r="J39" s="138"/>
    </row>
    <row r="40" spans="2:10" x14ac:dyDescent="0.25">
      <c r="B40" s="33" t="str">
        <f>B$23</f>
        <v xml:space="preserve">Beoordelaar 2: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3: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4: </v>
      </c>
      <c r="C42" s="35"/>
      <c r="D42" s="136"/>
      <c r="E42" s="137"/>
      <c r="F42" s="137"/>
      <c r="G42" s="137"/>
      <c r="H42" s="137"/>
      <c r="I42" s="137"/>
      <c r="J42" s="138"/>
    </row>
    <row r="43" spans="2:10" ht="7.5" customHeight="1" x14ac:dyDescent="0.25">
      <c r="B43" s="33"/>
      <c r="D43" s="8"/>
      <c r="E43" s="8"/>
      <c r="F43" s="8"/>
      <c r="G43" s="8"/>
      <c r="H43" s="8"/>
      <c r="I43" s="8"/>
      <c r="J43" s="34"/>
    </row>
    <row r="44" spans="2:10" x14ac:dyDescent="0.25">
      <c r="B44" s="33" t="s">
        <v>26</v>
      </c>
      <c r="C44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4" s="141"/>
      <c r="E44" s="141"/>
      <c r="F44" s="141"/>
      <c r="G44" s="141"/>
      <c r="H44" s="141"/>
      <c r="I44" s="141"/>
      <c r="J44" s="142"/>
    </row>
    <row r="45" spans="2:10" ht="7.5" customHeight="1" x14ac:dyDescent="0.25">
      <c r="B45" s="33"/>
      <c r="D45" s="8"/>
      <c r="E45" s="8"/>
      <c r="F45" s="8"/>
      <c r="G45" s="8"/>
      <c r="H45" s="8"/>
      <c r="I45" s="8"/>
      <c r="J45" s="34"/>
    </row>
    <row r="46" spans="2:10" x14ac:dyDescent="0.25">
      <c r="B46" s="33" t="str">
        <f>B$22</f>
        <v xml:space="preserve">Beoordelaar 1: </v>
      </c>
      <c r="C46" s="35"/>
      <c r="D46" s="136"/>
      <c r="E46" s="137"/>
      <c r="F46" s="137"/>
      <c r="G46" s="137"/>
      <c r="H46" s="137"/>
      <c r="I46" s="137"/>
      <c r="J46" s="138"/>
    </row>
    <row r="47" spans="2:10" x14ac:dyDescent="0.25">
      <c r="B47" s="33" t="str">
        <f>B$23</f>
        <v xml:space="preserve">Beoordelaar 2: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3: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4: </v>
      </c>
      <c r="C49" s="35"/>
      <c r="D49" s="136"/>
      <c r="E49" s="137"/>
      <c r="F49" s="137"/>
      <c r="G49" s="137"/>
      <c r="H49" s="137"/>
      <c r="I49" s="137"/>
      <c r="J49" s="138"/>
    </row>
    <row r="50" spans="2:10" ht="7.5" customHeight="1" x14ac:dyDescent="0.25">
      <c r="B50" s="33"/>
      <c r="C50" s="36"/>
      <c r="D50" s="137"/>
      <c r="E50" s="137"/>
      <c r="F50" s="137"/>
      <c r="G50" s="137"/>
      <c r="H50" s="137"/>
      <c r="I50" s="137"/>
      <c r="J50" s="138"/>
    </row>
    <row r="51" spans="2:10" x14ac:dyDescent="0.25">
      <c r="B51" s="29"/>
      <c r="C51" s="30"/>
      <c r="D51" s="30"/>
      <c r="E51" s="31"/>
      <c r="F51" s="31"/>
      <c r="G51" s="31"/>
      <c r="H51" s="30"/>
      <c r="I51" s="30"/>
      <c r="J51" s="32"/>
    </row>
    <row r="52" spans="2:10" ht="15.75" x14ac:dyDescent="0.25">
      <c r="B52" s="33" t="s">
        <v>53</v>
      </c>
      <c r="C52" s="139" t="str">
        <f>D13</f>
        <v>Deskundig en Pro-actief</v>
      </c>
      <c r="D52" s="139"/>
      <c r="E52" s="139"/>
      <c r="F52" s="139"/>
      <c r="G52" s="139"/>
      <c r="H52" s="139"/>
      <c r="I52" s="139"/>
      <c r="J52" s="140"/>
    </row>
    <row r="53" spans="2:10" ht="7.5" customHeight="1" x14ac:dyDescent="0.25">
      <c r="B53" s="33"/>
      <c r="D53" s="8"/>
      <c r="E53" s="8"/>
      <c r="F53" s="8"/>
      <c r="G53" s="8"/>
      <c r="H53" s="8"/>
      <c r="I53" s="8"/>
      <c r="J53" s="34"/>
    </row>
    <row r="54" spans="2:10" ht="30" customHeight="1" x14ac:dyDescent="0.25">
      <c r="B54" s="63" t="s">
        <v>26</v>
      </c>
      <c r="C54" s="134" t="str">
        <f>'Inschrijver 1'!C55:J55</f>
        <v>Voorgestelde maatregelen / voorstellen / werkwijzen waarmee bij Nadere Opdrachten betrokken medewerkers van De Gemeente aan kunnen sluiten op externe ontwikkelingen.</v>
      </c>
      <c r="D54" s="134"/>
      <c r="E54" s="134"/>
      <c r="F54" s="134"/>
      <c r="G54" s="134"/>
      <c r="H54" s="134"/>
      <c r="I54" s="134"/>
      <c r="J54" s="135"/>
    </row>
    <row r="55" spans="2:10" ht="7.5" customHeight="1" x14ac:dyDescent="0.25">
      <c r="B55" s="33"/>
      <c r="D55" s="8"/>
      <c r="E55" s="8"/>
      <c r="F55" s="8"/>
      <c r="G55" s="8"/>
      <c r="H55" s="8"/>
      <c r="I55" s="8"/>
      <c r="J55" s="34"/>
    </row>
    <row r="56" spans="2:10" x14ac:dyDescent="0.25">
      <c r="B56" s="33" t="str">
        <f>B$22</f>
        <v xml:space="preserve">Beoordelaar 1: </v>
      </c>
      <c r="C56" s="35"/>
      <c r="D56" s="136"/>
      <c r="E56" s="137"/>
      <c r="F56" s="137"/>
      <c r="G56" s="137"/>
      <c r="H56" s="137"/>
      <c r="I56" s="137"/>
      <c r="J56" s="138"/>
    </row>
    <row r="57" spans="2:10" x14ac:dyDescent="0.25">
      <c r="B57" s="33" t="str">
        <f>B$23</f>
        <v xml:space="preserve">Beoordelaar 2: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3: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4: </v>
      </c>
      <c r="C59" s="35"/>
      <c r="D59" s="136"/>
      <c r="E59" s="137"/>
      <c r="F59" s="137"/>
      <c r="G59" s="137"/>
      <c r="H59" s="137"/>
      <c r="I59" s="137"/>
      <c r="J59" s="138"/>
    </row>
    <row r="60" spans="2:10" ht="7.5" customHeight="1" x14ac:dyDescent="0.25">
      <c r="B60" s="33"/>
      <c r="D60" s="8"/>
      <c r="E60" s="8"/>
      <c r="F60" s="8"/>
      <c r="G60" s="8"/>
      <c r="H60" s="8"/>
      <c r="I60" s="8"/>
      <c r="J60" s="34"/>
    </row>
    <row r="61" spans="2:10" x14ac:dyDescent="0.25">
      <c r="B61" s="33" t="s">
        <v>26</v>
      </c>
      <c r="C61" s="141" t="str">
        <f>'Inschrijver 1'!C62:J62</f>
        <v>Voorgestelde maatregelen / voorstellen / werkwijzen waarmee externe ontwikkelingen op een participerende wijze worden geïntroduceerd bij De Gemeente.</v>
      </c>
      <c r="D61" s="141"/>
      <c r="E61" s="141"/>
      <c r="F61" s="141"/>
      <c r="G61" s="141"/>
      <c r="H61" s="141"/>
      <c r="I61" s="141"/>
      <c r="J61" s="142"/>
    </row>
    <row r="62" spans="2:10" ht="7.5" customHeight="1" x14ac:dyDescent="0.25">
      <c r="B62" s="33"/>
      <c r="D62" s="8"/>
      <c r="E62" s="8"/>
      <c r="F62" s="8"/>
      <c r="G62" s="8"/>
      <c r="H62" s="8"/>
      <c r="I62" s="8"/>
      <c r="J62" s="34"/>
    </row>
    <row r="63" spans="2:10" x14ac:dyDescent="0.25">
      <c r="B63" s="33" t="str">
        <f>B$22</f>
        <v xml:space="preserve">Beoordelaar 1: </v>
      </c>
      <c r="C63" s="35"/>
      <c r="D63" s="136"/>
      <c r="E63" s="137"/>
      <c r="F63" s="137"/>
      <c r="G63" s="137"/>
      <c r="H63" s="137"/>
      <c r="I63" s="137"/>
      <c r="J63" s="138"/>
    </row>
    <row r="64" spans="2:10" x14ac:dyDescent="0.25">
      <c r="B64" s="33" t="str">
        <f>B$23</f>
        <v xml:space="preserve">Beoordelaar 2: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3: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4: </v>
      </c>
      <c r="C66" s="35"/>
      <c r="D66" s="136"/>
      <c r="E66" s="137"/>
      <c r="F66" s="137"/>
      <c r="G66" s="137"/>
      <c r="H66" s="137"/>
      <c r="I66" s="137"/>
      <c r="J66" s="138"/>
    </row>
    <row r="67" spans="2:10" ht="7.5" customHeight="1" x14ac:dyDescent="0.25">
      <c r="B67" s="37"/>
      <c r="C67" s="2"/>
      <c r="D67" s="2"/>
      <c r="E67" s="2"/>
      <c r="F67" s="2"/>
      <c r="G67" s="2"/>
      <c r="H67" s="2"/>
      <c r="I67" s="2"/>
      <c r="J67" s="38"/>
    </row>
    <row r="68" spans="2:10" x14ac:dyDescent="0.25">
      <c r="B68" s="20"/>
      <c r="J68" s="18"/>
    </row>
    <row r="69" spans="2:10" x14ac:dyDescent="0.25">
      <c r="B69" s="20"/>
      <c r="J69" s="18"/>
    </row>
    <row r="70" spans="2:10" ht="7.5" customHeight="1" x14ac:dyDescent="0.25">
      <c r="B70" s="20"/>
      <c r="J70" s="18"/>
    </row>
    <row r="71" spans="2:10" x14ac:dyDescent="0.25">
      <c r="B71" s="20"/>
      <c r="J71" s="18"/>
    </row>
    <row r="72" spans="2:10" ht="7.5" customHeight="1" x14ac:dyDescent="0.25">
      <c r="B72" s="20"/>
      <c r="J72" s="18"/>
    </row>
    <row r="73" spans="2:10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ht="7.5" customHeight="1" x14ac:dyDescent="0.25">
      <c r="B77" s="20"/>
      <c r="J77" s="18"/>
    </row>
    <row r="78" spans="2:10" x14ac:dyDescent="0.25">
      <c r="B78" s="20"/>
      <c r="J78" s="18"/>
    </row>
    <row r="79" spans="2:10" ht="7.5" customHeight="1" x14ac:dyDescent="0.25">
      <c r="B79" s="20"/>
      <c r="J79" s="18"/>
    </row>
    <row r="80" spans="2:10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ht="7.5" customHeight="1" x14ac:dyDescent="0.25">
      <c r="B84" s="20"/>
      <c r="J84" s="18"/>
    </row>
    <row r="85" spans="2:10" x14ac:dyDescent="0.25">
      <c r="B85" s="20"/>
      <c r="J85" s="18"/>
    </row>
    <row r="86" spans="2:10" x14ac:dyDescent="0.25">
      <c r="B86" s="20"/>
      <c r="J86" s="18"/>
    </row>
    <row r="87" spans="2:10" ht="7.5" customHeight="1" x14ac:dyDescent="0.25">
      <c r="B87" s="20"/>
      <c r="J87" s="18"/>
    </row>
    <row r="88" spans="2:10" x14ac:dyDescent="0.25">
      <c r="B88" s="20"/>
      <c r="J88" s="18"/>
    </row>
    <row r="89" spans="2:10" ht="7.5" customHeight="1" x14ac:dyDescent="0.25">
      <c r="B89" s="20"/>
      <c r="J89" s="18"/>
    </row>
    <row r="90" spans="2:10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ht="7.5" customHeight="1" x14ac:dyDescent="0.25">
      <c r="B94" s="20"/>
      <c r="J94" s="18"/>
    </row>
    <row r="95" spans="2:10" x14ac:dyDescent="0.25">
      <c r="B95" s="20"/>
      <c r="J95" s="18"/>
    </row>
    <row r="96" spans="2:10" ht="7.5" customHeight="1" x14ac:dyDescent="0.25">
      <c r="B96" s="20"/>
      <c r="J96" s="18"/>
    </row>
    <row r="97" spans="2:10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ht="7.5" customHeight="1" x14ac:dyDescent="0.25">
      <c r="B101" s="20"/>
      <c r="J101" s="18"/>
    </row>
    <row r="102" spans="2:10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</sheetData>
  <mergeCells count="60">
    <mergeCell ref="D65:J65"/>
    <mergeCell ref="D66:J66"/>
    <mergeCell ref="F9:F10"/>
    <mergeCell ref="G9:G10"/>
    <mergeCell ref="F11:F12"/>
    <mergeCell ref="G11:G12"/>
    <mergeCell ref="F13:F14"/>
    <mergeCell ref="G13:G14"/>
    <mergeCell ref="D58:J58"/>
    <mergeCell ref="D59:J59"/>
    <mergeCell ref="C61:J61"/>
    <mergeCell ref="D63:J63"/>
    <mergeCell ref="D64:J64"/>
    <mergeCell ref="D57:J57"/>
    <mergeCell ref="D41:J41"/>
    <mergeCell ref="D42:J42"/>
    <mergeCell ref="D39:J39"/>
    <mergeCell ref="D31:J31"/>
    <mergeCell ref="D32:J32"/>
    <mergeCell ref="D33:J33"/>
    <mergeCell ref="C35:J35"/>
    <mergeCell ref="C37:J37"/>
    <mergeCell ref="D50:J50"/>
    <mergeCell ref="C52:J52"/>
    <mergeCell ref="C54:J54"/>
    <mergeCell ref="D56:J56"/>
    <mergeCell ref="D40:J40"/>
    <mergeCell ref="C44:J44"/>
    <mergeCell ref="D46:J46"/>
    <mergeCell ref="D47:J47"/>
    <mergeCell ref="D48:J48"/>
    <mergeCell ref="D49:J49"/>
    <mergeCell ref="D23:J23"/>
    <mergeCell ref="B15:B16"/>
    <mergeCell ref="D15:J16"/>
    <mergeCell ref="C18:J18"/>
    <mergeCell ref="C20:J20"/>
    <mergeCell ref="D22:J22"/>
    <mergeCell ref="D24:J24"/>
    <mergeCell ref="D25:J25"/>
    <mergeCell ref="C27:J27"/>
    <mergeCell ref="D29:J29"/>
    <mergeCell ref="D30:J30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>
      <c r="B1" s="18"/>
    </row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66:J66"/>
    <mergeCell ref="D67:J67"/>
    <mergeCell ref="F9:F10"/>
    <mergeCell ref="G9:G10"/>
    <mergeCell ref="F11:F12"/>
    <mergeCell ref="G11:G12"/>
    <mergeCell ref="F13:F14"/>
    <mergeCell ref="G13:G14"/>
    <mergeCell ref="D59:J59"/>
    <mergeCell ref="D60:J60"/>
    <mergeCell ref="C62:J62"/>
    <mergeCell ref="D64:J64"/>
    <mergeCell ref="D65:J65"/>
    <mergeCell ref="D58:J58"/>
    <mergeCell ref="D42:J42"/>
    <mergeCell ref="D43:J43"/>
    <mergeCell ref="D40:J40"/>
    <mergeCell ref="D32:J32"/>
    <mergeCell ref="D33:J33"/>
    <mergeCell ref="D34:J34"/>
    <mergeCell ref="C36:J36"/>
    <mergeCell ref="C38:J38"/>
    <mergeCell ref="D51:J51"/>
    <mergeCell ref="C53:J53"/>
    <mergeCell ref="C55:J55"/>
    <mergeCell ref="D57:J57"/>
    <mergeCell ref="D41:J41"/>
    <mergeCell ref="C45:J45"/>
    <mergeCell ref="D47:J47"/>
    <mergeCell ref="D48:J48"/>
    <mergeCell ref="D49:J49"/>
    <mergeCell ref="D50:J50"/>
    <mergeCell ref="D24:J24"/>
    <mergeCell ref="B16:B17"/>
    <mergeCell ref="D16:J17"/>
    <mergeCell ref="C19:J19"/>
    <mergeCell ref="C21:J21"/>
    <mergeCell ref="D23:J23"/>
    <mergeCell ref="D25:J25"/>
    <mergeCell ref="D26:J26"/>
    <mergeCell ref="C28:J28"/>
    <mergeCell ref="D30:J30"/>
    <mergeCell ref="D31:J31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>
      <c r="B1" s="18"/>
    </row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66:J66"/>
    <mergeCell ref="D67:J67"/>
    <mergeCell ref="F9:F10"/>
    <mergeCell ref="G9:G10"/>
    <mergeCell ref="F11:F12"/>
    <mergeCell ref="G11:G12"/>
    <mergeCell ref="F13:F14"/>
    <mergeCell ref="G13:G14"/>
    <mergeCell ref="D59:J59"/>
    <mergeCell ref="D60:J60"/>
    <mergeCell ref="C62:J62"/>
    <mergeCell ref="D64:J64"/>
    <mergeCell ref="D65:J65"/>
    <mergeCell ref="D58:J58"/>
    <mergeCell ref="D42:J42"/>
    <mergeCell ref="D43:J43"/>
    <mergeCell ref="D40:J40"/>
    <mergeCell ref="D32:J32"/>
    <mergeCell ref="D33:J33"/>
    <mergeCell ref="D34:J34"/>
    <mergeCell ref="C36:J36"/>
    <mergeCell ref="C38:J38"/>
    <mergeCell ref="D51:J51"/>
    <mergeCell ref="C53:J53"/>
    <mergeCell ref="C55:J55"/>
    <mergeCell ref="D57:J57"/>
    <mergeCell ref="D41:J41"/>
    <mergeCell ref="C45:J45"/>
    <mergeCell ref="D47:J47"/>
    <mergeCell ref="D48:J48"/>
    <mergeCell ref="D49:J49"/>
    <mergeCell ref="D50:J50"/>
    <mergeCell ref="D24:J24"/>
    <mergeCell ref="B16:B17"/>
    <mergeCell ref="D16:J17"/>
    <mergeCell ref="C19:J19"/>
    <mergeCell ref="C21:J21"/>
    <mergeCell ref="D23:J23"/>
    <mergeCell ref="D25:J25"/>
    <mergeCell ref="D26:J26"/>
    <mergeCell ref="C28:J28"/>
    <mergeCell ref="D30:J30"/>
    <mergeCell ref="D31:J31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>
      <c r="B1" s="18"/>
    </row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66:J66"/>
    <mergeCell ref="D67:J67"/>
    <mergeCell ref="F9:F10"/>
    <mergeCell ref="G9:G10"/>
    <mergeCell ref="F11:F12"/>
    <mergeCell ref="G11:G12"/>
    <mergeCell ref="F13:F14"/>
    <mergeCell ref="G13:G14"/>
    <mergeCell ref="D59:J59"/>
    <mergeCell ref="D60:J60"/>
    <mergeCell ref="C62:J62"/>
    <mergeCell ref="D64:J64"/>
    <mergeCell ref="D65:J65"/>
    <mergeCell ref="D58:J58"/>
    <mergeCell ref="D42:J42"/>
    <mergeCell ref="D43:J43"/>
    <mergeCell ref="D40:J40"/>
    <mergeCell ref="D32:J32"/>
    <mergeCell ref="D33:J33"/>
    <mergeCell ref="D34:J34"/>
    <mergeCell ref="C36:J36"/>
    <mergeCell ref="C38:J38"/>
    <mergeCell ref="D51:J51"/>
    <mergeCell ref="C53:J53"/>
    <mergeCell ref="C55:J55"/>
    <mergeCell ref="D57:J57"/>
    <mergeCell ref="D41:J41"/>
    <mergeCell ref="C45:J45"/>
    <mergeCell ref="D47:J47"/>
    <mergeCell ref="D48:J48"/>
    <mergeCell ref="D49:J49"/>
    <mergeCell ref="D50:J50"/>
    <mergeCell ref="D24:J24"/>
    <mergeCell ref="B16:B17"/>
    <mergeCell ref="D16:J17"/>
    <mergeCell ref="C19:J19"/>
    <mergeCell ref="C21:J21"/>
    <mergeCell ref="D23:J23"/>
    <mergeCell ref="D25:J25"/>
    <mergeCell ref="D26:J26"/>
    <mergeCell ref="C28:J28"/>
    <mergeCell ref="D30:J30"/>
    <mergeCell ref="D31:J31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zoomScaleNormal="100"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5703125" bestFit="1" customWidth="1"/>
  </cols>
  <sheetData>
    <row r="1" spans="1:10" ht="7.5" customHeight="1" x14ac:dyDescent="0.25">
      <c r="B1" s="18"/>
    </row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66:J66"/>
    <mergeCell ref="D67:J67"/>
    <mergeCell ref="F9:F10"/>
    <mergeCell ref="G9:G10"/>
    <mergeCell ref="F11:F12"/>
    <mergeCell ref="G11:G12"/>
    <mergeCell ref="F13:F14"/>
    <mergeCell ref="G13:G14"/>
    <mergeCell ref="D59:J59"/>
    <mergeCell ref="D60:J60"/>
    <mergeCell ref="C62:J62"/>
    <mergeCell ref="D64:J64"/>
    <mergeCell ref="D65:J65"/>
    <mergeCell ref="D58:J58"/>
    <mergeCell ref="D42:J42"/>
    <mergeCell ref="D43:J43"/>
    <mergeCell ref="D40:J40"/>
    <mergeCell ref="D32:J32"/>
    <mergeCell ref="D33:J33"/>
    <mergeCell ref="D34:J34"/>
    <mergeCell ref="C36:J36"/>
    <mergeCell ref="C38:J38"/>
    <mergeCell ref="D51:J51"/>
    <mergeCell ref="C53:J53"/>
    <mergeCell ref="C55:J55"/>
    <mergeCell ref="D57:J57"/>
    <mergeCell ref="D41:J41"/>
    <mergeCell ref="C45:J45"/>
    <mergeCell ref="D47:J47"/>
    <mergeCell ref="D48:J48"/>
    <mergeCell ref="D49:J49"/>
    <mergeCell ref="D50:J50"/>
    <mergeCell ref="D24:J24"/>
    <mergeCell ref="B16:B17"/>
    <mergeCell ref="D16:J17"/>
    <mergeCell ref="C19:J19"/>
    <mergeCell ref="C21:J21"/>
    <mergeCell ref="D23:J23"/>
    <mergeCell ref="D25:J25"/>
    <mergeCell ref="D26:J26"/>
    <mergeCell ref="C28:J28"/>
    <mergeCell ref="D30:J30"/>
    <mergeCell ref="D31:J31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>
      <c r="B1" s="18"/>
    </row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66:J66"/>
    <mergeCell ref="D67:J67"/>
    <mergeCell ref="F9:F10"/>
    <mergeCell ref="G9:G10"/>
    <mergeCell ref="F11:F12"/>
    <mergeCell ref="G11:G12"/>
    <mergeCell ref="F13:F14"/>
    <mergeCell ref="G13:G14"/>
    <mergeCell ref="D59:J59"/>
    <mergeCell ref="D60:J60"/>
    <mergeCell ref="C62:J62"/>
    <mergeCell ref="D64:J64"/>
    <mergeCell ref="D65:J65"/>
    <mergeCell ref="D58:J58"/>
    <mergeCell ref="D42:J42"/>
    <mergeCell ref="D43:J43"/>
    <mergeCell ref="D40:J40"/>
    <mergeCell ref="D32:J32"/>
    <mergeCell ref="D33:J33"/>
    <mergeCell ref="D34:J34"/>
    <mergeCell ref="C36:J36"/>
    <mergeCell ref="C38:J38"/>
    <mergeCell ref="D51:J51"/>
    <mergeCell ref="C53:J53"/>
    <mergeCell ref="C55:J55"/>
    <mergeCell ref="D57:J57"/>
    <mergeCell ref="D41:J41"/>
    <mergeCell ref="C45:J45"/>
    <mergeCell ref="D47:J47"/>
    <mergeCell ref="D48:J48"/>
    <mergeCell ref="D49:J49"/>
    <mergeCell ref="D50:J50"/>
    <mergeCell ref="D24:J24"/>
    <mergeCell ref="B16:B17"/>
    <mergeCell ref="D16:J17"/>
    <mergeCell ref="C19:J19"/>
    <mergeCell ref="C21:J21"/>
    <mergeCell ref="D23:J23"/>
    <mergeCell ref="D25:J25"/>
    <mergeCell ref="D26:J26"/>
    <mergeCell ref="C28:J28"/>
    <mergeCell ref="D30:J30"/>
    <mergeCell ref="D31:J31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1"/>
  <sheetViews>
    <sheetView zoomScaleNormal="100"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style="6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/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.75" x14ac:dyDescent="0.45">
      <c r="B3" s="158" t="s">
        <v>72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0"/>
      <c r="C15" s="87"/>
      <c r="D15" s="87"/>
      <c r="E15" s="88"/>
      <c r="F15" s="90"/>
      <c r="G15" s="90"/>
    </row>
    <row r="16" spans="1:10" ht="15" customHeight="1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ht="15" customHeight="1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ht="15" customHeight="1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ht="15" customHeight="1" x14ac:dyDescent="0.25">
      <c r="B21" s="33" t="s">
        <v>26</v>
      </c>
      <c r="C21" s="141" t="s">
        <v>56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ht="15" customHeight="1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ht="15" customHeight="1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ht="15" customHeight="1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ht="15" customHeight="1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ht="15" customHeight="1" x14ac:dyDescent="0.25">
      <c r="B28" s="33" t="s">
        <v>26</v>
      </c>
      <c r="C28" s="141" t="s">
        <v>57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ht="15" customHeight="1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ht="15" customHeight="1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ht="15" customHeight="1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ht="15" customHeight="1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ht="15" customHeight="1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" customHeight="1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ht="15" customHeight="1" x14ac:dyDescent="0.25">
      <c r="B38" s="33" t="s">
        <v>26</v>
      </c>
      <c r="C38" s="141" t="s">
        <v>44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ht="15" customHeight="1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ht="15" customHeight="1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ht="15" customHeight="1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ht="15" customHeight="1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ht="15" customHeight="1" x14ac:dyDescent="0.25">
      <c r="B45" s="33" t="s">
        <v>26</v>
      </c>
      <c r="C45" s="141" t="s">
        <v>45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ht="15" customHeight="1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ht="15" customHeight="1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6" ht="15" customHeight="1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6" ht="15" customHeight="1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6" ht="5.0999999999999996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6" ht="15" customHeight="1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6" ht="15" customHeight="1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6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6" x14ac:dyDescent="0.25">
      <c r="B55" s="63" t="s">
        <v>26</v>
      </c>
      <c r="C55" s="134" t="s">
        <v>58</v>
      </c>
      <c r="D55" s="134"/>
      <c r="E55" s="134"/>
      <c r="F55" s="134"/>
      <c r="G55" s="134"/>
      <c r="H55" s="134"/>
      <c r="I55" s="134"/>
      <c r="J55" s="135"/>
      <c r="K55" s="134"/>
      <c r="L55" s="134"/>
      <c r="M55" s="134"/>
      <c r="N55" s="134"/>
      <c r="O55" s="134"/>
      <c r="P55" s="135"/>
    </row>
    <row r="56" spans="2:16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6" ht="15" customHeight="1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6" ht="15" customHeight="1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6" ht="15" customHeight="1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6" ht="15" customHeight="1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6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6" ht="15" customHeight="1" x14ac:dyDescent="0.25">
      <c r="B62" s="33" t="s">
        <v>26</v>
      </c>
      <c r="C62" s="141" t="s">
        <v>59</v>
      </c>
      <c r="D62" s="141"/>
      <c r="E62" s="141"/>
      <c r="F62" s="141"/>
      <c r="G62" s="141"/>
      <c r="H62" s="141"/>
      <c r="I62" s="141"/>
      <c r="J62" s="142"/>
    </row>
    <row r="63" spans="2:16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6" ht="15" customHeight="1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ht="15" customHeight="1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ht="15" customHeight="1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ht="15" customHeight="1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5.0999999999999996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ht="15" customHeight="1" x14ac:dyDescent="0.25">
      <c r="B69" s="20"/>
      <c r="J69" s="18"/>
    </row>
    <row r="70" spans="2:10" x14ac:dyDescent="0.25">
      <c r="B70" s="20"/>
      <c r="J70" s="18"/>
    </row>
    <row r="71" spans="2:10" x14ac:dyDescent="0.25">
      <c r="B71" s="20"/>
      <c r="J71" s="18"/>
    </row>
    <row r="72" spans="2:10" x14ac:dyDescent="0.25">
      <c r="B72" s="20"/>
      <c r="J72" s="18"/>
    </row>
    <row r="73" spans="2:10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x14ac:dyDescent="0.25">
      <c r="B78" s="20"/>
      <c r="J78" s="18"/>
    </row>
    <row r="79" spans="2:10" x14ac:dyDescent="0.25">
      <c r="B79" s="20"/>
      <c r="J79" s="18"/>
    </row>
    <row r="80" spans="2:10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x14ac:dyDescent="0.25">
      <c r="B88" s="20"/>
      <c r="J88" s="18"/>
    </row>
    <row r="89" spans="2:10" x14ac:dyDescent="0.25">
      <c r="B89" s="20"/>
      <c r="J89" s="18"/>
    </row>
    <row r="90" spans="2:10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x14ac:dyDescent="0.25">
      <c r="B95" s="20"/>
      <c r="J95" s="18"/>
    </row>
    <row r="96" spans="2:10" x14ac:dyDescent="0.25">
      <c r="B96" s="20"/>
      <c r="J96" s="18"/>
    </row>
    <row r="97" spans="2:10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  <row r="271" spans="2:10" x14ac:dyDescent="0.25">
      <c r="B271" s="20"/>
      <c r="J271" s="18"/>
    </row>
    <row r="272" spans="2:10" x14ac:dyDescent="0.25">
      <c r="B272" s="20"/>
      <c r="J272" s="18"/>
    </row>
    <row r="273" spans="2:10" x14ac:dyDescent="0.25">
      <c r="B273" s="20"/>
      <c r="J273" s="18"/>
    </row>
    <row r="274" spans="2:10" x14ac:dyDescent="0.25">
      <c r="B274" s="20"/>
      <c r="J274" s="18"/>
    </row>
    <row r="275" spans="2:10" x14ac:dyDescent="0.25">
      <c r="B275" s="20"/>
      <c r="J275" s="18"/>
    </row>
    <row r="276" spans="2:10" x14ac:dyDescent="0.25">
      <c r="B276" s="20"/>
      <c r="J276" s="18"/>
    </row>
    <row r="277" spans="2:10" x14ac:dyDescent="0.25">
      <c r="B277" s="20"/>
      <c r="J277" s="18"/>
    </row>
    <row r="278" spans="2:10" x14ac:dyDescent="0.25">
      <c r="B278" s="20"/>
      <c r="J278" s="18"/>
    </row>
    <row r="279" spans="2:10" x14ac:dyDescent="0.25">
      <c r="B279" s="20"/>
      <c r="J279" s="18"/>
    </row>
    <row r="280" spans="2:10" x14ac:dyDescent="0.25">
      <c r="B280" s="20"/>
      <c r="J280" s="18"/>
    </row>
    <row r="281" spans="2:10" x14ac:dyDescent="0.25">
      <c r="B281" s="20"/>
      <c r="J281" s="18"/>
    </row>
    <row r="282" spans="2:10" x14ac:dyDescent="0.25">
      <c r="B282" s="20"/>
      <c r="J282" s="18"/>
    </row>
    <row r="283" spans="2:10" x14ac:dyDescent="0.25">
      <c r="B283" s="20"/>
      <c r="J283" s="18"/>
    </row>
    <row r="284" spans="2:10" x14ac:dyDescent="0.25">
      <c r="B284" s="20"/>
      <c r="J284" s="18"/>
    </row>
    <row r="285" spans="2:10" x14ac:dyDescent="0.25">
      <c r="B285" s="20"/>
      <c r="J285" s="18"/>
    </row>
    <row r="286" spans="2:10" x14ac:dyDescent="0.25">
      <c r="B286" s="20"/>
      <c r="J286" s="18"/>
    </row>
    <row r="287" spans="2:10" x14ac:dyDescent="0.25">
      <c r="B287" s="20"/>
      <c r="J287" s="18"/>
    </row>
    <row r="288" spans="2:10" x14ac:dyDescent="0.25">
      <c r="B288" s="20"/>
      <c r="J288" s="18"/>
    </row>
    <row r="289" spans="2:10" x14ac:dyDescent="0.25">
      <c r="B289" s="20"/>
      <c r="J289" s="18"/>
    </row>
    <row r="290" spans="2:10" x14ac:dyDescent="0.25">
      <c r="B290" s="20"/>
      <c r="J290" s="18"/>
    </row>
    <row r="291" spans="2:10" x14ac:dyDescent="0.25">
      <c r="B291" s="20"/>
      <c r="J291" s="18"/>
    </row>
    <row r="292" spans="2:10" x14ac:dyDescent="0.25">
      <c r="B292" s="20"/>
      <c r="J292" s="18"/>
    </row>
    <row r="293" spans="2:10" x14ac:dyDescent="0.25">
      <c r="B293" s="20"/>
      <c r="J293" s="18"/>
    </row>
    <row r="294" spans="2:10" x14ac:dyDescent="0.25">
      <c r="B294" s="20"/>
      <c r="J294" s="18"/>
    </row>
    <row r="295" spans="2:10" x14ac:dyDescent="0.25">
      <c r="B295" s="20"/>
      <c r="J295" s="18"/>
    </row>
    <row r="296" spans="2:10" x14ac:dyDescent="0.25">
      <c r="B296" s="20"/>
      <c r="J296" s="18"/>
    </row>
    <row r="297" spans="2:10" x14ac:dyDescent="0.25">
      <c r="B297" s="20"/>
      <c r="J297" s="18"/>
    </row>
    <row r="298" spans="2:10" x14ac:dyDescent="0.25">
      <c r="B298" s="20"/>
      <c r="J298" s="18"/>
    </row>
    <row r="299" spans="2:10" x14ac:dyDescent="0.25">
      <c r="B299" s="20"/>
      <c r="J299" s="18"/>
    </row>
    <row r="300" spans="2:10" x14ac:dyDescent="0.25">
      <c r="B300" s="20"/>
      <c r="J300" s="18"/>
    </row>
    <row r="301" spans="2:10" x14ac:dyDescent="0.25">
      <c r="B301" s="20"/>
      <c r="J301" s="18"/>
    </row>
  </sheetData>
  <mergeCells count="61">
    <mergeCell ref="D7:D8"/>
    <mergeCell ref="F7:F8"/>
    <mergeCell ref="G7:G8"/>
    <mergeCell ref="I7:I8"/>
    <mergeCell ref="J7:J8"/>
    <mergeCell ref="G9:G10"/>
    <mergeCell ref="G11:G12"/>
    <mergeCell ref="G13:G14"/>
    <mergeCell ref="F9:F10"/>
    <mergeCell ref="F11:F12"/>
    <mergeCell ref="F13:F14"/>
    <mergeCell ref="D57:J57"/>
    <mergeCell ref="D58:J58"/>
    <mergeCell ref="D60:J60"/>
    <mergeCell ref="D59:J59"/>
    <mergeCell ref="B2:J2"/>
    <mergeCell ref="C9:C10"/>
    <mergeCell ref="D9:D10"/>
    <mergeCell ref="E9:E10"/>
    <mergeCell ref="C7:C8"/>
    <mergeCell ref="B3:J3"/>
    <mergeCell ref="D11:D12"/>
    <mergeCell ref="E11:E12"/>
    <mergeCell ref="C13:C14"/>
    <mergeCell ref="D13:D14"/>
    <mergeCell ref="E13:E14"/>
    <mergeCell ref="C11:C12"/>
    <mergeCell ref="D24:J24"/>
    <mergeCell ref="D25:J25"/>
    <mergeCell ref="D26:J26"/>
    <mergeCell ref="C28:J28"/>
    <mergeCell ref="D33:J33"/>
    <mergeCell ref="D30:J30"/>
    <mergeCell ref="D31:J31"/>
    <mergeCell ref="D32:J32"/>
    <mergeCell ref="B16:B17"/>
    <mergeCell ref="D16:J17"/>
    <mergeCell ref="C19:J19"/>
    <mergeCell ref="C21:J21"/>
    <mergeCell ref="D23:J23"/>
    <mergeCell ref="C62:J62"/>
    <mergeCell ref="D64:J64"/>
    <mergeCell ref="D65:J65"/>
    <mergeCell ref="D66:J66"/>
    <mergeCell ref="D67:J67"/>
    <mergeCell ref="K55:P55"/>
    <mergeCell ref="D41:J41"/>
    <mergeCell ref="D34:J34"/>
    <mergeCell ref="C36:J36"/>
    <mergeCell ref="C38:J38"/>
    <mergeCell ref="D40:J40"/>
    <mergeCell ref="D42:J42"/>
    <mergeCell ref="D43:J43"/>
    <mergeCell ref="D51:J51"/>
    <mergeCell ref="C53:J53"/>
    <mergeCell ref="C55:J55"/>
    <mergeCell ref="C45:J45"/>
    <mergeCell ref="D47:J47"/>
    <mergeCell ref="D48:J48"/>
    <mergeCell ref="D49:J49"/>
    <mergeCell ref="D50:J50"/>
  </mergeCells>
  <printOptions gridLines="1"/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Footer>&amp;R&amp;F,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/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57:J57"/>
    <mergeCell ref="D66:J66"/>
    <mergeCell ref="D67:J67"/>
    <mergeCell ref="F9:F10"/>
    <mergeCell ref="G9:G10"/>
    <mergeCell ref="F11:F12"/>
    <mergeCell ref="G11:G12"/>
    <mergeCell ref="F13:F14"/>
    <mergeCell ref="G13:G14"/>
    <mergeCell ref="D59:J59"/>
    <mergeCell ref="D60:J60"/>
    <mergeCell ref="C62:J62"/>
    <mergeCell ref="D64:J64"/>
    <mergeCell ref="D65:J65"/>
    <mergeCell ref="D58:J58"/>
    <mergeCell ref="D42:J42"/>
    <mergeCell ref="B16:B17"/>
    <mergeCell ref="D41:J41"/>
    <mergeCell ref="D25:J25"/>
    <mergeCell ref="D26:J26"/>
    <mergeCell ref="C28:J28"/>
    <mergeCell ref="D30:J30"/>
    <mergeCell ref="D31:J31"/>
    <mergeCell ref="D32:J32"/>
    <mergeCell ref="D33:J33"/>
    <mergeCell ref="D34:J34"/>
    <mergeCell ref="C36:J36"/>
    <mergeCell ref="C38:J38"/>
    <mergeCell ref="D24:J24"/>
    <mergeCell ref="D16:J17"/>
    <mergeCell ref="C19:J19"/>
    <mergeCell ref="C21:J21"/>
    <mergeCell ref="D23:J23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  <mergeCell ref="D40:J40"/>
    <mergeCell ref="C45:J45"/>
    <mergeCell ref="D47:J47"/>
    <mergeCell ref="C53:J53"/>
    <mergeCell ref="C55:J55"/>
    <mergeCell ref="D48:J48"/>
    <mergeCell ref="D49:J49"/>
    <mergeCell ref="D50:J50"/>
    <mergeCell ref="D51:J51"/>
    <mergeCell ref="D43:J4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5703125" bestFit="1" customWidth="1"/>
  </cols>
  <sheetData>
    <row r="1" spans="1:10" ht="7.5" customHeight="1" x14ac:dyDescent="0.25"/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66:J66"/>
    <mergeCell ref="D67:J67"/>
    <mergeCell ref="F9:F10"/>
    <mergeCell ref="G9:G10"/>
    <mergeCell ref="F11:F12"/>
    <mergeCell ref="G11:G12"/>
    <mergeCell ref="F13:F14"/>
    <mergeCell ref="G13:G14"/>
    <mergeCell ref="D59:J59"/>
    <mergeCell ref="D60:J60"/>
    <mergeCell ref="C62:J62"/>
    <mergeCell ref="D64:J64"/>
    <mergeCell ref="D65:J65"/>
    <mergeCell ref="D58:J58"/>
    <mergeCell ref="D42:J42"/>
    <mergeCell ref="D43:J43"/>
    <mergeCell ref="D40:J40"/>
    <mergeCell ref="D32:J32"/>
    <mergeCell ref="D33:J33"/>
    <mergeCell ref="D34:J34"/>
    <mergeCell ref="C36:J36"/>
    <mergeCell ref="C38:J38"/>
    <mergeCell ref="D51:J51"/>
    <mergeCell ref="C53:J53"/>
    <mergeCell ref="C55:J55"/>
    <mergeCell ref="D57:J57"/>
    <mergeCell ref="D41:J41"/>
    <mergeCell ref="C45:J45"/>
    <mergeCell ref="D47:J47"/>
    <mergeCell ref="D48:J48"/>
    <mergeCell ref="D49:J49"/>
    <mergeCell ref="D50:J50"/>
    <mergeCell ref="D24:J24"/>
    <mergeCell ref="B16:B17"/>
    <mergeCell ref="D16:J17"/>
    <mergeCell ref="C19:J19"/>
    <mergeCell ref="C21:J21"/>
    <mergeCell ref="D23:J23"/>
    <mergeCell ref="D25:J25"/>
    <mergeCell ref="D26:J26"/>
    <mergeCell ref="C28:J28"/>
    <mergeCell ref="D30:J30"/>
    <mergeCell ref="D31:J31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5703125" bestFit="1" customWidth="1"/>
  </cols>
  <sheetData>
    <row r="1" spans="1:10" ht="7.5" customHeight="1" x14ac:dyDescent="0.25"/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0"/>
      <c r="C15" s="87"/>
      <c r="D15" s="87"/>
      <c r="E15" s="88"/>
      <c r="F15" s="90"/>
      <c r="G15" s="90"/>
      <c r="I15" s="61" t="s">
        <v>34</v>
      </c>
      <c r="J15" s="62">
        <v>5</v>
      </c>
    </row>
    <row r="16" spans="1:10" ht="15" customHeight="1" x14ac:dyDescent="0.25">
      <c r="B16" s="20"/>
      <c r="C16" s="89"/>
      <c r="D16" s="89"/>
      <c r="E16" s="90"/>
      <c r="F16" s="90"/>
      <c r="G16" s="90"/>
      <c r="I16" s="61" t="s">
        <v>35</v>
      </c>
      <c r="J16" s="62">
        <v>4</v>
      </c>
    </row>
    <row r="17" spans="2:11" ht="15" customHeight="1" x14ac:dyDescent="0.25">
      <c r="B17" s="26"/>
      <c r="C17" s="89"/>
      <c r="D17" s="89"/>
      <c r="E17" s="90"/>
      <c r="F17" s="90"/>
      <c r="G17" s="90"/>
      <c r="H17" s="8"/>
      <c r="I17" s="61" t="s">
        <v>36</v>
      </c>
      <c r="J17" s="62">
        <v>3</v>
      </c>
      <c r="K17" s="8"/>
    </row>
    <row r="18" spans="2:11" ht="15" customHeight="1" x14ac:dyDescent="0.25">
      <c r="B18" s="26"/>
      <c r="C18" s="89"/>
      <c r="D18" s="89"/>
      <c r="E18" s="90"/>
      <c r="F18" s="90"/>
      <c r="G18" s="90"/>
      <c r="H18" s="8"/>
      <c r="I18" s="61" t="s">
        <v>38</v>
      </c>
      <c r="J18" s="62">
        <v>2</v>
      </c>
      <c r="K18" s="8"/>
    </row>
    <row r="19" spans="2:11" ht="15" customHeight="1" x14ac:dyDescent="0.25">
      <c r="B19" s="26"/>
      <c r="C19" s="58"/>
      <c r="D19" s="80"/>
      <c r="E19" s="8"/>
      <c r="F19" s="8"/>
      <c r="G19" s="8"/>
      <c r="H19" s="8"/>
      <c r="I19" s="61" t="s">
        <v>37</v>
      </c>
      <c r="J19" s="62">
        <v>1</v>
      </c>
      <c r="K19" s="8"/>
    </row>
    <row r="20" spans="2:11" ht="7.5" customHeight="1" thickBot="1" x14ac:dyDescent="0.3">
      <c r="B20" s="26"/>
      <c r="C20" s="58"/>
      <c r="D20" s="80"/>
      <c r="E20" s="8"/>
      <c r="F20" s="8"/>
      <c r="G20" s="8"/>
      <c r="H20" s="8"/>
      <c r="I20" s="24"/>
      <c r="J20" s="25"/>
      <c r="K20" s="8"/>
    </row>
    <row r="21" spans="2:11" ht="15" customHeight="1" thickTop="1" x14ac:dyDescent="0.25">
      <c r="B21" s="26"/>
      <c r="E21" s="27"/>
      <c r="F21" s="27"/>
      <c r="G21" s="27"/>
      <c r="H21" s="2"/>
      <c r="I21" s="2"/>
      <c r="J21" s="13"/>
    </row>
    <row r="22" spans="2:11" x14ac:dyDescent="0.25">
      <c r="B22" s="143" t="s">
        <v>24</v>
      </c>
      <c r="C22" s="28" t="s">
        <v>41</v>
      </c>
      <c r="D22" s="145" t="s">
        <v>25</v>
      </c>
      <c r="E22" s="145"/>
      <c r="F22" s="145"/>
      <c r="G22" s="145"/>
      <c r="H22" s="145"/>
      <c r="I22" s="145"/>
      <c r="J22" s="146"/>
    </row>
    <row r="23" spans="2:11" x14ac:dyDescent="0.25">
      <c r="B23" s="144"/>
      <c r="C23" s="18" t="str">
        <f>E8</f>
        <v>(0 - 10)</v>
      </c>
      <c r="D23" s="147"/>
      <c r="E23" s="147"/>
      <c r="F23" s="147"/>
      <c r="G23" s="147"/>
      <c r="H23" s="147"/>
      <c r="I23" s="147"/>
      <c r="J23" s="148"/>
    </row>
    <row r="24" spans="2:11" x14ac:dyDescent="0.25">
      <c r="B24" s="29"/>
      <c r="C24" s="30"/>
      <c r="D24" s="30"/>
      <c r="E24" s="31"/>
      <c r="F24" s="31"/>
      <c r="G24" s="31"/>
      <c r="H24" s="30"/>
      <c r="I24" s="30"/>
      <c r="J24" s="32"/>
    </row>
    <row r="25" spans="2:11" ht="15" customHeight="1" x14ac:dyDescent="0.25">
      <c r="B25" s="33" t="s">
        <v>53</v>
      </c>
      <c r="C25" s="139" t="str">
        <f>D9</f>
        <v>Visie op samenwerken</v>
      </c>
      <c r="D25" s="139"/>
      <c r="E25" s="139"/>
      <c r="F25" s="139"/>
      <c r="G25" s="139"/>
      <c r="H25" s="139"/>
      <c r="I25" s="139"/>
      <c r="J25" s="140"/>
    </row>
    <row r="26" spans="2:11" ht="7.5" customHeight="1" x14ac:dyDescent="0.25">
      <c r="B26" s="33"/>
      <c r="D26" s="8"/>
      <c r="E26" s="8"/>
      <c r="F26" s="8"/>
      <c r="G26" s="8"/>
      <c r="H26" s="8"/>
      <c r="I26" s="8"/>
      <c r="J26" s="34"/>
    </row>
    <row r="27" spans="2:11" x14ac:dyDescent="0.25">
      <c r="B27" s="33" t="s">
        <v>26</v>
      </c>
      <c r="C27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7" s="141"/>
      <c r="E27" s="141"/>
      <c r="F27" s="141"/>
      <c r="G27" s="141"/>
      <c r="H27" s="141"/>
      <c r="I27" s="141"/>
      <c r="J27" s="142"/>
    </row>
    <row r="28" spans="2:11" ht="7.5" customHeight="1" x14ac:dyDescent="0.25">
      <c r="B28" s="33"/>
      <c r="D28" s="8"/>
      <c r="E28" s="8"/>
      <c r="F28" s="8"/>
      <c r="G28" s="8"/>
      <c r="H28" s="8"/>
      <c r="I28" s="8"/>
      <c r="J28" s="34"/>
    </row>
    <row r="29" spans="2:11" x14ac:dyDescent="0.25">
      <c r="B29" s="33" t="s">
        <v>47</v>
      </c>
      <c r="C29" s="35"/>
      <c r="D29" s="136"/>
      <c r="E29" s="137"/>
      <c r="F29" s="137"/>
      <c r="G29" s="137"/>
      <c r="H29" s="137"/>
      <c r="I29" s="137"/>
      <c r="J29" s="138"/>
    </row>
    <row r="30" spans="2:11" x14ac:dyDescent="0.25">
      <c r="B30" s="33" t="s">
        <v>48</v>
      </c>
      <c r="C30" s="35"/>
      <c r="D30" s="136"/>
      <c r="E30" s="137"/>
      <c r="F30" s="137"/>
      <c r="G30" s="137"/>
      <c r="H30" s="137"/>
      <c r="I30" s="137"/>
      <c r="J30" s="138"/>
    </row>
    <row r="31" spans="2:11" x14ac:dyDescent="0.25">
      <c r="B31" s="33" t="s">
        <v>49</v>
      </c>
      <c r="C31" s="35"/>
      <c r="D31" s="136"/>
      <c r="E31" s="137"/>
      <c r="F31" s="137"/>
      <c r="G31" s="137"/>
      <c r="H31" s="137"/>
      <c r="I31" s="137"/>
      <c r="J31" s="138"/>
    </row>
    <row r="32" spans="2:11" x14ac:dyDescent="0.25">
      <c r="B32" s="33" t="s">
        <v>50</v>
      </c>
      <c r="C32" s="35"/>
      <c r="D32" s="136"/>
      <c r="E32" s="137"/>
      <c r="F32" s="137"/>
      <c r="G32" s="137"/>
      <c r="H32" s="137"/>
      <c r="I32" s="137"/>
      <c r="J32" s="138"/>
    </row>
    <row r="33" spans="2:10" ht="7.5" customHeight="1" x14ac:dyDescent="0.25">
      <c r="B33" s="33"/>
      <c r="D33" s="8"/>
      <c r="E33" s="8"/>
      <c r="F33" s="8"/>
      <c r="G33" s="8"/>
      <c r="H33" s="8"/>
      <c r="I33" s="8"/>
      <c r="J33" s="34"/>
    </row>
    <row r="34" spans="2:10" x14ac:dyDescent="0.25">
      <c r="B34" s="33" t="s">
        <v>26</v>
      </c>
      <c r="C34" s="141" t="str">
        <f>'Inschrijver 1'!C28:J28</f>
        <v>Voorgestelde maatregelen / voorstellen / werkwijzen die leiden tot een verbetering van productkwaliteit en reductie van kosten en doorlooptijd.</v>
      </c>
      <c r="D34" s="141"/>
      <c r="E34" s="141"/>
      <c r="F34" s="141"/>
      <c r="G34" s="141"/>
      <c r="H34" s="141"/>
      <c r="I34" s="141"/>
      <c r="J34" s="142"/>
    </row>
    <row r="35" spans="2:10" ht="7.5" customHeight="1" x14ac:dyDescent="0.25">
      <c r="B35" s="33"/>
      <c r="D35" s="8"/>
      <c r="E35" s="8"/>
      <c r="F35" s="8"/>
      <c r="G35" s="8"/>
      <c r="H35" s="8"/>
      <c r="I35" s="8"/>
      <c r="J35" s="34"/>
    </row>
    <row r="36" spans="2:10" x14ac:dyDescent="0.25">
      <c r="B36" s="33" t="str">
        <f>B$29</f>
        <v xml:space="preserve">Beoordelaar 1: </v>
      </c>
      <c r="C36" s="35"/>
      <c r="D36" s="136"/>
      <c r="E36" s="137"/>
      <c r="F36" s="137"/>
      <c r="G36" s="137"/>
      <c r="H36" s="137"/>
      <c r="I36" s="137"/>
      <c r="J36" s="138"/>
    </row>
    <row r="37" spans="2:10" x14ac:dyDescent="0.25">
      <c r="B37" s="33" t="str">
        <f>B$30</f>
        <v xml:space="preserve">Beoordelaar 2: </v>
      </c>
      <c r="C37" s="35"/>
      <c r="D37" s="136"/>
      <c r="E37" s="137"/>
      <c r="F37" s="137"/>
      <c r="G37" s="137"/>
      <c r="H37" s="137"/>
      <c r="I37" s="137"/>
      <c r="J37" s="138"/>
    </row>
    <row r="38" spans="2:10" x14ac:dyDescent="0.25">
      <c r="B38" s="33" t="str">
        <f>B$31</f>
        <v xml:space="preserve">Beoordelaar 3: </v>
      </c>
      <c r="C38" s="35"/>
      <c r="D38" s="136"/>
      <c r="E38" s="137"/>
      <c r="F38" s="137"/>
      <c r="G38" s="137"/>
      <c r="H38" s="137"/>
      <c r="I38" s="137"/>
      <c r="J38" s="138"/>
    </row>
    <row r="39" spans="2:10" x14ac:dyDescent="0.25">
      <c r="B39" s="33" t="str">
        <f>B$32</f>
        <v xml:space="preserve">Beoordelaar 4: </v>
      </c>
      <c r="C39" s="35"/>
      <c r="D39" s="136"/>
      <c r="E39" s="137"/>
      <c r="F39" s="137"/>
      <c r="G39" s="137"/>
      <c r="H39" s="137"/>
      <c r="I39" s="137"/>
      <c r="J39" s="138"/>
    </row>
    <row r="40" spans="2:10" ht="7.5" customHeight="1" x14ac:dyDescent="0.25">
      <c r="B40" s="33"/>
      <c r="C40" s="36"/>
      <c r="D40" s="137"/>
      <c r="E40" s="137"/>
      <c r="F40" s="137"/>
      <c r="G40" s="137"/>
      <c r="H40" s="137"/>
      <c r="I40" s="137"/>
      <c r="J40" s="138"/>
    </row>
    <row r="41" spans="2:10" x14ac:dyDescent="0.25">
      <c r="B41" s="29"/>
      <c r="C41" s="30"/>
      <c r="D41" s="30"/>
      <c r="E41" s="31"/>
      <c r="F41" s="31"/>
      <c r="G41" s="31"/>
      <c r="H41" s="30"/>
      <c r="I41" s="30"/>
      <c r="J41" s="32"/>
    </row>
    <row r="42" spans="2:10" ht="15.75" x14ac:dyDescent="0.25">
      <c r="B42" s="33" t="s">
        <v>53</v>
      </c>
      <c r="C42" s="139" t="str">
        <f>D11</f>
        <v>Productkwaliteit</v>
      </c>
      <c r="D42" s="139"/>
      <c r="E42" s="139"/>
      <c r="F42" s="139"/>
      <c r="G42" s="139"/>
      <c r="H42" s="139"/>
      <c r="I42" s="139"/>
      <c r="J42" s="140"/>
    </row>
    <row r="43" spans="2:10" ht="7.5" customHeight="1" x14ac:dyDescent="0.25">
      <c r="B43" s="33"/>
      <c r="D43" s="8"/>
      <c r="E43" s="8"/>
      <c r="F43" s="8"/>
      <c r="G43" s="8"/>
      <c r="H43" s="8"/>
      <c r="I43" s="8"/>
      <c r="J43" s="34"/>
    </row>
    <row r="44" spans="2:10" x14ac:dyDescent="0.25">
      <c r="B44" s="33" t="s">
        <v>26</v>
      </c>
      <c r="C44" s="141" t="str">
        <f>'Inschrijver 1'!C38:J38</f>
        <v>Voorgestelde maatregelen / voorstellen / werkwijzen waarmee wordt geborgd dat documenten een complete en zuivere weergave zijn van alle inzichten op het moment van leveren.</v>
      </c>
      <c r="D44" s="141"/>
      <c r="E44" s="141"/>
      <c r="F44" s="141"/>
      <c r="G44" s="141"/>
      <c r="H44" s="141"/>
      <c r="I44" s="141"/>
      <c r="J44" s="142"/>
    </row>
    <row r="45" spans="2:10" ht="7.5" customHeight="1" x14ac:dyDescent="0.25">
      <c r="B45" s="33"/>
      <c r="D45" s="8"/>
      <c r="E45" s="8"/>
      <c r="F45" s="8"/>
      <c r="G45" s="8"/>
      <c r="H45" s="8"/>
      <c r="I45" s="8"/>
      <c r="J45" s="34"/>
    </row>
    <row r="46" spans="2:10" x14ac:dyDescent="0.25">
      <c r="B46" s="33" t="str">
        <f>B$29</f>
        <v xml:space="preserve">Beoordelaar 1: </v>
      </c>
      <c r="C46" s="35"/>
      <c r="D46" s="136"/>
      <c r="E46" s="137"/>
      <c r="F46" s="137"/>
      <c r="G46" s="137"/>
      <c r="H46" s="137"/>
      <c r="I46" s="137"/>
      <c r="J46" s="138"/>
    </row>
    <row r="47" spans="2:10" x14ac:dyDescent="0.25">
      <c r="B47" s="33" t="str">
        <f>B$30</f>
        <v xml:space="preserve">Beoordelaar 2: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B$31</f>
        <v xml:space="preserve">Beoordelaar 3: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B$32</f>
        <v xml:space="preserve">Beoordelaar 4: </v>
      </c>
      <c r="C49" s="35"/>
      <c r="D49" s="136"/>
      <c r="E49" s="137"/>
      <c r="F49" s="137"/>
      <c r="G49" s="137"/>
      <c r="H49" s="137"/>
      <c r="I49" s="137"/>
      <c r="J49" s="138"/>
    </row>
    <row r="50" spans="2:10" ht="7.5" customHeight="1" x14ac:dyDescent="0.25">
      <c r="B50" s="33"/>
      <c r="D50" s="8"/>
      <c r="E50" s="8"/>
      <c r="F50" s="8"/>
      <c r="G50" s="8"/>
      <c r="H50" s="8"/>
      <c r="I50" s="8"/>
      <c r="J50" s="34"/>
    </row>
    <row r="51" spans="2:10" x14ac:dyDescent="0.25">
      <c r="B51" s="33" t="s">
        <v>26</v>
      </c>
      <c r="C51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51" s="141"/>
      <c r="E51" s="141"/>
      <c r="F51" s="141"/>
      <c r="G51" s="141"/>
      <c r="H51" s="141"/>
      <c r="I51" s="141"/>
      <c r="J51" s="142"/>
    </row>
    <row r="52" spans="2:10" ht="7.5" customHeight="1" x14ac:dyDescent="0.25">
      <c r="B52" s="33"/>
      <c r="D52" s="8"/>
      <c r="E52" s="8"/>
      <c r="F52" s="8"/>
      <c r="G52" s="8"/>
      <c r="H52" s="8"/>
      <c r="I52" s="8"/>
      <c r="J52" s="34"/>
    </row>
    <row r="53" spans="2:10" x14ac:dyDescent="0.25">
      <c r="B53" s="33" t="str">
        <f>B$29</f>
        <v xml:space="preserve">Beoordelaar 1: </v>
      </c>
      <c r="C53" s="35"/>
      <c r="D53" s="136"/>
      <c r="E53" s="137"/>
      <c r="F53" s="137"/>
      <c r="G53" s="137"/>
      <c r="H53" s="137"/>
      <c r="I53" s="137"/>
      <c r="J53" s="138"/>
    </row>
    <row r="54" spans="2:10" x14ac:dyDescent="0.25">
      <c r="B54" s="33" t="str">
        <f>B$30</f>
        <v xml:space="preserve">Beoordelaar 2: </v>
      </c>
      <c r="C54" s="35"/>
      <c r="D54" s="136"/>
      <c r="E54" s="137"/>
      <c r="F54" s="137"/>
      <c r="G54" s="137"/>
      <c r="H54" s="137"/>
      <c r="I54" s="137"/>
      <c r="J54" s="138"/>
    </row>
    <row r="55" spans="2:10" x14ac:dyDescent="0.25">
      <c r="B55" s="33" t="str">
        <f>B$31</f>
        <v xml:space="preserve">Beoordelaar 3: </v>
      </c>
      <c r="C55" s="35"/>
      <c r="D55" s="136"/>
      <c r="E55" s="137"/>
      <c r="F55" s="137"/>
      <c r="G55" s="137"/>
      <c r="H55" s="137"/>
      <c r="I55" s="137"/>
      <c r="J55" s="138"/>
    </row>
    <row r="56" spans="2:10" x14ac:dyDescent="0.25">
      <c r="B56" s="33" t="str">
        <f>B$32</f>
        <v xml:space="preserve">Beoordelaar 4: </v>
      </c>
      <c r="C56" s="35"/>
      <c r="D56" s="136"/>
      <c r="E56" s="137"/>
      <c r="F56" s="137"/>
      <c r="G56" s="137"/>
      <c r="H56" s="137"/>
      <c r="I56" s="137"/>
      <c r="J56" s="138"/>
    </row>
    <row r="57" spans="2:10" ht="7.5" customHeight="1" x14ac:dyDescent="0.25">
      <c r="B57" s="33"/>
      <c r="C57" s="36"/>
      <c r="D57" s="137"/>
      <c r="E57" s="137"/>
      <c r="F57" s="137"/>
      <c r="G57" s="137"/>
      <c r="H57" s="137"/>
      <c r="I57" s="137"/>
      <c r="J57" s="138"/>
    </row>
    <row r="58" spans="2:10" x14ac:dyDescent="0.25">
      <c r="B58" s="29"/>
      <c r="C58" s="30"/>
      <c r="D58" s="30"/>
      <c r="E58" s="31"/>
      <c r="F58" s="31"/>
      <c r="G58" s="31"/>
      <c r="H58" s="30"/>
      <c r="I58" s="30"/>
      <c r="J58" s="32"/>
    </row>
    <row r="59" spans="2:10" ht="15.75" x14ac:dyDescent="0.25">
      <c r="B59" s="33" t="s">
        <v>53</v>
      </c>
      <c r="C59" s="139" t="str">
        <f>D13</f>
        <v>Deskundig en Pro-actief</v>
      </c>
      <c r="D59" s="139"/>
      <c r="E59" s="139"/>
      <c r="F59" s="139"/>
      <c r="G59" s="139"/>
      <c r="H59" s="139"/>
      <c r="I59" s="139"/>
      <c r="J59" s="140"/>
    </row>
    <row r="60" spans="2:10" ht="7.5" customHeight="1" x14ac:dyDescent="0.25">
      <c r="B60" s="33"/>
      <c r="D60" s="8"/>
      <c r="E60" s="8"/>
      <c r="F60" s="8"/>
      <c r="G60" s="8"/>
      <c r="H60" s="8"/>
      <c r="I60" s="8"/>
      <c r="J60" s="34"/>
    </row>
    <row r="61" spans="2:10" ht="30" customHeight="1" x14ac:dyDescent="0.25">
      <c r="B61" s="63" t="s">
        <v>26</v>
      </c>
      <c r="C61" s="134" t="str">
        <f>'Inschrijver 1'!C55:J55</f>
        <v>Voorgestelde maatregelen / voorstellen / werkwijzen waarmee bij Nadere Opdrachten betrokken medewerkers van De Gemeente aan kunnen sluiten op externe ontwikkelingen.</v>
      </c>
      <c r="D61" s="134"/>
      <c r="E61" s="134"/>
      <c r="F61" s="134"/>
      <c r="G61" s="134"/>
      <c r="H61" s="134"/>
      <c r="I61" s="134"/>
      <c r="J61" s="135"/>
    </row>
    <row r="62" spans="2:10" ht="7.5" customHeight="1" x14ac:dyDescent="0.25">
      <c r="B62" s="33"/>
      <c r="D62" s="8"/>
      <c r="E62" s="8"/>
      <c r="F62" s="8"/>
      <c r="G62" s="8"/>
      <c r="H62" s="8"/>
      <c r="I62" s="8"/>
      <c r="J62" s="34"/>
    </row>
    <row r="63" spans="2:10" x14ac:dyDescent="0.25">
      <c r="B63" s="33" t="str">
        <f>B$29</f>
        <v xml:space="preserve">Beoordelaar 1: </v>
      </c>
      <c r="C63" s="35"/>
      <c r="D63" s="136"/>
      <c r="E63" s="137"/>
      <c r="F63" s="137"/>
      <c r="G63" s="137"/>
      <c r="H63" s="137"/>
      <c r="I63" s="137"/>
      <c r="J63" s="138"/>
    </row>
    <row r="64" spans="2:10" x14ac:dyDescent="0.25">
      <c r="B64" s="33" t="str">
        <f>B$30</f>
        <v xml:space="preserve">Beoordelaar 2: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B$31</f>
        <v xml:space="preserve">Beoordelaar 3: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B$32</f>
        <v xml:space="preserve">Beoordelaar 4: </v>
      </c>
      <c r="C66" s="35"/>
      <c r="D66" s="136"/>
      <c r="E66" s="137"/>
      <c r="F66" s="137"/>
      <c r="G66" s="137"/>
      <c r="H66" s="137"/>
      <c r="I66" s="137"/>
      <c r="J66" s="138"/>
    </row>
    <row r="67" spans="2:10" ht="7.5" customHeight="1" x14ac:dyDescent="0.25">
      <c r="B67" s="33"/>
      <c r="D67" s="8"/>
      <c r="E67" s="8"/>
      <c r="F67" s="8"/>
      <c r="G67" s="8"/>
      <c r="H67" s="8"/>
      <c r="I67" s="8"/>
      <c r="J67" s="34"/>
    </row>
    <row r="68" spans="2:10" x14ac:dyDescent="0.25">
      <c r="B68" s="33" t="s">
        <v>26</v>
      </c>
      <c r="C68" s="141" t="str">
        <f>'Inschrijver 1'!C62:J62</f>
        <v>Voorgestelde maatregelen / voorstellen / werkwijzen waarmee externe ontwikkelingen op een participerende wijze worden geïntroduceerd bij De Gemeente.</v>
      </c>
      <c r="D68" s="141"/>
      <c r="E68" s="141"/>
      <c r="F68" s="141"/>
      <c r="G68" s="141"/>
      <c r="H68" s="141"/>
      <c r="I68" s="141"/>
      <c r="J68" s="142"/>
    </row>
    <row r="69" spans="2:10" ht="7.5" customHeight="1" x14ac:dyDescent="0.25">
      <c r="B69" s="33"/>
      <c r="D69" s="8"/>
      <c r="E69" s="8"/>
      <c r="F69" s="8"/>
      <c r="G69" s="8"/>
      <c r="H69" s="8"/>
      <c r="I69" s="8"/>
      <c r="J69" s="34"/>
    </row>
    <row r="70" spans="2:10" x14ac:dyDescent="0.25">
      <c r="B70" s="33" t="str">
        <f>B$29</f>
        <v xml:space="preserve">Beoordelaar 1: </v>
      </c>
      <c r="C70" s="35"/>
      <c r="D70" s="136"/>
      <c r="E70" s="137"/>
      <c r="F70" s="137"/>
      <c r="G70" s="137"/>
      <c r="H70" s="137"/>
      <c r="I70" s="137"/>
      <c r="J70" s="138"/>
    </row>
    <row r="71" spans="2:10" x14ac:dyDescent="0.25">
      <c r="B71" s="33" t="str">
        <f>B$30</f>
        <v xml:space="preserve">Beoordelaar 2: </v>
      </c>
      <c r="C71" s="35"/>
      <c r="D71" s="136"/>
      <c r="E71" s="137"/>
      <c r="F71" s="137"/>
      <c r="G71" s="137"/>
      <c r="H71" s="137"/>
      <c r="I71" s="137"/>
      <c r="J71" s="138"/>
    </row>
    <row r="72" spans="2:10" x14ac:dyDescent="0.25">
      <c r="B72" s="33" t="str">
        <f>B$31</f>
        <v xml:space="preserve">Beoordelaar 3: </v>
      </c>
      <c r="C72" s="35"/>
      <c r="D72" s="136"/>
      <c r="E72" s="137"/>
      <c r="F72" s="137"/>
      <c r="G72" s="137"/>
      <c r="H72" s="137"/>
      <c r="I72" s="137"/>
      <c r="J72" s="138"/>
    </row>
    <row r="73" spans="2:10" x14ac:dyDescent="0.25">
      <c r="B73" s="33" t="str">
        <f>B$32</f>
        <v xml:space="preserve">Beoordelaar 4: </v>
      </c>
      <c r="C73" s="35"/>
      <c r="D73" s="136"/>
      <c r="E73" s="137"/>
      <c r="F73" s="137"/>
      <c r="G73" s="137"/>
      <c r="H73" s="137"/>
      <c r="I73" s="137"/>
      <c r="J73" s="138"/>
    </row>
    <row r="74" spans="2:10" ht="7.5" customHeight="1" x14ac:dyDescent="0.25">
      <c r="B74" s="37"/>
      <c r="C74" s="2"/>
      <c r="D74" s="2"/>
      <c r="E74" s="2"/>
      <c r="F74" s="2"/>
      <c r="G74" s="2"/>
      <c r="H74" s="2"/>
      <c r="I74" s="2"/>
      <c r="J74" s="38"/>
    </row>
    <row r="75" spans="2:10" x14ac:dyDescent="0.25">
      <c r="B75" s="20"/>
      <c r="J75" s="18"/>
    </row>
    <row r="76" spans="2:10" x14ac:dyDescent="0.25">
      <c r="B76" s="20"/>
      <c r="J76" s="18"/>
    </row>
    <row r="77" spans="2:10" ht="7.5" customHeight="1" x14ac:dyDescent="0.25">
      <c r="B77" s="20"/>
      <c r="J77" s="18"/>
    </row>
    <row r="78" spans="2:10" x14ac:dyDescent="0.25">
      <c r="B78" s="20"/>
      <c r="J78" s="18"/>
    </row>
    <row r="79" spans="2:10" ht="7.5" customHeight="1" x14ac:dyDescent="0.25">
      <c r="B79" s="20"/>
      <c r="J79" s="18"/>
    </row>
    <row r="80" spans="2:10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ht="7.5" customHeight="1" x14ac:dyDescent="0.25">
      <c r="B84" s="20"/>
      <c r="J84" s="18"/>
    </row>
    <row r="85" spans="2:10" x14ac:dyDescent="0.25">
      <c r="B85" s="20"/>
      <c r="J85" s="18"/>
    </row>
    <row r="86" spans="2:10" ht="7.5" customHeight="1" x14ac:dyDescent="0.25">
      <c r="B86" s="20"/>
      <c r="J86" s="18"/>
    </row>
    <row r="87" spans="2:10" x14ac:dyDescent="0.25">
      <c r="B87" s="20"/>
      <c r="J87" s="18"/>
    </row>
    <row r="88" spans="2:10" x14ac:dyDescent="0.25">
      <c r="B88" s="20"/>
      <c r="J88" s="18"/>
    </row>
    <row r="89" spans="2:10" x14ac:dyDescent="0.25">
      <c r="B89" s="20"/>
      <c r="J89" s="18"/>
    </row>
    <row r="90" spans="2:10" x14ac:dyDescent="0.25">
      <c r="B90" s="20"/>
      <c r="J90" s="18"/>
    </row>
    <row r="91" spans="2:10" ht="7.5" customHeight="1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ht="7.5" customHeight="1" x14ac:dyDescent="0.25">
      <c r="B94" s="20"/>
      <c r="J94" s="18"/>
    </row>
    <row r="95" spans="2:10" x14ac:dyDescent="0.25">
      <c r="B95" s="20"/>
      <c r="J95" s="18"/>
    </row>
    <row r="96" spans="2:10" ht="7.5" customHeight="1" x14ac:dyDescent="0.25">
      <c r="B96" s="20"/>
      <c r="J96" s="18"/>
    </row>
    <row r="97" spans="2:10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ht="7.5" customHeight="1" x14ac:dyDescent="0.25">
      <c r="B101" s="20"/>
      <c r="J101" s="18"/>
    </row>
    <row r="102" spans="2:10" x14ac:dyDescent="0.25">
      <c r="B102" s="20"/>
      <c r="J102" s="18"/>
    </row>
    <row r="103" spans="2:10" ht="7.5" customHeight="1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ht="7.5" customHeight="1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  <row r="271" spans="2:10" x14ac:dyDescent="0.25">
      <c r="B271" s="20"/>
      <c r="J271" s="18"/>
    </row>
    <row r="272" spans="2:10" x14ac:dyDescent="0.25">
      <c r="B272" s="20"/>
      <c r="J272" s="18"/>
    </row>
    <row r="273" spans="2:10" x14ac:dyDescent="0.25">
      <c r="B273" s="20"/>
      <c r="J273" s="18"/>
    </row>
    <row r="274" spans="2:10" x14ac:dyDescent="0.25">
      <c r="B274" s="20"/>
      <c r="J274" s="18"/>
    </row>
    <row r="275" spans="2:10" x14ac:dyDescent="0.25">
      <c r="B275" s="20"/>
      <c r="J275" s="18"/>
    </row>
    <row r="276" spans="2:10" x14ac:dyDescent="0.25">
      <c r="B276" s="20"/>
      <c r="J276" s="18"/>
    </row>
  </sheetData>
  <mergeCells count="60">
    <mergeCell ref="D72:J72"/>
    <mergeCell ref="D73:J73"/>
    <mergeCell ref="F9:F10"/>
    <mergeCell ref="G9:G10"/>
    <mergeCell ref="F11:F12"/>
    <mergeCell ref="G11:G12"/>
    <mergeCell ref="F13:F14"/>
    <mergeCell ref="G13:G14"/>
    <mergeCell ref="D65:J65"/>
    <mergeCell ref="D66:J66"/>
    <mergeCell ref="C68:J68"/>
    <mergeCell ref="D70:J70"/>
    <mergeCell ref="D71:J71"/>
    <mergeCell ref="D64:J64"/>
    <mergeCell ref="D48:J48"/>
    <mergeCell ref="D49:J49"/>
    <mergeCell ref="D46:J46"/>
    <mergeCell ref="D38:J38"/>
    <mergeCell ref="D39:J39"/>
    <mergeCell ref="D40:J40"/>
    <mergeCell ref="C42:J42"/>
    <mergeCell ref="C44:J44"/>
    <mergeCell ref="D57:J57"/>
    <mergeCell ref="C59:J59"/>
    <mergeCell ref="C61:J61"/>
    <mergeCell ref="D63:J63"/>
    <mergeCell ref="D47:J47"/>
    <mergeCell ref="C51:J51"/>
    <mergeCell ref="D53:J53"/>
    <mergeCell ref="D54:J54"/>
    <mergeCell ref="D55:J55"/>
    <mergeCell ref="D56:J56"/>
    <mergeCell ref="D30:J30"/>
    <mergeCell ref="B22:B23"/>
    <mergeCell ref="D22:J23"/>
    <mergeCell ref="C25:J25"/>
    <mergeCell ref="C27:J27"/>
    <mergeCell ref="D29:J29"/>
    <mergeCell ref="D31:J31"/>
    <mergeCell ref="D32:J32"/>
    <mergeCell ref="C34:J34"/>
    <mergeCell ref="D36:J36"/>
    <mergeCell ref="D37:J37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5703125" bestFit="1" customWidth="1"/>
  </cols>
  <sheetData>
    <row r="1" spans="1:10" ht="7.5" customHeight="1" x14ac:dyDescent="0.25"/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0"/>
      <c r="C15" s="87"/>
      <c r="D15" s="87"/>
      <c r="E15" s="88"/>
      <c r="F15" s="90"/>
      <c r="G15" s="90"/>
      <c r="I15" s="61" t="s">
        <v>34</v>
      </c>
      <c r="J15" s="62">
        <v>5</v>
      </c>
    </row>
    <row r="16" spans="1:10" ht="15" customHeight="1" x14ac:dyDescent="0.25">
      <c r="B16" s="20"/>
      <c r="C16" s="89"/>
      <c r="D16" s="89"/>
      <c r="E16" s="90"/>
      <c r="F16" s="90"/>
      <c r="G16" s="90"/>
      <c r="I16" s="61" t="s">
        <v>35</v>
      </c>
      <c r="J16" s="62">
        <v>4</v>
      </c>
    </row>
    <row r="17" spans="2:11" ht="15" customHeight="1" x14ac:dyDescent="0.25">
      <c r="B17" s="26"/>
      <c r="C17" s="89"/>
      <c r="D17" s="89"/>
      <c r="E17" s="90"/>
      <c r="F17" s="90"/>
      <c r="G17" s="90"/>
      <c r="H17" s="8"/>
      <c r="I17" s="61" t="s">
        <v>36</v>
      </c>
      <c r="J17" s="62">
        <v>3</v>
      </c>
      <c r="K17" s="8"/>
    </row>
    <row r="18" spans="2:11" ht="15" customHeight="1" x14ac:dyDescent="0.25">
      <c r="B18" s="26"/>
      <c r="C18" s="89"/>
      <c r="D18" s="89"/>
      <c r="E18" s="90"/>
      <c r="F18" s="90"/>
      <c r="G18" s="90"/>
      <c r="H18" s="8"/>
      <c r="I18" s="61" t="s">
        <v>38</v>
      </c>
      <c r="J18" s="62">
        <v>2</v>
      </c>
      <c r="K18" s="8"/>
    </row>
    <row r="19" spans="2:11" ht="15" customHeight="1" x14ac:dyDescent="0.25">
      <c r="B19" s="26"/>
      <c r="C19" s="58"/>
      <c r="D19" s="80"/>
      <c r="E19" s="8"/>
      <c r="F19" s="8"/>
      <c r="G19" s="8"/>
      <c r="H19" s="8"/>
      <c r="I19" s="61" t="s">
        <v>37</v>
      </c>
      <c r="J19" s="62">
        <v>1</v>
      </c>
      <c r="K19" s="8"/>
    </row>
    <row r="20" spans="2:11" ht="7.5" customHeight="1" thickBot="1" x14ac:dyDescent="0.3">
      <c r="B20" s="26"/>
      <c r="C20" s="58"/>
      <c r="D20" s="80"/>
      <c r="E20" s="8"/>
      <c r="F20" s="8"/>
      <c r="G20" s="8"/>
      <c r="H20" s="8"/>
      <c r="I20" s="24"/>
      <c r="J20" s="25"/>
      <c r="K20" s="8"/>
    </row>
    <row r="21" spans="2:11" ht="15" customHeight="1" thickTop="1" x14ac:dyDescent="0.25">
      <c r="B21" s="26"/>
      <c r="E21" s="27"/>
      <c r="F21" s="27"/>
      <c r="G21" s="27"/>
      <c r="H21" s="2"/>
      <c r="I21" s="2"/>
      <c r="J21" s="13"/>
    </row>
    <row r="22" spans="2:11" x14ac:dyDescent="0.25">
      <c r="B22" s="143" t="s">
        <v>24</v>
      </c>
      <c r="C22" s="28" t="s">
        <v>41</v>
      </c>
      <c r="D22" s="145" t="s">
        <v>25</v>
      </c>
      <c r="E22" s="145"/>
      <c r="F22" s="145"/>
      <c r="G22" s="145"/>
      <c r="H22" s="145"/>
      <c r="I22" s="145"/>
      <c r="J22" s="146"/>
    </row>
    <row r="23" spans="2:11" x14ac:dyDescent="0.25">
      <c r="B23" s="144"/>
      <c r="C23" s="18" t="str">
        <f>E8</f>
        <v>(0 - 10)</v>
      </c>
      <c r="D23" s="147"/>
      <c r="E23" s="147"/>
      <c r="F23" s="147"/>
      <c r="G23" s="147"/>
      <c r="H23" s="147"/>
      <c r="I23" s="147"/>
      <c r="J23" s="148"/>
    </row>
    <row r="24" spans="2:11" x14ac:dyDescent="0.25">
      <c r="B24" s="29"/>
      <c r="C24" s="30"/>
      <c r="D24" s="30"/>
      <c r="E24" s="31"/>
      <c r="F24" s="31"/>
      <c r="G24" s="31"/>
      <c r="H24" s="30"/>
      <c r="I24" s="30"/>
      <c r="J24" s="32"/>
    </row>
    <row r="25" spans="2:11" ht="15" customHeight="1" x14ac:dyDescent="0.25">
      <c r="B25" s="33" t="s">
        <v>53</v>
      </c>
      <c r="C25" s="139" t="str">
        <f>D9</f>
        <v>Visie op samenwerken</v>
      </c>
      <c r="D25" s="139"/>
      <c r="E25" s="139"/>
      <c r="F25" s="139"/>
      <c r="G25" s="139"/>
      <c r="H25" s="139"/>
      <c r="I25" s="139"/>
      <c r="J25" s="140"/>
    </row>
    <row r="26" spans="2:11" ht="7.5" customHeight="1" x14ac:dyDescent="0.25">
      <c r="B26" s="33"/>
      <c r="D26" s="8"/>
      <c r="E26" s="8"/>
      <c r="F26" s="8"/>
      <c r="G26" s="8"/>
      <c r="H26" s="8"/>
      <c r="I26" s="8"/>
      <c r="J26" s="34"/>
    </row>
    <row r="27" spans="2:11" x14ac:dyDescent="0.25">
      <c r="B27" s="33" t="s">
        <v>26</v>
      </c>
      <c r="C27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7" s="141"/>
      <c r="E27" s="141"/>
      <c r="F27" s="141"/>
      <c r="G27" s="141"/>
      <c r="H27" s="141"/>
      <c r="I27" s="141"/>
      <c r="J27" s="142"/>
    </row>
    <row r="28" spans="2:11" ht="7.5" customHeight="1" x14ac:dyDescent="0.25">
      <c r="B28" s="33"/>
      <c r="D28" s="8"/>
      <c r="E28" s="8"/>
      <c r="F28" s="8"/>
      <c r="G28" s="8"/>
      <c r="H28" s="8"/>
      <c r="I28" s="8"/>
      <c r="J28" s="34"/>
    </row>
    <row r="29" spans="2:11" x14ac:dyDescent="0.25">
      <c r="B29" s="33" t="s">
        <v>47</v>
      </c>
      <c r="C29" s="35"/>
      <c r="D29" s="136"/>
      <c r="E29" s="137"/>
      <c r="F29" s="137"/>
      <c r="G29" s="137"/>
      <c r="H29" s="137"/>
      <c r="I29" s="137"/>
      <c r="J29" s="138"/>
    </row>
    <row r="30" spans="2:11" x14ac:dyDescent="0.25">
      <c r="B30" s="33" t="s">
        <v>48</v>
      </c>
      <c r="C30" s="35"/>
      <c r="D30" s="136"/>
      <c r="E30" s="137"/>
      <c r="F30" s="137"/>
      <c r="G30" s="137"/>
      <c r="H30" s="137"/>
      <c r="I30" s="137"/>
      <c r="J30" s="138"/>
    </row>
    <row r="31" spans="2:11" x14ac:dyDescent="0.25">
      <c r="B31" s="33" t="s">
        <v>49</v>
      </c>
      <c r="C31" s="35"/>
      <c r="D31" s="136"/>
      <c r="E31" s="137"/>
      <c r="F31" s="137"/>
      <c r="G31" s="137"/>
      <c r="H31" s="137"/>
      <c r="I31" s="137"/>
      <c r="J31" s="138"/>
    </row>
    <row r="32" spans="2:11" x14ac:dyDescent="0.25">
      <c r="B32" s="33" t="s">
        <v>50</v>
      </c>
      <c r="C32" s="35"/>
      <c r="D32" s="136"/>
      <c r="E32" s="137"/>
      <c r="F32" s="137"/>
      <c r="G32" s="137"/>
      <c r="H32" s="137"/>
      <c r="I32" s="137"/>
      <c r="J32" s="138"/>
    </row>
    <row r="33" spans="2:10" ht="7.5" customHeight="1" x14ac:dyDescent="0.25">
      <c r="B33" s="33"/>
      <c r="D33" s="8"/>
      <c r="E33" s="8"/>
      <c r="F33" s="8"/>
      <c r="G33" s="8"/>
      <c r="H33" s="8"/>
      <c r="I33" s="8"/>
      <c r="J33" s="34"/>
    </row>
    <row r="34" spans="2:10" x14ac:dyDescent="0.25">
      <c r="B34" s="33" t="s">
        <v>26</v>
      </c>
      <c r="C34" s="141" t="str">
        <f>'Inschrijver 1'!C28:J28</f>
        <v>Voorgestelde maatregelen / voorstellen / werkwijzen die leiden tot een verbetering van productkwaliteit en reductie van kosten en doorlooptijd.</v>
      </c>
      <c r="D34" s="141"/>
      <c r="E34" s="141"/>
      <c r="F34" s="141"/>
      <c r="G34" s="141"/>
      <c r="H34" s="141"/>
      <c r="I34" s="141"/>
      <c r="J34" s="142"/>
    </row>
    <row r="35" spans="2:10" ht="7.5" customHeight="1" x14ac:dyDescent="0.25">
      <c r="B35" s="33"/>
      <c r="D35" s="8"/>
      <c r="E35" s="8"/>
      <c r="F35" s="8"/>
      <c r="G35" s="8"/>
      <c r="H35" s="8"/>
      <c r="I35" s="8"/>
      <c r="J35" s="34"/>
    </row>
    <row r="36" spans="2:10" x14ac:dyDescent="0.25">
      <c r="B36" s="33" t="str">
        <f>B$29</f>
        <v xml:space="preserve">Beoordelaar 1: </v>
      </c>
      <c r="C36" s="35"/>
      <c r="D36" s="136"/>
      <c r="E36" s="137"/>
      <c r="F36" s="137"/>
      <c r="G36" s="137"/>
      <c r="H36" s="137"/>
      <c r="I36" s="137"/>
      <c r="J36" s="138"/>
    </row>
    <row r="37" spans="2:10" x14ac:dyDescent="0.25">
      <c r="B37" s="33" t="str">
        <f>B$30</f>
        <v xml:space="preserve">Beoordelaar 2: </v>
      </c>
      <c r="C37" s="35"/>
      <c r="D37" s="136"/>
      <c r="E37" s="137"/>
      <c r="F37" s="137"/>
      <c r="G37" s="137"/>
      <c r="H37" s="137"/>
      <c r="I37" s="137"/>
      <c r="J37" s="138"/>
    </row>
    <row r="38" spans="2:10" x14ac:dyDescent="0.25">
      <c r="B38" s="33" t="str">
        <f>B$31</f>
        <v xml:space="preserve">Beoordelaar 3: </v>
      </c>
      <c r="C38" s="35"/>
      <c r="D38" s="136"/>
      <c r="E38" s="137"/>
      <c r="F38" s="137"/>
      <c r="G38" s="137"/>
      <c r="H38" s="137"/>
      <c r="I38" s="137"/>
      <c r="J38" s="138"/>
    </row>
    <row r="39" spans="2:10" x14ac:dyDescent="0.25">
      <c r="B39" s="33" t="str">
        <f>B$32</f>
        <v xml:space="preserve">Beoordelaar 4: </v>
      </c>
      <c r="C39" s="35"/>
      <c r="D39" s="136"/>
      <c r="E39" s="137"/>
      <c r="F39" s="137"/>
      <c r="G39" s="137"/>
      <c r="H39" s="137"/>
      <c r="I39" s="137"/>
      <c r="J39" s="138"/>
    </row>
    <row r="40" spans="2:10" ht="7.5" customHeight="1" x14ac:dyDescent="0.25">
      <c r="B40" s="33"/>
      <c r="C40" s="36"/>
      <c r="D40" s="137"/>
      <c r="E40" s="137"/>
      <c r="F40" s="137"/>
      <c r="G40" s="137"/>
      <c r="H40" s="137"/>
      <c r="I40" s="137"/>
      <c r="J40" s="138"/>
    </row>
    <row r="41" spans="2:10" x14ac:dyDescent="0.25">
      <c r="B41" s="29"/>
      <c r="C41" s="30"/>
      <c r="D41" s="30"/>
      <c r="E41" s="31"/>
      <c r="F41" s="31"/>
      <c r="G41" s="31"/>
      <c r="H41" s="30"/>
      <c r="I41" s="30"/>
      <c r="J41" s="32"/>
    </row>
    <row r="42" spans="2:10" ht="15.75" x14ac:dyDescent="0.25">
      <c r="B42" s="33" t="s">
        <v>53</v>
      </c>
      <c r="C42" s="139" t="str">
        <f>D11</f>
        <v>Productkwaliteit</v>
      </c>
      <c r="D42" s="139"/>
      <c r="E42" s="139"/>
      <c r="F42" s="139"/>
      <c r="G42" s="139"/>
      <c r="H42" s="139"/>
      <c r="I42" s="139"/>
      <c r="J42" s="140"/>
    </row>
    <row r="43" spans="2:10" ht="7.5" customHeight="1" x14ac:dyDescent="0.25">
      <c r="B43" s="33"/>
      <c r="D43" s="8"/>
      <c r="E43" s="8"/>
      <c r="F43" s="8"/>
      <c r="G43" s="8"/>
      <c r="H43" s="8"/>
      <c r="I43" s="8"/>
      <c r="J43" s="34"/>
    </row>
    <row r="44" spans="2:10" x14ac:dyDescent="0.25">
      <c r="B44" s="33" t="s">
        <v>26</v>
      </c>
      <c r="C44" s="141" t="str">
        <f>'Inschrijver 1'!C38:J38</f>
        <v>Voorgestelde maatregelen / voorstellen / werkwijzen waarmee wordt geborgd dat documenten een complete en zuivere weergave zijn van alle inzichten op het moment van leveren.</v>
      </c>
      <c r="D44" s="141"/>
      <c r="E44" s="141"/>
      <c r="F44" s="141"/>
      <c r="G44" s="141"/>
      <c r="H44" s="141"/>
      <c r="I44" s="141"/>
      <c r="J44" s="142"/>
    </row>
    <row r="45" spans="2:10" ht="7.5" customHeight="1" x14ac:dyDescent="0.25">
      <c r="B45" s="33"/>
      <c r="D45" s="8"/>
      <c r="E45" s="8"/>
      <c r="F45" s="8"/>
      <c r="G45" s="8"/>
      <c r="H45" s="8"/>
      <c r="I45" s="8"/>
      <c r="J45" s="34"/>
    </row>
    <row r="46" spans="2:10" x14ac:dyDescent="0.25">
      <c r="B46" s="33" t="str">
        <f>B$29</f>
        <v xml:space="preserve">Beoordelaar 1: </v>
      </c>
      <c r="C46" s="35"/>
      <c r="D46" s="136"/>
      <c r="E46" s="137"/>
      <c r="F46" s="137"/>
      <c r="G46" s="137"/>
      <c r="H46" s="137"/>
      <c r="I46" s="137"/>
      <c r="J46" s="138"/>
    </row>
    <row r="47" spans="2:10" x14ac:dyDescent="0.25">
      <c r="B47" s="33" t="str">
        <f>B$30</f>
        <v xml:space="preserve">Beoordelaar 2: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B$31</f>
        <v xml:space="preserve">Beoordelaar 3: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B$32</f>
        <v xml:space="preserve">Beoordelaar 4: </v>
      </c>
      <c r="C49" s="35"/>
      <c r="D49" s="136"/>
      <c r="E49" s="137"/>
      <c r="F49" s="137"/>
      <c r="G49" s="137"/>
      <c r="H49" s="137"/>
      <c r="I49" s="137"/>
      <c r="J49" s="138"/>
    </row>
    <row r="50" spans="2:10" ht="7.5" customHeight="1" x14ac:dyDescent="0.25">
      <c r="B50" s="33"/>
      <c r="D50" s="8"/>
      <c r="E50" s="8"/>
      <c r="F50" s="8"/>
      <c r="G50" s="8"/>
      <c r="H50" s="8"/>
      <c r="I50" s="8"/>
      <c r="J50" s="34"/>
    </row>
    <row r="51" spans="2:10" x14ac:dyDescent="0.25">
      <c r="B51" s="33" t="s">
        <v>26</v>
      </c>
      <c r="C51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51" s="141"/>
      <c r="E51" s="141"/>
      <c r="F51" s="141"/>
      <c r="G51" s="141"/>
      <c r="H51" s="141"/>
      <c r="I51" s="141"/>
      <c r="J51" s="142"/>
    </row>
    <row r="52" spans="2:10" ht="7.5" customHeight="1" x14ac:dyDescent="0.25">
      <c r="B52" s="33"/>
      <c r="D52" s="8"/>
      <c r="E52" s="8"/>
      <c r="F52" s="8"/>
      <c r="G52" s="8"/>
      <c r="H52" s="8"/>
      <c r="I52" s="8"/>
      <c r="J52" s="34"/>
    </row>
    <row r="53" spans="2:10" x14ac:dyDescent="0.25">
      <c r="B53" s="33" t="str">
        <f>B$29</f>
        <v xml:space="preserve">Beoordelaar 1: </v>
      </c>
      <c r="C53" s="35"/>
      <c r="D53" s="136"/>
      <c r="E53" s="137"/>
      <c r="F53" s="137"/>
      <c r="G53" s="137"/>
      <c r="H53" s="137"/>
      <c r="I53" s="137"/>
      <c r="J53" s="138"/>
    </row>
    <row r="54" spans="2:10" x14ac:dyDescent="0.25">
      <c r="B54" s="33" t="str">
        <f>B$30</f>
        <v xml:space="preserve">Beoordelaar 2: </v>
      </c>
      <c r="C54" s="35"/>
      <c r="D54" s="136"/>
      <c r="E54" s="137"/>
      <c r="F54" s="137"/>
      <c r="G54" s="137"/>
      <c r="H54" s="137"/>
      <c r="I54" s="137"/>
      <c r="J54" s="138"/>
    </row>
    <row r="55" spans="2:10" x14ac:dyDescent="0.25">
      <c r="B55" s="33" t="str">
        <f>B$31</f>
        <v xml:space="preserve">Beoordelaar 3: </v>
      </c>
      <c r="C55" s="35"/>
      <c r="D55" s="136"/>
      <c r="E55" s="137"/>
      <c r="F55" s="137"/>
      <c r="G55" s="137"/>
      <c r="H55" s="137"/>
      <c r="I55" s="137"/>
      <c r="J55" s="138"/>
    </row>
    <row r="56" spans="2:10" x14ac:dyDescent="0.25">
      <c r="B56" s="33" t="str">
        <f>B$32</f>
        <v xml:space="preserve">Beoordelaar 4: </v>
      </c>
      <c r="C56" s="35"/>
      <c r="D56" s="136"/>
      <c r="E56" s="137"/>
      <c r="F56" s="137"/>
      <c r="G56" s="137"/>
      <c r="H56" s="137"/>
      <c r="I56" s="137"/>
      <c r="J56" s="138"/>
    </row>
    <row r="57" spans="2:10" ht="7.5" customHeight="1" x14ac:dyDescent="0.25">
      <c r="B57" s="33"/>
      <c r="C57" s="36"/>
      <c r="D57" s="137"/>
      <c r="E57" s="137"/>
      <c r="F57" s="137"/>
      <c r="G57" s="137"/>
      <c r="H57" s="137"/>
      <c r="I57" s="137"/>
      <c r="J57" s="138"/>
    </row>
    <row r="58" spans="2:10" x14ac:dyDescent="0.25">
      <c r="B58" s="29"/>
      <c r="C58" s="30"/>
      <c r="D58" s="30"/>
      <c r="E58" s="31"/>
      <c r="F58" s="31"/>
      <c r="G58" s="31"/>
      <c r="H58" s="30"/>
      <c r="I58" s="30"/>
      <c r="J58" s="32"/>
    </row>
    <row r="59" spans="2:10" ht="15.75" x14ac:dyDescent="0.25">
      <c r="B59" s="33" t="s">
        <v>53</v>
      </c>
      <c r="C59" s="139" t="str">
        <f>D13</f>
        <v>Deskundig en Pro-actief</v>
      </c>
      <c r="D59" s="139"/>
      <c r="E59" s="139"/>
      <c r="F59" s="139"/>
      <c r="G59" s="139"/>
      <c r="H59" s="139"/>
      <c r="I59" s="139"/>
      <c r="J59" s="140"/>
    </row>
    <row r="60" spans="2:10" ht="7.5" customHeight="1" x14ac:dyDescent="0.25">
      <c r="B60" s="33"/>
      <c r="D60" s="8"/>
      <c r="E60" s="8"/>
      <c r="F60" s="8"/>
      <c r="G60" s="8"/>
      <c r="H60" s="8"/>
      <c r="I60" s="8"/>
      <c r="J60" s="34"/>
    </row>
    <row r="61" spans="2:10" ht="30" customHeight="1" x14ac:dyDescent="0.25">
      <c r="B61" s="63" t="s">
        <v>26</v>
      </c>
      <c r="C61" s="134" t="str">
        <f>'Inschrijver 1'!C55:J55</f>
        <v>Voorgestelde maatregelen / voorstellen / werkwijzen waarmee bij Nadere Opdrachten betrokken medewerkers van De Gemeente aan kunnen sluiten op externe ontwikkelingen.</v>
      </c>
      <c r="D61" s="134"/>
      <c r="E61" s="134"/>
      <c r="F61" s="134"/>
      <c r="G61" s="134"/>
      <c r="H61" s="134"/>
      <c r="I61" s="134"/>
      <c r="J61" s="135"/>
    </row>
    <row r="62" spans="2:10" ht="7.5" customHeight="1" x14ac:dyDescent="0.25">
      <c r="B62" s="33"/>
      <c r="D62" s="8"/>
      <c r="E62" s="8"/>
      <c r="F62" s="8"/>
      <c r="G62" s="8"/>
      <c r="H62" s="8"/>
      <c r="I62" s="8"/>
      <c r="J62" s="34"/>
    </row>
    <row r="63" spans="2:10" x14ac:dyDescent="0.25">
      <c r="B63" s="33" t="str">
        <f>B$29</f>
        <v xml:space="preserve">Beoordelaar 1: </v>
      </c>
      <c r="C63" s="35"/>
      <c r="D63" s="136"/>
      <c r="E63" s="137"/>
      <c r="F63" s="137"/>
      <c r="G63" s="137"/>
      <c r="H63" s="137"/>
      <c r="I63" s="137"/>
      <c r="J63" s="138"/>
    </row>
    <row r="64" spans="2:10" x14ac:dyDescent="0.25">
      <c r="B64" s="33" t="str">
        <f>B$30</f>
        <v xml:space="preserve">Beoordelaar 2: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B$31</f>
        <v xml:space="preserve">Beoordelaar 3: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B$32</f>
        <v xml:space="preserve">Beoordelaar 4: </v>
      </c>
      <c r="C66" s="35"/>
      <c r="D66" s="136"/>
      <c r="E66" s="137"/>
      <c r="F66" s="137"/>
      <c r="G66" s="137"/>
      <c r="H66" s="137"/>
      <c r="I66" s="137"/>
      <c r="J66" s="138"/>
    </row>
    <row r="67" spans="2:10" ht="7.5" customHeight="1" x14ac:dyDescent="0.25">
      <c r="B67" s="33"/>
      <c r="D67" s="8"/>
      <c r="E67" s="8"/>
      <c r="F67" s="8"/>
      <c r="G67" s="8"/>
      <c r="H67" s="8"/>
      <c r="I67" s="8"/>
      <c r="J67" s="34"/>
    </row>
    <row r="68" spans="2:10" x14ac:dyDescent="0.25">
      <c r="B68" s="33" t="s">
        <v>26</v>
      </c>
      <c r="C68" s="141" t="str">
        <f>'Inschrijver 1'!C62:J62</f>
        <v>Voorgestelde maatregelen / voorstellen / werkwijzen waarmee externe ontwikkelingen op een participerende wijze worden geïntroduceerd bij De Gemeente.</v>
      </c>
      <c r="D68" s="141"/>
      <c r="E68" s="141"/>
      <c r="F68" s="141"/>
      <c r="G68" s="141"/>
      <c r="H68" s="141"/>
      <c r="I68" s="141"/>
      <c r="J68" s="142"/>
    </row>
    <row r="69" spans="2:10" ht="7.5" customHeight="1" x14ac:dyDescent="0.25">
      <c r="B69" s="33"/>
      <c r="D69" s="8"/>
      <c r="E69" s="8"/>
      <c r="F69" s="8"/>
      <c r="G69" s="8"/>
      <c r="H69" s="8"/>
      <c r="I69" s="8"/>
      <c r="J69" s="34"/>
    </row>
    <row r="70" spans="2:10" x14ac:dyDescent="0.25">
      <c r="B70" s="33" t="str">
        <f>B$29</f>
        <v xml:space="preserve">Beoordelaar 1: </v>
      </c>
      <c r="C70" s="35"/>
      <c r="D70" s="136"/>
      <c r="E70" s="137"/>
      <c r="F70" s="137"/>
      <c r="G70" s="137"/>
      <c r="H70" s="137"/>
      <c r="I70" s="137"/>
      <c r="J70" s="138"/>
    </row>
    <row r="71" spans="2:10" x14ac:dyDescent="0.25">
      <c r="B71" s="33" t="str">
        <f>B$30</f>
        <v xml:space="preserve">Beoordelaar 2: </v>
      </c>
      <c r="C71" s="35"/>
      <c r="D71" s="136"/>
      <c r="E71" s="137"/>
      <c r="F71" s="137"/>
      <c r="G71" s="137"/>
      <c r="H71" s="137"/>
      <c r="I71" s="137"/>
      <c r="J71" s="138"/>
    </row>
    <row r="72" spans="2:10" x14ac:dyDescent="0.25">
      <c r="B72" s="33" t="str">
        <f>B$31</f>
        <v xml:space="preserve">Beoordelaar 3: </v>
      </c>
      <c r="C72" s="35"/>
      <c r="D72" s="136"/>
      <c r="E72" s="137"/>
      <c r="F72" s="137"/>
      <c r="G72" s="137"/>
      <c r="H72" s="137"/>
      <c r="I72" s="137"/>
      <c r="J72" s="138"/>
    </row>
    <row r="73" spans="2:10" x14ac:dyDescent="0.25">
      <c r="B73" s="33" t="str">
        <f>B$32</f>
        <v xml:space="preserve">Beoordelaar 4: </v>
      </c>
      <c r="C73" s="35"/>
      <c r="D73" s="136"/>
      <c r="E73" s="137"/>
      <c r="F73" s="137"/>
      <c r="G73" s="137"/>
      <c r="H73" s="137"/>
      <c r="I73" s="137"/>
      <c r="J73" s="138"/>
    </row>
    <row r="74" spans="2:10" ht="7.5" customHeight="1" x14ac:dyDescent="0.25">
      <c r="B74" s="37"/>
      <c r="C74" s="2"/>
      <c r="D74" s="2"/>
      <c r="E74" s="2"/>
      <c r="F74" s="2"/>
      <c r="G74" s="2"/>
      <c r="H74" s="2"/>
      <c r="I74" s="2"/>
      <c r="J74" s="38"/>
    </row>
    <row r="75" spans="2:10" x14ac:dyDescent="0.25">
      <c r="B75" s="20"/>
      <c r="J75" s="18"/>
    </row>
    <row r="76" spans="2:10" x14ac:dyDescent="0.25">
      <c r="B76" s="20"/>
      <c r="J76" s="18"/>
    </row>
    <row r="77" spans="2:10" ht="7.5" customHeight="1" x14ac:dyDescent="0.25">
      <c r="B77" s="20"/>
      <c r="J77" s="18"/>
    </row>
    <row r="78" spans="2:10" x14ac:dyDescent="0.25">
      <c r="B78" s="20"/>
      <c r="J78" s="18"/>
    </row>
    <row r="79" spans="2:10" ht="7.5" customHeight="1" x14ac:dyDescent="0.25">
      <c r="B79" s="20"/>
      <c r="J79" s="18"/>
    </row>
    <row r="80" spans="2:10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ht="7.5" customHeight="1" x14ac:dyDescent="0.25">
      <c r="B84" s="20"/>
      <c r="J84" s="18"/>
    </row>
    <row r="85" spans="2:10" x14ac:dyDescent="0.25">
      <c r="B85" s="20"/>
      <c r="J85" s="18"/>
    </row>
    <row r="86" spans="2:10" ht="7.5" customHeight="1" x14ac:dyDescent="0.25">
      <c r="B86" s="20"/>
      <c r="J86" s="18"/>
    </row>
    <row r="87" spans="2:10" x14ac:dyDescent="0.25">
      <c r="B87" s="20"/>
      <c r="J87" s="18"/>
    </row>
    <row r="88" spans="2:10" x14ac:dyDescent="0.25">
      <c r="B88" s="20"/>
      <c r="J88" s="18"/>
    </row>
    <row r="89" spans="2:10" x14ac:dyDescent="0.25">
      <c r="B89" s="20"/>
      <c r="J89" s="18"/>
    </row>
    <row r="90" spans="2:10" x14ac:dyDescent="0.25">
      <c r="B90" s="20"/>
      <c r="J90" s="18"/>
    </row>
    <row r="91" spans="2:10" ht="7.5" customHeight="1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ht="7.5" customHeight="1" x14ac:dyDescent="0.25">
      <c r="B94" s="20"/>
      <c r="J94" s="18"/>
    </row>
    <row r="95" spans="2:10" x14ac:dyDescent="0.25">
      <c r="B95" s="20"/>
      <c r="J95" s="18"/>
    </row>
    <row r="96" spans="2:10" ht="7.5" customHeight="1" x14ac:dyDescent="0.25">
      <c r="B96" s="20"/>
      <c r="J96" s="18"/>
    </row>
    <row r="97" spans="2:10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ht="7.5" customHeight="1" x14ac:dyDescent="0.25">
      <c r="B101" s="20"/>
      <c r="J101" s="18"/>
    </row>
    <row r="102" spans="2:10" x14ac:dyDescent="0.25">
      <c r="B102" s="20"/>
      <c r="J102" s="18"/>
    </row>
    <row r="103" spans="2:10" ht="7.5" customHeight="1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ht="7.5" customHeight="1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  <row r="271" spans="2:10" x14ac:dyDescent="0.25">
      <c r="B271" s="20"/>
      <c r="J271" s="18"/>
    </row>
    <row r="272" spans="2:10" x14ac:dyDescent="0.25">
      <c r="B272" s="20"/>
      <c r="J272" s="18"/>
    </row>
    <row r="273" spans="2:10" x14ac:dyDescent="0.25">
      <c r="B273" s="20"/>
      <c r="J273" s="18"/>
    </row>
    <row r="274" spans="2:10" x14ac:dyDescent="0.25">
      <c r="B274" s="20"/>
      <c r="J274" s="18"/>
    </row>
    <row r="275" spans="2:10" x14ac:dyDescent="0.25">
      <c r="B275" s="20"/>
      <c r="J275" s="18"/>
    </row>
    <row r="276" spans="2:10" x14ac:dyDescent="0.25">
      <c r="B276" s="20"/>
      <c r="J276" s="18"/>
    </row>
  </sheetData>
  <mergeCells count="60">
    <mergeCell ref="D72:J72"/>
    <mergeCell ref="D73:J73"/>
    <mergeCell ref="F9:F10"/>
    <mergeCell ref="G9:G10"/>
    <mergeCell ref="F11:F12"/>
    <mergeCell ref="G11:G12"/>
    <mergeCell ref="F13:F14"/>
    <mergeCell ref="G13:G14"/>
    <mergeCell ref="D65:J65"/>
    <mergeCell ref="D66:J66"/>
    <mergeCell ref="C68:J68"/>
    <mergeCell ref="D70:J70"/>
    <mergeCell ref="D71:J71"/>
    <mergeCell ref="D64:J64"/>
    <mergeCell ref="D48:J48"/>
    <mergeCell ref="D49:J49"/>
    <mergeCell ref="D46:J46"/>
    <mergeCell ref="D38:J38"/>
    <mergeCell ref="D39:J39"/>
    <mergeCell ref="D40:J40"/>
    <mergeCell ref="C42:J42"/>
    <mergeCell ref="C44:J44"/>
    <mergeCell ref="D57:J57"/>
    <mergeCell ref="C59:J59"/>
    <mergeCell ref="C61:J61"/>
    <mergeCell ref="D63:J63"/>
    <mergeCell ref="D47:J47"/>
    <mergeCell ref="C51:J51"/>
    <mergeCell ref="D53:J53"/>
    <mergeCell ref="D54:J54"/>
    <mergeCell ref="D55:J55"/>
    <mergeCell ref="D56:J56"/>
    <mergeCell ref="D30:J30"/>
    <mergeCell ref="B22:B23"/>
    <mergeCell ref="D22:J23"/>
    <mergeCell ref="C25:J25"/>
    <mergeCell ref="C27:J27"/>
    <mergeCell ref="D29:J29"/>
    <mergeCell ref="D31:J31"/>
    <mergeCell ref="D32:J32"/>
    <mergeCell ref="C34:J34"/>
    <mergeCell ref="D36:J36"/>
    <mergeCell ref="D37:J37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zoomScaleNormal="100"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/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ht="15" customHeight="1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ht="15" customHeight="1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7:D8"/>
    <mergeCell ref="F7:F8"/>
    <mergeCell ref="G7:G8"/>
    <mergeCell ref="I7:I8"/>
    <mergeCell ref="J7:J8"/>
    <mergeCell ref="D42:J42"/>
    <mergeCell ref="D50:J50"/>
    <mergeCell ref="D58:J58"/>
    <mergeCell ref="D43:J43"/>
    <mergeCell ref="C45:J45"/>
    <mergeCell ref="D47:J47"/>
    <mergeCell ref="D48:J48"/>
    <mergeCell ref="D49:J49"/>
    <mergeCell ref="D51:J51"/>
    <mergeCell ref="C53:J53"/>
    <mergeCell ref="F9:F10"/>
    <mergeCell ref="G9:G10"/>
    <mergeCell ref="F11:F12"/>
    <mergeCell ref="G11:G12"/>
    <mergeCell ref="F13:F14"/>
    <mergeCell ref="G13:G14"/>
    <mergeCell ref="B16:B17"/>
    <mergeCell ref="D23:J23"/>
    <mergeCell ref="D41:J41"/>
    <mergeCell ref="D25:J25"/>
    <mergeCell ref="D26:J26"/>
    <mergeCell ref="C28:J28"/>
    <mergeCell ref="D30:J30"/>
    <mergeCell ref="D31:J31"/>
    <mergeCell ref="D32:J32"/>
    <mergeCell ref="D33:J33"/>
    <mergeCell ref="D34:J34"/>
    <mergeCell ref="C38:J38"/>
    <mergeCell ref="D40:J40"/>
    <mergeCell ref="C36:J36"/>
    <mergeCell ref="C21:J21"/>
    <mergeCell ref="D67:J67"/>
    <mergeCell ref="B2:J2"/>
    <mergeCell ref="B3:J3"/>
    <mergeCell ref="C7:C8"/>
    <mergeCell ref="C9:C10"/>
    <mergeCell ref="D9:D10"/>
    <mergeCell ref="E9:E10"/>
    <mergeCell ref="C11:C12"/>
    <mergeCell ref="D11:D12"/>
    <mergeCell ref="E11:E12"/>
    <mergeCell ref="C13:C14"/>
    <mergeCell ref="D13:D14"/>
    <mergeCell ref="E13:E14"/>
    <mergeCell ref="D24:J24"/>
    <mergeCell ref="D16:J17"/>
    <mergeCell ref="C19:J19"/>
    <mergeCell ref="D66:J66"/>
    <mergeCell ref="C55:J55"/>
    <mergeCell ref="D59:J59"/>
    <mergeCell ref="D60:J60"/>
    <mergeCell ref="C62:J62"/>
    <mergeCell ref="D57:J57"/>
    <mergeCell ref="D64:J64"/>
    <mergeCell ref="D65:J6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/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ht="15" customHeight="1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F11:F12"/>
    <mergeCell ref="G11:G12"/>
    <mergeCell ref="F13:F14"/>
    <mergeCell ref="G13:G14"/>
    <mergeCell ref="D7:D8"/>
    <mergeCell ref="F7:F8"/>
    <mergeCell ref="G7:G8"/>
    <mergeCell ref="D59:J59"/>
    <mergeCell ref="D60:J60"/>
    <mergeCell ref="C62:J62"/>
    <mergeCell ref="D64:J64"/>
    <mergeCell ref="D65:J65"/>
    <mergeCell ref="D32:J32"/>
    <mergeCell ref="D33:J33"/>
    <mergeCell ref="D34:J34"/>
    <mergeCell ref="C36:J36"/>
    <mergeCell ref="D40:J40"/>
    <mergeCell ref="D25:J25"/>
    <mergeCell ref="D26:J26"/>
    <mergeCell ref="C28:J28"/>
    <mergeCell ref="D30:J30"/>
    <mergeCell ref="D31:J31"/>
    <mergeCell ref="D24:J24"/>
    <mergeCell ref="C21:J21"/>
    <mergeCell ref="B16:B17"/>
    <mergeCell ref="D16:J17"/>
    <mergeCell ref="C19:J19"/>
    <mergeCell ref="D23:J23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F9:F10"/>
    <mergeCell ref="G9:G10"/>
    <mergeCell ref="I7:I8"/>
    <mergeCell ref="J7:J8"/>
    <mergeCell ref="D66:J66"/>
    <mergeCell ref="D67:J67"/>
    <mergeCell ref="C38:J38"/>
    <mergeCell ref="D42:J42"/>
    <mergeCell ref="D43:J43"/>
    <mergeCell ref="C45:J45"/>
    <mergeCell ref="D50:J50"/>
    <mergeCell ref="D41:J41"/>
    <mergeCell ref="D58:J58"/>
    <mergeCell ref="D47:J47"/>
    <mergeCell ref="D48:J48"/>
    <mergeCell ref="D49:J49"/>
    <mergeCell ref="D51:J51"/>
    <mergeCell ref="C53:J53"/>
    <mergeCell ref="C55:J55"/>
    <mergeCell ref="D57:J5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workbookViewId="0">
      <selection activeCell="B2" sqref="B2:J2"/>
    </sheetView>
  </sheetViews>
  <sheetFormatPr defaultRowHeight="15" x14ac:dyDescent="0.25"/>
  <cols>
    <col min="1" max="1" width="1.7109375" customWidth="1"/>
    <col min="2" max="2" width="19.7109375" bestFit="1" customWidth="1"/>
    <col min="3" max="3" width="11.85546875" bestFit="1" customWidth="1"/>
    <col min="4" max="4" width="44.140625" bestFit="1" customWidth="1"/>
    <col min="5" max="5" width="22.5703125" bestFit="1" customWidth="1"/>
    <col min="6" max="6" width="14" bestFit="1" customWidth="1"/>
    <col min="7" max="7" width="19.85546875" bestFit="1" customWidth="1"/>
    <col min="8" max="8" width="15.7109375" customWidth="1"/>
    <col min="9" max="9" width="50.5703125" bestFit="1" customWidth="1"/>
    <col min="10" max="10" width="19.7109375" customWidth="1"/>
  </cols>
  <sheetData>
    <row r="1" spans="1:10" ht="7.5" customHeight="1" x14ac:dyDescent="0.25"/>
    <row r="2" spans="1:10" ht="33.75" x14ac:dyDescent="0.45">
      <c r="B2" s="149" t="str">
        <f>Totaaloverzicht!B2</f>
        <v>Gunningsysteem Ingenieursdiensten (GsI 2024)</v>
      </c>
      <c r="C2" s="149"/>
      <c r="D2" s="149"/>
      <c r="E2" s="149"/>
      <c r="F2" s="149"/>
      <c r="G2" s="149"/>
      <c r="H2" s="149"/>
      <c r="I2" s="149"/>
      <c r="J2" s="149"/>
    </row>
    <row r="3" spans="1:10" ht="30" x14ac:dyDescent="0.4">
      <c r="B3" s="158" t="s">
        <v>55</v>
      </c>
      <c r="C3" s="158"/>
      <c r="D3" s="158"/>
      <c r="E3" s="158"/>
      <c r="F3" s="158"/>
      <c r="G3" s="158"/>
      <c r="H3" s="158"/>
      <c r="I3" s="158"/>
      <c r="J3" s="158"/>
    </row>
    <row r="4" spans="1:10" ht="15" customHeight="1" x14ac:dyDescent="0.25">
      <c r="B4" s="56" t="s">
        <v>52</v>
      </c>
      <c r="C4" s="55">
        <f>Totaaloverzicht!C10</f>
        <v>0</v>
      </c>
      <c r="D4" s="56"/>
      <c r="E4" s="56"/>
      <c r="F4" s="56"/>
      <c r="G4" s="56"/>
      <c r="H4" s="56"/>
      <c r="J4" s="18"/>
    </row>
    <row r="5" spans="1:10" ht="15" customHeight="1" x14ac:dyDescent="0.25">
      <c r="B5" s="56" t="str">
        <f>Totaaloverzicht!D5</f>
        <v xml:space="preserve">Gevestigd te: </v>
      </c>
      <c r="C5" s="55">
        <f>Totaaloverzicht!D10</f>
        <v>0</v>
      </c>
      <c r="D5" s="56"/>
      <c r="E5" s="56"/>
      <c r="F5" s="56"/>
      <c r="G5" s="56"/>
      <c r="H5" s="56"/>
      <c r="J5" s="18"/>
    </row>
    <row r="6" spans="1:10" s="18" customFormat="1" ht="15" customHeight="1" thickBot="1" x14ac:dyDescent="0.3">
      <c r="A6"/>
      <c r="B6" s="20"/>
      <c r="C6"/>
      <c r="D6"/>
      <c r="E6"/>
      <c r="F6"/>
      <c r="G6"/>
      <c r="H6"/>
      <c r="I6"/>
    </row>
    <row r="7" spans="1:10" s="18" customFormat="1" ht="15" customHeight="1" thickTop="1" x14ac:dyDescent="0.25">
      <c r="B7" s="20"/>
      <c r="C7" s="156"/>
      <c r="D7" s="169" t="s">
        <v>70</v>
      </c>
      <c r="E7" s="96" t="s">
        <v>68</v>
      </c>
      <c r="F7" s="171" t="s">
        <v>67</v>
      </c>
      <c r="G7" s="173" t="s">
        <v>69</v>
      </c>
      <c r="I7" s="175" t="s">
        <v>22</v>
      </c>
      <c r="J7" s="177" t="s">
        <v>42</v>
      </c>
    </row>
    <row r="8" spans="1:10" s="18" customFormat="1" ht="15" customHeight="1" x14ac:dyDescent="0.25">
      <c r="B8" s="20"/>
      <c r="C8" s="157"/>
      <c r="D8" s="170"/>
      <c r="E8" s="97" t="s">
        <v>23</v>
      </c>
      <c r="F8" s="172"/>
      <c r="G8" s="174"/>
      <c r="I8" s="176"/>
      <c r="J8" s="178"/>
    </row>
    <row r="9" spans="1:10" ht="15" customHeight="1" x14ac:dyDescent="0.25">
      <c r="B9" s="20"/>
      <c r="C9" s="150" t="str">
        <f>Totaaloverzicht!AG8</f>
        <v>A</v>
      </c>
      <c r="D9" s="152" t="s">
        <v>46</v>
      </c>
      <c r="E9" s="154">
        <f>(SUM(C23:C26)+SUM(C30:C33))/8</f>
        <v>0</v>
      </c>
      <c r="F9" s="166">
        <v>2</v>
      </c>
      <c r="G9" s="162">
        <f>E9*F9</f>
        <v>0</v>
      </c>
      <c r="I9" s="21"/>
      <c r="J9" s="22"/>
    </row>
    <row r="10" spans="1:10" ht="15" customHeight="1" x14ac:dyDescent="0.25">
      <c r="B10" s="20"/>
      <c r="C10" s="151"/>
      <c r="D10" s="153"/>
      <c r="E10" s="155"/>
      <c r="F10" s="167"/>
      <c r="G10" s="163"/>
      <c r="H10" s="23"/>
      <c r="I10" s="61" t="s">
        <v>32</v>
      </c>
      <c r="J10" s="62">
        <v>10</v>
      </c>
    </row>
    <row r="11" spans="1:10" ht="15" customHeight="1" x14ac:dyDescent="0.25">
      <c r="B11" s="20"/>
      <c r="C11" s="150" t="str">
        <f>Totaaloverzicht!AH8</f>
        <v>B</v>
      </c>
      <c r="D11" s="152" t="s">
        <v>43</v>
      </c>
      <c r="E11" s="154">
        <f>(SUM(C40:C43)+SUM(C47:C50))/8</f>
        <v>0</v>
      </c>
      <c r="F11" s="166">
        <v>1.5</v>
      </c>
      <c r="G11" s="162">
        <f>E11*F11</f>
        <v>0</v>
      </c>
      <c r="I11" s="61" t="s">
        <v>33</v>
      </c>
      <c r="J11" s="62">
        <v>7</v>
      </c>
    </row>
    <row r="12" spans="1:10" ht="15" customHeight="1" x14ac:dyDescent="0.25">
      <c r="B12" s="20"/>
      <c r="C12" s="151"/>
      <c r="D12" s="153"/>
      <c r="E12" s="155"/>
      <c r="F12" s="167"/>
      <c r="G12" s="163"/>
      <c r="I12" s="61" t="s">
        <v>35</v>
      </c>
      <c r="J12" s="62">
        <v>4</v>
      </c>
    </row>
    <row r="13" spans="1:10" ht="15" customHeight="1" x14ac:dyDescent="0.25">
      <c r="B13" s="20"/>
      <c r="C13" s="150" t="str">
        <f>Totaaloverzicht!AI8</f>
        <v>C</v>
      </c>
      <c r="D13" s="152" t="s">
        <v>30</v>
      </c>
      <c r="E13" s="154">
        <f>(SUM(C57:C60)+SUM(C64:C67))/8</f>
        <v>0</v>
      </c>
      <c r="F13" s="166">
        <v>1</v>
      </c>
      <c r="G13" s="164">
        <f>E13*F13</f>
        <v>0</v>
      </c>
      <c r="I13" s="61" t="s">
        <v>37</v>
      </c>
      <c r="J13" s="62">
        <v>1</v>
      </c>
    </row>
    <row r="14" spans="1:10" ht="15" customHeight="1" thickBot="1" x14ac:dyDescent="0.3">
      <c r="B14" s="20"/>
      <c r="C14" s="159"/>
      <c r="D14" s="160"/>
      <c r="E14" s="161"/>
      <c r="F14" s="168"/>
      <c r="G14" s="165"/>
      <c r="I14" s="24"/>
      <c r="J14" s="25"/>
    </row>
    <row r="15" spans="1:10" ht="15" customHeight="1" thickTop="1" x14ac:dyDescent="0.25">
      <c r="B15" s="26"/>
      <c r="E15" s="27"/>
      <c r="F15" s="27"/>
      <c r="G15" s="27"/>
      <c r="H15" s="2"/>
      <c r="I15" s="2"/>
      <c r="J15" s="13"/>
    </row>
    <row r="16" spans="1:10" x14ac:dyDescent="0.25">
      <c r="B16" s="143" t="s">
        <v>24</v>
      </c>
      <c r="C16" s="28" t="s">
        <v>41</v>
      </c>
      <c r="D16" s="145" t="s">
        <v>25</v>
      </c>
      <c r="E16" s="145"/>
      <c r="F16" s="145"/>
      <c r="G16" s="145"/>
      <c r="H16" s="145"/>
      <c r="I16" s="145"/>
      <c r="J16" s="146"/>
    </row>
    <row r="17" spans="2:10" x14ac:dyDescent="0.25">
      <c r="B17" s="144"/>
      <c r="C17" s="18" t="str">
        <f>E8</f>
        <v>(0 - 10)</v>
      </c>
      <c r="D17" s="147"/>
      <c r="E17" s="147"/>
      <c r="F17" s="147"/>
      <c r="G17" s="147"/>
      <c r="H17" s="147"/>
      <c r="I17" s="147"/>
      <c r="J17" s="148"/>
    </row>
    <row r="18" spans="2:10" x14ac:dyDescent="0.25">
      <c r="B18" s="29"/>
      <c r="C18" s="30"/>
      <c r="D18" s="30"/>
      <c r="E18" s="31"/>
      <c r="F18" s="31"/>
      <c r="G18" s="31"/>
      <c r="H18" s="30"/>
      <c r="I18" s="30"/>
      <c r="J18" s="32"/>
    </row>
    <row r="19" spans="2:10" ht="15" customHeight="1" x14ac:dyDescent="0.25">
      <c r="B19" s="33" t="s">
        <v>53</v>
      </c>
      <c r="C19" s="139" t="str">
        <f>D9</f>
        <v>Visie op samenwerken</v>
      </c>
      <c r="D19" s="139"/>
      <c r="E19" s="139"/>
      <c r="F19" s="139"/>
      <c r="G19" s="139"/>
      <c r="H19" s="139"/>
      <c r="I19" s="139"/>
      <c r="J19" s="140"/>
    </row>
    <row r="20" spans="2:10" ht="7.5" customHeight="1" x14ac:dyDescent="0.25">
      <c r="B20" s="33"/>
      <c r="D20" s="8"/>
      <c r="E20" s="8"/>
      <c r="F20" s="8"/>
      <c r="G20" s="8"/>
      <c r="H20" s="8"/>
      <c r="I20" s="8"/>
      <c r="J20" s="34"/>
    </row>
    <row r="21" spans="2:10" x14ac:dyDescent="0.25">
      <c r="B21" s="33" t="s">
        <v>26</v>
      </c>
      <c r="C21" s="141" t="str">
        <f>'Inschrijver 1'!C21:J21</f>
        <v>Voorgestelde maatregelen / voorstellen / werkwijzen die - vanuit het ontwikkelperspectief van De Gemeente - leiden tot een gecontroleerd en voorspelbaar verloop van de werkzaamheden.</v>
      </c>
      <c r="D21" s="141"/>
      <c r="E21" s="141"/>
      <c r="F21" s="141"/>
      <c r="G21" s="141"/>
      <c r="H21" s="141"/>
      <c r="I21" s="141"/>
      <c r="J21" s="142"/>
    </row>
    <row r="22" spans="2:10" ht="7.5" customHeight="1" x14ac:dyDescent="0.25">
      <c r="B22" s="33"/>
      <c r="D22" s="8"/>
      <c r="E22" s="8"/>
      <c r="F22" s="8"/>
      <c r="G22" s="8"/>
      <c r="H22" s="8"/>
      <c r="I22" s="8"/>
      <c r="J22" s="34"/>
    </row>
    <row r="23" spans="2:10" x14ac:dyDescent="0.25">
      <c r="B23" s="33" t="s">
        <v>47</v>
      </c>
      <c r="C23" s="35"/>
      <c r="D23" s="136"/>
      <c r="E23" s="137"/>
      <c r="F23" s="137"/>
      <c r="G23" s="137"/>
      <c r="H23" s="137"/>
      <c r="I23" s="137"/>
      <c r="J23" s="138"/>
    </row>
    <row r="24" spans="2:10" x14ac:dyDescent="0.25">
      <c r="B24" s="33" t="s">
        <v>48</v>
      </c>
      <c r="C24" s="35"/>
      <c r="D24" s="136"/>
      <c r="E24" s="137"/>
      <c r="F24" s="137"/>
      <c r="G24" s="137"/>
      <c r="H24" s="137"/>
      <c r="I24" s="137"/>
      <c r="J24" s="138"/>
    </row>
    <row r="25" spans="2:10" x14ac:dyDescent="0.25">
      <c r="B25" s="33" t="s">
        <v>49</v>
      </c>
      <c r="C25" s="35"/>
      <c r="D25" s="136"/>
      <c r="E25" s="137"/>
      <c r="F25" s="137"/>
      <c r="G25" s="137"/>
      <c r="H25" s="137"/>
      <c r="I25" s="137"/>
      <c r="J25" s="138"/>
    </row>
    <row r="26" spans="2:10" x14ac:dyDescent="0.25">
      <c r="B26" s="33" t="s">
        <v>50</v>
      </c>
      <c r="C26" s="35"/>
      <c r="D26" s="136"/>
      <c r="E26" s="137"/>
      <c r="F26" s="137"/>
      <c r="G26" s="137"/>
      <c r="H26" s="137"/>
      <c r="I26" s="137"/>
      <c r="J26" s="138"/>
    </row>
    <row r="27" spans="2:10" ht="7.5" customHeight="1" x14ac:dyDescent="0.25">
      <c r="B27" s="33"/>
      <c r="D27" s="8"/>
      <c r="E27" s="8"/>
      <c r="F27" s="8"/>
      <c r="G27" s="8"/>
      <c r="H27" s="8"/>
      <c r="I27" s="8"/>
      <c r="J27" s="34"/>
    </row>
    <row r="28" spans="2:10" x14ac:dyDescent="0.25">
      <c r="B28" s="33" t="s">
        <v>26</v>
      </c>
      <c r="C28" s="141" t="str">
        <f>'Inschrijver 1'!C28:J28</f>
        <v>Voorgestelde maatregelen / voorstellen / werkwijzen die leiden tot een verbetering van productkwaliteit en reductie van kosten en doorlooptijd.</v>
      </c>
      <c r="D28" s="141"/>
      <c r="E28" s="141"/>
      <c r="F28" s="141"/>
      <c r="G28" s="141"/>
      <c r="H28" s="141"/>
      <c r="I28" s="141"/>
      <c r="J28" s="142"/>
    </row>
    <row r="29" spans="2:10" ht="7.5" customHeight="1" x14ac:dyDescent="0.25">
      <c r="B29" s="33"/>
      <c r="D29" s="8"/>
      <c r="E29" s="8"/>
      <c r="F29" s="8"/>
      <c r="G29" s="8"/>
      <c r="H29" s="8"/>
      <c r="I29" s="8"/>
      <c r="J29" s="34"/>
    </row>
    <row r="30" spans="2:10" x14ac:dyDescent="0.25">
      <c r="B30" s="33" t="str">
        <f>B$23</f>
        <v xml:space="preserve">Beoordelaar 1: </v>
      </c>
      <c r="C30" s="35"/>
      <c r="D30" s="136"/>
      <c r="E30" s="137"/>
      <c r="F30" s="137"/>
      <c r="G30" s="137"/>
      <c r="H30" s="137"/>
      <c r="I30" s="137"/>
      <c r="J30" s="138"/>
    </row>
    <row r="31" spans="2:10" x14ac:dyDescent="0.25">
      <c r="B31" s="33" t="str">
        <f>B$24</f>
        <v xml:space="preserve">Beoordelaar 2: </v>
      </c>
      <c r="C31" s="35"/>
      <c r="D31" s="136"/>
      <c r="E31" s="137"/>
      <c r="F31" s="137"/>
      <c r="G31" s="137"/>
      <c r="H31" s="137"/>
      <c r="I31" s="137"/>
      <c r="J31" s="138"/>
    </row>
    <row r="32" spans="2:10" x14ac:dyDescent="0.25">
      <c r="B32" s="33" t="str">
        <f>B$25</f>
        <v xml:space="preserve">Beoordelaar 3: </v>
      </c>
      <c r="C32" s="35"/>
      <c r="D32" s="136"/>
      <c r="E32" s="137"/>
      <c r="F32" s="137"/>
      <c r="G32" s="137"/>
      <c r="H32" s="137"/>
      <c r="I32" s="137"/>
      <c r="J32" s="138"/>
    </row>
    <row r="33" spans="2:10" x14ac:dyDescent="0.25">
      <c r="B33" s="33" t="str">
        <f>B$26</f>
        <v xml:space="preserve">Beoordelaar 4: </v>
      </c>
      <c r="C33" s="35"/>
      <c r="D33" s="136"/>
      <c r="E33" s="137"/>
      <c r="F33" s="137"/>
      <c r="G33" s="137"/>
      <c r="H33" s="137"/>
      <c r="I33" s="137"/>
      <c r="J33" s="138"/>
    </row>
    <row r="34" spans="2:10" ht="7.5" customHeight="1" x14ac:dyDescent="0.25">
      <c r="B34" s="33"/>
      <c r="C34" s="36"/>
      <c r="D34" s="137"/>
      <c r="E34" s="137"/>
      <c r="F34" s="137"/>
      <c r="G34" s="137"/>
      <c r="H34" s="137"/>
      <c r="I34" s="137"/>
      <c r="J34" s="138"/>
    </row>
    <row r="35" spans="2:10" x14ac:dyDescent="0.25">
      <c r="B35" s="29"/>
      <c r="C35" s="30"/>
      <c r="D35" s="30"/>
      <c r="E35" s="31"/>
      <c r="F35" s="31"/>
      <c r="G35" s="31"/>
      <c r="H35" s="30"/>
      <c r="I35" s="30"/>
      <c r="J35" s="32"/>
    </row>
    <row r="36" spans="2:10" ht="15.75" x14ac:dyDescent="0.25">
      <c r="B36" s="33" t="s">
        <v>53</v>
      </c>
      <c r="C36" s="139" t="str">
        <f>D11</f>
        <v>Productkwaliteit</v>
      </c>
      <c r="D36" s="139"/>
      <c r="E36" s="139"/>
      <c r="F36" s="139"/>
      <c r="G36" s="139"/>
      <c r="H36" s="139"/>
      <c r="I36" s="139"/>
      <c r="J36" s="140"/>
    </row>
    <row r="37" spans="2:10" ht="7.5" customHeight="1" x14ac:dyDescent="0.25">
      <c r="B37" s="33"/>
      <c r="D37" s="8"/>
      <c r="E37" s="8"/>
      <c r="F37" s="8"/>
      <c r="G37" s="8"/>
      <c r="H37" s="8"/>
      <c r="I37" s="8"/>
      <c r="J37" s="34"/>
    </row>
    <row r="38" spans="2:10" x14ac:dyDescent="0.25">
      <c r="B38" s="33" t="s">
        <v>26</v>
      </c>
      <c r="C38" s="141" t="str">
        <f>'Inschrijver 1'!C38:J38</f>
        <v>Voorgestelde maatregelen / voorstellen / werkwijzen waarmee wordt geborgd dat documenten een complete en zuivere weergave zijn van alle inzichten op het moment van leveren.</v>
      </c>
      <c r="D38" s="141"/>
      <c r="E38" s="141"/>
      <c r="F38" s="141"/>
      <c r="G38" s="141"/>
      <c r="H38" s="141"/>
      <c r="I38" s="141"/>
      <c r="J38" s="142"/>
    </row>
    <row r="39" spans="2:10" ht="7.5" customHeight="1" x14ac:dyDescent="0.25">
      <c r="B39" s="33"/>
      <c r="D39" s="8"/>
      <c r="E39" s="8"/>
      <c r="F39" s="8"/>
      <c r="G39" s="8"/>
      <c r="H39" s="8"/>
      <c r="I39" s="8"/>
      <c r="J39" s="34"/>
    </row>
    <row r="40" spans="2:10" x14ac:dyDescent="0.25">
      <c r="B40" s="33" t="str">
        <f>B$23</f>
        <v xml:space="preserve">Beoordelaar 1: </v>
      </c>
      <c r="C40" s="35"/>
      <c r="D40" s="136"/>
      <c r="E40" s="137"/>
      <c r="F40" s="137"/>
      <c r="G40" s="137"/>
      <c r="H40" s="137"/>
      <c r="I40" s="137"/>
      <c r="J40" s="138"/>
    </row>
    <row r="41" spans="2:10" x14ac:dyDescent="0.25">
      <c r="B41" s="33" t="str">
        <f>B$24</f>
        <v xml:space="preserve">Beoordelaar 2: </v>
      </c>
      <c r="C41" s="35"/>
      <c r="D41" s="136"/>
      <c r="E41" s="137"/>
      <c r="F41" s="137"/>
      <c r="G41" s="137"/>
      <c r="H41" s="137"/>
      <c r="I41" s="137"/>
      <c r="J41" s="138"/>
    </row>
    <row r="42" spans="2:10" x14ac:dyDescent="0.25">
      <c r="B42" s="33" t="str">
        <f>B$25</f>
        <v xml:space="preserve">Beoordelaar 3: </v>
      </c>
      <c r="C42" s="35"/>
      <c r="D42" s="136"/>
      <c r="E42" s="137"/>
      <c r="F42" s="137"/>
      <c r="G42" s="137"/>
      <c r="H42" s="137"/>
      <c r="I42" s="137"/>
      <c r="J42" s="138"/>
    </row>
    <row r="43" spans="2:10" x14ac:dyDescent="0.25">
      <c r="B43" s="33" t="str">
        <f>B$26</f>
        <v xml:space="preserve">Beoordelaar 4: </v>
      </c>
      <c r="C43" s="35"/>
      <c r="D43" s="136"/>
      <c r="E43" s="137"/>
      <c r="F43" s="137"/>
      <c r="G43" s="137"/>
      <c r="H43" s="137"/>
      <c r="I43" s="137"/>
      <c r="J43" s="138"/>
    </row>
    <row r="44" spans="2:10" ht="7.5" customHeight="1" x14ac:dyDescent="0.25">
      <c r="B44" s="33"/>
      <c r="D44" s="8"/>
      <c r="E44" s="8"/>
      <c r="F44" s="8"/>
      <c r="G44" s="8"/>
      <c r="H44" s="8"/>
      <c r="I44" s="8"/>
      <c r="J44" s="34"/>
    </row>
    <row r="45" spans="2:10" x14ac:dyDescent="0.25">
      <c r="B45" s="33" t="s">
        <v>26</v>
      </c>
      <c r="C45" s="141" t="str">
        <f>'Inschrijver 1'!C45:J45</f>
        <v>Voorgestelde maatregelen / voorstellen / werkwijzen die er toe leiden dat documenten een solide basis vormen voor een gecontroleerd en voorspoedig verloop van het vervolg van het planproces.</v>
      </c>
      <c r="D45" s="141"/>
      <c r="E45" s="141"/>
      <c r="F45" s="141"/>
      <c r="G45" s="141"/>
      <c r="H45" s="141"/>
      <c r="I45" s="141"/>
      <c r="J45" s="142"/>
    </row>
    <row r="46" spans="2:10" ht="7.5" customHeight="1" x14ac:dyDescent="0.25">
      <c r="B46" s="33"/>
      <c r="D46" s="8"/>
      <c r="E46" s="8"/>
      <c r="F46" s="8"/>
      <c r="G46" s="8"/>
      <c r="H46" s="8"/>
      <c r="I46" s="8"/>
      <c r="J46" s="34"/>
    </row>
    <row r="47" spans="2:10" x14ac:dyDescent="0.25">
      <c r="B47" s="33" t="str">
        <f>B$23</f>
        <v xml:space="preserve">Beoordelaar 1: </v>
      </c>
      <c r="C47" s="35"/>
      <c r="D47" s="136"/>
      <c r="E47" s="137"/>
      <c r="F47" s="137"/>
      <c r="G47" s="137"/>
      <c r="H47" s="137"/>
      <c r="I47" s="137"/>
      <c r="J47" s="138"/>
    </row>
    <row r="48" spans="2:10" x14ac:dyDescent="0.25">
      <c r="B48" s="33" t="str">
        <f>B$24</f>
        <v xml:space="preserve">Beoordelaar 2: </v>
      </c>
      <c r="C48" s="35"/>
      <c r="D48" s="136"/>
      <c r="E48" s="137"/>
      <c r="F48" s="137"/>
      <c r="G48" s="137"/>
      <c r="H48" s="137"/>
      <c r="I48" s="137"/>
      <c r="J48" s="138"/>
    </row>
    <row r="49" spans="2:10" x14ac:dyDescent="0.25">
      <c r="B49" s="33" t="str">
        <f>B$25</f>
        <v xml:space="preserve">Beoordelaar 3: </v>
      </c>
      <c r="C49" s="35"/>
      <c r="D49" s="136"/>
      <c r="E49" s="137"/>
      <c r="F49" s="137"/>
      <c r="G49" s="137"/>
      <c r="H49" s="137"/>
      <c r="I49" s="137"/>
      <c r="J49" s="138"/>
    </row>
    <row r="50" spans="2:10" x14ac:dyDescent="0.25">
      <c r="B50" s="33" t="str">
        <f>B$26</f>
        <v xml:space="preserve">Beoordelaar 4: </v>
      </c>
      <c r="C50" s="35"/>
      <c r="D50" s="136"/>
      <c r="E50" s="137"/>
      <c r="F50" s="137"/>
      <c r="G50" s="137"/>
      <c r="H50" s="137"/>
      <c r="I50" s="137"/>
      <c r="J50" s="138"/>
    </row>
    <row r="51" spans="2:10" ht="7.5" customHeight="1" x14ac:dyDescent="0.25">
      <c r="B51" s="33"/>
      <c r="C51" s="36"/>
      <c r="D51" s="137"/>
      <c r="E51" s="137"/>
      <c r="F51" s="137"/>
      <c r="G51" s="137"/>
      <c r="H51" s="137"/>
      <c r="I51" s="137"/>
      <c r="J51" s="138"/>
    </row>
    <row r="52" spans="2:10" x14ac:dyDescent="0.25">
      <c r="B52" s="29"/>
      <c r="C52" s="30"/>
      <c r="D52" s="30"/>
      <c r="E52" s="31"/>
      <c r="F52" s="31"/>
      <c r="G52" s="31"/>
      <c r="H52" s="30"/>
      <c r="I52" s="30"/>
      <c r="J52" s="32"/>
    </row>
    <row r="53" spans="2:10" ht="15.75" x14ac:dyDescent="0.25">
      <c r="B53" s="33" t="s">
        <v>53</v>
      </c>
      <c r="C53" s="139" t="str">
        <f>D13</f>
        <v>Deskundig en Pro-actief</v>
      </c>
      <c r="D53" s="139"/>
      <c r="E53" s="139"/>
      <c r="F53" s="139"/>
      <c r="G53" s="139"/>
      <c r="H53" s="139"/>
      <c r="I53" s="139"/>
      <c r="J53" s="140"/>
    </row>
    <row r="54" spans="2:10" ht="7.5" customHeight="1" x14ac:dyDescent="0.25">
      <c r="B54" s="33"/>
      <c r="D54" s="8"/>
      <c r="E54" s="8"/>
      <c r="F54" s="8"/>
      <c r="G54" s="8"/>
      <c r="H54" s="8"/>
      <c r="I54" s="8"/>
      <c r="J54" s="34"/>
    </row>
    <row r="55" spans="2:10" ht="30" customHeight="1" x14ac:dyDescent="0.25">
      <c r="B55" s="63" t="s">
        <v>26</v>
      </c>
      <c r="C55" s="134" t="str">
        <f>'Inschrijver 1'!C55:J55</f>
        <v>Voorgestelde maatregelen / voorstellen / werkwijzen waarmee bij Nadere Opdrachten betrokken medewerkers van De Gemeente aan kunnen sluiten op externe ontwikkelingen.</v>
      </c>
      <c r="D55" s="134"/>
      <c r="E55" s="134"/>
      <c r="F55" s="134"/>
      <c r="G55" s="134"/>
      <c r="H55" s="134"/>
      <c r="I55" s="134"/>
      <c r="J55" s="135"/>
    </row>
    <row r="56" spans="2:10" ht="7.5" customHeight="1" x14ac:dyDescent="0.25">
      <c r="B56" s="33"/>
      <c r="D56" s="8"/>
      <c r="E56" s="8"/>
      <c r="F56" s="8"/>
      <c r="G56" s="8"/>
      <c r="H56" s="8"/>
      <c r="I56" s="8"/>
      <c r="J56" s="34"/>
    </row>
    <row r="57" spans="2:10" x14ac:dyDescent="0.25">
      <c r="B57" s="33" t="str">
        <f>B$23</f>
        <v xml:space="preserve">Beoordelaar 1: </v>
      </c>
      <c r="C57" s="35"/>
      <c r="D57" s="136"/>
      <c r="E57" s="137"/>
      <c r="F57" s="137"/>
      <c r="G57" s="137"/>
      <c r="H57" s="137"/>
      <c r="I57" s="137"/>
      <c r="J57" s="138"/>
    </row>
    <row r="58" spans="2:10" x14ac:dyDescent="0.25">
      <c r="B58" s="33" t="str">
        <f>B$24</f>
        <v xml:space="preserve">Beoordelaar 2: </v>
      </c>
      <c r="C58" s="35"/>
      <c r="D58" s="136"/>
      <c r="E58" s="137"/>
      <c r="F58" s="137"/>
      <c r="G58" s="137"/>
      <c r="H58" s="137"/>
      <c r="I58" s="137"/>
      <c r="J58" s="138"/>
    </row>
    <row r="59" spans="2:10" x14ac:dyDescent="0.25">
      <c r="B59" s="33" t="str">
        <f>B$25</f>
        <v xml:space="preserve">Beoordelaar 3: </v>
      </c>
      <c r="C59" s="35"/>
      <c r="D59" s="136"/>
      <c r="E59" s="137"/>
      <c r="F59" s="137"/>
      <c r="G59" s="137"/>
      <c r="H59" s="137"/>
      <c r="I59" s="137"/>
      <c r="J59" s="138"/>
    </row>
    <row r="60" spans="2:10" x14ac:dyDescent="0.25">
      <c r="B60" s="33" t="str">
        <f>B$26</f>
        <v xml:space="preserve">Beoordelaar 4: </v>
      </c>
      <c r="C60" s="35"/>
      <c r="D60" s="136"/>
      <c r="E60" s="137"/>
      <c r="F60" s="137"/>
      <c r="G60" s="137"/>
      <c r="H60" s="137"/>
      <c r="I60" s="137"/>
      <c r="J60" s="138"/>
    </row>
    <row r="61" spans="2:10" ht="7.5" customHeight="1" x14ac:dyDescent="0.25">
      <c r="B61" s="33"/>
      <c r="D61" s="8"/>
      <c r="E61" s="8"/>
      <c r="F61" s="8"/>
      <c r="G61" s="8"/>
      <c r="H61" s="8"/>
      <c r="I61" s="8"/>
      <c r="J61" s="34"/>
    </row>
    <row r="62" spans="2:10" x14ac:dyDescent="0.25">
      <c r="B62" s="33" t="s">
        <v>26</v>
      </c>
      <c r="C62" s="141" t="str">
        <f>'Inschrijver 1'!C62:J62</f>
        <v>Voorgestelde maatregelen / voorstellen / werkwijzen waarmee externe ontwikkelingen op een participerende wijze worden geïntroduceerd bij De Gemeente.</v>
      </c>
      <c r="D62" s="141"/>
      <c r="E62" s="141"/>
      <c r="F62" s="141"/>
      <c r="G62" s="141"/>
      <c r="H62" s="141"/>
      <c r="I62" s="141"/>
      <c r="J62" s="142"/>
    </row>
    <row r="63" spans="2:10" ht="7.5" customHeight="1" x14ac:dyDescent="0.25">
      <c r="B63" s="33"/>
      <c r="D63" s="8"/>
      <c r="E63" s="8"/>
      <c r="F63" s="8"/>
      <c r="G63" s="8"/>
      <c r="H63" s="8"/>
      <c r="I63" s="8"/>
      <c r="J63" s="34"/>
    </row>
    <row r="64" spans="2:10" x14ac:dyDescent="0.25">
      <c r="B64" s="33" t="str">
        <f>B$23</f>
        <v xml:space="preserve">Beoordelaar 1: </v>
      </c>
      <c r="C64" s="35"/>
      <c r="D64" s="136"/>
      <c r="E64" s="137"/>
      <c r="F64" s="137"/>
      <c r="G64" s="137"/>
      <c r="H64" s="137"/>
      <c r="I64" s="137"/>
      <c r="J64" s="138"/>
    </row>
    <row r="65" spans="2:10" x14ac:dyDescent="0.25">
      <c r="B65" s="33" t="str">
        <f>B$24</f>
        <v xml:space="preserve">Beoordelaar 2: </v>
      </c>
      <c r="C65" s="35"/>
      <c r="D65" s="136"/>
      <c r="E65" s="137"/>
      <c r="F65" s="137"/>
      <c r="G65" s="137"/>
      <c r="H65" s="137"/>
      <c r="I65" s="137"/>
      <c r="J65" s="138"/>
    </row>
    <row r="66" spans="2:10" x14ac:dyDescent="0.25">
      <c r="B66" s="33" t="str">
        <f>B$25</f>
        <v xml:space="preserve">Beoordelaar 3: </v>
      </c>
      <c r="C66" s="35"/>
      <c r="D66" s="136"/>
      <c r="E66" s="137"/>
      <c r="F66" s="137"/>
      <c r="G66" s="137"/>
      <c r="H66" s="137"/>
      <c r="I66" s="137"/>
      <c r="J66" s="138"/>
    </row>
    <row r="67" spans="2:10" x14ac:dyDescent="0.25">
      <c r="B67" s="33" t="str">
        <f>B$26</f>
        <v xml:space="preserve">Beoordelaar 4: </v>
      </c>
      <c r="C67" s="35"/>
      <c r="D67" s="136"/>
      <c r="E67" s="137"/>
      <c r="F67" s="137"/>
      <c r="G67" s="137"/>
      <c r="H67" s="137"/>
      <c r="I67" s="137"/>
      <c r="J67" s="138"/>
    </row>
    <row r="68" spans="2:10" ht="7.5" customHeight="1" x14ac:dyDescent="0.25">
      <c r="B68" s="37"/>
      <c r="C68" s="2"/>
      <c r="D68" s="2"/>
      <c r="E68" s="2"/>
      <c r="F68" s="2"/>
      <c r="G68" s="2"/>
      <c r="H68" s="2"/>
      <c r="I68" s="2"/>
      <c r="J68" s="38"/>
    </row>
    <row r="69" spans="2:10" x14ac:dyDescent="0.25">
      <c r="B69" s="20"/>
      <c r="J69" s="18"/>
    </row>
    <row r="70" spans="2:10" x14ac:dyDescent="0.25">
      <c r="B70" s="20"/>
      <c r="J70" s="18"/>
    </row>
    <row r="71" spans="2:10" ht="7.5" customHeight="1" x14ac:dyDescent="0.25">
      <c r="B71" s="20"/>
      <c r="J71" s="18"/>
    </row>
    <row r="72" spans="2:10" x14ac:dyDescent="0.25">
      <c r="B72" s="20"/>
      <c r="J72" s="18"/>
    </row>
    <row r="73" spans="2:10" ht="7.5" customHeight="1" x14ac:dyDescent="0.25">
      <c r="B73" s="20"/>
      <c r="J73" s="18"/>
    </row>
    <row r="74" spans="2:10" x14ac:dyDescent="0.25">
      <c r="B74" s="20"/>
      <c r="J74" s="18"/>
    </row>
    <row r="75" spans="2:10" x14ac:dyDescent="0.25">
      <c r="B75" s="20"/>
      <c r="J75" s="18"/>
    </row>
    <row r="76" spans="2:10" x14ac:dyDescent="0.25">
      <c r="B76" s="20"/>
      <c r="J76" s="18"/>
    </row>
    <row r="77" spans="2:10" x14ac:dyDescent="0.25">
      <c r="B77" s="20"/>
      <c r="J77" s="18"/>
    </row>
    <row r="78" spans="2:10" ht="7.5" customHeight="1" x14ac:dyDescent="0.25">
      <c r="B78" s="20"/>
      <c r="J78" s="18"/>
    </row>
    <row r="79" spans="2:10" x14ac:dyDescent="0.25">
      <c r="B79" s="20"/>
      <c r="J79" s="18"/>
    </row>
    <row r="80" spans="2:10" ht="7.5" customHeight="1" x14ac:dyDescent="0.25">
      <c r="B80" s="20"/>
      <c r="J80" s="18"/>
    </row>
    <row r="81" spans="2:10" x14ac:dyDescent="0.25">
      <c r="B81" s="20"/>
      <c r="J81" s="18"/>
    </row>
    <row r="82" spans="2:10" x14ac:dyDescent="0.25">
      <c r="B82" s="20"/>
      <c r="J82" s="18"/>
    </row>
    <row r="83" spans="2:10" x14ac:dyDescent="0.25">
      <c r="B83" s="20"/>
      <c r="J83" s="18"/>
    </row>
    <row r="84" spans="2:10" x14ac:dyDescent="0.25">
      <c r="B84" s="20"/>
      <c r="J84" s="18"/>
    </row>
    <row r="85" spans="2:10" ht="7.5" customHeight="1" x14ac:dyDescent="0.25">
      <c r="B85" s="20"/>
      <c r="J85" s="18"/>
    </row>
    <row r="86" spans="2:10" x14ac:dyDescent="0.25">
      <c r="B86" s="20"/>
      <c r="J86" s="18"/>
    </row>
    <row r="87" spans="2:10" x14ac:dyDescent="0.25">
      <c r="B87" s="20"/>
      <c r="J87" s="18"/>
    </row>
    <row r="88" spans="2:10" ht="7.5" customHeight="1" x14ac:dyDescent="0.25">
      <c r="B88" s="20"/>
      <c r="J88" s="18"/>
    </row>
    <row r="89" spans="2:10" x14ac:dyDescent="0.25">
      <c r="B89" s="20"/>
      <c r="J89" s="18"/>
    </row>
    <row r="90" spans="2:10" ht="7.5" customHeight="1" x14ac:dyDescent="0.25">
      <c r="B90" s="20"/>
      <c r="J90" s="18"/>
    </row>
    <row r="91" spans="2:10" x14ac:dyDescent="0.25">
      <c r="B91" s="20"/>
      <c r="J91" s="18"/>
    </row>
    <row r="92" spans="2:10" x14ac:dyDescent="0.25">
      <c r="B92" s="20"/>
      <c r="J92" s="18"/>
    </row>
    <row r="93" spans="2:10" x14ac:dyDescent="0.25">
      <c r="B93" s="20"/>
      <c r="J93" s="18"/>
    </row>
    <row r="94" spans="2:10" x14ac:dyDescent="0.25">
      <c r="B94" s="20"/>
      <c r="J94" s="18"/>
    </row>
    <row r="95" spans="2:10" ht="7.5" customHeight="1" x14ac:dyDescent="0.25">
      <c r="B95" s="20"/>
      <c r="J95" s="18"/>
    </row>
    <row r="96" spans="2:10" x14ac:dyDescent="0.25">
      <c r="B96" s="20"/>
      <c r="J96" s="18"/>
    </row>
    <row r="97" spans="2:10" ht="7.5" customHeight="1" x14ac:dyDescent="0.25">
      <c r="B97" s="20"/>
      <c r="J97" s="18"/>
    </row>
    <row r="98" spans="2:10" x14ac:dyDescent="0.25">
      <c r="B98" s="20"/>
      <c r="J98" s="18"/>
    </row>
    <row r="99" spans="2:10" x14ac:dyDescent="0.25">
      <c r="B99" s="20"/>
      <c r="J99" s="18"/>
    </row>
    <row r="100" spans="2:10" x14ac:dyDescent="0.25">
      <c r="B100" s="20"/>
      <c r="J100" s="18"/>
    </row>
    <row r="101" spans="2:10" x14ac:dyDescent="0.25">
      <c r="B101" s="20"/>
      <c r="J101" s="18"/>
    </row>
    <row r="102" spans="2:10" ht="7.5" customHeight="1" x14ac:dyDescent="0.25">
      <c r="B102" s="20"/>
      <c r="J102" s="18"/>
    </row>
    <row r="103" spans="2:10" x14ac:dyDescent="0.25">
      <c r="B103" s="20"/>
      <c r="J103" s="18"/>
    </row>
    <row r="104" spans="2:10" x14ac:dyDescent="0.25">
      <c r="B104" s="20"/>
      <c r="J104" s="18"/>
    </row>
    <row r="105" spans="2:10" x14ac:dyDescent="0.25">
      <c r="B105" s="20"/>
      <c r="J105" s="18"/>
    </row>
    <row r="106" spans="2:10" x14ac:dyDescent="0.25">
      <c r="B106" s="20"/>
      <c r="J106" s="18"/>
    </row>
    <row r="107" spans="2:10" x14ac:dyDescent="0.25">
      <c r="B107" s="20"/>
      <c r="J107" s="18"/>
    </row>
    <row r="108" spans="2:10" x14ac:dyDescent="0.25">
      <c r="B108" s="20"/>
      <c r="J108" s="18"/>
    </row>
    <row r="109" spans="2:10" x14ac:dyDescent="0.25">
      <c r="B109" s="20"/>
      <c r="J109" s="18"/>
    </row>
    <row r="110" spans="2:10" x14ac:dyDescent="0.25">
      <c r="B110" s="20"/>
      <c r="J110" s="18"/>
    </row>
    <row r="111" spans="2:10" x14ac:dyDescent="0.25">
      <c r="B111" s="20"/>
      <c r="J111" s="18"/>
    </row>
    <row r="112" spans="2:10" x14ac:dyDescent="0.25">
      <c r="B112" s="20"/>
      <c r="J112" s="18"/>
    </row>
    <row r="113" spans="2:10" x14ac:dyDescent="0.25">
      <c r="B113" s="20"/>
      <c r="J113" s="18"/>
    </row>
    <row r="114" spans="2:10" x14ac:dyDescent="0.25">
      <c r="B114" s="20"/>
      <c r="J114" s="18"/>
    </row>
    <row r="115" spans="2:10" x14ac:dyDescent="0.25">
      <c r="B115" s="20"/>
      <c r="J115" s="18"/>
    </row>
    <row r="116" spans="2:10" x14ac:dyDescent="0.25">
      <c r="B116" s="20"/>
      <c r="J116" s="18"/>
    </row>
    <row r="117" spans="2:10" x14ac:dyDescent="0.25">
      <c r="B117" s="20"/>
      <c r="J117" s="18"/>
    </row>
    <row r="118" spans="2:10" x14ac:dyDescent="0.25">
      <c r="B118" s="20"/>
      <c r="J118" s="18"/>
    </row>
    <row r="119" spans="2:10" x14ac:dyDescent="0.25">
      <c r="B119" s="20"/>
      <c r="J119" s="18"/>
    </row>
    <row r="120" spans="2:10" x14ac:dyDescent="0.25">
      <c r="B120" s="20"/>
      <c r="J120" s="18"/>
    </row>
    <row r="121" spans="2:10" x14ac:dyDescent="0.25">
      <c r="B121" s="20"/>
      <c r="J121" s="18"/>
    </row>
    <row r="122" spans="2:10" x14ac:dyDescent="0.25">
      <c r="B122" s="20"/>
      <c r="J122" s="18"/>
    </row>
    <row r="123" spans="2:10" x14ac:dyDescent="0.25">
      <c r="B123" s="20"/>
      <c r="J123" s="18"/>
    </row>
    <row r="124" spans="2:10" x14ac:dyDescent="0.25">
      <c r="B124" s="20"/>
      <c r="J124" s="18"/>
    </row>
    <row r="125" spans="2:10" x14ac:dyDescent="0.25">
      <c r="B125" s="20"/>
      <c r="J125" s="18"/>
    </row>
    <row r="126" spans="2:10" x14ac:dyDescent="0.25">
      <c r="B126" s="20"/>
      <c r="J126" s="18"/>
    </row>
    <row r="127" spans="2:10" x14ac:dyDescent="0.25">
      <c r="B127" s="20"/>
      <c r="J127" s="18"/>
    </row>
    <row r="128" spans="2:10" x14ac:dyDescent="0.25">
      <c r="B128" s="20"/>
      <c r="J128" s="18"/>
    </row>
    <row r="129" spans="2:10" x14ac:dyDescent="0.25">
      <c r="B129" s="20"/>
      <c r="J129" s="18"/>
    </row>
    <row r="130" spans="2:10" x14ac:dyDescent="0.25">
      <c r="B130" s="20"/>
      <c r="J130" s="18"/>
    </row>
    <row r="131" spans="2:10" x14ac:dyDescent="0.25">
      <c r="B131" s="20"/>
      <c r="J131" s="18"/>
    </row>
    <row r="132" spans="2:10" x14ac:dyDescent="0.25">
      <c r="B132" s="20"/>
      <c r="J132" s="18"/>
    </row>
    <row r="133" spans="2:10" x14ac:dyDescent="0.25">
      <c r="B133" s="20"/>
      <c r="J133" s="18"/>
    </row>
    <row r="134" spans="2:10" x14ac:dyDescent="0.25">
      <c r="B134" s="20"/>
      <c r="J134" s="18"/>
    </row>
    <row r="135" spans="2:10" x14ac:dyDescent="0.25">
      <c r="B135" s="20"/>
      <c r="J135" s="18"/>
    </row>
    <row r="136" spans="2:10" x14ac:dyDescent="0.25">
      <c r="B136" s="20"/>
      <c r="J136" s="18"/>
    </row>
    <row r="137" spans="2:10" x14ac:dyDescent="0.25">
      <c r="B137" s="20"/>
      <c r="J137" s="18"/>
    </row>
    <row r="138" spans="2:10" x14ac:dyDescent="0.25">
      <c r="B138" s="20"/>
      <c r="J138" s="18"/>
    </row>
    <row r="139" spans="2:10" x14ac:dyDescent="0.25">
      <c r="B139" s="20"/>
      <c r="J139" s="18"/>
    </row>
    <row r="140" spans="2:10" x14ac:dyDescent="0.25">
      <c r="B140" s="20"/>
      <c r="J140" s="18"/>
    </row>
    <row r="141" spans="2:10" x14ac:dyDescent="0.25">
      <c r="B141" s="20"/>
      <c r="J141" s="18"/>
    </row>
    <row r="142" spans="2:10" x14ac:dyDescent="0.25">
      <c r="B142" s="20"/>
      <c r="J142" s="18"/>
    </row>
    <row r="143" spans="2:10" x14ac:dyDescent="0.25">
      <c r="B143" s="20"/>
      <c r="J143" s="18"/>
    </row>
    <row r="144" spans="2:10" x14ac:dyDescent="0.25">
      <c r="B144" s="20"/>
      <c r="J144" s="18"/>
    </row>
    <row r="145" spans="2:10" x14ac:dyDescent="0.25">
      <c r="B145" s="20"/>
      <c r="J145" s="18"/>
    </row>
    <row r="146" spans="2:10" x14ac:dyDescent="0.25">
      <c r="B146" s="20"/>
      <c r="J146" s="18"/>
    </row>
    <row r="147" spans="2:10" x14ac:dyDescent="0.25">
      <c r="B147" s="20"/>
      <c r="J147" s="18"/>
    </row>
    <row r="148" spans="2:10" x14ac:dyDescent="0.25">
      <c r="B148" s="20"/>
      <c r="J148" s="18"/>
    </row>
    <row r="149" spans="2:10" x14ac:dyDescent="0.25">
      <c r="B149" s="20"/>
      <c r="J149" s="18"/>
    </row>
    <row r="150" spans="2:10" x14ac:dyDescent="0.25">
      <c r="B150" s="20"/>
      <c r="J150" s="18"/>
    </row>
    <row r="151" spans="2:10" x14ac:dyDescent="0.25">
      <c r="B151" s="20"/>
      <c r="J151" s="18"/>
    </row>
    <row r="152" spans="2:10" x14ac:dyDescent="0.25">
      <c r="B152" s="20"/>
      <c r="J152" s="18"/>
    </row>
    <row r="153" spans="2:10" x14ac:dyDescent="0.25">
      <c r="B153" s="20"/>
      <c r="J153" s="18"/>
    </row>
    <row r="154" spans="2:10" x14ac:dyDescent="0.25">
      <c r="B154" s="20"/>
      <c r="J154" s="18"/>
    </row>
    <row r="155" spans="2:10" x14ac:dyDescent="0.25">
      <c r="B155" s="20"/>
      <c r="J155" s="18"/>
    </row>
    <row r="156" spans="2:10" x14ac:dyDescent="0.25">
      <c r="B156" s="20"/>
      <c r="J156" s="18"/>
    </row>
    <row r="157" spans="2:10" x14ac:dyDescent="0.25">
      <c r="B157" s="20"/>
      <c r="J157" s="18"/>
    </row>
    <row r="158" spans="2:10" x14ac:dyDescent="0.25">
      <c r="B158" s="20"/>
      <c r="J158" s="18"/>
    </row>
    <row r="159" spans="2:10" x14ac:dyDescent="0.25">
      <c r="B159" s="20"/>
      <c r="J159" s="18"/>
    </row>
    <row r="160" spans="2:10" x14ac:dyDescent="0.25">
      <c r="B160" s="20"/>
      <c r="J160" s="18"/>
    </row>
    <row r="161" spans="2:10" x14ac:dyDescent="0.25">
      <c r="B161" s="20"/>
      <c r="J161" s="18"/>
    </row>
    <row r="162" spans="2:10" x14ac:dyDescent="0.25">
      <c r="B162" s="20"/>
      <c r="J162" s="18"/>
    </row>
    <row r="163" spans="2:10" x14ac:dyDescent="0.25">
      <c r="B163" s="20"/>
      <c r="J163" s="18"/>
    </row>
    <row r="164" spans="2:10" x14ac:dyDescent="0.25">
      <c r="B164" s="20"/>
      <c r="J164" s="18"/>
    </row>
    <row r="165" spans="2:10" x14ac:dyDescent="0.25">
      <c r="B165" s="20"/>
      <c r="J165" s="18"/>
    </row>
    <row r="166" spans="2:10" x14ac:dyDescent="0.25">
      <c r="B166" s="20"/>
      <c r="J166" s="18"/>
    </row>
    <row r="167" spans="2:10" x14ac:dyDescent="0.25">
      <c r="B167" s="20"/>
      <c r="J167" s="18"/>
    </row>
    <row r="168" spans="2:10" x14ac:dyDescent="0.25">
      <c r="B168" s="20"/>
      <c r="J168" s="18"/>
    </row>
    <row r="169" spans="2:10" x14ac:dyDescent="0.25">
      <c r="B169" s="20"/>
      <c r="J169" s="18"/>
    </row>
    <row r="170" spans="2:10" x14ac:dyDescent="0.25">
      <c r="B170" s="20"/>
      <c r="J170" s="18"/>
    </row>
    <row r="171" spans="2:10" x14ac:dyDescent="0.25">
      <c r="B171" s="20"/>
      <c r="J171" s="18"/>
    </row>
    <row r="172" spans="2:10" x14ac:dyDescent="0.25">
      <c r="B172" s="20"/>
      <c r="J172" s="18"/>
    </row>
    <row r="173" spans="2:10" x14ac:dyDescent="0.25">
      <c r="B173" s="20"/>
      <c r="J173" s="18"/>
    </row>
    <row r="174" spans="2:10" x14ac:dyDescent="0.25">
      <c r="B174" s="20"/>
      <c r="J174" s="18"/>
    </row>
    <row r="175" spans="2:10" x14ac:dyDescent="0.25">
      <c r="B175" s="20"/>
      <c r="J175" s="18"/>
    </row>
    <row r="176" spans="2:10" x14ac:dyDescent="0.25">
      <c r="B176" s="20"/>
      <c r="J176" s="18"/>
    </row>
    <row r="177" spans="2:10" x14ac:dyDescent="0.25">
      <c r="B177" s="20"/>
      <c r="J177" s="18"/>
    </row>
    <row r="178" spans="2:10" x14ac:dyDescent="0.25">
      <c r="B178" s="20"/>
      <c r="J178" s="18"/>
    </row>
    <row r="179" spans="2:10" x14ac:dyDescent="0.25">
      <c r="B179" s="20"/>
      <c r="J179" s="18"/>
    </row>
    <row r="180" spans="2:10" x14ac:dyDescent="0.25">
      <c r="B180" s="20"/>
      <c r="J180" s="18"/>
    </row>
    <row r="181" spans="2:10" x14ac:dyDescent="0.25">
      <c r="B181" s="20"/>
      <c r="J181" s="18"/>
    </row>
    <row r="182" spans="2:10" x14ac:dyDescent="0.25">
      <c r="B182" s="20"/>
      <c r="J182" s="18"/>
    </row>
    <row r="183" spans="2:10" x14ac:dyDescent="0.25">
      <c r="B183" s="20"/>
      <c r="J183" s="18"/>
    </row>
    <row r="184" spans="2:10" x14ac:dyDescent="0.25">
      <c r="B184" s="20"/>
      <c r="J184" s="18"/>
    </row>
    <row r="185" spans="2:10" x14ac:dyDescent="0.25">
      <c r="B185" s="20"/>
      <c r="J185" s="18"/>
    </row>
    <row r="186" spans="2:10" x14ac:dyDescent="0.25">
      <c r="B186" s="20"/>
      <c r="J186" s="18"/>
    </row>
    <row r="187" spans="2:10" x14ac:dyDescent="0.25">
      <c r="B187" s="20"/>
      <c r="J187" s="18"/>
    </row>
    <row r="188" spans="2:10" x14ac:dyDescent="0.25">
      <c r="B188" s="20"/>
      <c r="J188" s="18"/>
    </row>
    <row r="189" spans="2:10" x14ac:dyDescent="0.25">
      <c r="B189" s="20"/>
      <c r="J189" s="18"/>
    </row>
    <row r="190" spans="2:10" x14ac:dyDescent="0.25">
      <c r="B190" s="20"/>
      <c r="J190" s="18"/>
    </row>
    <row r="191" spans="2:10" x14ac:dyDescent="0.25">
      <c r="B191" s="20"/>
      <c r="J191" s="18"/>
    </row>
    <row r="192" spans="2:10" x14ac:dyDescent="0.25">
      <c r="B192" s="20"/>
      <c r="J192" s="18"/>
    </row>
    <row r="193" spans="2:10" x14ac:dyDescent="0.25">
      <c r="B193" s="20"/>
      <c r="J193" s="18"/>
    </row>
    <row r="194" spans="2:10" x14ac:dyDescent="0.25">
      <c r="B194" s="20"/>
      <c r="J194" s="18"/>
    </row>
    <row r="195" spans="2:10" x14ac:dyDescent="0.25">
      <c r="B195" s="20"/>
      <c r="J195" s="18"/>
    </row>
    <row r="196" spans="2:10" x14ac:dyDescent="0.25">
      <c r="B196" s="20"/>
      <c r="J196" s="18"/>
    </row>
    <row r="197" spans="2:10" x14ac:dyDescent="0.25">
      <c r="B197" s="20"/>
      <c r="J197" s="18"/>
    </row>
    <row r="198" spans="2:10" x14ac:dyDescent="0.25">
      <c r="B198" s="20"/>
      <c r="J198" s="18"/>
    </row>
    <row r="199" spans="2:10" x14ac:dyDescent="0.25">
      <c r="B199" s="20"/>
      <c r="J199" s="18"/>
    </row>
    <row r="200" spans="2:10" x14ac:dyDescent="0.25">
      <c r="B200" s="20"/>
      <c r="J200" s="18"/>
    </row>
    <row r="201" spans="2:10" x14ac:dyDescent="0.25">
      <c r="B201" s="20"/>
      <c r="J201" s="18"/>
    </row>
    <row r="202" spans="2:10" x14ac:dyDescent="0.25">
      <c r="B202" s="20"/>
      <c r="J202" s="18"/>
    </row>
    <row r="203" spans="2:10" x14ac:dyDescent="0.25">
      <c r="B203" s="20"/>
      <c r="J203" s="18"/>
    </row>
    <row r="204" spans="2:10" x14ac:dyDescent="0.25">
      <c r="B204" s="20"/>
      <c r="J204" s="18"/>
    </row>
    <row r="205" spans="2:10" x14ac:dyDescent="0.25">
      <c r="B205" s="20"/>
      <c r="J205" s="18"/>
    </row>
    <row r="206" spans="2:10" x14ac:dyDescent="0.25">
      <c r="B206" s="20"/>
      <c r="J206" s="18"/>
    </row>
    <row r="207" spans="2:10" x14ac:dyDescent="0.25">
      <c r="B207" s="20"/>
      <c r="J207" s="18"/>
    </row>
    <row r="208" spans="2:10" x14ac:dyDescent="0.25">
      <c r="B208" s="20"/>
      <c r="J208" s="18"/>
    </row>
    <row r="209" spans="2:10" x14ac:dyDescent="0.25">
      <c r="B209" s="20"/>
      <c r="J209" s="18"/>
    </row>
    <row r="210" spans="2:10" x14ac:dyDescent="0.25">
      <c r="B210" s="20"/>
      <c r="J210" s="18"/>
    </row>
    <row r="211" spans="2:10" x14ac:dyDescent="0.25">
      <c r="B211" s="20"/>
      <c r="J211" s="18"/>
    </row>
    <row r="212" spans="2:10" x14ac:dyDescent="0.25">
      <c r="B212" s="20"/>
      <c r="J212" s="18"/>
    </row>
    <row r="213" spans="2:10" x14ac:dyDescent="0.25">
      <c r="B213" s="20"/>
      <c r="J213" s="18"/>
    </row>
    <row r="214" spans="2:10" x14ac:dyDescent="0.25">
      <c r="B214" s="20"/>
      <c r="J214" s="18"/>
    </row>
    <row r="215" spans="2:10" x14ac:dyDescent="0.25">
      <c r="B215" s="20"/>
      <c r="J215" s="18"/>
    </row>
    <row r="216" spans="2:10" x14ac:dyDescent="0.25">
      <c r="B216" s="20"/>
      <c r="J216" s="18"/>
    </row>
    <row r="217" spans="2:10" x14ac:dyDescent="0.25">
      <c r="B217" s="20"/>
      <c r="J217" s="18"/>
    </row>
    <row r="218" spans="2:10" x14ac:dyDescent="0.25">
      <c r="B218" s="20"/>
      <c r="J218" s="18"/>
    </row>
    <row r="219" spans="2:10" x14ac:dyDescent="0.25">
      <c r="B219" s="20"/>
      <c r="J219" s="18"/>
    </row>
    <row r="220" spans="2:10" x14ac:dyDescent="0.25">
      <c r="B220" s="20"/>
      <c r="J220" s="18"/>
    </row>
    <row r="221" spans="2:10" x14ac:dyDescent="0.25">
      <c r="B221" s="20"/>
      <c r="J221" s="18"/>
    </row>
    <row r="222" spans="2:10" x14ac:dyDescent="0.25">
      <c r="B222" s="20"/>
      <c r="J222" s="18"/>
    </row>
    <row r="223" spans="2:10" x14ac:dyDescent="0.25">
      <c r="B223" s="20"/>
      <c r="J223" s="18"/>
    </row>
    <row r="224" spans="2:10" x14ac:dyDescent="0.25">
      <c r="B224" s="20"/>
      <c r="J224" s="18"/>
    </row>
    <row r="225" spans="2:10" x14ac:dyDescent="0.25">
      <c r="B225" s="20"/>
      <c r="J225" s="18"/>
    </row>
    <row r="226" spans="2:10" x14ac:dyDescent="0.25">
      <c r="B226" s="20"/>
      <c r="J226" s="18"/>
    </row>
    <row r="227" spans="2:10" x14ac:dyDescent="0.25">
      <c r="B227" s="20"/>
      <c r="J227" s="18"/>
    </row>
    <row r="228" spans="2:10" x14ac:dyDescent="0.25">
      <c r="B228" s="20"/>
      <c r="J228" s="18"/>
    </row>
    <row r="229" spans="2:10" x14ac:dyDescent="0.25">
      <c r="B229" s="20"/>
      <c r="J229" s="18"/>
    </row>
    <row r="230" spans="2:10" x14ac:dyDescent="0.25">
      <c r="B230" s="20"/>
      <c r="J230" s="18"/>
    </row>
    <row r="231" spans="2:10" x14ac:dyDescent="0.25">
      <c r="B231" s="20"/>
      <c r="J231" s="18"/>
    </row>
    <row r="232" spans="2:10" x14ac:dyDescent="0.25">
      <c r="B232" s="20"/>
      <c r="J232" s="18"/>
    </row>
    <row r="233" spans="2:10" x14ac:dyDescent="0.25">
      <c r="B233" s="20"/>
      <c r="J233" s="18"/>
    </row>
    <row r="234" spans="2:10" x14ac:dyDescent="0.25">
      <c r="B234" s="20"/>
      <c r="J234" s="18"/>
    </row>
    <row r="235" spans="2:10" x14ac:dyDescent="0.25">
      <c r="B235" s="20"/>
      <c r="J235" s="18"/>
    </row>
    <row r="236" spans="2:10" x14ac:dyDescent="0.25">
      <c r="B236" s="20"/>
      <c r="J236" s="18"/>
    </row>
    <row r="237" spans="2:10" x14ac:dyDescent="0.25">
      <c r="B237" s="20"/>
      <c r="J237" s="18"/>
    </row>
    <row r="238" spans="2:10" x14ac:dyDescent="0.25">
      <c r="B238" s="20"/>
      <c r="J238" s="18"/>
    </row>
    <row r="239" spans="2:10" x14ac:dyDescent="0.25">
      <c r="B239" s="20"/>
      <c r="J239" s="18"/>
    </row>
    <row r="240" spans="2:10" x14ac:dyDescent="0.25">
      <c r="B240" s="20"/>
      <c r="J240" s="18"/>
    </row>
    <row r="241" spans="2:10" x14ac:dyDescent="0.25">
      <c r="B241" s="20"/>
      <c r="J241" s="18"/>
    </row>
    <row r="242" spans="2:10" x14ac:dyDescent="0.25">
      <c r="B242" s="20"/>
      <c r="J242" s="18"/>
    </row>
    <row r="243" spans="2:10" x14ac:dyDescent="0.25">
      <c r="B243" s="20"/>
      <c r="J243" s="18"/>
    </row>
    <row r="244" spans="2:10" x14ac:dyDescent="0.25">
      <c r="B244" s="20"/>
      <c r="J244" s="18"/>
    </row>
    <row r="245" spans="2:10" x14ac:dyDescent="0.25">
      <c r="B245" s="20"/>
      <c r="J245" s="18"/>
    </row>
    <row r="246" spans="2:10" x14ac:dyDescent="0.25">
      <c r="B246" s="20"/>
      <c r="J246" s="18"/>
    </row>
    <row r="247" spans="2:10" x14ac:dyDescent="0.25">
      <c r="B247" s="20"/>
      <c r="J247" s="18"/>
    </row>
    <row r="248" spans="2:10" x14ac:dyDescent="0.25">
      <c r="B248" s="20"/>
      <c r="J248" s="18"/>
    </row>
    <row r="249" spans="2:10" x14ac:dyDescent="0.25">
      <c r="B249" s="20"/>
      <c r="J249" s="18"/>
    </row>
    <row r="250" spans="2:10" x14ac:dyDescent="0.25">
      <c r="B250" s="20"/>
      <c r="J250" s="18"/>
    </row>
    <row r="251" spans="2:10" x14ac:dyDescent="0.25">
      <c r="B251" s="20"/>
      <c r="J251" s="18"/>
    </row>
    <row r="252" spans="2:10" x14ac:dyDescent="0.25">
      <c r="B252" s="20"/>
      <c r="J252" s="18"/>
    </row>
    <row r="253" spans="2:10" x14ac:dyDescent="0.25">
      <c r="B253" s="20"/>
      <c r="J253" s="18"/>
    </row>
    <row r="254" spans="2:10" x14ac:dyDescent="0.25">
      <c r="B254" s="20"/>
      <c r="J254" s="18"/>
    </row>
    <row r="255" spans="2:10" x14ac:dyDescent="0.25">
      <c r="B255" s="20"/>
      <c r="J255" s="18"/>
    </row>
    <row r="256" spans="2:10" x14ac:dyDescent="0.25">
      <c r="B256" s="20"/>
      <c r="J256" s="18"/>
    </row>
    <row r="257" spans="2:10" x14ac:dyDescent="0.25">
      <c r="B257" s="20"/>
      <c r="J257" s="18"/>
    </row>
    <row r="258" spans="2:10" x14ac:dyDescent="0.25">
      <c r="B258" s="20"/>
      <c r="J258" s="18"/>
    </row>
    <row r="259" spans="2:10" x14ac:dyDescent="0.25">
      <c r="B259" s="20"/>
      <c r="J259" s="18"/>
    </row>
    <row r="260" spans="2:10" x14ac:dyDescent="0.25">
      <c r="B260" s="20"/>
      <c r="J260" s="18"/>
    </row>
    <row r="261" spans="2:10" x14ac:dyDescent="0.25">
      <c r="B261" s="20"/>
      <c r="J261" s="18"/>
    </row>
    <row r="262" spans="2:10" x14ac:dyDescent="0.25">
      <c r="B262" s="20"/>
      <c r="J262" s="18"/>
    </row>
    <row r="263" spans="2:10" x14ac:dyDescent="0.25">
      <c r="B263" s="20"/>
      <c r="J263" s="18"/>
    </row>
    <row r="264" spans="2:10" x14ac:dyDescent="0.25">
      <c r="B264" s="20"/>
      <c r="J264" s="18"/>
    </row>
    <row r="265" spans="2:10" x14ac:dyDescent="0.25">
      <c r="B265" s="20"/>
      <c r="J265" s="18"/>
    </row>
    <row r="266" spans="2:10" x14ac:dyDescent="0.25">
      <c r="B266" s="20"/>
      <c r="J266" s="18"/>
    </row>
    <row r="267" spans="2:10" x14ac:dyDescent="0.25">
      <c r="B267" s="20"/>
      <c r="J267" s="18"/>
    </row>
    <row r="268" spans="2:10" x14ac:dyDescent="0.25">
      <c r="B268" s="20"/>
      <c r="J268" s="18"/>
    </row>
    <row r="269" spans="2:10" x14ac:dyDescent="0.25">
      <c r="B269" s="20"/>
      <c r="J269" s="18"/>
    </row>
    <row r="270" spans="2:10" x14ac:dyDescent="0.25">
      <c r="B270" s="20"/>
      <c r="J270" s="18"/>
    </row>
  </sheetData>
  <mergeCells count="60">
    <mergeCell ref="D66:J66"/>
    <mergeCell ref="D67:J67"/>
    <mergeCell ref="F9:F10"/>
    <mergeCell ref="G9:G10"/>
    <mergeCell ref="F11:F12"/>
    <mergeCell ref="G11:G12"/>
    <mergeCell ref="F13:F14"/>
    <mergeCell ref="G13:G14"/>
    <mergeCell ref="D59:J59"/>
    <mergeCell ref="D60:J60"/>
    <mergeCell ref="C62:J62"/>
    <mergeCell ref="D64:J64"/>
    <mergeCell ref="D65:J65"/>
    <mergeCell ref="D58:J58"/>
    <mergeCell ref="D42:J42"/>
    <mergeCell ref="D43:J43"/>
    <mergeCell ref="D40:J40"/>
    <mergeCell ref="D32:J32"/>
    <mergeCell ref="D33:J33"/>
    <mergeCell ref="D34:J34"/>
    <mergeCell ref="C36:J36"/>
    <mergeCell ref="C38:J38"/>
    <mergeCell ref="D51:J51"/>
    <mergeCell ref="C53:J53"/>
    <mergeCell ref="C55:J55"/>
    <mergeCell ref="D57:J57"/>
    <mergeCell ref="D41:J41"/>
    <mergeCell ref="C45:J45"/>
    <mergeCell ref="D47:J47"/>
    <mergeCell ref="D48:J48"/>
    <mergeCell ref="D49:J49"/>
    <mergeCell ref="D50:J50"/>
    <mergeCell ref="D24:J24"/>
    <mergeCell ref="B16:B17"/>
    <mergeCell ref="D16:J17"/>
    <mergeCell ref="C19:J19"/>
    <mergeCell ref="C21:J21"/>
    <mergeCell ref="D23:J23"/>
    <mergeCell ref="D25:J25"/>
    <mergeCell ref="D26:J26"/>
    <mergeCell ref="C28:J28"/>
    <mergeCell ref="D30:J30"/>
    <mergeCell ref="D31:J31"/>
    <mergeCell ref="C11:C12"/>
    <mergeCell ref="D11:D12"/>
    <mergeCell ref="E11:E12"/>
    <mergeCell ref="C13:C14"/>
    <mergeCell ref="D13:D14"/>
    <mergeCell ref="E13:E14"/>
    <mergeCell ref="B2:J2"/>
    <mergeCell ref="B3:J3"/>
    <mergeCell ref="C7:C8"/>
    <mergeCell ref="C9:C10"/>
    <mergeCell ref="D9:D10"/>
    <mergeCell ref="E9:E10"/>
    <mergeCell ref="D7:D8"/>
    <mergeCell ref="F7:F8"/>
    <mergeCell ref="G7:G8"/>
    <mergeCell ref="I7:I8"/>
    <mergeCell ref="J7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3</vt:i4>
      </vt:variant>
    </vt:vector>
  </HeadingPairs>
  <TitlesOfParts>
    <vt:vector size="19" baseType="lpstr">
      <vt:lpstr>Totaaloverzicht</vt:lpstr>
      <vt:lpstr>Inschrijver 1</vt:lpstr>
      <vt:lpstr>Inschrijver 2</vt:lpstr>
      <vt:lpstr>Inschrijver 3</vt:lpstr>
      <vt:lpstr>Inschrijver 4</vt:lpstr>
      <vt:lpstr>Inschrijver 5</vt:lpstr>
      <vt:lpstr>Inschrijver 6</vt:lpstr>
      <vt:lpstr>Inschrijver 7</vt:lpstr>
      <vt:lpstr>Inschrijver 8</vt:lpstr>
      <vt:lpstr>Inschrijver 9</vt:lpstr>
      <vt:lpstr>Inschrijver 10</vt:lpstr>
      <vt:lpstr>Inschrijver 11</vt:lpstr>
      <vt:lpstr>Inschrijver 12</vt:lpstr>
      <vt:lpstr>Inschrijver 13</vt:lpstr>
      <vt:lpstr>Inschrijver 14</vt:lpstr>
      <vt:lpstr>Inschrijver 15</vt:lpstr>
      <vt:lpstr>'Inschrijver 1'!Afdrukbereik</vt:lpstr>
      <vt:lpstr>Totaaloverzicht!Afdrukbereik</vt:lpstr>
      <vt:lpstr>Totaaloverzicht!Afdruktitels</vt:lpstr>
    </vt:vector>
  </TitlesOfParts>
  <Company>Gemeente Alphen aan den Rijn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aligtvoe</dc:creator>
  <cp:lastModifiedBy>Willem Cornelissen</cp:lastModifiedBy>
  <cp:lastPrinted>2023-12-11T16:43:00Z</cp:lastPrinted>
  <dcterms:created xsi:type="dcterms:W3CDTF">2016-11-06T21:00:51Z</dcterms:created>
  <dcterms:modified xsi:type="dcterms:W3CDTF">2024-01-22T10:45:05Z</dcterms:modified>
</cp:coreProperties>
</file>