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4"/>
  <workbookPr defaultThemeVersion="166925"/>
  <mc:AlternateContent xmlns:mc="http://schemas.openxmlformats.org/markup-compatibility/2006">
    <mc:Choice Requires="x15">
      <x15ac:absPath xmlns:x15ac="http://schemas.microsoft.com/office/spreadsheetml/2010/11/ac" url="https://office033-my.sharepoint.com/personal/ja_buikema_amersfoort_nl/Documents/Post/Aanbesteding post 2023/"/>
    </mc:Choice>
  </mc:AlternateContent>
  <xr:revisionPtr revIDLastSave="243" documentId="8_{3354143E-98E5-4465-AD0F-950FC7C31BE1}" xr6:coauthVersionLast="47" xr6:coauthVersionMax="47" xr10:uidLastSave="{AFD967C4-B5ED-4C6E-B354-8F1182CDEA76}"/>
  <bookViews>
    <workbookView xWindow="-1155" yWindow="-16320" windowWidth="29040" windowHeight="15840" firstSheet="1" activeTab="1" xr2:uid="{D28591F2-18C7-4C3E-903F-0D0674703096}"/>
  </bookViews>
  <sheets>
    <sheet name="Voorblad" sheetId="3" r:id="rId1"/>
    <sheet name="Perceel 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6" i="1" l="1"/>
  <c r="F89" i="1"/>
  <c r="F100" i="1"/>
  <c r="F70" i="1"/>
  <c r="L11" i="1"/>
  <c r="L12" i="1"/>
  <c r="L13" i="1"/>
  <c r="L14" i="1"/>
  <c r="L15" i="1"/>
  <c r="L10" i="1"/>
  <c r="F11" i="1"/>
  <c r="F12" i="1"/>
  <c r="F13" i="1"/>
  <c r="F14" i="1"/>
  <c r="F15" i="1"/>
  <c r="F10" i="1"/>
  <c r="L27" i="1"/>
  <c r="L28" i="1"/>
  <c r="L29" i="1"/>
  <c r="L30" i="1"/>
  <c r="L31" i="1"/>
  <c r="L26" i="1"/>
  <c r="L32" i="1" s="1"/>
  <c r="F27" i="1"/>
  <c r="F28" i="1"/>
  <c r="F29" i="1"/>
  <c r="F30" i="1"/>
  <c r="F31" i="1"/>
  <c r="F26" i="1"/>
  <c r="F32" i="1" s="1"/>
  <c r="F42" i="1"/>
  <c r="F43" i="1"/>
  <c r="F44" i="1"/>
  <c r="F45" i="1"/>
  <c r="F46" i="1"/>
  <c r="F41" i="1"/>
  <c r="F72" i="1"/>
  <c r="F73" i="1"/>
  <c r="F74" i="1"/>
  <c r="F75" i="1"/>
  <c r="F71" i="1"/>
  <c r="F86" i="1"/>
  <c r="F87" i="1"/>
  <c r="F88" i="1"/>
  <c r="F85" i="1"/>
  <c r="F99" i="1"/>
  <c r="F98" i="1"/>
  <c r="D114" i="1" l="1"/>
  <c r="D116" i="1"/>
  <c r="D115" i="1"/>
  <c r="E118" i="1" l="1"/>
  <c r="L60" i="1"/>
  <c r="F60" i="1"/>
  <c r="L59" i="1"/>
  <c r="F59" i="1"/>
  <c r="L58" i="1"/>
  <c r="F58" i="1"/>
  <c r="L57" i="1"/>
  <c r="F57" i="1"/>
  <c r="L56" i="1"/>
  <c r="L61" i="1" s="1"/>
  <c r="F56" i="1"/>
  <c r="F61" i="1" s="1"/>
  <c r="D112" i="1" l="1"/>
  <c r="D110" i="1"/>
  <c r="D113" i="1"/>
  <c r="F16" i="1"/>
  <c r="D107" i="1" s="1"/>
  <c r="F47" i="1"/>
  <c r="D111" i="1" s="1"/>
  <c r="D109" i="1"/>
  <c r="L16" i="1"/>
  <c r="D108" i="1" s="1"/>
  <c r="G30"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tc={8D8065D8-DCD4-4ED3-B41E-F540A0EF64CB}</author>
  </authors>
  <commentList>
    <comment ref="C7" authorId="0" shapeId="0" xr:uid="{8D8065D8-DCD4-4ED3-B41E-F540A0EF64CB}">
      <text>
        <t>[Threaded comment]
Your version of Excel allows you to read this threaded comment; however, any edits to it will get removed if the file is opened in a newer version of Excel. Learn more: https://go.microsoft.com/fwlink/?linkid=870924
Comment:
    @ aanpassen 8 jaar</t>
      </text>
    </comment>
  </commentList>
</comments>
</file>

<file path=xl/sharedStrings.xml><?xml version="1.0" encoding="utf-8"?>
<sst xmlns="http://schemas.openxmlformats.org/spreadsheetml/2006/main" count="173" uniqueCount="101">
  <si>
    <t>Bijlage C: Prijzenblad Postdiensten Perceel 1</t>
  </si>
  <si>
    <t>Toelichting:</t>
  </si>
  <si>
    <t xml:space="preserve">In dit prijzenblad vult u uw definitieve prijzen in voor uw Inschrijving. De prijzen worden uiteindelijk gewogen op basis van Total Cost of Ownerschip voor de Gemeente over 72 maanden. De genoemde aantallen zijn indicatief, hieraan kunnen geen rechten ontleend worden.
</t>
  </si>
  <si>
    <t>Legenda:</t>
  </si>
  <si>
    <t>Tekst</t>
  </si>
  <si>
    <t xml:space="preserve">Invoer Gemeente Amersfoort.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</si>
  <si>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</si>
  <si>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</si>
  <si>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</si>
  <si>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</si>
  <si>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</si>
  <si>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</si>
  <si>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</si>
  <si>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</si>
  <si>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</si>
  <si>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</si>
  <si>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</si>
  <si>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(1) Inschrijver geeft prijzen op in Euro's (€) (op 2 decimalen) en exclusief BTW. Eventuele computer-, software, programmakosten, instel- omstelkosten, leverkosten e.d. dienen verdisconteerd te zijn in de aangeboden prijzen.
(2) Ontzorging: totale ontzorging, alles aanbieden in 1 zak, zonder splitsen, wegen, frankeren, stempelen, tellen en/of bundelen etc. Indien deze dienstverlening bij u al "alles inclusief" is kunt u hier 0 euro invullen (laten staan).
(3) De duur is vanaf het moment van ophalen van de post tot het moment dat deze op het juiste adres bezorgd wordt (ook wel ‘matmoment’ genoemd). Officiële feestdagen en zondagen worden hier niet in meegenomen. 
(4) EUR 1: België, Denemarken (excl. Faeröer Eilanden en Groenland), Duitsland, Frankrijk, (incl. Corsica en Monaco), Italië (excl. San Marino en Vaticaanstad), Luxemburg, Oostenrijk, Spanje (incl. Balearen, excl. Canarische Eilanden), Zweden. EUR 2 Alle overige landen in Europa (excl. Rusland) en ROW: alle overige landen (inclusief Rusland)</t>
  </si>
  <si>
    <t>Recapitulatie:</t>
  </si>
  <si>
    <t>CONTACTGEGEVENS INSCHRIJVER</t>
  </si>
  <si>
    <t>Onderneming:</t>
  </si>
  <si>
    <t>Functie:</t>
  </si>
  <si>
    <t>Naam rechtsgeldig ondertekenaar:</t>
  </si>
  <si>
    <t>Datum:</t>
  </si>
  <si>
    <t>Handtekening:</t>
  </si>
  <si>
    <t>TCO perceel 1</t>
  </si>
  <si>
    <t>Omschrijving</t>
  </si>
  <si>
    <t>Bedrag in €</t>
  </si>
  <si>
    <t>1. Perceel 1: Postdiensten</t>
  </si>
  <si>
    <t>Gemeente Amersfoort Prijzenblad perceel 1: Geadresseerde post</t>
  </si>
  <si>
    <t>Naam inschrijver:</t>
  </si>
  <si>
    <t xml:space="preserve">[ vul uw naam in] </t>
  </si>
  <si>
    <t>Gemengde post max 24u</t>
  </si>
  <si>
    <r>
      <t xml:space="preserve"> Gemengde post </t>
    </r>
    <r>
      <rPr>
        <b/>
        <u/>
        <sz val="10"/>
        <rFont val="Verdana"/>
        <family val="2"/>
      </rPr>
      <t>binnen</t>
    </r>
    <r>
      <rPr>
        <b/>
        <sz val="10"/>
        <rFont val="Verdana"/>
        <family val="2"/>
      </rPr>
      <t xml:space="preserve"> de gemeente  (max 24 uur (3))</t>
    </r>
  </si>
  <si>
    <r>
      <t xml:space="preserve">Gemengde post </t>
    </r>
    <r>
      <rPr>
        <b/>
        <u/>
        <sz val="10"/>
        <rFont val="Verdana"/>
        <family val="2"/>
      </rPr>
      <t>buiten</t>
    </r>
    <r>
      <rPr>
        <b/>
        <sz val="10"/>
        <rFont val="Verdana"/>
        <family val="2"/>
      </rPr>
      <t xml:space="preserve"> de gemeente (max 24 uur (3))</t>
    </r>
  </si>
  <si>
    <t>Gewicht van de verzending in gram</t>
  </si>
  <si>
    <t>Fictieve aantallen per jaar:</t>
  </si>
  <si>
    <t>Nettoprijs per stuk</t>
  </si>
  <si>
    <t>Totaal</t>
  </si>
  <si>
    <t>op basis van "ontzorging" (1) (2)</t>
  </si>
  <si>
    <t>0 - 20</t>
  </si>
  <si>
    <t>20 - 50</t>
  </si>
  <si>
    <t>50 - 100</t>
  </si>
  <si>
    <t>100 - 350</t>
  </si>
  <si>
    <t>350 - 1000</t>
  </si>
  <si>
    <t>350- 1000</t>
  </si>
  <si>
    <t>&gt; 1000</t>
  </si>
  <si>
    <t>&gt;1000</t>
  </si>
  <si>
    <t>Totaal 1</t>
  </si>
  <si>
    <t>Totaal 2</t>
  </si>
  <si>
    <t>Gemengde post max 72u</t>
  </si>
  <si>
    <r>
      <t xml:space="preserve">Gemengde post </t>
    </r>
    <r>
      <rPr>
        <b/>
        <u/>
        <sz val="10"/>
        <rFont val="Verdana"/>
        <family val="2"/>
      </rPr>
      <t>binnen</t>
    </r>
    <r>
      <rPr>
        <b/>
        <sz val="10"/>
        <rFont val="Verdana"/>
        <family val="2"/>
      </rPr>
      <t xml:space="preserve"> de gemeente  (max 72 uur  (3))</t>
    </r>
  </si>
  <si>
    <r>
      <t xml:space="preserve">Gemengde post </t>
    </r>
    <r>
      <rPr>
        <b/>
        <u/>
        <sz val="10"/>
        <rFont val="Verdana"/>
        <family val="2"/>
      </rPr>
      <t>buiten</t>
    </r>
    <r>
      <rPr>
        <b/>
        <sz val="10"/>
        <rFont val="Verdana"/>
        <family val="2"/>
      </rPr>
      <t xml:space="preserve"> de gemeente (max 72 uur  (3))</t>
    </r>
  </si>
  <si>
    <t>Totaal 3</t>
  </si>
  <si>
    <t>Totaal 4</t>
  </si>
  <si>
    <t>Gemengde Post Buitenland (EUR 1)</t>
  </si>
  <si>
    <t>Gemengde post buitenland  (max 72 - 168 uur  (3))</t>
  </si>
  <si>
    <t>Totaal 5</t>
  </si>
  <si>
    <t>Pakketten Post</t>
  </si>
  <si>
    <t>Pakketten binnenland (max. 24 uur  (3))</t>
  </si>
  <si>
    <t>Pakketten buitenland (zone 1 (4))</t>
  </si>
  <si>
    <t>Gewicht van de verzending</t>
  </si>
  <si>
    <t>Nettoprijs per stuk
(1)</t>
  </si>
  <si>
    <t>0 - 2 kg</t>
  </si>
  <si>
    <t>2 - 5 kg</t>
  </si>
  <si>
    <t>5 - 10 kg</t>
  </si>
  <si>
    <t>10 - 20 kg</t>
  </si>
  <si>
    <t>20 - 30 kg</t>
  </si>
  <si>
    <t>Totaal 6</t>
  </si>
  <si>
    <t>Totaal 7</t>
  </si>
  <si>
    <t xml:space="preserve">Geadresseerde partijenpost </t>
  </si>
  <si>
    <t>Geadresseerde partijenpost</t>
  </si>
  <si>
    <t>Huis aan huis bezorging 0- 50 gram (max 72 uur)</t>
  </si>
  <si>
    <t>0 - 100 stuks</t>
  </si>
  <si>
    <t>1-500 stuks</t>
  </si>
  <si>
    <t>501-1000 stuks</t>
  </si>
  <si>
    <t>1001-2000 stuks</t>
  </si>
  <si>
    <t>2001-4000 stuks</t>
  </si>
  <si>
    <t>&gt; 4000 stuks</t>
  </si>
  <si>
    <t>Totaal 8</t>
  </si>
  <si>
    <t>Aangetekende post</t>
  </si>
  <si>
    <t>Aangetekende post (brieven en pakketten, 0-2000 gram)</t>
  </si>
  <si>
    <t>Zonering</t>
  </si>
  <si>
    <t>NL</t>
  </si>
  <si>
    <t>EUR 1</t>
  </si>
  <si>
    <t>EUR 2</t>
  </si>
  <si>
    <t>Wereld</t>
  </si>
  <si>
    <t>Totaal 9</t>
  </si>
  <si>
    <t>Haal- en breng service</t>
  </si>
  <si>
    <t>Haal-en brengservie</t>
  </si>
  <si>
    <t>Service</t>
  </si>
  <si>
    <t>5 dgn p/wk (fictieve aantallen per jaar)</t>
  </si>
  <si>
    <t>Prijs</t>
  </si>
  <si>
    <t>Haalservice</t>
  </si>
  <si>
    <t>Brengservice</t>
  </si>
  <si>
    <t>Totaal 10</t>
  </si>
  <si>
    <t xml:space="preserve">Naam </t>
  </si>
  <si>
    <t xml:space="preserve"> </t>
  </si>
  <si>
    <t>Totaal prijzenblad</t>
  </si>
  <si>
    <t>Totaal inschrijfsom Perceel 1</t>
  </si>
  <si>
    <t>Voor akkoord 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</si>
</sst>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00"/>
    <numFmt numFmtId="165" formatCode="&quot;€&quot;\ #,##0.00"/>
    <numFmt numFmtId="166" formatCode="[$$-409]#,##0.00_ ;\-[$$-409]#,##0.00\ "/>
  </numFmts>
  <fonts count="27">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8"/>
      <name val="Verdana"/>
      <family val="2"/>
    </font>
    <font>
      <b/>
      <sz val="14"/>
      <color theme="0"/>
      <name val="Verdana"/>
      <family val="2"/>
    </font>
    <font>
      <b/>
      <sz val="10"/>
      <name val="Verdana"/>
      <family val="2"/>
    </font>
    <font>
      <b/>
      <sz val="10"/>
      <color indexed="10"/>
      <name val="Verdana"/>
      <family val="2"/>
    </font>
    <font>
      <b/>
      <sz val="10"/>
      <color theme="0"/>
      <name val="Verdana"/>
      <family val="2"/>
    </font>
    <font>
      <sz val="10"/>
      <color theme="1"/>
      <name val="Verdana"/>
      <family val="2"/>
    </font>
    <font>
      <sz val="12"/>
      <color theme="1"/>
      <name val="Verdana"/>
      <family val="2"/>
    </font>
    <font>
      <b/>
      <i/>
      <sz val="10"/>
      <color theme="0" tint="-0.499984740745262"/>
      <name val="Verdana"/>
      <family val="2"/>
    </font>
    <font>
      <b/>
      <sz val="11"/>
      <name val="Verdana"/>
      <family val="2"/>
    </font>
    <font>
      <b/>
      <sz val="18"/>
      <color theme="3"/>
      <name val="Calibri Light"/>
      <family val="2"/>
      <scheme val="major"/>
    </font>
    <font>
      <sz val="11"/>
      <name val="Calibri"/>
      <family val="2"/>
      <scheme val="minor"/>
    </font>
    <font>
      <sz val="11"/>
      <name val="Calibri"/>
      <family val="2"/>
    </font>
    <font>
      <b/>
      <sz val="11"/>
      <name val="Calibri"/>
      <family val="2"/>
      <scheme val="minor"/>
    </font>
    <font>
      <b/>
      <sz val="18"/>
      <color theme="4" tint="-0.249977111117893"/>
      <name val="Verdana"/>
      <family val="2"/>
    </font>
    <font>
      <b/>
      <u/>
      <sz val="10"/>
      <name val="Verdana"/>
      <family val="2"/>
    </font>
    <font>
      <b/>
      <sz val="12"/>
      <name val="Calibri"/>
      <family val="2"/>
      <scheme val="minor"/>
    </font>
    <font>
      <sz val="10"/>
      <color rgb="FF000000"/>
      <name val="Verdana"/>
      <family val="2"/>
    </font>
    <font>
      <sz val="11"/>
      <color rgb="FF000000"/>
      <name val="Calibri"/>
    </font>
    <font>
      <sz val="8"/>
      <name val="Calibri"/>
      <family val="2"/>
      <scheme val="minor"/>
    </font>
  </fonts>
  <fills count="14">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6"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92D050"/>
        <bgColor indexed="64"/>
      </patternFill>
    </fill>
    <fill>
      <patternFill patternType="solid">
        <fgColor rgb="FF0D9BB7"/>
        <bgColor indexed="64"/>
      </patternFill>
    </fill>
    <fill>
      <patternFill patternType="solid">
        <fgColor theme="4" tint="-0.249977111117893"/>
        <bgColor indexed="64"/>
      </patternFill>
    </fill>
    <fill>
      <patternFill patternType="solid">
        <fgColor rgb="FFF4B084"/>
        <bgColor rgb="FF000000"/>
      </patternFill>
    </fill>
  </fills>
  <borders count="60">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indexed="64"/>
      </bottom>
      <diagonal/>
    </border>
    <border>
      <left/>
      <right/>
      <top style="medium">
        <color auto="1"/>
      </top>
      <bottom/>
      <diagonal/>
    </border>
    <border>
      <left/>
      <right style="medium">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style="medium">
        <color indexed="64"/>
      </left>
      <right/>
      <top/>
      <bottom style="medium">
        <color indexed="64"/>
      </bottom>
      <diagonal/>
    </border>
    <border>
      <left style="medium">
        <color auto="1"/>
      </left>
      <right style="medium">
        <color auto="1"/>
      </right>
      <top/>
      <bottom style="medium">
        <color auto="1"/>
      </bottom>
      <diagonal/>
    </border>
    <border>
      <left style="medium">
        <color auto="1"/>
      </left>
      <right style="medium">
        <color auto="1"/>
      </right>
      <top style="thin">
        <color auto="1"/>
      </top>
      <bottom style="medium">
        <color auto="1"/>
      </bottom>
      <diagonal/>
    </border>
    <border>
      <left/>
      <right style="medium">
        <color indexed="64"/>
      </right>
      <top/>
      <bottom style="medium">
        <color indexed="64"/>
      </bottom>
      <diagonal/>
    </border>
    <border>
      <left style="thin">
        <color indexed="64"/>
      </left>
      <right/>
      <top/>
      <bottom style="thin">
        <color indexed="64"/>
      </bottom>
      <diagonal/>
    </border>
    <border>
      <left style="medium">
        <color auto="1"/>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auto="1"/>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thin">
        <color rgb="FF7F7F7F"/>
      </top>
      <bottom style="thin">
        <color rgb="FF7F7F7F"/>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auto="1"/>
      </left>
      <right style="medium">
        <color auto="1"/>
      </right>
      <top style="thin">
        <color auto="1"/>
      </top>
      <bottom/>
      <diagonal/>
    </border>
    <border>
      <left style="medium">
        <color auto="1"/>
      </left>
      <right style="medium">
        <color auto="1"/>
      </right>
      <top/>
      <bottom/>
      <diagonal/>
    </border>
    <border>
      <left/>
      <right style="medium">
        <color indexed="64"/>
      </right>
      <top style="thin">
        <color rgb="FF7F7F7F"/>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cellStyleXfs>
  <cellXfs count="182">
    <xf numFmtId="0" fontId="0" fillId="0" borderId="0" xfId="0"/>
    <xf numFmtId="3" fontId="13" fillId="0" borderId="18" xfId="0" applyNumberFormat="1" applyFont="1" applyBorder="1" applyAlignment="1">
      <alignment horizontal="center"/>
    </xf>
    <xf numFmtId="3" fontId="13" fillId="0" borderId="21" xfId="0" applyNumberFormat="1" applyFont="1" applyBorder="1" applyAlignment="1">
      <alignment horizontal="center"/>
    </xf>
    <xf numFmtId="0" fontId="14" fillId="0" borderId="0" xfId="0" applyFont="1"/>
    <xf numFmtId="0" fontId="7" fillId="8" borderId="19" xfId="0" applyFont="1" applyFill="1" applyBorder="1"/>
    <xf numFmtId="0" fontId="0" fillId="7" borderId="0" xfId="0" applyFill="1"/>
    <xf numFmtId="0" fontId="14" fillId="7" borderId="0" xfId="0" applyFont="1" applyFill="1"/>
    <xf numFmtId="0" fontId="10" fillId="7" borderId="4" xfId="0" applyFont="1" applyFill="1" applyBorder="1" applyAlignment="1">
      <alignment horizontal="center"/>
    </xf>
    <xf numFmtId="0" fontId="11" fillId="7" borderId="4" xfId="0" applyFont="1" applyFill="1" applyBorder="1"/>
    <xf numFmtId="0" fontId="10" fillId="7" borderId="12" xfId="0" applyFont="1" applyFill="1" applyBorder="1" applyAlignment="1">
      <alignment horizontal="center"/>
    </xf>
    <xf numFmtId="0" fontId="0" fillId="7" borderId="22" xfId="0" applyFill="1" applyBorder="1"/>
    <xf numFmtId="0" fontId="0" fillId="7" borderId="5" xfId="0" applyFill="1" applyBorder="1"/>
    <xf numFmtId="0" fontId="11" fillId="0" borderId="0" xfId="0" applyFont="1" applyAlignment="1">
      <alignment vertical="center"/>
    </xf>
    <xf numFmtId="0" fontId="11" fillId="7" borderId="5" xfId="0" applyFont="1" applyFill="1" applyBorder="1" applyAlignment="1">
      <alignment vertical="center"/>
    </xf>
    <xf numFmtId="49" fontId="8" fillId="7" borderId="0" xfId="0" applyNumberFormat="1" applyFont="1" applyFill="1" applyAlignment="1">
      <alignment horizontal="center"/>
    </xf>
    <xf numFmtId="0" fontId="10" fillId="7" borderId="0" xfId="0" applyFont="1" applyFill="1" applyAlignment="1">
      <alignment horizontal="center"/>
    </xf>
    <xf numFmtId="0" fontId="11" fillId="7" borderId="0" xfId="0" applyFont="1" applyFill="1"/>
    <xf numFmtId="0" fontId="11" fillId="7" borderId="0" xfId="0" applyFont="1" applyFill="1" applyAlignment="1">
      <alignment horizontal="center" vertical="center"/>
    </xf>
    <xf numFmtId="0" fontId="14" fillId="7" borderId="5" xfId="0" applyFont="1" applyFill="1" applyBorder="1"/>
    <xf numFmtId="0" fontId="0" fillId="0" borderId="13" xfId="0" applyBorder="1"/>
    <xf numFmtId="0" fontId="0" fillId="7" borderId="3" xfId="0" applyFill="1" applyBorder="1"/>
    <xf numFmtId="0" fontId="14" fillId="7" borderId="16" xfId="0" applyFont="1" applyFill="1" applyBorder="1"/>
    <xf numFmtId="0" fontId="0" fillId="7" borderId="0" xfId="0" applyFill="1" applyAlignment="1">
      <alignment vertical="top" wrapText="1"/>
    </xf>
    <xf numFmtId="0" fontId="0" fillId="0" borderId="22" xfId="0" applyBorder="1"/>
    <xf numFmtId="0" fontId="14" fillId="0" borderId="16" xfId="0" applyFont="1" applyBorder="1"/>
    <xf numFmtId="0" fontId="14" fillId="7" borderId="12" xfId="0" applyFont="1" applyFill="1" applyBorder="1"/>
    <xf numFmtId="0" fontId="0" fillId="7" borderId="4" xfId="0" applyFill="1" applyBorder="1"/>
    <xf numFmtId="0" fontId="0" fillId="7" borderId="13" xfId="0" applyFill="1" applyBorder="1"/>
    <xf numFmtId="0" fontId="14" fillId="7" borderId="3" xfId="0" applyFont="1" applyFill="1" applyBorder="1"/>
    <xf numFmtId="0" fontId="11" fillId="7" borderId="0" xfId="0" applyFont="1" applyFill="1" applyAlignment="1">
      <alignment vertical="center"/>
    </xf>
    <xf numFmtId="3" fontId="13" fillId="0" borderId="18" xfId="0" applyNumberFormat="1" applyFont="1" applyBorder="1" applyAlignment="1">
      <alignment horizontal="center" vertical="center"/>
    </xf>
    <xf numFmtId="0" fontId="0" fillId="7" borderId="12" xfId="0" applyFill="1" applyBorder="1"/>
    <xf numFmtId="0" fontId="0" fillId="7" borderId="16" xfId="0" applyFill="1" applyBorder="1"/>
    <xf numFmtId="0" fontId="15" fillId="7" borderId="0" xfId="0" applyFont="1" applyFill="1" applyAlignment="1">
      <alignment horizontal="center" vertical="center" wrapText="1"/>
    </xf>
    <xf numFmtId="0" fontId="10" fillId="7" borderId="0" xfId="0" applyFont="1" applyFill="1" applyAlignment="1">
      <alignment vertical="center" wrapText="1"/>
    </xf>
    <xf numFmtId="0" fontId="10" fillId="7" borderId="0" xfId="0" applyFont="1" applyFill="1" applyAlignment="1">
      <alignment horizontal="center" vertical="center"/>
    </xf>
    <xf numFmtId="165" fontId="13" fillId="7" borderId="0" xfId="0" applyNumberFormat="1" applyFont="1" applyFill="1" applyAlignment="1">
      <alignment horizontal="center" vertical="center"/>
    </xf>
    <xf numFmtId="0" fontId="0" fillId="7" borderId="28" xfId="0" applyFill="1" applyBorder="1"/>
    <xf numFmtId="0" fontId="0" fillId="7" borderId="29" xfId="0" applyFill="1" applyBorder="1"/>
    <xf numFmtId="0" fontId="0" fillId="7" borderId="30" xfId="0" applyFill="1" applyBorder="1"/>
    <xf numFmtId="0" fontId="17" fillId="7" borderId="31" xfId="2" applyFont="1" applyFill="1" applyBorder="1" applyAlignment="1">
      <alignment horizontal="left"/>
    </xf>
    <xf numFmtId="0" fontId="0" fillId="7" borderId="32" xfId="0" applyFill="1" applyBorder="1"/>
    <xf numFmtId="0" fontId="0" fillId="7" borderId="31" xfId="0" applyFill="1" applyBorder="1"/>
    <xf numFmtId="0" fontId="3" fillId="7" borderId="0" xfId="3" applyFill="1" applyBorder="1"/>
    <xf numFmtId="0" fontId="0" fillId="0" borderId="32" xfId="0" applyBorder="1"/>
    <xf numFmtId="0" fontId="1" fillId="7" borderId="19" xfId="6" applyFill="1" applyBorder="1"/>
    <xf numFmtId="0" fontId="18" fillId="2" borderId="19" xfId="4" applyFont="1" applyBorder="1" applyAlignment="1">
      <alignment vertical="top"/>
    </xf>
    <xf numFmtId="0" fontId="6" fillId="3" borderId="19" xfId="5" applyBorder="1"/>
    <xf numFmtId="49" fontId="1" fillId="9" borderId="19" xfId="1" applyNumberFormat="1" applyFill="1" applyBorder="1"/>
    <xf numFmtId="166" fontId="5" fillId="10" borderId="19" xfId="1" applyNumberFormat="1" applyFont="1" applyFill="1" applyBorder="1" applyAlignment="1" applyProtection="1">
      <alignment vertical="top"/>
      <protection hidden="1"/>
    </xf>
    <xf numFmtId="165" fontId="0" fillId="7" borderId="0" xfId="0" applyNumberFormat="1" applyFill="1"/>
    <xf numFmtId="10" fontId="0" fillId="7" borderId="0" xfId="0" applyNumberFormat="1" applyFill="1"/>
    <xf numFmtId="0" fontId="0" fillId="7" borderId="35" xfId="0" applyFill="1" applyBorder="1" applyAlignment="1">
      <alignment vertical="top"/>
    </xf>
    <xf numFmtId="0" fontId="0" fillId="7" borderId="37" xfId="0" applyFill="1" applyBorder="1" applyAlignment="1">
      <alignment vertical="top"/>
    </xf>
    <xf numFmtId="0" fontId="0" fillId="7" borderId="17" xfId="0" applyFill="1" applyBorder="1"/>
    <xf numFmtId="0" fontId="0" fillId="7" borderId="39" xfId="0" applyFill="1" applyBorder="1"/>
    <xf numFmtId="0" fontId="0" fillId="7" borderId="40" xfId="0" applyFill="1" applyBorder="1"/>
    <xf numFmtId="0" fontId="14" fillId="7" borderId="22" xfId="0" applyFont="1" applyFill="1" applyBorder="1"/>
    <xf numFmtId="0" fontId="11" fillId="7" borderId="3" xfId="0" applyFont="1" applyFill="1" applyBorder="1" applyAlignment="1">
      <alignment horizontal="center" vertical="center"/>
    </xf>
    <xf numFmtId="0" fontId="13" fillId="7" borderId="18" xfId="0" applyFont="1" applyFill="1" applyBorder="1" applyAlignment="1">
      <alignment horizontal="center" vertical="center"/>
    </xf>
    <xf numFmtId="0" fontId="13" fillId="7" borderId="35" xfId="0" applyFont="1" applyFill="1" applyBorder="1" applyAlignment="1">
      <alignment horizontal="center" vertical="center"/>
    </xf>
    <xf numFmtId="165" fontId="6" fillId="3" borderId="42" xfId="5" applyNumberFormat="1" applyBorder="1" applyAlignment="1">
      <alignment horizontal="center" vertical="center"/>
    </xf>
    <xf numFmtId="0" fontId="13" fillId="7" borderId="3" xfId="0" applyFont="1" applyFill="1" applyBorder="1"/>
    <xf numFmtId="3" fontId="13" fillId="0" borderId="19" xfId="0" applyNumberFormat="1" applyFont="1" applyBorder="1" applyAlignment="1">
      <alignment horizontal="center" vertical="center"/>
    </xf>
    <xf numFmtId="165" fontId="4" fillId="2" borderId="19" xfId="4" applyNumberFormat="1" applyBorder="1" applyAlignment="1" applyProtection="1">
      <alignment horizontal="center" vertical="center"/>
      <protection locked="0"/>
    </xf>
    <xf numFmtId="44" fontId="7" fillId="8" borderId="45" xfId="1" applyFont="1" applyFill="1" applyBorder="1"/>
    <xf numFmtId="0" fontId="12" fillId="7" borderId="3" xfId="0" applyFont="1" applyFill="1" applyBorder="1" applyAlignment="1">
      <alignment vertical="center" wrapText="1"/>
    </xf>
    <xf numFmtId="0" fontId="10" fillId="7" borderId="3" xfId="0" applyFont="1" applyFill="1" applyBorder="1" applyAlignment="1" applyProtection="1">
      <alignment vertical="center"/>
      <protection locked="0"/>
    </xf>
    <xf numFmtId="0" fontId="16" fillId="7" borderId="0" xfId="0" applyFont="1" applyFill="1" applyAlignment="1">
      <alignment horizontal="center" vertical="center"/>
    </xf>
    <xf numFmtId="0" fontId="12" fillId="7" borderId="0" xfId="0" applyFont="1" applyFill="1" applyAlignment="1">
      <alignment horizontal="center" vertical="center"/>
    </xf>
    <xf numFmtId="0" fontId="16" fillId="7" borderId="0" xfId="0" applyFont="1" applyFill="1" applyAlignment="1">
      <alignment vertical="center"/>
    </xf>
    <xf numFmtId="3" fontId="13" fillId="7" borderId="17" xfId="0" applyNumberFormat="1" applyFont="1" applyFill="1" applyBorder="1" applyAlignment="1">
      <alignment horizontal="center" vertical="center"/>
    </xf>
    <xf numFmtId="44" fontId="7" fillId="8" borderId="47" xfId="1" applyFont="1" applyFill="1" applyBorder="1" applyAlignment="1">
      <alignment horizontal="right"/>
    </xf>
    <xf numFmtId="44" fontId="7" fillId="8" borderId="48" xfId="1" applyFont="1" applyFill="1" applyBorder="1"/>
    <xf numFmtId="164" fontId="4" fillId="2" borderId="44" xfId="4" applyNumberFormat="1" applyBorder="1" applyAlignment="1" applyProtection="1">
      <alignment horizontal="center" vertical="center"/>
      <protection locked="0"/>
    </xf>
    <xf numFmtId="44" fontId="7" fillId="8" borderId="13" xfId="1" applyFont="1" applyFill="1" applyBorder="1" applyAlignment="1">
      <alignment horizontal="right"/>
    </xf>
    <xf numFmtId="3" fontId="13" fillId="7" borderId="13" xfId="0" applyNumberFormat="1" applyFont="1" applyFill="1" applyBorder="1" applyAlignment="1">
      <alignment horizontal="center"/>
    </xf>
    <xf numFmtId="164" fontId="4" fillId="2" borderId="19" xfId="4" applyNumberFormat="1" applyBorder="1" applyAlignment="1" applyProtection="1">
      <alignment horizontal="center" vertical="center"/>
      <protection locked="0"/>
    </xf>
    <xf numFmtId="3" fontId="13" fillId="0" borderId="19" xfId="0" applyNumberFormat="1" applyFont="1" applyBorder="1" applyAlignment="1">
      <alignment horizontal="center"/>
    </xf>
    <xf numFmtId="165" fontId="6" fillId="3" borderId="51" xfId="5" applyNumberFormat="1" applyBorder="1" applyAlignment="1">
      <alignment horizontal="center" vertical="center"/>
    </xf>
    <xf numFmtId="165" fontId="6" fillId="3" borderId="19" xfId="5" applyNumberFormat="1" applyBorder="1" applyAlignment="1">
      <alignment horizontal="center" vertical="center"/>
    </xf>
    <xf numFmtId="0" fontId="13" fillId="7" borderId="21" xfId="0" applyFont="1" applyFill="1" applyBorder="1" applyAlignment="1">
      <alignment horizontal="center" vertical="center"/>
    </xf>
    <xf numFmtId="44" fontId="7" fillId="8" borderId="35" xfId="1" applyFont="1" applyFill="1" applyBorder="1"/>
    <xf numFmtId="44" fontId="7" fillId="8" borderId="53" xfId="1" applyFont="1" applyFill="1" applyBorder="1"/>
    <xf numFmtId="0" fontId="13" fillId="7" borderId="54" xfId="0" applyFont="1" applyFill="1" applyBorder="1" applyAlignment="1">
      <alignment horizontal="center" vertical="center"/>
    </xf>
    <xf numFmtId="3" fontId="13" fillId="0" borderId="55" xfId="0" applyNumberFormat="1" applyFont="1" applyBorder="1" applyAlignment="1">
      <alignment horizontal="center" vertical="center"/>
    </xf>
    <xf numFmtId="165" fontId="4" fillId="2" borderId="55" xfId="4" applyNumberFormat="1" applyBorder="1" applyAlignment="1" applyProtection="1">
      <alignment horizontal="center" vertical="center"/>
      <protection locked="0"/>
    </xf>
    <xf numFmtId="165" fontId="6" fillId="3" borderId="55" xfId="5" applyNumberFormat="1" applyBorder="1" applyAlignment="1">
      <alignment horizontal="center" vertical="center"/>
    </xf>
    <xf numFmtId="44" fontId="7" fillId="8" borderId="56" xfId="1" applyFont="1" applyFill="1" applyBorder="1" applyAlignment="1">
      <alignment horizontal="right"/>
    </xf>
    <xf numFmtId="0" fontId="13" fillId="7" borderId="57" xfId="0" applyFont="1" applyFill="1" applyBorder="1" applyAlignment="1">
      <alignment horizontal="center" vertical="center"/>
    </xf>
    <xf numFmtId="3" fontId="13" fillId="0" borderId="43" xfId="0" applyNumberFormat="1" applyFont="1" applyBorder="1" applyAlignment="1">
      <alignment horizontal="center" vertical="center"/>
    </xf>
    <xf numFmtId="165" fontId="4" fillId="2" borderId="43" xfId="4" applyNumberFormat="1" applyBorder="1" applyAlignment="1" applyProtection="1">
      <alignment horizontal="center" vertical="center"/>
      <protection locked="0"/>
    </xf>
    <xf numFmtId="165" fontId="6" fillId="3" borderId="43" xfId="5" applyNumberFormat="1" applyBorder="1" applyAlignment="1">
      <alignment horizontal="center" vertical="center"/>
    </xf>
    <xf numFmtId="164" fontId="4" fillId="2" borderId="43" xfId="4" applyNumberFormat="1" applyBorder="1" applyAlignment="1" applyProtection="1">
      <alignment horizontal="center" vertical="center"/>
      <protection locked="0"/>
    </xf>
    <xf numFmtId="0" fontId="0" fillId="0" borderId="11" xfId="0" applyBorder="1" applyAlignment="1">
      <alignment horizontal="center" vertical="center"/>
    </xf>
    <xf numFmtId="44" fontId="7" fillId="8" borderId="57" xfId="1" applyFont="1" applyFill="1" applyBorder="1"/>
    <xf numFmtId="3" fontId="24" fillId="0" borderId="19" xfId="0" applyNumberFormat="1" applyFont="1" applyBorder="1" applyAlignment="1">
      <alignment horizontal="center"/>
    </xf>
    <xf numFmtId="0" fontId="1" fillId="0" borderId="0" xfId="0" applyFont="1" applyAlignment="1">
      <alignment vertical="center"/>
    </xf>
    <xf numFmtId="165" fontId="6" fillId="7" borderId="5" xfId="5" applyNumberFormat="1" applyFill="1" applyBorder="1" applyAlignment="1">
      <alignment horizontal="center" vertical="center"/>
    </xf>
    <xf numFmtId="44" fontId="7" fillId="7" borderId="5" xfId="1" applyFont="1" applyFill="1" applyBorder="1"/>
    <xf numFmtId="0" fontId="12" fillId="7" borderId="0" xfId="0" applyFont="1" applyFill="1" applyAlignment="1">
      <alignment vertical="center"/>
    </xf>
    <xf numFmtId="0" fontId="20" fillId="13" borderId="9" xfId="0" applyFont="1" applyFill="1" applyBorder="1" applyAlignment="1">
      <alignment vertical="center"/>
    </xf>
    <xf numFmtId="0" fontId="20" fillId="13" borderId="12" xfId="0" applyFont="1" applyFill="1" applyBorder="1" applyAlignment="1">
      <alignment vertical="center"/>
    </xf>
    <xf numFmtId="0" fontId="20" fillId="13" borderId="18" xfId="0" applyFont="1" applyFill="1" applyBorder="1" applyAlignment="1">
      <alignment vertical="center"/>
    </xf>
    <xf numFmtId="0" fontId="20" fillId="13" borderId="52" xfId="0" applyFont="1" applyFill="1" applyBorder="1" applyAlignment="1">
      <alignment vertical="center"/>
    </xf>
    <xf numFmtId="0" fontId="0" fillId="7" borderId="9" xfId="0" applyFill="1" applyBorder="1"/>
    <xf numFmtId="0" fontId="14" fillId="7" borderId="4" xfId="0" applyFont="1" applyFill="1" applyBorder="1"/>
    <xf numFmtId="165" fontId="7" fillId="8" borderId="48" xfId="1" applyNumberFormat="1" applyFont="1" applyFill="1" applyBorder="1"/>
    <xf numFmtId="0" fontId="13" fillId="7" borderId="58" xfId="0" applyFont="1" applyFill="1" applyBorder="1" applyAlignment="1">
      <alignment horizontal="center" vertical="center"/>
    </xf>
    <xf numFmtId="3" fontId="13" fillId="7" borderId="37" xfId="0" applyNumberFormat="1" applyFont="1" applyFill="1" applyBorder="1" applyAlignment="1">
      <alignment horizontal="center" vertical="center"/>
    </xf>
    <xf numFmtId="3" fontId="13" fillId="7" borderId="13" xfId="0" applyNumberFormat="1" applyFont="1" applyFill="1" applyBorder="1"/>
    <xf numFmtId="3" fontId="13" fillId="7" borderId="3" xfId="0" applyNumberFormat="1" applyFont="1" applyFill="1" applyBorder="1"/>
    <xf numFmtId="0" fontId="0" fillId="0" borderId="3" xfId="0" applyBorder="1"/>
    <xf numFmtId="0" fontId="13" fillId="7" borderId="23" xfId="0" applyFont="1" applyFill="1" applyBorder="1" applyAlignment="1">
      <alignment horizontal="center" vertical="center"/>
    </xf>
    <xf numFmtId="3" fontId="13" fillId="7" borderId="59" xfId="0" applyNumberFormat="1" applyFont="1" applyFill="1" applyBorder="1" applyAlignment="1">
      <alignment horizontal="center" vertical="center"/>
    </xf>
    <xf numFmtId="0" fontId="12" fillId="12" borderId="11" xfId="0" applyFont="1" applyFill="1" applyBorder="1" applyAlignment="1">
      <alignment horizontal="center" vertical="center" wrapText="1"/>
    </xf>
    <xf numFmtId="0" fontId="12" fillId="12" borderId="49" xfId="0" applyFont="1" applyFill="1" applyBorder="1" applyAlignment="1">
      <alignment horizontal="center" vertical="center" wrapText="1"/>
    </xf>
    <xf numFmtId="0" fontId="12" fillId="12" borderId="15" xfId="0" applyFont="1" applyFill="1" applyBorder="1" applyAlignment="1">
      <alignment horizontal="center" vertical="center" wrapText="1"/>
    </xf>
    <xf numFmtId="165" fontId="7" fillId="8" borderId="45" xfId="1" applyNumberFormat="1" applyFont="1" applyFill="1" applyBorder="1"/>
    <xf numFmtId="0" fontId="18" fillId="2" borderId="20" xfId="4" applyFont="1" applyBorder="1" applyAlignment="1" applyProtection="1">
      <alignment horizontal="center" vertical="top"/>
      <protection locked="0"/>
    </xf>
    <xf numFmtId="0" fontId="18" fillId="2" borderId="33" xfId="4" applyFont="1" applyBorder="1" applyAlignment="1" applyProtection="1">
      <alignment horizontal="center" vertical="top"/>
      <protection locked="0"/>
    </xf>
    <xf numFmtId="0" fontId="18" fillId="2" borderId="36" xfId="4" applyFont="1" applyBorder="1" applyAlignment="1" applyProtection="1">
      <alignment horizontal="center" vertical="top"/>
      <protection locked="0"/>
    </xf>
    <xf numFmtId="0" fontId="17" fillId="7" borderId="0" xfId="2" applyFont="1" applyFill="1" applyAlignment="1">
      <alignment horizontal="left"/>
    </xf>
    <xf numFmtId="0" fontId="25" fillId="4" borderId="20" xfId="6" applyFont="1" applyBorder="1" applyAlignment="1">
      <alignment horizontal="left" vertical="top" wrapText="1"/>
    </xf>
    <xf numFmtId="0" fontId="18" fillId="4" borderId="33" xfId="6" applyFont="1" applyBorder="1" applyAlignment="1">
      <alignment horizontal="left" vertical="top" wrapText="1"/>
    </xf>
    <xf numFmtId="0" fontId="18" fillId="4" borderId="34" xfId="6" applyFont="1" applyBorder="1" applyAlignment="1">
      <alignment horizontal="left" vertical="top" wrapText="1"/>
    </xf>
    <xf numFmtId="0" fontId="1" fillId="4" borderId="33" xfId="6" applyBorder="1" applyAlignment="1">
      <alignment horizontal="left" wrapText="1"/>
    </xf>
    <xf numFmtId="0" fontId="1" fillId="4" borderId="34" xfId="6" applyBorder="1" applyAlignment="1">
      <alignment horizontal="left" wrapText="1"/>
    </xf>
    <xf numFmtId="0" fontId="1" fillId="4" borderId="20" xfId="6" applyBorder="1" applyAlignment="1">
      <alignment horizontal="left" vertical="top" wrapText="1"/>
    </xf>
    <xf numFmtId="0" fontId="1" fillId="4" borderId="33" xfId="6" applyBorder="1" applyAlignment="1">
      <alignment horizontal="left" vertical="top" wrapText="1"/>
    </xf>
    <xf numFmtId="0" fontId="1" fillId="4" borderId="34" xfId="6" applyBorder="1" applyAlignment="1">
      <alignment horizontal="left" vertical="top" wrapText="1"/>
    </xf>
    <xf numFmtId="0" fontId="1" fillId="4" borderId="20" xfId="6" applyBorder="1" applyAlignment="1">
      <alignment horizontal="left" wrapText="1"/>
    </xf>
    <xf numFmtId="0" fontId="19" fillId="4" borderId="20" xfId="6" applyFont="1" applyBorder="1" applyAlignment="1">
      <alignment horizontal="left" vertical="top" wrapText="1"/>
    </xf>
    <xf numFmtId="0" fontId="19" fillId="4" borderId="33" xfId="6" applyFont="1" applyBorder="1" applyAlignment="1">
      <alignment horizontal="left" vertical="top" wrapText="1"/>
    </xf>
    <xf numFmtId="0" fontId="19" fillId="4" borderId="34" xfId="6" applyFont="1" applyBorder="1" applyAlignment="1">
      <alignment horizontal="left" vertical="top" wrapText="1"/>
    </xf>
    <xf numFmtId="0" fontId="7" fillId="11" borderId="23" xfId="0" applyFont="1" applyFill="1" applyBorder="1" applyAlignment="1">
      <alignment horizontal="left"/>
    </xf>
    <xf numFmtId="0" fontId="7" fillId="11" borderId="24" xfId="0" applyFont="1" applyFill="1" applyBorder="1" applyAlignment="1">
      <alignment horizontal="left"/>
    </xf>
    <xf numFmtId="0" fontId="7" fillId="11" borderId="25" xfId="0" applyFont="1" applyFill="1" applyBorder="1" applyAlignment="1">
      <alignment horizontal="left"/>
    </xf>
    <xf numFmtId="0" fontId="0" fillId="7" borderId="18" xfId="0" applyFill="1" applyBorder="1" applyAlignment="1">
      <alignment horizontal="left"/>
    </xf>
    <xf numFmtId="0" fontId="0" fillId="7" borderId="39" xfId="0" applyFill="1" applyBorder="1" applyAlignment="1">
      <alignment horizontal="left"/>
    </xf>
    <xf numFmtId="165" fontId="23" fillId="10" borderId="13" xfId="1" applyNumberFormat="1" applyFont="1" applyFill="1" applyBorder="1" applyAlignment="1" applyProtection="1">
      <alignment horizontal="center" vertical="top"/>
      <protection hidden="1"/>
    </xf>
    <xf numFmtId="165" fontId="23" fillId="10" borderId="16" xfId="1" applyNumberFormat="1" applyFont="1" applyFill="1" applyBorder="1" applyAlignment="1" applyProtection="1">
      <alignment horizontal="center" vertical="top"/>
      <protection hidden="1"/>
    </xf>
    <xf numFmtId="0" fontId="18" fillId="2" borderId="38" xfId="4" applyFont="1" applyBorder="1" applyAlignment="1" applyProtection="1">
      <alignment horizontal="center" vertical="top"/>
      <protection locked="0"/>
    </xf>
    <xf numFmtId="0" fontId="18" fillId="2" borderId="26" xfId="4" applyFont="1" applyBorder="1" applyAlignment="1" applyProtection="1">
      <alignment horizontal="center" vertical="top"/>
      <protection locked="0"/>
    </xf>
    <xf numFmtId="0" fontId="18" fillId="2" borderId="27" xfId="4" applyFont="1" applyBorder="1" applyAlignment="1" applyProtection="1">
      <alignment horizontal="center" vertical="top"/>
      <protection locked="0"/>
    </xf>
    <xf numFmtId="0" fontId="7" fillId="11" borderId="9" xfId="0" applyFont="1" applyFill="1" applyBorder="1" applyAlignment="1">
      <alignment horizontal="left"/>
    </xf>
    <xf numFmtId="0" fontId="7" fillId="11" borderId="4" xfId="0" applyFont="1" applyFill="1" applyBorder="1" applyAlignment="1">
      <alignment horizontal="left"/>
    </xf>
    <xf numFmtId="0" fontId="7" fillId="11" borderId="12" xfId="0" applyFont="1" applyFill="1" applyBorder="1" applyAlignment="1">
      <alignment horizontal="left"/>
    </xf>
    <xf numFmtId="0" fontId="20" fillId="6" borderId="6" xfId="0" applyFont="1" applyFill="1" applyBorder="1" applyAlignment="1">
      <alignment horizontal="left"/>
    </xf>
    <xf numFmtId="0" fontId="20" fillId="6" borderId="7" xfId="0" applyFont="1" applyFill="1" applyBorder="1" applyAlignment="1">
      <alignment horizontal="left"/>
    </xf>
    <xf numFmtId="0" fontId="20" fillId="6" borderId="6" xfId="0" applyFont="1" applyFill="1" applyBorder="1" applyAlignment="1">
      <alignment horizontal="center"/>
    </xf>
    <xf numFmtId="0" fontId="20" fillId="6" borderId="8" xfId="0" applyFont="1" applyFill="1" applyBorder="1" applyAlignment="1">
      <alignment horizontal="center"/>
    </xf>
    <xf numFmtId="0" fontId="12" fillId="12" borderId="10" xfId="0" applyFont="1" applyFill="1" applyBorder="1" applyAlignment="1">
      <alignment horizontal="center" vertical="center" wrapText="1"/>
    </xf>
    <xf numFmtId="0" fontId="12" fillId="12" borderId="14" xfId="0" applyFont="1" applyFill="1" applyBorder="1" applyAlignment="1">
      <alignment horizontal="center" vertical="center" wrapText="1"/>
    </xf>
    <xf numFmtId="0" fontId="12" fillId="12" borderId="10" xfId="0" applyFont="1" applyFill="1" applyBorder="1" applyAlignment="1">
      <alignment horizontal="center" vertical="center"/>
    </xf>
    <xf numFmtId="0" fontId="12" fillId="12" borderId="14" xfId="0" applyFont="1" applyFill="1" applyBorder="1" applyAlignment="1">
      <alignment horizontal="center" vertical="center"/>
    </xf>
    <xf numFmtId="49" fontId="12" fillId="12" borderId="10" xfId="0" applyNumberFormat="1" applyFont="1" applyFill="1" applyBorder="1" applyAlignment="1">
      <alignment horizontal="center" vertical="center" wrapText="1"/>
    </xf>
    <xf numFmtId="49" fontId="12" fillId="12" borderId="14" xfId="0" applyNumberFormat="1" applyFont="1" applyFill="1" applyBorder="1" applyAlignment="1">
      <alignment horizontal="center" vertical="center" wrapText="1"/>
    </xf>
    <xf numFmtId="49" fontId="16" fillId="7" borderId="6" xfId="0" applyNumberFormat="1" applyFont="1" applyFill="1" applyBorder="1" applyAlignment="1">
      <alignment horizontal="left" wrapText="1"/>
    </xf>
    <xf numFmtId="49" fontId="16" fillId="7" borderId="7" xfId="0" applyNumberFormat="1" applyFont="1" applyFill="1" applyBorder="1" applyAlignment="1">
      <alignment horizontal="left" wrapText="1"/>
    </xf>
    <xf numFmtId="49" fontId="16" fillId="7" borderId="8" xfId="0" applyNumberFormat="1" applyFont="1" applyFill="1" applyBorder="1" applyAlignment="1">
      <alignment horizontal="left" wrapText="1"/>
    </xf>
    <xf numFmtId="0" fontId="16" fillId="11" borderId="6" xfId="0" applyFont="1" applyFill="1" applyBorder="1" applyAlignment="1">
      <alignment horizontal="center" vertical="center"/>
    </xf>
    <xf numFmtId="0" fontId="16" fillId="11" borderId="7" xfId="0" applyFont="1" applyFill="1" applyBorder="1" applyAlignment="1">
      <alignment horizontal="center" vertical="center"/>
    </xf>
    <xf numFmtId="0" fontId="16" fillId="11" borderId="8" xfId="0" applyFont="1" applyFill="1" applyBorder="1" applyAlignment="1">
      <alignment horizontal="center" vertical="center"/>
    </xf>
    <xf numFmtId="49" fontId="21" fillId="5" borderId="6" xfId="0" applyNumberFormat="1" applyFont="1" applyFill="1" applyBorder="1" applyAlignment="1">
      <alignment horizontal="center" vertical="center"/>
    </xf>
    <xf numFmtId="49" fontId="21" fillId="5" borderId="7" xfId="0" applyNumberFormat="1" applyFont="1" applyFill="1" applyBorder="1" applyAlignment="1">
      <alignment horizontal="center" vertical="center"/>
    </xf>
    <xf numFmtId="49" fontId="21" fillId="5" borderId="8" xfId="0" applyNumberFormat="1" applyFont="1" applyFill="1" applyBorder="1" applyAlignment="1">
      <alignment horizontal="center" vertical="center"/>
    </xf>
    <xf numFmtId="49" fontId="12" fillId="12" borderId="50" xfId="0" applyNumberFormat="1" applyFont="1" applyFill="1" applyBorder="1" applyAlignment="1">
      <alignment horizontal="center" vertical="center" wrapText="1"/>
    </xf>
    <xf numFmtId="0" fontId="12" fillId="12" borderId="50" xfId="0" applyFont="1" applyFill="1" applyBorder="1" applyAlignment="1">
      <alignment horizontal="center" vertical="center" wrapText="1"/>
    </xf>
    <xf numFmtId="49" fontId="9" fillId="12" borderId="6" xfId="0" applyNumberFormat="1" applyFont="1" applyFill="1" applyBorder="1" applyAlignment="1">
      <alignment horizontal="center" vertical="center"/>
    </xf>
    <xf numFmtId="49" fontId="9" fillId="12" borderId="7" xfId="0" applyNumberFormat="1" applyFont="1" applyFill="1" applyBorder="1" applyAlignment="1">
      <alignment horizontal="center" vertical="center"/>
    </xf>
    <xf numFmtId="49" fontId="9" fillId="12" borderId="46" xfId="0" applyNumberFormat="1" applyFont="1" applyFill="1" applyBorder="1" applyAlignment="1">
      <alignment horizontal="center" vertical="center"/>
    </xf>
    <xf numFmtId="0" fontId="18" fillId="2" borderId="41" xfId="4" applyFont="1" applyBorder="1" applyAlignment="1">
      <alignment horizontal="center" vertical="top"/>
    </xf>
    <xf numFmtId="0" fontId="18" fillId="2" borderId="7" xfId="4" applyFont="1" applyBorder="1" applyAlignment="1">
      <alignment horizontal="center" vertical="top"/>
    </xf>
    <xf numFmtId="0" fontId="18" fillId="2" borderId="8" xfId="4" applyFont="1" applyBorder="1" applyAlignment="1">
      <alignment horizontal="center" vertical="top"/>
    </xf>
    <xf numFmtId="0" fontId="10" fillId="7" borderId="0" xfId="0" applyFont="1" applyFill="1" applyAlignment="1" applyProtection="1">
      <alignment horizontal="center" vertical="center"/>
      <protection locked="0"/>
    </xf>
    <xf numFmtId="44" fontId="7" fillId="8" borderId="6" xfId="1" applyFont="1" applyFill="1" applyBorder="1" applyAlignment="1">
      <alignment horizontal="center" vertical="center"/>
    </xf>
    <xf numFmtId="44" fontId="7" fillId="8" borderId="8" xfId="1" applyFont="1" applyFill="1" applyBorder="1" applyAlignment="1">
      <alignment horizontal="center" vertical="center"/>
    </xf>
    <xf numFmtId="0" fontId="13" fillId="0" borderId="41" xfId="0" applyFont="1" applyBorder="1" applyAlignment="1">
      <alignment horizontal="center"/>
    </xf>
    <xf numFmtId="0" fontId="13" fillId="0" borderId="8" xfId="0" applyFont="1" applyBorder="1" applyAlignment="1">
      <alignment horizontal="center"/>
    </xf>
    <xf numFmtId="3" fontId="13" fillId="7" borderId="6" xfId="0" applyNumberFormat="1" applyFont="1" applyFill="1" applyBorder="1" applyAlignment="1">
      <alignment horizontal="center"/>
    </xf>
    <xf numFmtId="3" fontId="13" fillId="7" borderId="8" xfId="0" applyNumberFormat="1" applyFont="1" applyFill="1" applyBorder="1" applyAlignment="1">
      <alignment horizontal="center"/>
    </xf>
  </cellXfs>
  <cellStyles count="7">
    <cellStyle name="40% - Accent1" xfId="6" builtinId="31"/>
    <cellStyle name="Berekening" xfId="5" builtinId="22"/>
    <cellStyle name="Invoer" xfId="4" builtinId="20"/>
    <cellStyle name="Kop 2" xfId="3" builtinId="17"/>
    <cellStyle name="Standaard" xfId="0" builtinId="0"/>
    <cellStyle name="Titel" xfId="2" builtinId="1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28575</xdr:colOff>
      <xdr:row>1</xdr:row>
      <xdr:rowOff>28575</xdr:rowOff>
    </xdr:from>
    <xdr:to>
      <xdr:col>7</xdr:col>
      <xdr:colOff>1190625</xdr:colOff>
      <xdr:row>5</xdr:row>
      <xdr:rowOff>38100</xdr:rowOff>
    </xdr:to>
    <xdr:pic>
      <xdr:nvPicPr>
        <xdr:cNvPr id="2" name="Picture 1">
          <a:extLst>
            <a:ext uri="{FF2B5EF4-FFF2-40B4-BE49-F238E27FC236}">
              <a16:creationId xmlns:a16="http://schemas.microsoft.com/office/drawing/2014/main" id="{2C8ACC77-16A5-4AFA-8486-5BD9926A0C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0" y="171450"/>
          <a:ext cx="1162050" cy="87630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Jolanda Buikema" id="{5A87F102-117A-4EF8-85A1-9C1354F3B2D5}" userId="S::ja.buikema@amersfoort.nl::6c62a509-536e-4178-a69e-770e458c877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7" dT="2023-08-23T13:10:04.92" personId="{5A87F102-117A-4EF8-85A1-9C1354F3B2D5}" id="{8D8065D8-DCD4-4ED3-B41E-F540A0EF64CB}">
    <text>@ aanpassen 8 jaar</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07E5-BE75-466A-B492-B82C332F6766}">
  <dimension ref="A1:M54"/>
  <sheetViews>
    <sheetView topLeftCell="A9" workbookViewId="0">
      <selection activeCell="G31" sqref="G31"/>
    </sheetView>
  </sheetViews>
  <sheetFormatPr defaultColWidth="0" defaultRowHeight="15" customHeight="1" zeroHeight="1"/>
  <cols>
    <col min="1" max="2" width="2.5703125" style="5" customWidth="1"/>
    <col min="3" max="3" width="33" style="5" customWidth="1"/>
    <col min="4" max="4" width="25.28515625" style="5" customWidth="1"/>
    <col min="5" max="5" width="19.7109375" style="5" customWidth="1"/>
    <col min="6" max="6" width="27.28515625" style="5" customWidth="1"/>
    <col min="7" max="7" width="6.28515625" style="5" customWidth="1"/>
    <col min="8" max="8" width="18.140625" style="5" customWidth="1"/>
    <col min="9" max="9" width="2.5703125" style="5" customWidth="1"/>
    <col min="10" max="10" width="2.5703125" customWidth="1"/>
    <col min="11" max="13" width="0" hidden="1" customWidth="1"/>
    <col min="14" max="16384" width="9.140625" hidden="1"/>
  </cols>
  <sheetData>
    <row r="1" spans="2:9" s="5" customFormat="1" ht="11.25" customHeight="1"/>
    <row r="2" spans="2:9" s="5" customFormat="1" ht="14.45">
      <c r="B2" s="37"/>
      <c r="C2" s="38"/>
      <c r="D2" s="38"/>
      <c r="E2" s="38"/>
      <c r="F2" s="38"/>
      <c r="G2" s="38"/>
      <c r="H2" s="38"/>
      <c r="I2" s="39"/>
    </row>
    <row r="3" spans="2:9" s="5" customFormat="1" ht="23.45">
      <c r="B3" s="40"/>
      <c r="C3" s="122" t="s">
        <v>0</v>
      </c>
      <c r="D3" s="122"/>
      <c r="E3" s="122"/>
      <c r="F3" s="122"/>
      <c r="I3" s="41"/>
    </row>
    <row r="4" spans="2:9" s="5" customFormat="1" ht="14.45">
      <c r="B4" s="42"/>
      <c r="I4" s="41"/>
    </row>
    <row r="5" spans="2:9" s="5" customFormat="1" ht="14.45">
      <c r="B5" s="42"/>
      <c r="I5" s="41"/>
    </row>
    <row r="6" spans="2:9" s="5" customFormat="1" ht="17.45">
      <c r="B6" s="42"/>
      <c r="C6" s="43" t="s">
        <v>1</v>
      </c>
      <c r="I6" s="41"/>
    </row>
    <row r="7" spans="2:9" s="5" customFormat="1" ht="33" customHeight="1">
      <c r="B7" s="42"/>
      <c r="C7" s="123" t="s">
        <v>2</v>
      </c>
      <c r="D7" s="124"/>
      <c r="E7" s="124"/>
      <c r="F7" s="124"/>
      <c r="G7" s="124"/>
      <c r="H7" s="125"/>
      <c r="I7" s="44"/>
    </row>
    <row r="8" spans="2:9" s="5" customFormat="1" ht="14.45">
      <c r="B8" s="42"/>
      <c r="I8" s="41"/>
    </row>
    <row r="9" spans="2:9" s="5" customFormat="1" ht="17.45">
      <c r="B9" s="42"/>
      <c r="C9" s="43" t="s">
        <v>3</v>
      </c>
      <c r="I9" s="41"/>
    </row>
    <row r="10" spans="2:9" s="5" customFormat="1" ht="14.45">
      <c r="B10" s="42"/>
      <c r="C10" s="45" t="s">
        <v>4</v>
      </c>
      <c r="D10" s="126" t="s">
        <v>5</v>
      </c>
      <c r="E10" s="126"/>
      <c r="F10" s="126"/>
      <c r="G10" s="126"/>
      <c r="H10" s="127"/>
      <c r="I10" s="41"/>
    </row>
    <row r="11" spans="2:9" s="5" customFormat="1" ht="35.25" customHeight="1">
      <c r="B11" s="42"/>
      <c r="C11" s="46" t="s">
        <v>6</v>
      </c>
      <c r="D11" s="128" t="s">
        <v>7</v>
      </c>
      <c r="E11" s="129"/>
      <c r="F11" s="129"/>
      <c r="G11" s="129"/>
      <c r="H11" s="130"/>
      <c r="I11" s="41"/>
    </row>
    <row r="12" spans="2:9" s="5" customFormat="1" ht="15" customHeight="1">
      <c r="B12" s="42"/>
      <c r="C12" s="47" t="s">
        <v>8</v>
      </c>
      <c r="D12" s="131" t="s">
        <v>9</v>
      </c>
      <c r="E12" s="126"/>
      <c r="F12" s="126"/>
      <c r="G12" s="126"/>
      <c r="H12" s="127"/>
      <c r="I12" s="41"/>
    </row>
    <row r="13" spans="2:9" s="5" customFormat="1" ht="15" customHeight="1">
      <c r="B13" s="42"/>
      <c r="C13" s="48" t="s">
        <v>10</v>
      </c>
      <c r="D13" s="131" t="s">
        <v>11</v>
      </c>
      <c r="E13" s="126"/>
      <c r="F13" s="126"/>
      <c r="G13" s="126"/>
      <c r="H13" s="127"/>
      <c r="I13" s="41"/>
    </row>
    <row r="14" spans="2:9" s="5" customFormat="1" ht="15" customHeight="1">
      <c r="B14" s="42"/>
      <c r="C14" s="4" t="s">
        <v>12</v>
      </c>
      <c r="D14" s="131" t="s">
        <v>13</v>
      </c>
      <c r="E14" s="126"/>
      <c r="F14" s="126"/>
      <c r="G14" s="126"/>
      <c r="H14" s="127"/>
      <c r="I14" s="41"/>
    </row>
    <row r="15" spans="2:9" s="5" customFormat="1" ht="15" customHeight="1">
      <c r="B15" s="42"/>
      <c r="C15" s="49" t="s">
        <v>14</v>
      </c>
      <c r="D15" s="131" t="s">
        <v>15</v>
      </c>
      <c r="E15" s="126"/>
      <c r="F15" s="126"/>
      <c r="G15" s="126"/>
      <c r="H15" s="127"/>
      <c r="I15" s="41"/>
    </row>
    <row r="16" spans="2:9" s="5" customFormat="1" ht="14.45">
      <c r="B16" s="42"/>
      <c r="I16" s="41"/>
    </row>
    <row r="17" spans="2:9" s="5" customFormat="1" ht="17.45">
      <c r="B17" s="42"/>
      <c r="C17" s="43" t="s">
        <v>16</v>
      </c>
      <c r="F17" s="50"/>
      <c r="G17" s="51"/>
      <c r="H17" s="50"/>
      <c r="I17" s="41"/>
    </row>
    <row r="18" spans="2:9" s="5" customFormat="1" ht="138.75" customHeight="1">
      <c r="B18" s="42"/>
      <c r="C18" s="132" t="s">
        <v>17</v>
      </c>
      <c r="D18" s="133"/>
      <c r="E18" s="133"/>
      <c r="F18" s="133"/>
      <c r="G18" s="133"/>
      <c r="H18" s="134"/>
      <c r="I18" s="41"/>
    </row>
    <row r="19" spans="2:9" s="5" customFormat="1" ht="14.45">
      <c r="B19" s="42"/>
      <c r="I19" s="41"/>
    </row>
    <row r="20" spans="2:9" s="5" customFormat="1" ht="18" thickBot="1">
      <c r="B20" s="42"/>
      <c r="C20" s="43" t="s">
        <v>18</v>
      </c>
      <c r="I20" s="41"/>
    </row>
    <row r="21" spans="2:9" s="5" customFormat="1" ht="14.45">
      <c r="B21" s="42"/>
      <c r="C21" s="135" t="s">
        <v>19</v>
      </c>
      <c r="D21" s="136"/>
      <c r="E21" s="136"/>
      <c r="F21" s="136"/>
      <c r="G21" s="136"/>
      <c r="H21" s="137"/>
      <c r="I21" s="41"/>
    </row>
    <row r="22" spans="2:9" s="5" customFormat="1" ht="14.45">
      <c r="B22" s="42"/>
      <c r="C22" s="52" t="s">
        <v>20</v>
      </c>
      <c r="D22" s="119"/>
      <c r="E22" s="120"/>
      <c r="F22" s="120"/>
      <c r="G22" s="120"/>
      <c r="H22" s="121"/>
      <c r="I22" s="41"/>
    </row>
    <row r="23" spans="2:9" s="5" customFormat="1" ht="14.45">
      <c r="B23" s="42"/>
      <c r="C23" s="52" t="s">
        <v>21</v>
      </c>
      <c r="D23" s="119"/>
      <c r="E23" s="120"/>
      <c r="F23" s="120"/>
      <c r="G23" s="120"/>
      <c r="H23" s="121"/>
      <c r="I23" s="41"/>
    </row>
    <row r="24" spans="2:9" s="5" customFormat="1" ht="14.45">
      <c r="B24" s="42"/>
      <c r="C24" s="52" t="s">
        <v>22</v>
      </c>
      <c r="D24" s="119"/>
      <c r="E24" s="120"/>
      <c r="F24" s="120"/>
      <c r="G24" s="120"/>
      <c r="H24" s="121"/>
      <c r="I24" s="41"/>
    </row>
    <row r="25" spans="2:9" s="5" customFormat="1" ht="14.45">
      <c r="B25" s="42"/>
      <c r="C25" s="52" t="s">
        <v>23</v>
      </c>
      <c r="D25" s="119"/>
      <c r="E25" s="120"/>
      <c r="F25" s="120"/>
      <c r="G25" s="120"/>
      <c r="H25" s="121"/>
      <c r="I25" s="41"/>
    </row>
    <row r="26" spans="2:9" s="5" customFormat="1" thickBot="1">
      <c r="B26" s="42"/>
      <c r="C26" s="53" t="s">
        <v>24</v>
      </c>
      <c r="D26" s="142"/>
      <c r="E26" s="143"/>
      <c r="F26" s="143"/>
      <c r="G26" s="143"/>
      <c r="H26" s="144"/>
      <c r="I26" s="41"/>
    </row>
    <row r="27" spans="2:9" s="5" customFormat="1" thickBot="1">
      <c r="B27" s="42"/>
      <c r="I27" s="41"/>
    </row>
    <row r="28" spans="2:9" s="5" customFormat="1" thickBot="1">
      <c r="B28" s="42"/>
      <c r="C28" s="145" t="s">
        <v>25</v>
      </c>
      <c r="D28" s="146"/>
      <c r="E28" s="146"/>
      <c r="F28" s="146"/>
      <c r="G28" s="146"/>
      <c r="H28" s="147"/>
      <c r="I28" s="41"/>
    </row>
    <row r="29" spans="2:9" s="5" customFormat="1" thickBot="1">
      <c r="B29" s="42"/>
      <c r="C29" s="148" t="s">
        <v>26</v>
      </c>
      <c r="D29" s="149"/>
      <c r="E29" s="149"/>
      <c r="F29" s="149"/>
      <c r="G29" s="150" t="s">
        <v>27</v>
      </c>
      <c r="H29" s="151"/>
      <c r="I29" s="41"/>
    </row>
    <row r="30" spans="2:9" s="5" customFormat="1" ht="16.149999999999999" thickBot="1">
      <c r="B30" s="42"/>
      <c r="C30" s="138" t="s">
        <v>28</v>
      </c>
      <c r="D30" s="139"/>
      <c r="E30" s="139"/>
      <c r="F30" s="139"/>
      <c r="G30" s="140">
        <f>'Perceel 1'!E118</f>
        <v>0</v>
      </c>
      <c r="H30" s="141"/>
      <c r="I30" s="41"/>
    </row>
    <row r="31" spans="2:9" s="5" customFormat="1" ht="14.45">
      <c r="B31" s="54"/>
      <c r="C31" s="55"/>
      <c r="D31" s="55"/>
      <c r="E31" s="55"/>
      <c r="F31" s="55"/>
      <c r="G31" s="55"/>
      <c r="H31" s="55"/>
      <c r="I31" s="56"/>
    </row>
    <row r="32" spans="2:9" s="5" customFormat="1" ht="14.45"/>
    <row r="33" s="5" customFormat="1" ht="14.45" hidden="1"/>
    <row r="34" s="5" customFormat="1" ht="14.45" hidden="1"/>
    <row r="35" s="5" customFormat="1" ht="14.45" hidden="1"/>
    <row r="36" s="5" customFormat="1" ht="14.45" hidden="1"/>
    <row r="37" s="5" customFormat="1" ht="14.45" hidden="1"/>
    <row r="38" s="5" customFormat="1" ht="14.45" hidden="1"/>
    <row r="39" s="5" customFormat="1" ht="14.45" hidden="1"/>
    <row r="40" s="5" customFormat="1" ht="14.45" hidden="1"/>
    <row r="41" s="5" customFormat="1" ht="14.45" hidden="1"/>
    <row r="42" s="5" customFormat="1" ht="14.45" hidden="1"/>
    <row r="43" s="5" customFormat="1" ht="14.45" hidden="1"/>
    <row r="44" s="5" customFormat="1" ht="14.45" hidden="1"/>
    <row r="45" s="5" customFormat="1" ht="14.45" hidden="1"/>
    <row r="46" s="5" customFormat="1" ht="14.45" hidden="1"/>
    <row r="47" s="5" customFormat="1" ht="14.45" hidden="1"/>
    <row r="48" s="5" customFormat="1" ht="14.45" hidden="1"/>
    <row r="49" s="5" customFormat="1" ht="15" hidden="1" customHeight="1"/>
    <row r="50" s="5" customFormat="1" ht="15" hidden="1" customHeight="1"/>
    <row r="51" s="5" customFormat="1" ht="15" hidden="1" customHeight="1"/>
    <row r="52" s="5" customFormat="1" ht="15" hidden="1" customHeight="1"/>
    <row r="53" ht="15" customHeight="1"/>
    <row r="54" ht="15" customHeight="1"/>
  </sheetData>
  <mergeCells count="20">
    <mergeCell ref="C30:F30"/>
    <mergeCell ref="G30:H30"/>
    <mergeCell ref="D24:H24"/>
    <mergeCell ref="D25:H25"/>
    <mergeCell ref="D26:H26"/>
    <mergeCell ref="C28:H28"/>
    <mergeCell ref="C29:F29"/>
    <mergeCell ref="G29:H29"/>
    <mergeCell ref="D23:H23"/>
    <mergeCell ref="C3:F3"/>
    <mergeCell ref="C7:H7"/>
    <mergeCell ref="D10:H10"/>
    <mergeCell ref="D11:H11"/>
    <mergeCell ref="D12:H12"/>
    <mergeCell ref="D13:H13"/>
    <mergeCell ref="D14:H14"/>
    <mergeCell ref="D15:H15"/>
    <mergeCell ref="C18:H18"/>
    <mergeCell ref="C21:H21"/>
    <mergeCell ref="D22:H22"/>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356EE-7A95-4983-8151-972F6B571048}">
  <sheetPr>
    <pageSetUpPr fitToPage="1"/>
  </sheetPr>
  <dimension ref="A1:Q173"/>
  <sheetViews>
    <sheetView showGridLines="0" tabSelected="1" topLeftCell="A25" zoomScale="85" zoomScaleNormal="85" workbookViewId="0">
      <selection activeCell="K39" sqref="K39"/>
    </sheetView>
  </sheetViews>
  <sheetFormatPr defaultColWidth="0" defaultRowHeight="14.45" zeroHeight="1"/>
  <cols>
    <col min="1" max="1" width="3" customWidth="1"/>
    <col min="2" max="2" width="10.28515625" customWidth="1"/>
    <col min="3" max="3" width="18" customWidth="1"/>
    <col min="4" max="4" width="16.42578125" customWidth="1"/>
    <col min="5" max="5" width="14.85546875" customWidth="1"/>
    <col min="6" max="6" width="15" customWidth="1"/>
    <col min="7" max="7" width="15.28515625" customWidth="1"/>
    <col min="8" max="8" width="12.85546875" customWidth="1"/>
    <col min="9" max="9" width="17.28515625" customWidth="1"/>
    <col min="10" max="10" width="18.140625" customWidth="1"/>
    <col min="11" max="11" width="15.7109375" customWidth="1"/>
    <col min="12" max="12" width="17.85546875" customWidth="1"/>
    <col min="13" max="13" width="13.85546875" customWidth="1"/>
    <col min="14" max="14" width="13" customWidth="1"/>
    <col min="15" max="15" width="7.28515625" customWidth="1"/>
    <col min="16" max="16" width="17.28515625" hidden="1" customWidth="1"/>
    <col min="17" max="17" width="15" hidden="1" customWidth="1"/>
    <col min="18" max="16384" width="9.140625" hidden="1"/>
  </cols>
  <sheetData>
    <row r="1" spans="2:15" ht="28.5" customHeight="1" thickBot="1">
      <c r="B1" s="164" t="s">
        <v>29</v>
      </c>
      <c r="C1" s="165"/>
      <c r="D1" s="165"/>
      <c r="E1" s="165"/>
      <c r="F1" s="165"/>
      <c r="G1" s="165"/>
      <c r="H1" s="165"/>
      <c r="I1" s="165"/>
      <c r="J1" s="165"/>
      <c r="K1" s="165"/>
      <c r="L1" s="165"/>
      <c r="M1" s="165"/>
      <c r="N1" s="166"/>
      <c r="O1" s="5"/>
    </row>
    <row r="2" spans="2:15" ht="18" thickBot="1">
      <c r="B2" s="169" t="s">
        <v>30</v>
      </c>
      <c r="C2" s="170"/>
      <c r="D2" s="170"/>
      <c r="E2" s="170"/>
      <c r="F2" s="170"/>
      <c r="G2" s="171"/>
      <c r="H2" s="172" t="s">
        <v>31</v>
      </c>
      <c r="I2" s="173"/>
      <c r="J2" s="173"/>
      <c r="K2" s="173"/>
      <c r="L2" s="173"/>
      <c r="M2" s="173"/>
      <c r="N2" s="174"/>
      <c r="O2" s="5"/>
    </row>
    <row r="3" spans="2:15" ht="14.25" customHeight="1" thickBot="1">
      <c r="B3" s="22"/>
      <c r="C3" s="22"/>
      <c r="D3" s="22"/>
      <c r="E3" s="22"/>
      <c r="F3" s="22"/>
      <c r="G3" s="22"/>
      <c r="H3" s="22"/>
      <c r="I3" s="22"/>
      <c r="J3" s="22"/>
      <c r="K3" s="22"/>
      <c r="L3" s="22"/>
      <c r="M3" s="22"/>
      <c r="N3" s="22"/>
      <c r="O3" s="5"/>
    </row>
    <row r="4" spans="2:15" ht="15" thickBot="1">
      <c r="B4" s="158" t="s">
        <v>32</v>
      </c>
      <c r="C4" s="159"/>
      <c r="D4" s="160"/>
      <c r="E4" s="7"/>
      <c r="F4" s="7"/>
      <c r="G4" s="8"/>
      <c r="H4" s="7"/>
      <c r="I4" s="7"/>
      <c r="J4" s="7"/>
      <c r="K4" s="7"/>
      <c r="L4" s="7"/>
      <c r="M4" s="8"/>
      <c r="N4" s="9"/>
      <c r="O4" s="5"/>
    </row>
    <row r="5" spans="2:15" ht="15" thickBot="1">
      <c r="B5" s="10"/>
      <c r="C5" s="5"/>
      <c r="D5" s="5"/>
      <c r="E5" s="5"/>
      <c r="F5" s="5"/>
      <c r="G5" s="5"/>
      <c r="H5" s="5"/>
      <c r="I5" s="5"/>
      <c r="J5" s="5"/>
      <c r="K5" s="5"/>
      <c r="L5" s="5"/>
      <c r="M5" s="5"/>
      <c r="N5" s="11"/>
      <c r="O5" s="5"/>
    </row>
    <row r="6" spans="2:15" ht="15" thickBot="1">
      <c r="B6" s="10"/>
      <c r="C6" s="161" t="s">
        <v>33</v>
      </c>
      <c r="D6" s="162"/>
      <c r="E6" s="162"/>
      <c r="F6" s="163"/>
      <c r="G6" s="5"/>
      <c r="H6" s="12"/>
      <c r="I6" s="161" t="s">
        <v>34</v>
      </c>
      <c r="J6" s="162"/>
      <c r="K6" s="162"/>
      <c r="L6" s="163"/>
      <c r="M6" s="5"/>
      <c r="N6" s="13"/>
      <c r="O6" s="5"/>
    </row>
    <row r="7" spans="2:15" ht="10.5" customHeight="1" thickBot="1">
      <c r="B7" s="10"/>
      <c r="C7" s="14"/>
      <c r="D7" s="15"/>
      <c r="E7" s="15"/>
      <c r="F7" s="15"/>
      <c r="G7" s="15"/>
      <c r="H7" s="16"/>
      <c r="I7" s="16"/>
      <c r="J7" s="15"/>
      <c r="K7" s="15"/>
      <c r="L7" s="15"/>
      <c r="M7" s="15"/>
      <c r="N7" s="11"/>
      <c r="O7" s="5"/>
    </row>
    <row r="8" spans="2:15" ht="45" customHeight="1">
      <c r="B8" s="10"/>
      <c r="C8" s="156" t="s">
        <v>35</v>
      </c>
      <c r="D8" s="152" t="s">
        <v>36</v>
      </c>
      <c r="E8" s="115" t="s">
        <v>37</v>
      </c>
      <c r="F8" s="154" t="s">
        <v>38</v>
      </c>
      <c r="G8" s="17"/>
      <c r="H8" s="17"/>
      <c r="I8" s="156" t="s">
        <v>35</v>
      </c>
      <c r="J8" s="152" t="s">
        <v>36</v>
      </c>
      <c r="K8" s="115" t="s">
        <v>37</v>
      </c>
      <c r="L8" s="154" t="s">
        <v>38</v>
      </c>
      <c r="M8" s="5"/>
      <c r="N8" s="11"/>
    </row>
    <row r="9" spans="2:15" ht="44.25" customHeight="1" thickBot="1">
      <c r="B9" s="10"/>
      <c r="C9" s="167"/>
      <c r="D9" s="168"/>
      <c r="E9" s="116" t="s">
        <v>39</v>
      </c>
      <c r="F9" s="155"/>
      <c r="G9" s="17"/>
      <c r="H9" s="17"/>
      <c r="I9" s="157"/>
      <c r="J9" s="153"/>
      <c r="K9" s="116" t="s">
        <v>39</v>
      </c>
      <c r="L9" s="155"/>
      <c r="M9" s="5"/>
      <c r="N9" s="11"/>
    </row>
    <row r="10" spans="2:15">
      <c r="B10" s="10"/>
      <c r="C10" s="113" t="s">
        <v>40</v>
      </c>
      <c r="D10" s="96">
        <v>130000</v>
      </c>
      <c r="E10" s="77">
        <v>0</v>
      </c>
      <c r="F10" s="61">
        <f>(D10*E10)</f>
        <v>0</v>
      </c>
      <c r="G10" s="16"/>
      <c r="H10" s="16"/>
      <c r="I10" s="59" t="s">
        <v>40</v>
      </c>
      <c r="J10" s="1">
        <v>40000</v>
      </c>
      <c r="K10" s="77">
        <v>0</v>
      </c>
      <c r="L10" s="61">
        <f>(J10*K10)</f>
        <v>0</v>
      </c>
      <c r="M10" s="5"/>
      <c r="N10" s="11"/>
    </row>
    <row r="11" spans="2:15">
      <c r="B11" s="10"/>
      <c r="C11" s="59" t="s">
        <v>41</v>
      </c>
      <c r="D11" s="96">
        <v>60000</v>
      </c>
      <c r="E11" s="77">
        <v>0</v>
      </c>
      <c r="F11" s="61">
        <f t="shared" ref="F11:F15" si="0">(D11*E11)</f>
        <v>0</v>
      </c>
      <c r="G11" s="16"/>
      <c r="H11" s="16"/>
      <c r="I11" s="60" t="s">
        <v>41</v>
      </c>
      <c r="J11" s="2">
        <v>40000</v>
      </c>
      <c r="K11" s="77">
        <v>0</v>
      </c>
      <c r="L11" s="61">
        <f t="shared" ref="L11:L15" si="1">(J11*K11)</f>
        <v>0</v>
      </c>
      <c r="M11" s="5"/>
      <c r="N11" s="11"/>
    </row>
    <row r="12" spans="2:15">
      <c r="B12" s="10"/>
      <c r="C12" s="81" t="s">
        <v>42</v>
      </c>
      <c r="D12" s="96">
        <v>7000</v>
      </c>
      <c r="E12" s="77">
        <v>0</v>
      </c>
      <c r="F12" s="61">
        <f t="shared" si="0"/>
        <v>0</v>
      </c>
      <c r="G12" s="16"/>
      <c r="H12" s="16"/>
      <c r="I12" s="60" t="s">
        <v>42</v>
      </c>
      <c r="J12" s="2">
        <v>2500</v>
      </c>
      <c r="K12" s="77">
        <v>0</v>
      </c>
      <c r="L12" s="61">
        <f t="shared" si="1"/>
        <v>0</v>
      </c>
      <c r="M12" s="5"/>
      <c r="N12" s="98"/>
    </row>
    <row r="13" spans="2:15">
      <c r="B13" s="10"/>
      <c r="C13" s="81" t="s">
        <v>43</v>
      </c>
      <c r="D13" s="96">
        <v>550</v>
      </c>
      <c r="E13" s="77">
        <v>0</v>
      </c>
      <c r="F13" s="61">
        <f t="shared" si="0"/>
        <v>0</v>
      </c>
      <c r="G13" s="16"/>
      <c r="H13" s="16"/>
      <c r="I13" s="60" t="s">
        <v>43</v>
      </c>
      <c r="J13" s="2">
        <v>200</v>
      </c>
      <c r="K13" s="77">
        <v>0</v>
      </c>
      <c r="L13" s="61">
        <f t="shared" si="1"/>
        <v>0</v>
      </c>
      <c r="M13" s="5"/>
      <c r="N13" s="98"/>
    </row>
    <row r="14" spans="2:15">
      <c r="B14" s="10"/>
      <c r="C14" s="81" t="s">
        <v>44</v>
      </c>
      <c r="D14" s="96">
        <v>10</v>
      </c>
      <c r="E14" s="77">
        <v>0</v>
      </c>
      <c r="F14" s="61">
        <f t="shared" si="0"/>
        <v>0</v>
      </c>
      <c r="G14" s="16"/>
      <c r="H14" s="16"/>
      <c r="I14" s="60" t="s">
        <v>45</v>
      </c>
      <c r="J14" s="2">
        <v>10</v>
      </c>
      <c r="K14" s="77">
        <v>0</v>
      </c>
      <c r="L14" s="61">
        <f t="shared" si="1"/>
        <v>0</v>
      </c>
      <c r="M14" s="5"/>
      <c r="N14" s="98"/>
    </row>
    <row r="15" spans="2:15" ht="15" thickBot="1">
      <c r="B15" s="10"/>
      <c r="C15" s="114" t="s">
        <v>46</v>
      </c>
      <c r="D15" s="63">
        <v>10</v>
      </c>
      <c r="E15" s="74">
        <v>0</v>
      </c>
      <c r="F15" s="61">
        <f t="shared" si="0"/>
        <v>0</v>
      </c>
      <c r="G15" s="16"/>
      <c r="H15" s="16"/>
      <c r="I15" s="109" t="s">
        <v>47</v>
      </c>
      <c r="J15" s="2">
        <v>10</v>
      </c>
      <c r="K15" s="74">
        <v>0</v>
      </c>
      <c r="L15" s="61">
        <f t="shared" si="1"/>
        <v>0</v>
      </c>
      <c r="M15" s="5"/>
      <c r="N15" s="98"/>
    </row>
    <row r="16" spans="2:15" ht="16.5" customHeight="1" thickBot="1">
      <c r="B16" s="10"/>
      <c r="C16" s="72" t="s">
        <v>48</v>
      </c>
      <c r="D16" s="110"/>
      <c r="E16" s="111"/>
      <c r="F16" s="73">
        <f>SUM(F10:F15)</f>
        <v>0</v>
      </c>
      <c r="H16" s="16"/>
      <c r="I16" s="75" t="s">
        <v>49</v>
      </c>
      <c r="J16" s="19"/>
      <c r="K16" s="112"/>
      <c r="L16" s="73">
        <f>SUM(L10:L15)</f>
        <v>0</v>
      </c>
      <c r="M16" s="15"/>
      <c r="N16" s="11"/>
      <c r="O16" s="5"/>
    </row>
    <row r="17" spans="2:17" ht="17.25" customHeight="1" thickBot="1">
      <c r="B17" s="19"/>
      <c r="C17" s="20"/>
      <c r="D17" s="20"/>
      <c r="E17" s="20"/>
      <c r="F17" s="20"/>
      <c r="G17" s="20"/>
      <c r="H17" s="20"/>
      <c r="I17" s="20"/>
      <c r="J17" s="20"/>
      <c r="K17" s="20"/>
      <c r="L17" s="20"/>
      <c r="M17" s="58"/>
      <c r="N17" s="21"/>
      <c r="O17" s="5"/>
    </row>
    <row r="18" spans="2:17" ht="17.25" customHeight="1">
      <c r="C18" s="5"/>
      <c r="D18" s="5"/>
      <c r="E18" s="5"/>
      <c r="F18" s="5"/>
      <c r="G18" s="5"/>
      <c r="H18" s="5"/>
      <c r="I18" s="5"/>
      <c r="J18" s="5"/>
      <c r="K18" s="5"/>
      <c r="L18" s="5"/>
      <c r="M18" s="17"/>
      <c r="N18" s="6"/>
      <c r="O18" s="5"/>
    </row>
    <row r="19" spans="2:17" ht="16.5" customHeight="1" thickBot="1">
      <c r="B19" s="6"/>
      <c r="C19" s="6"/>
      <c r="D19" s="5"/>
      <c r="E19" s="5"/>
      <c r="F19" s="5"/>
      <c r="G19" s="5"/>
      <c r="H19" s="5"/>
      <c r="I19" s="5"/>
      <c r="J19" s="5"/>
      <c r="K19" s="5"/>
      <c r="L19" s="5"/>
      <c r="M19" s="5"/>
      <c r="N19" s="5"/>
      <c r="O19" s="5"/>
    </row>
    <row r="20" spans="2:17" ht="16.899999999999999" thickBot="1">
      <c r="B20" s="158" t="s">
        <v>50</v>
      </c>
      <c r="C20" s="159"/>
      <c r="D20" s="160"/>
      <c r="E20" s="26"/>
      <c r="F20" s="26"/>
      <c r="G20" s="26"/>
      <c r="H20" s="26"/>
      <c r="I20" s="26"/>
      <c r="J20" s="26"/>
      <c r="K20" s="26"/>
      <c r="L20" s="26"/>
      <c r="M20" s="8"/>
      <c r="N20" s="25"/>
      <c r="O20" s="5"/>
    </row>
    <row r="21" spans="2:17" ht="16.899999999999999" thickBot="1">
      <c r="B21" s="10"/>
      <c r="C21" s="5"/>
      <c r="D21" s="5"/>
      <c r="E21" s="5"/>
      <c r="F21" s="5"/>
      <c r="G21" s="5"/>
      <c r="H21" s="5"/>
      <c r="I21" s="5"/>
      <c r="J21" s="5"/>
      <c r="K21" s="5"/>
      <c r="L21" s="5"/>
      <c r="M21" s="5"/>
      <c r="N21" s="18"/>
      <c r="O21" s="5"/>
    </row>
    <row r="22" spans="2:17" ht="16.899999999999999" thickBot="1">
      <c r="B22" s="10"/>
      <c r="C22" s="161" t="s">
        <v>51</v>
      </c>
      <c r="D22" s="162"/>
      <c r="E22" s="162"/>
      <c r="F22" s="163"/>
      <c r="G22" s="5"/>
      <c r="H22" s="29"/>
      <c r="I22" s="161" t="s">
        <v>52</v>
      </c>
      <c r="J22" s="162"/>
      <c r="K22" s="162"/>
      <c r="L22" s="163"/>
      <c r="M22" s="5"/>
      <c r="N22" s="11"/>
      <c r="O22" s="6"/>
      <c r="P22" s="3"/>
      <c r="Q22" s="3"/>
    </row>
    <row r="23" spans="2:17" ht="12.75" customHeight="1" thickBot="1">
      <c r="B23" s="10"/>
      <c r="C23" s="14"/>
      <c r="D23" s="15"/>
      <c r="E23" s="15"/>
      <c r="F23" s="15"/>
      <c r="G23" s="15"/>
      <c r="H23" s="16"/>
      <c r="I23" s="16"/>
      <c r="J23" s="15"/>
      <c r="K23" s="15"/>
      <c r="L23" s="15"/>
      <c r="M23" s="15"/>
      <c r="N23" s="11"/>
      <c r="O23" s="6"/>
      <c r="P23" s="3"/>
      <c r="Q23" s="3"/>
    </row>
    <row r="24" spans="2:17" ht="39.75" customHeight="1">
      <c r="B24" s="10"/>
      <c r="C24" s="156" t="s">
        <v>35</v>
      </c>
      <c r="D24" s="152" t="s">
        <v>36</v>
      </c>
      <c r="E24" s="115" t="s">
        <v>37</v>
      </c>
      <c r="F24" s="154" t="s">
        <v>38</v>
      </c>
      <c r="G24" s="17"/>
      <c r="H24" s="17"/>
      <c r="I24" s="156" t="s">
        <v>35</v>
      </c>
      <c r="J24" s="152" t="s">
        <v>36</v>
      </c>
      <c r="K24" s="115" t="s">
        <v>37</v>
      </c>
      <c r="L24" s="154" t="s">
        <v>38</v>
      </c>
      <c r="M24" s="5"/>
      <c r="N24" s="11"/>
      <c r="O24" s="3"/>
      <c r="P24" s="3"/>
    </row>
    <row r="25" spans="2:17" ht="39.75" customHeight="1" thickBot="1">
      <c r="B25" s="10"/>
      <c r="C25" s="157"/>
      <c r="D25" s="153"/>
      <c r="E25" s="117" t="s">
        <v>39</v>
      </c>
      <c r="F25" s="155"/>
      <c r="G25" s="17"/>
      <c r="H25" s="17"/>
      <c r="I25" s="157"/>
      <c r="J25" s="153"/>
      <c r="K25" s="117" t="s">
        <v>39</v>
      </c>
      <c r="L25" s="155"/>
      <c r="M25" s="5"/>
      <c r="N25" s="11"/>
      <c r="O25" s="3"/>
      <c r="P25" s="3"/>
    </row>
    <row r="26" spans="2:17" ht="21" customHeight="1">
      <c r="B26" s="10"/>
      <c r="C26" s="59" t="s">
        <v>40</v>
      </c>
      <c r="D26" s="71">
        <v>85000</v>
      </c>
      <c r="E26" s="93">
        <v>0</v>
      </c>
      <c r="F26" s="61">
        <f>(D26*E26)</f>
        <v>0</v>
      </c>
      <c r="G26" s="16"/>
      <c r="H26" s="16"/>
      <c r="I26" s="59" t="s">
        <v>40</v>
      </c>
      <c r="J26" s="30">
        <v>40000</v>
      </c>
      <c r="K26" s="93">
        <v>0</v>
      </c>
      <c r="L26" s="61">
        <f>(J26*K26)</f>
        <v>0</v>
      </c>
      <c r="M26" s="5"/>
      <c r="N26" s="11"/>
      <c r="O26" s="3"/>
      <c r="P26" s="3"/>
    </row>
    <row r="27" spans="2:17" ht="16.149999999999999">
      <c r="B27" s="10"/>
      <c r="C27" s="60" t="s">
        <v>41</v>
      </c>
      <c r="D27" s="71">
        <v>12000</v>
      </c>
      <c r="E27" s="77">
        <v>0</v>
      </c>
      <c r="F27" s="61">
        <f t="shared" ref="F27:F31" si="2">(D27*E27)</f>
        <v>0</v>
      </c>
      <c r="G27" s="16"/>
      <c r="H27" s="16"/>
      <c r="I27" s="60" t="s">
        <v>41</v>
      </c>
      <c r="J27" s="30">
        <v>5000</v>
      </c>
      <c r="K27" s="77">
        <v>0</v>
      </c>
      <c r="L27" s="61">
        <f t="shared" ref="L27:L31" si="3">(J27*K27)</f>
        <v>0</v>
      </c>
      <c r="M27" s="5"/>
      <c r="N27" s="11"/>
      <c r="O27" s="3"/>
      <c r="P27" s="3"/>
    </row>
    <row r="28" spans="2:17" ht="18" customHeight="1">
      <c r="B28" s="10"/>
      <c r="C28" s="60" t="s">
        <v>42</v>
      </c>
      <c r="D28" s="71">
        <v>35000</v>
      </c>
      <c r="E28" s="77">
        <v>0</v>
      </c>
      <c r="F28" s="61">
        <f t="shared" si="2"/>
        <v>0</v>
      </c>
      <c r="G28" s="16"/>
      <c r="H28" s="16"/>
      <c r="I28" s="60" t="s">
        <v>42</v>
      </c>
      <c r="J28" s="30">
        <v>15000</v>
      </c>
      <c r="K28" s="77">
        <v>0</v>
      </c>
      <c r="L28" s="61">
        <f t="shared" si="3"/>
        <v>0</v>
      </c>
      <c r="M28" s="5"/>
      <c r="N28" s="98"/>
      <c r="O28" s="3"/>
      <c r="P28" s="3"/>
    </row>
    <row r="29" spans="2:17" ht="16.149999999999999">
      <c r="B29" s="10"/>
      <c r="C29" s="60" t="s">
        <v>43</v>
      </c>
      <c r="D29" s="71">
        <v>200</v>
      </c>
      <c r="E29" s="77">
        <v>0</v>
      </c>
      <c r="F29" s="61">
        <f t="shared" si="2"/>
        <v>0</v>
      </c>
      <c r="G29" s="16"/>
      <c r="H29" s="16"/>
      <c r="I29" s="60" t="s">
        <v>43</v>
      </c>
      <c r="J29" s="30">
        <v>975</v>
      </c>
      <c r="K29" s="77">
        <v>0</v>
      </c>
      <c r="L29" s="61">
        <f t="shared" si="3"/>
        <v>0</v>
      </c>
      <c r="M29" s="5"/>
      <c r="N29" s="98"/>
      <c r="O29" s="3"/>
      <c r="P29" s="3"/>
    </row>
    <row r="30" spans="2:17" ht="17.25" customHeight="1">
      <c r="B30" s="10"/>
      <c r="C30" s="60" t="s">
        <v>44</v>
      </c>
      <c r="D30" s="71">
        <v>100</v>
      </c>
      <c r="E30" s="77">
        <v>0</v>
      </c>
      <c r="F30" s="61">
        <f t="shared" si="2"/>
        <v>0</v>
      </c>
      <c r="G30" s="16"/>
      <c r="H30" s="16"/>
      <c r="I30" s="60" t="s">
        <v>44</v>
      </c>
      <c r="J30" s="30">
        <v>100</v>
      </c>
      <c r="K30" s="77">
        <v>0</v>
      </c>
      <c r="L30" s="61">
        <f t="shared" si="3"/>
        <v>0</v>
      </c>
      <c r="M30" s="5"/>
      <c r="N30" s="98"/>
      <c r="O30" s="3"/>
      <c r="P30" s="3"/>
    </row>
    <row r="31" spans="2:17" ht="21" customHeight="1" thickBot="1">
      <c r="B31" s="10"/>
      <c r="C31" s="109" t="s">
        <v>46</v>
      </c>
      <c r="D31" s="71">
        <v>100</v>
      </c>
      <c r="E31" s="74">
        <v>0</v>
      </c>
      <c r="F31" s="61">
        <f t="shared" si="2"/>
        <v>0</v>
      </c>
      <c r="G31" s="16"/>
      <c r="H31" s="16"/>
      <c r="I31" s="109" t="s">
        <v>46</v>
      </c>
      <c r="J31" s="30">
        <v>100</v>
      </c>
      <c r="K31" s="74">
        <v>0</v>
      </c>
      <c r="L31" s="61">
        <f t="shared" si="3"/>
        <v>0</v>
      </c>
      <c r="M31" s="5"/>
      <c r="N31" s="98"/>
      <c r="O31" s="3"/>
      <c r="P31" s="3"/>
    </row>
    <row r="32" spans="2:17" ht="16.5" customHeight="1" thickBot="1">
      <c r="B32" s="10"/>
      <c r="C32" s="72" t="s">
        <v>53</v>
      </c>
      <c r="D32" s="110"/>
      <c r="E32" s="111"/>
      <c r="F32" s="107">
        <f>SUM(F26:F31)</f>
        <v>0</v>
      </c>
      <c r="H32" s="16"/>
      <c r="I32" s="72" t="s">
        <v>54</v>
      </c>
      <c r="J32" s="110"/>
      <c r="K32" s="111"/>
      <c r="L32" s="107">
        <f>SUM(L26:L31)</f>
        <v>0</v>
      </c>
      <c r="N32" s="11"/>
      <c r="O32" s="6"/>
      <c r="P32" s="3"/>
      <c r="Q32" s="3"/>
    </row>
    <row r="33" spans="2:17" ht="16.5" customHeight="1" thickBot="1">
      <c r="B33" s="27"/>
      <c r="C33" s="20"/>
      <c r="D33" s="20"/>
      <c r="E33" s="20"/>
      <c r="F33" s="20"/>
      <c r="G33" s="20"/>
      <c r="H33" s="20"/>
      <c r="I33" s="20"/>
      <c r="J33" s="20"/>
      <c r="K33" s="20"/>
      <c r="L33" s="28"/>
      <c r="M33" s="28"/>
      <c r="N33" s="21"/>
      <c r="O33" s="6"/>
      <c r="P33" s="3"/>
      <c r="Q33" s="3"/>
    </row>
    <row r="34" spans="2:17" ht="17.25" customHeight="1">
      <c r="B34" s="5"/>
      <c r="C34" s="5"/>
      <c r="D34" s="5"/>
      <c r="E34" s="5"/>
      <c r="F34" s="5"/>
      <c r="G34" s="5"/>
      <c r="H34" s="5"/>
      <c r="I34" s="5"/>
      <c r="J34" s="5"/>
      <c r="K34" s="5"/>
      <c r="L34" s="5"/>
      <c r="M34" s="5"/>
      <c r="N34" s="5"/>
      <c r="O34" s="5"/>
    </row>
    <row r="35" spans="2:17" ht="15">
      <c r="B35" s="158" t="s">
        <v>55</v>
      </c>
      <c r="C35" s="159"/>
      <c r="D35" s="160"/>
      <c r="E35" s="26"/>
      <c r="F35" s="26"/>
      <c r="G35" s="26"/>
      <c r="H35" s="31"/>
    </row>
    <row r="36" spans="2:17" ht="15" thickBot="1">
      <c r="B36" s="10"/>
      <c r="C36" s="5"/>
      <c r="D36" s="5"/>
      <c r="E36" s="5"/>
      <c r="G36" s="5"/>
      <c r="H36" s="11"/>
    </row>
    <row r="37" spans="2:17" ht="15" thickBot="1">
      <c r="B37" s="10"/>
      <c r="C37" s="161" t="s">
        <v>56</v>
      </c>
      <c r="D37" s="162"/>
      <c r="E37" s="162"/>
      <c r="F37" s="163"/>
      <c r="G37" s="5"/>
      <c r="H37" s="11"/>
    </row>
    <row r="38" spans="2:17" ht="11.25" customHeight="1" thickBot="1">
      <c r="B38" s="10"/>
      <c r="D38" s="15"/>
      <c r="E38" s="15"/>
      <c r="F38" s="15"/>
      <c r="G38" s="15"/>
      <c r="H38" s="11"/>
    </row>
    <row r="39" spans="2:17" ht="25.5">
      <c r="B39" s="10"/>
      <c r="C39" s="156" t="s">
        <v>35</v>
      </c>
      <c r="D39" s="152" t="s">
        <v>36</v>
      </c>
      <c r="E39" s="115" t="s">
        <v>37</v>
      </c>
      <c r="F39" s="154" t="s">
        <v>38</v>
      </c>
      <c r="G39" s="5"/>
      <c r="H39" s="11"/>
    </row>
    <row r="40" spans="2:17" ht="42" customHeight="1" thickBot="1">
      <c r="B40" s="10"/>
      <c r="C40" s="157"/>
      <c r="D40" s="153"/>
      <c r="E40" s="117" t="s">
        <v>39</v>
      </c>
      <c r="F40" s="155"/>
      <c r="G40" s="5"/>
      <c r="H40" s="11"/>
    </row>
    <row r="41" spans="2:17">
      <c r="B41" s="10"/>
      <c r="C41" s="108" t="s">
        <v>40</v>
      </c>
      <c r="D41" s="90">
        <v>750</v>
      </c>
      <c r="E41" s="93">
        <v>0</v>
      </c>
      <c r="F41" s="61">
        <f>(D41*E41)</f>
        <v>0</v>
      </c>
      <c r="G41" s="5"/>
      <c r="H41" s="11"/>
    </row>
    <row r="42" spans="2:17">
      <c r="B42" s="10"/>
      <c r="C42" s="60" t="s">
        <v>41</v>
      </c>
      <c r="D42" s="63">
        <v>200</v>
      </c>
      <c r="E42" s="77">
        <v>0</v>
      </c>
      <c r="F42" s="61">
        <f t="shared" ref="F42:F46" si="4">(D42*E42)</f>
        <v>0</v>
      </c>
      <c r="G42" s="5"/>
      <c r="H42" s="11"/>
    </row>
    <row r="43" spans="2:17">
      <c r="B43" s="10"/>
      <c r="C43" s="60" t="s">
        <v>42</v>
      </c>
      <c r="D43" s="78">
        <v>60</v>
      </c>
      <c r="E43" s="77">
        <v>0</v>
      </c>
      <c r="F43" s="61">
        <f t="shared" si="4"/>
        <v>0</v>
      </c>
      <c r="G43" s="5"/>
      <c r="H43" s="98"/>
    </row>
    <row r="44" spans="2:17">
      <c r="B44" s="10"/>
      <c r="C44" s="60" t="s">
        <v>43</v>
      </c>
      <c r="D44" s="78">
        <v>10</v>
      </c>
      <c r="E44" s="77">
        <v>0</v>
      </c>
      <c r="F44" s="61">
        <f t="shared" si="4"/>
        <v>0</v>
      </c>
      <c r="G44" s="5"/>
      <c r="H44" s="98"/>
    </row>
    <row r="45" spans="2:17">
      <c r="B45" s="10"/>
      <c r="C45" s="60" t="s">
        <v>44</v>
      </c>
      <c r="D45" s="78">
        <v>10</v>
      </c>
      <c r="E45" s="77">
        <v>0</v>
      </c>
      <c r="F45" s="61">
        <f t="shared" si="4"/>
        <v>0</v>
      </c>
      <c r="G45" s="5"/>
      <c r="H45" s="98"/>
    </row>
    <row r="46" spans="2:17" ht="16.5" customHeight="1" thickBot="1">
      <c r="B46" s="10"/>
      <c r="C46" s="109" t="s">
        <v>46</v>
      </c>
      <c r="D46" s="78">
        <v>10</v>
      </c>
      <c r="E46" s="74">
        <v>0</v>
      </c>
      <c r="F46" s="61">
        <f t="shared" si="4"/>
        <v>0</v>
      </c>
      <c r="G46" s="5"/>
      <c r="H46" s="98"/>
    </row>
    <row r="47" spans="2:17" ht="15" thickBot="1">
      <c r="B47" s="10"/>
      <c r="C47" s="72" t="s">
        <v>57</v>
      </c>
      <c r="D47" s="76"/>
      <c r="E47" s="62"/>
      <c r="F47" s="73">
        <f>SUM(F41:F46)</f>
        <v>0</v>
      </c>
      <c r="H47" s="11"/>
    </row>
    <row r="48" spans="2:17" ht="26.25" customHeight="1" thickBot="1">
      <c r="B48" s="27"/>
      <c r="C48" s="20"/>
      <c r="D48" s="20"/>
      <c r="E48" s="20"/>
      <c r="F48" s="20"/>
      <c r="G48" s="20"/>
      <c r="H48" s="32"/>
    </row>
    <row r="49" spans="2:17" ht="18" customHeight="1">
      <c r="B49" s="5"/>
      <c r="C49" s="5"/>
      <c r="D49" s="5"/>
      <c r="E49" s="5"/>
      <c r="F49" s="5"/>
      <c r="G49" s="5"/>
      <c r="H49" s="5"/>
      <c r="I49" s="5"/>
      <c r="J49" s="6"/>
      <c r="K49" s="5"/>
      <c r="L49" s="5"/>
      <c r="M49" s="5"/>
      <c r="N49" s="5"/>
      <c r="O49" s="5"/>
    </row>
    <row r="50" spans="2:17" ht="15" thickBot="1">
      <c r="B50" s="158" t="s">
        <v>58</v>
      </c>
      <c r="C50" s="159"/>
      <c r="D50" s="160"/>
      <c r="E50" s="26"/>
      <c r="F50" s="26"/>
      <c r="G50" s="26"/>
      <c r="H50" s="26"/>
      <c r="I50" s="26"/>
      <c r="J50" s="26"/>
      <c r="K50" s="26"/>
      <c r="L50" s="26"/>
      <c r="M50" s="31"/>
      <c r="N50" s="5"/>
      <c r="O50" s="5"/>
    </row>
    <row r="51" spans="2:17" ht="15.75" customHeight="1" thickBot="1">
      <c r="B51" s="10"/>
      <c r="C51" s="5"/>
      <c r="D51" s="5"/>
      <c r="E51" s="5"/>
      <c r="F51" s="5"/>
      <c r="G51" s="5"/>
      <c r="H51" s="5"/>
      <c r="I51" s="5"/>
      <c r="J51" s="5"/>
      <c r="K51" s="5"/>
      <c r="L51" s="5"/>
      <c r="M51" s="11"/>
      <c r="N51" s="5"/>
      <c r="O51" s="5"/>
    </row>
    <row r="52" spans="2:17" ht="33.75" customHeight="1" thickBot="1">
      <c r="B52" s="23"/>
      <c r="C52" s="161" t="s">
        <v>59</v>
      </c>
      <c r="D52" s="162"/>
      <c r="E52" s="162"/>
      <c r="F52" s="163"/>
      <c r="G52" s="5"/>
      <c r="H52" s="5"/>
      <c r="I52" s="161" t="s">
        <v>60</v>
      </c>
      <c r="J52" s="162"/>
      <c r="K52" s="162"/>
      <c r="L52" s="163"/>
      <c r="M52" s="11"/>
      <c r="N52" s="5"/>
      <c r="O52" s="5"/>
    </row>
    <row r="53" spans="2:17" ht="10.5" customHeight="1" thickBot="1">
      <c r="B53" s="10"/>
      <c r="C53" s="14"/>
      <c r="D53" s="15"/>
      <c r="E53" s="15"/>
      <c r="F53" s="15"/>
      <c r="G53" s="5"/>
      <c r="H53" s="5"/>
      <c r="I53" s="5"/>
      <c r="J53" s="15"/>
      <c r="K53" s="15"/>
      <c r="L53" s="15"/>
      <c r="M53" s="18"/>
      <c r="N53" s="6"/>
      <c r="O53" s="6"/>
      <c r="P53" s="3"/>
      <c r="Q53" s="3"/>
    </row>
    <row r="54" spans="2:17" ht="30.75" customHeight="1">
      <c r="B54" s="10"/>
      <c r="C54" s="156" t="s">
        <v>61</v>
      </c>
      <c r="D54" s="152" t="s">
        <v>36</v>
      </c>
      <c r="E54" s="152" t="s">
        <v>62</v>
      </c>
      <c r="F54" s="154" t="s">
        <v>38</v>
      </c>
      <c r="G54" s="5"/>
      <c r="H54" s="33"/>
      <c r="I54" s="156" t="s">
        <v>61</v>
      </c>
      <c r="J54" s="152" t="s">
        <v>36</v>
      </c>
      <c r="K54" s="152" t="s">
        <v>62</v>
      </c>
      <c r="L54" s="154" t="s">
        <v>38</v>
      </c>
      <c r="M54" s="18"/>
      <c r="N54" s="6"/>
      <c r="O54" s="6"/>
      <c r="P54" s="3"/>
      <c r="Q54" s="3"/>
    </row>
    <row r="55" spans="2:17" ht="31.5" customHeight="1" thickBot="1">
      <c r="B55" s="10"/>
      <c r="C55" s="157"/>
      <c r="D55" s="153"/>
      <c r="E55" s="153"/>
      <c r="F55" s="155"/>
      <c r="G55" s="5"/>
      <c r="H55" s="33"/>
      <c r="I55" s="157"/>
      <c r="J55" s="153"/>
      <c r="K55" s="153"/>
      <c r="L55" s="155"/>
      <c r="M55" s="18"/>
      <c r="N55" s="6"/>
      <c r="O55" s="6"/>
      <c r="P55" s="3"/>
      <c r="Q55" s="3"/>
    </row>
    <row r="56" spans="2:17" ht="16.149999999999999">
      <c r="B56" s="10"/>
      <c r="C56" s="59" t="s">
        <v>63</v>
      </c>
      <c r="D56" s="90">
        <v>100</v>
      </c>
      <c r="E56" s="91">
        <v>0</v>
      </c>
      <c r="F56" s="61">
        <f>D56*E56</f>
        <v>0</v>
      </c>
      <c r="G56" s="34"/>
      <c r="H56" s="6"/>
      <c r="I56" s="59" t="s">
        <v>63</v>
      </c>
      <c r="J56" s="90">
        <v>10</v>
      </c>
      <c r="K56" s="91">
        <v>0</v>
      </c>
      <c r="L56" s="92">
        <f t="shared" ref="L56:L60" si="5">J56*K56</f>
        <v>0</v>
      </c>
      <c r="M56" s="18"/>
      <c r="N56" s="6"/>
      <c r="O56" s="6"/>
      <c r="P56" s="3"/>
      <c r="Q56" s="3"/>
    </row>
    <row r="57" spans="2:17" ht="16.149999999999999">
      <c r="B57" s="10"/>
      <c r="C57" s="60" t="s">
        <v>64</v>
      </c>
      <c r="D57" s="63">
        <v>60</v>
      </c>
      <c r="E57" s="64">
        <v>0</v>
      </c>
      <c r="F57" s="61">
        <f>D57*E57</f>
        <v>0</v>
      </c>
      <c r="G57" s="15"/>
      <c r="H57" s="6"/>
      <c r="I57" s="81" t="s">
        <v>64</v>
      </c>
      <c r="J57" s="63">
        <v>10</v>
      </c>
      <c r="K57" s="64">
        <v>0</v>
      </c>
      <c r="L57" s="80">
        <f t="shared" si="5"/>
        <v>0</v>
      </c>
      <c r="M57" s="18"/>
      <c r="N57" s="6"/>
      <c r="O57" s="6"/>
      <c r="P57" s="3"/>
      <c r="Q57" s="3"/>
    </row>
    <row r="58" spans="2:17" ht="16.149999999999999">
      <c r="B58" s="10"/>
      <c r="C58" s="60" t="s">
        <v>65</v>
      </c>
      <c r="D58" s="63">
        <v>10</v>
      </c>
      <c r="E58" s="64">
        <v>0</v>
      </c>
      <c r="F58" s="61">
        <f>D58*E58</f>
        <v>0</v>
      </c>
      <c r="G58" s="35"/>
      <c r="H58" s="6"/>
      <c r="I58" s="81" t="s">
        <v>65</v>
      </c>
      <c r="J58" s="63">
        <v>10</v>
      </c>
      <c r="K58" s="64">
        <v>0</v>
      </c>
      <c r="L58" s="80">
        <f t="shared" si="5"/>
        <v>0</v>
      </c>
      <c r="M58" s="18"/>
      <c r="N58" s="6"/>
      <c r="O58" s="6"/>
      <c r="P58" s="3"/>
      <c r="Q58" s="3"/>
    </row>
    <row r="59" spans="2:17" ht="16.149999999999999">
      <c r="B59" s="10"/>
      <c r="C59" s="60" t="s">
        <v>66</v>
      </c>
      <c r="D59" s="63">
        <v>10</v>
      </c>
      <c r="E59" s="64">
        <v>0</v>
      </c>
      <c r="F59" s="61">
        <f>D59*E59</f>
        <v>0</v>
      </c>
      <c r="G59" s="35"/>
      <c r="H59" s="6"/>
      <c r="I59" s="81" t="s">
        <v>66</v>
      </c>
      <c r="J59" s="63">
        <v>10</v>
      </c>
      <c r="K59" s="64">
        <v>0</v>
      </c>
      <c r="L59" s="80">
        <f t="shared" si="5"/>
        <v>0</v>
      </c>
      <c r="M59" s="18"/>
      <c r="N59" s="6"/>
      <c r="O59" s="6"/>
      <c r="P59" s="3"/>
      <c r="Q59" s="3"/>
    </row>
    <row r="60" spans="2:17" ht="16.899999999999999" thickBot="1">
      <c r="B60" s="10"/>
      <c r="C60" s="89" t="s">
        <v>67</v>
      </c>
      <c r="D60" s="85">
        <v>10</v>
      </c>
      <c r="E60" s="86">
        <v>0</v>
      </c>
      <c r="F60" s="79">
        <f>D60*E60</f>
        <v>0</v>
      </c>
      <c r="G60" s="36"/>
      <c r="H60" s="6"/>
      <c r="I60" s="84" t="s">
        <v>67</v>
      </c>
      <c r="J60" s="85">
        <v>10</v>
      </c>
      <c r="K60" s="86">
        <v>0</v>
      </c>
      <c r="L60" s="87">
        <f t="shared" si="5"/>
        <v>0</v>
      </c>
      <c r="M60" s="18"/>
      <c r="N60" s="6"/>
      <c r="O60" s="6"/>
      <c r="P60" s="3"/>
      <c r="Q60" s="3"/>
    </row>
    <row r="61" spans="2:17" ht="16.899999999999999" thickBot="1">
      <c r="B61" s="10"/>
      <c r="C61" s="88" t="s">
        <v>68</v>
      </c>
      <c r="D61" s="180"/>
      <c r="E61" s="181"/>
      <c r="F61" s="118">
        <f>SUM(F56:F60)</f>
        <v>0</v>
      </c>
      <c r="G61" s="36"/>
      <c r="H61" s="6"/>
      <c r="I61" s="88" t="s">
        <v>69</v>
      </c>
      <c r="J61" s="178"/>
      <c r="K61" s="179"/>
      <c r="L61" s="118">
        <f>SUM(L56:L60)</f>
        <v>0</v>
      </c>
      <c r="M61" s="18"/>
      <c r="N61" s="6"/>
      <c r="O61" s="6"/>
      <c r="P61" s="3"/>
      <c r="Q61" s="3"/>
    </row>
    <row r="62" spans="2:17" ht="16.899999999999999" thickBot="1">
      <c r="B62" s="27"/>
      <c r="C62" s="20"/>
      <c r="D62" s="20"/>
      <c r="E62" s="20"/>
      <c r="F62" s="20"/>
      <c r="G62" s="20"/>
      <c r="H62" s="20"/>
      <c r="I62" s="20"/>
      <c r="J62" s="28"/>
      <c r="K62" s="28"/>
      <c r="L62" s="28"/>
      <c r="M62" s="24"/>
      <c r="N62" s="6"/>
      <c r="O62" s="6"/>
      <c r="P62" s="3"/>
      <c r="Q62" s="3"/>
    </row>
    <row r="63" spans="2:17" ht="16.149999999999999">
      <c r="B63" s="5"/>
      <c r="C63" s="5"/>
      <c r="D63" s="5"/>
      <c r="E63" s="5"/>
      <c r="F63" s="5"/>
      <c r="G63" s="5"/>
      <c r="H63" s="5"/>
      <c r="I63" s="5"/>
      <c r="J63" s="6"/>
      <c r="K63" s="6"/>
      <c r="L63" s="6"/>
      <c r="M63" s="3"/>
      <c r="N63" s="6"/>
      <c r="O63" s="6"/>
      <c r="P63" s="3"/>
      <c r="Q63" s="3"/>
    </row>
    <row r="64" spans="2:17" ht="16.149999999999999">
      <c r="B64" s="158" t="s">
        <v>70</v>
      </c>
      <c r="C64" s="159"/>
      <c r="D64" s="160"/>
      <c r="E64" s="26"/>
      <c r="F64" s="26"/>
      <c r="G64" s="26"/>
      <c r="H64" s="31"/>
      <c r="I64" s="5"/>
      <c r="J64" s="6"/>
      <c r="K64" s="6"/>
      <c r="L64" s="6"/>
      <c r="M64" s="3"/>
      <c r="N64" s="6"/>
      <c r="O64" s="6"/>
      <c r="P64" s="3"/>
      <c r="Q64" s="3"/>
    </row>
    <row r="65" spans="1:17" ht="16.899999999999999" thickBot="1">
      <c r="B65" s="10"/>
      <c r="C65" s="5"/>
      <c r="D65" s="5"/>
      <c r="E65" s="5"/>
      <c r="G65" s="5"/>
      <c r="H65" s="11"/>
      <c r="I65" s="5"/>
      <c r="J65" s="6"/>
      <c r="K65" s="6"/>
      <c r="L65" s="6"/>
      <c r="M65" s="3"/>
      <c r="N65" s="6"/>
      <c r="O65" s="6"/>
      <c r="P65" s="3"/>
      <c r="Q65" s="3"/>
    </row>
    <row r="66" spans="1:17" ht="16.899999999999999" thickBot="1">
      <c r="B66" s="10"/>
      <c r="C66" s="161" t="s">
        <v>71</v>
      </c>
      <c r="D66" s="162"/>
      <c r="E66" s="162"/>
      <c r="F66" s="163"/>
      <c r="G66" s="5"/>
      <c r="H66" s="11"/>
      <c r="I66" s="5"/>
      <c r="J66" s="6"/>
      <c r="K66" s="6"/>
      <c r="L66" s="6"/>
      <c r="M66" s="3"/>
      <c r="N66" s="6"/>
      <c r="O66" s="6"/>
      <c r="P66" s="3"/>
      <c r="Q66" s="3"/>
    </row>
    <row r="67" spans="1:17" ht="16.899999999999999" thickBot="1">
      <c r="B67" s="10"/>
      <c r="D67" s="15"/>
      <c r="E67" s="15"/>
      <c r="F67" s="15"/>
      <c r="G67" s="15"/>
      <c r="H67" s="11"/>
      <c r="I67" s="5"/>
      <c r="J67" s="6"/>
      <c r="K67" s="6"/>
      <c r="L67" s="6"/>
      <c r="M67" s="3"/>
      <c r="N67" s="6"/>
      <c r="O67" s="6"/>
      <c r="P67" s="3"/>
      <c r="Q67" s="3"/>
    </row>
    <row r="68" spans="1:17" ht="25.5">
      <c r="B68" s="10"/>
      <c r="C68" s="156" t="s">
        <v>72</v>
      </c>
      <c r="D68" s="152" t="s">
        <v>36</v>
      </c>
      <c r="E68" s="115" t="s">
        <v>37</v>
      </c>
      <c r="F68" s="154" t="s">
        <v>38</v>
      </c>
      <c r="G68" s="5"/>
      <c r="H68" s="11"/>
      <c r="I68" s="6"/>
      <c r="J68" s="6"/>
      <c r="K68" s="6"/>
      <c r="L68" s="3"/>
      <c r="M68" s="6"/>
      <c r="N68" s="6"/>
      <c r="O68" s="3"/>
      <c r="P68" s="3"/>
    </row>
    <row r="69" spans="1:17" ht="37.5">
      <c r="B69" s="10"/>
      <c r="C69" s="157"/>
      <c r="D69" s="153"/>
      <c r="E69" s="117" t="s">
        <v>39</v>
      </c>
      <c r="F69" s="155"/>
      <c r="G69" s="5"/>
      <c r="H69" s="11"/>
      <c r="I69" s="6"/>
      <c r="J69" s="6"/>
      <c r="K69" s="6"/>
      <c r="L69" s="3"/>
      <c r="M69" s="6"/>
      <c r="N69" s="6"/>
      <c r="O69" s="3"/>
      <c r="P69" s="3"/>
    </row>
    <row r="70" spans="1:17" ht="16.149999999999999">
      <c r="B70" s="10"/>
      <c r="C70" s="94" t="s">
        <v>73</v>
      </c>
      <c r="D70" s="90">
        <v>40000</v>
      </c>
      <c r="E70" s="93">
        <v>0</v>
      </c>
      <c r="F70" s="61">
        <f>(D70*E70)</f>
        <v>0</v>
      </c>
      <c r="G70" s="5"/>
      <c r="H70" s="98"/>
      <c r="I70" s="6"/>
      <c r="J70" s="6"/>
      <c r="K70" s="6"/>
      <c r="L70" s="3"/>
      <c r="M70" s="6"/>
      <c r="N70" s="6"/>
      <c r="O70" s="3"/>
      <c r="P70" s="3"/>
    </row>
    <row r="71" spans="1:17" ht="15.75" customHeight="1">
      <c r="B71" s="10"/>
      <c r="C71" s="60" t="s">
        <v>74</v>
      </c>
      <c r="D71" s="63">
        <v>480</v>
      </c>
      <c r="E71" s="77">
        <v>0</v>
      </c>
      <c r="F71" s="61">
        <f>(D71*E71)</f>
        <v>0</v>
      </c>
      <c r="G71" s="5"/>
      <c r="H71" s="98"/>
      <c r="I71" s="6"/>
      <c r="J71" s="6"/>
      <c r="K71" s="6"/>
      <c r="L71" s="3"/>
      <c r="M71" s="6"/>
      <c r="N71" s="6"/>
      <c r="O71" s="3"/>
      <c r="P71" s="3"/>
    </row>
    <row r="72" spans="1:17" ht="16.149999999999999">
      <c r="B72" s="10"/>
      <c r="C72" s="60" t="s">
        <v>75</v>
      </c>
      <c r="D72" s="78">
        <v>16</v>
      </c>
      <c r="E72" s="77">
        <v>0</v>
      </c>
      <c r="F72" s="61">
        <f t="shared" ref="F72:F75" si="6">(D72*E72)</f>
        <v>0</v>
      </c>
      <c r="G72" s="5"/>
      <c r="H72" s="98"/>
      <c r="I72" s="6"/>
      <c r="J72" s="6"/>
      <c r="K72" s="6"/>
      <c r="L72" s="3"/>
      <c r="M72" s="6"/>
      <c r="N72" s="6"/>
      <c r="O72" s="3"/>
      <c r="P72" s="3"/>
    </row>
    <row r="73" spans="1:17" ht="15.75" customHeight="1">
      <c r="B73" s="10"/>
      <c r="C73" s="60" t="s">
        <v>76</v>
      </c>
      <c r="D73" s="78">
        <v>12</v>
      </c>
      <c r="E73" s="77">
        <v>0</v>
      </c>
      <c r="F73" s="61">
        <f t="shared" si="6"/>
        <v>0</v>
      </c>
      <c r="G73" s="5"/>
      <c r="H73" s="98"/>
      <c r="I73" s="6"/>
      <c r="J73" s="6"/>
      <c r="K73" s="6"/>
      <c r="L73" s="3"/>
      <c r="M73" s="6"/>
      <c r="N73" s="6"/>
      <c r="O73" s="3"/>
      <c r="P73" s="3"/>
    </row>
    <row r="74" spans="1:17" ht="16.149999999999999">
      <c r="B74" s="10"/>
      <c r="C74" s="60" t="s">
        <v>77</v>
      </c>
      <c r="D74" s="78">
        <v>12</v>
      </c>
      <c r="E74" s="77">
        <v>0</v>
      </c>
      <c r="F74" s="61">
        <f t="shared" si="6"/>
        <v>0</v>
      </c>
      <c r="H74" s="11"/>
      <c r="I74" s="6"/>
      <c r="J74" s="6"/>
      <c r="K74" s="6"/>
      <c r="L74" s="3"/>
      <c r="M74" s="6"/>
      <c r="N74" s="6"/>
      <c r="O74" s="3"/>
      <c r="P74" s="3"/>
    </row>
    <row r="75" spans="1:17" ht="16.149999999999999">
      <c r="B75" s="10"/>
      <c r="C75" s="60" t="s">
        <v>78</v>
      </c>
      <c r="D75" s="78">
        <v>5</v>
      </c>
      <c r="E75" s="77">
        <v>0</v>
      </c>
      <c r="F75" s="61">
        <f t="shared" si="6"/>
        <v>0</v>
      </c>
      <c r="G75" s="5"/>
      <c r="H75" s="11"/>
      <c r="I75" s="6"/>
      <c r="J75" s="6"/>
      <c r="K75" s="6"/>
      <c r="L75" s="3"/>
      <c r="M75" s="6"/>
      <c r="N75" s="6"/>
      <c r="O75" s="3"/>
      <c r="P75" s="3"/>
    </row>
    <row r="76" spans="1:17" ht="16.899999999999999" thickBot="1">
      <c r="A76" s="5"/>
      <c r="B76" s="10"/>
      <c r="C76" s="72" t="s">
        <v>79</v>
      </c>
      <c r="D76" s="76"/>
      <c r="E76" s="62"/>
      <c r="F76" s="107">
        <f>SUM(F70:F75)</f>
        <v>0</v>
      </c>
      <c r="G76" s="15"/>
      <c r="H76" s="11"/>
      <c r="I76" s="5"/>
      <c r="J76" s="6"/>
      <c r="K76" s="6"/>
      <c r="L76" s="5"/>
      <c r="M76" s="5"/>
      <c r="N76" s="5"/>
      <c r="O76" s="5"/>
    </row>
    <row r="77" spans="1:17" ht="15.75" customHeight="1" thickBot="1">
      <c r="A77" s="5"/>
      <c r="B77" s="27"/>
      <c r="C77" s="20"/>
      <c r="D77" s="20"/>
      <c r="E77" s="20"/>
      <c r="F77" s="20"/>
      <c r="G77" s="20"/>
      <c r="H77" s="32"/>
      <c r="I77" s="5"/>
      <c r="J77" s="6"/>
      <c r="K77" s="6"/>
      <c r="L77" s="5"/>
      <c r="M77" s="5"/>
      <c r="N77" s="5"/>
      <c r="O77" s="5"/>
    </row>
    <row r="78" spans="1:17" ht="15.75" customHeight="1" thickBot="1">
      <c r="A78" s="5"/>
      <c r="B78" s="10"/>
      <c r="C78" s="5"/>
      <c r="D78" s="5"/>
      <c r="E78" s="5"/>
      <c r="F78" s="5"/>
      <c r="G78" s="5"/>
      <c r="H78" s="5"/>
      <c r="I78" s="5"/>
      <c r="J78" s="6"/>
      <c r="K78" s="6"/>
      <c r="L78" s="5"/>
      <c r="M78" s="5"/>
      <c r="N78" s="5"/>
      <c r="O78" s="5"/>
    </row>
    <row r="79" spans="1:17" ht="15.75" customHeight="1" thickBot="1">
      <c r="A79" s="5"/>
      <c r="B79" s="158" t="s">
        <v>80</v>
      </c>
      <c r="C79" s="159"/>
      <c r="D79" s="160"/>
      <c r="E79" s="26"/>
      <c r="F79" s="26"/>
      <c r="G79" s="26"/>
      <c r="H79" s="31"/>
      <c r="I79" s="5"/>
      <c r="O79" s="5"/>
    </row>
    <row r="80" spans="1:17" ht="15.75" customHeight="1" thickBot="1">
      <c r="A80" s="5"/>
      <c r="B80" s="10"/>
      <c r="C80" s="5"/>
      <c r="D80" s="5"/>
      <c r="E80" s="5"/>
      <c r="G80" s="5"/>
      <c r="H80" s="11"/>
      <c r="I80" s="5"/>
      <c r="O80" s="5"/>
    </row>
    <row r="81" spans="1:15" ht="15" thickBot="1">
      <c r="A81" s="5"/>
      <c r="B81" s="10"/>
      <c r="C81" s="161" t="s">
        <v>81</v>
      </c>
      <c r="D81" s="162"/>
      <c r="E81" s="162"/>
      <c r="F81" s="163"/>
      <c r="G81" s="5"/>
      <c r="H81" s="11"/>
      <c r="I81" s="5"/>
      <c r="O81" s="5"/>
    </row>
    <row r="82" spans="1:15" ht="15.75" customHeight="1" thickBot="1">
      <c r="A82" s="5"/>
      <c r="B82" s="10"/>
      <c r="D82" s="15"/>
      <c r="E82" s="15"/>
      <c r="F82" s="15"/>
      <c r="G82" s="15"/>
      <c r="H82" s="11"/>
      <c r="I82" s="5"/>
      <c r="O82" s="5"/>
    </row>
    <row r="83" spans="1:15" ht="38.450000000000003" customHeight="1">
      <c r="A83" s="5"/>
      <c r="B83" s="10"/>
      <c r="C83" s="156" t="s">
        <v>82</v>
      </c>
      <c r="D83" s="152" t="s">
        <v>36</v>
      </c>
      <c r="E83" s="115" t="s">
        <v>37</v>
      </c>
      <c r="F83" s="154" t="s">
        <v>38</v>
      </c>
      <c r="G83" s="5"/>
      <c r="H83" s="11"/>
      <c r="N83" s="5"/>
    </row>
    <row r="84" spans="1:15" ht="46.9" customHeight="1" thickBot="1">
      <c r="A84" s="5"/>
      <c r="B84" s="10"/>
      <c r="C84" s="157"/>
      <c r="D84" s="153"/>
      <c r="E84" s="117" t="s">
        <v>39</v>
      </c>
      <c r="F84" s="155"/>
      <c r="G84" s="5"/>
      <c r="H84" s="11"/>
      <c r="N84" s="5"/>
    </row>
    <row r="85" spans="1:15" ht="15.75" customHeight="1">
      <c r="A85" s="5"/>
      <c r="B85" s="10"/>
      <c r="C85" s="60" t="s">
        <v>83</v>
      </c>
      <c r="D85" s="63">
        <v>2000</v>
      </c>
      <c r="E85" s="93">
        <v>0</v>
      </c>
      <c r="F85" s="61">
        <f>(D85*E85)</f>
        <v>0</v>
      </c>
      <c r="G85" s="5"/>
      <c r="H85" s="98"/>
      <c r="N85" s="5"/>
    </row>
    <row r="86" spans="1:15" ht="15.75" customHeight="1">
      <c r="A86" s="5"/>
      <c r="B86" s="10"/>
      <c r="C86" s="60" t="s">
        <v>84</v>
      </c>
      <c r="D86" s="78">
        <v>10</v>
      </c>
      <c r="E86" s="93">
        <v>0</v>
      </c>
      <c r="F86" s="61">
        <f t="shared" ref="F86:F88" si="7">(D86*E86)</f>
        <v>0</v>
      </c>
      <c r="G86" s="5"/>
      <c r="H86" s="98"/>
      <c r="N86" s="5"/>
    </row>
    <row r="87" spans="1:15" ht="15.75" customHeight="1">
      <c r="A87" s="5"/>
      <c r="B87" s="10"/>
      <c r="C87" s="60" t="s">
        <v>85</v>
      </c>
      <c r="D87" s="78">
        <v>10</v>
      </c>
      <c r="E87" s="93">
        <v>0</v>
      </c>
      <c r="F87" s="61">
        <f t="shared" si="7"/>
        <v>0</v>
      </c>
      <c r="G87" s="5"/>
      <c r="H87" s="98"/>
      <c r="N87" s="5"/>
    </row>
    <row r="88" spans="1:15" ht="15.75" customHeight="1">
      <c r="A88" s="5"/>
      <c r="B88" s="10"/>
      <c r="C88" s="60" t="s">
        <v>86</v>
      </c>
      <c r="D88" s="78">
        <v>10</v>
      </c>
      <c r="E88" s="93">
        <v>0</v>
      </c>
      <c r="F88" s="61">
        <f t="shared" si="7"/>
        <v>0</v>
      </c>
      <c r="G88" s="5"/>
      <c r="H88" s="98"/>
      <c r="N88" s="5"/>
    </row>
    <row r="89" spans="1:15" ht="15.75" customHeight="1" thickBot="1">
      <c r="A89" s="5"/>
      <c r="B89" s="10"/>
      <c r="C89" s="72" t="s">
        <v>87</v>
      </c>
      <c r="D89" s="76"/>
      <c r="E89" s="62"/>
      <c r="F89" s="107">
        <f>SUM(F85:F88)</f>
        <v>0</v>
      </c>
      <c r="H89" s="99"/>
      <c r="I89" s="5"/>
      <c r="O89" s="5"/>
    </row>
    <row r="90" spans="1:15" ht="15.75" customHeight="1" thickBot="1">
      <c r="A90" s="5"/>
      <c r="B90" s="27"/>
      <c r="C90" s="20"/>
      <c r="D90" s="20"/>
      <c r="E90" s="20"/>
      <c r="F90" s="20"/>
      <c r="G90" s="20"/>
      <c r="H90" s="32"/>
      <c r="I90" s="5"/>
      <c r="O90" s="5"/>
    </row>
    <row r="91" spans="1:15" ht="16.899999999999999" thickBot="1">
      <c r="A91" s="5"/>
      <c r="G91" s="70"/>
      <c r="H91" s="70"/>
      <c r="I91" s="68"/>
      <c r="J91" s="6"/>
      <c r="K91" s="6"/>
      <c r="L91" s="5"/>
      <c r="M91" s="5"/>
      <c r="N91" s="5"/>
      <c r="O91" s="5"/>
    </row>
    <row r="92" spans="1:15" ht="16.899999999999999" customHeight="1" thickBot="1">
      <c r="A92" s="5"/>
      <c r="B92" s="158" t="s">
        <v>88</v>
      </c>
      <c r="C92" s="159"/>
      <c r="D92" s="160"/>
      <c r="E92" s="26"/>
      <c r="F92" s="26"/>
      <c r="G92" s="26"/>
      <c r="H92" s="31"/>
      <c r="I92" s="6"/>
      <c r="J92" s="97"/>
      <c r="K92" s="6"/>
      <c r="L92" s="5"/>
      <c r="M92" s="5"/>
      <c r="N92" s="5"/>
      <c r="O92" s="5"/>
    </row>
    <row r="93" spans="1:15" ht="16.899999999999999" thickBot="1">
      <c r="A93" s="5"/>
      <c r="B93" s="10"/>
      <c r="C93" s="5"/>
      <c r="D93" s="5"/>
      <c r="E93" s="5"/>
      <c r="G93" s="5"/>
      <c r="H93" s="11"/>
      <c r="I93" s="69"/>
      <c r="J93" s="97"/>
      <c r="K93" s="6"/>
      <c r="L93" s="5"/>
      <c r="M93" s="5"/>
      <c r="N93" s="5"/>
      <c r="O93" s="5"/>
    </row>
    <row r="94" spans="1:15" ht="16.899999999999999" thickBot="1">
      <c r="A94" s="5"/>
      <c r="B94" s="10"/>
      <c r="C94" s="161" t="s">
        <v>89</v>
      </c>
      <c r="D94" s="162"/>
      <c r="E94" s="162"/>
      <c r="F94" s="163"/>
      <c r="G94" s="5"/>
      <c r="H94" s="11"/>
      <c r="I94" s="97"/>
      <c r="J94" s="6"/>
      <c r="K94" s="5"/>
      <c r="L94" s="5"/>
      <c r="M94" s="5"/>
      <c r="N94" s="5"/>
    </row>
    <row r="95" spans="1:15" ht="16.899999999999999" thickBot="1">
      <c r="A95" s="5"/>
      <c r="B95" s="10"/>
      <c r="D95" s="15"/>
      <c r="E95" s="15"/>
      <c r="F95" s="15"/>
      <c r="G95" s="15"/>
      <c r="H95" s="11"/>
      <c r="I95" s="69"/>
      <c r="J95" s="97"/>
      <c r="K95" s="6"/>
      <c r="L95" s="5"/>
      <c r="M95" s="5"/>
      <c r="N95" s="5"/>
      <c r="O95" s="5"/>
    </row>
    <row r="96" spans="1:15" ht="16.149999999999999">
      <c r="A96" s="5"/>
      <c r="B96" s="10"/>
      <c r="C96" s="156" t="s">
        <v>90</v>
      </c>
      <c r="D96" s="152" t="s">
        <v>91</v>
      </c>
      <c r="E96" s="152" t="s">
        <v>92</v>
      </c>
      <c r="F96" s="154" t="s">
        <v>38</v>
      </c>
      <c r="G96" s="5"/>
      <c r="H96" s="98"/>
      <c r="I96" s="5"/>
      <c r="J96" s="6"/>
      <c r="K96" s="5"/>
      <c r="L96" s="5"/>
      <c r="M96" s="5"/>
      <c r="N96" s="5"/>
    </row>
    <row r="97" spans="1:15" ht="41.45" customHeight="1" thickBot="1">
      <c r="A97" s="5"/>
      <c r="B97" s="10"/>
      <c r="C97" s="157"/>
      <c r="D97" s="153"/>
      <c r="E97" s="153"/>
      <c r="F97" s="155"/>
      <c r="G97" s="5"/>
      <c r="H97" s="98"/>
      <c r="I97" s="5"/>
      <c r="J97" s="6"/>
      <c r="K97" s="5"/>
      <c r="L97" s="5"/>
      <c r="M97" s="5"/>
      <c r="N97" s="5"/>
    </row>
    <row r="98" spans="1:15" ht="20.45" customHeight="1">
      <c r="A98" s="5"/>
      <c r="B98" s="10"/>
      <c r="C98" s="60" t="s">
        <v>93</v>
      </c>
      <c r="D98" s="63">
        <v>255</v>
      </c>
      <c r="E98" s="93">
        <v>0</v>
      </c>
      <c r="F98" s="61">
        <f>(D98*E98)</f>
        <v>0</v>
      </c>
      <c r="G98" s="5"/>
      <c r="H98" s="98"/>
      <c r="I98" s="5"/>
      <c r="J98" s="6"/>
      <c r="K98" s="5"/>
      <c r="L98" s="5"/>
      <c r="M98" s="5"/>
      <c r="N98" s="5"/>
    </row>
    <row r="99" spans="1:15" ht="16.149999999999999">
      <c r="A99" s="5"/>
      <c r="B99" s="10"/>
      <c r="C99" s="60" t="s">
        <v>94</v>
      </c>
      <c r="D99" s="78">
        <v>255</v>
      </c>
      <c r="E99" s="93">
        <v>0</v>
      </c>
      <c r="F99" s="61">
        <f>(D99*E99)</f>
        <v>0</v>
      </c>
      <c r="G99" s="5"/>
      <c r="H99" s="98"/>
      <c r="I99" s="5"/>
      <c r="J99" s="6"/>
      <c r="K99" s="5"/>
      <c r="L99" s="5"/>
      <c r="M99" s="5"/>
      <c r="N99" s="5"/>
    </row>
    <row r="100" spans="1:15" ht="16.899999999999999" thickBot="1">
      <c r="A100" s="5"/>
      <c r="B100" s="10"/>
      <c r="C100" s="72" t="s">
        <v>95</v>
      </c>
      <c r="D100" s="76"/>
      <c r="E100" s="62"/>
      <c r="F100" s="107">
        <f>SUM(F98:F99)</f>
        <v>0</v>
      </c>
      <c r="G100" s="5"/>
      <c r="H100" s="99"/>
      <c r="I100" s="5"/>
      <c r="J100" s="6"/>
      <c r="K100" s="5"/>
      <c r="L100" s="5"/>
      <c r="M100" s="5"/>
      <c r="N100" s="5"/>
    </row>
    <row r="101" spans="1:15" ht="16.149999999999999">
      <c r="A101" s="5"/>
      <c r="B101" s="10"/>
      <c r="C101" s="5"/>
      <c r="D101" s="5"/>
      <c r="E101" s="5"/>
      <c r="F101" s="5"/>
      <c r="G101" s="5"/>
      <c r="H101" s="99"/>
      <c r="I101" s="5"/>
      <c r="J101" s="6"/>
      <c r="K101" s="5"/>
      <c r="L101" s="5"/>
      <c r="M101" s="5"/>
      <c r="N101" s="5"/>
    </row>
    <row r="102" spans="1:15" ht="16.149999999999999">
      <c r="B102" s="10"/>
      <c r="C102" s="100" t="s">
        <v>96</v>
      </c>
      <c r="D102" s="175" t="s">
        <v>97</v>
      </c>
      <c r="E102" s="175"/>
      <c r="F102" s="6"/>
      <c r="H102" s="11"/>
      <c r="I102" s="5"/>
      <c r="J102" s="6"/>
      <c r="K102" s="6"/>
      <c r="L102" s="5"/>
      <c r="M102" s="5"/>
      <c r="N102" s="5"/>
      <c r="O102" s="5"/>
    </row>
    <row r="103" spans="1:15" ht="19.5" customHeight="1" thickBot="1">
      <c r="B103" s="27"/>
      <c r="C103" s="20"/>
      <c r="D103" s="20"/>
      <c r="E103" s="28"/>
      <c r="F103" s="28"/>
      <c r="G103" s="20"/>
      <c r="H103" s="32"/>
      <c r="I103" s="5"/>
      <c r="J103" s="6"/>
      <c r="K103" s="6"/>
      <c r="L103" s="5"/>
      <c r="M103" s="5"/>
      <c r="N103" s="5"/>
      <c r="O103" s="5"/>
    </row>
    <row r="104" spans="1:15" ht="18" customHeight="1" thickBot="1">
      <c r="B104" s="5"/>
      <c r="C104" s="5"/>
      <c r="D104" s="5"/>
      <c r="E104" s="6"/>
      <c r="F104" s="6"/>
      <c r="I104" s="6"/>
      <c r="J104" s="5"/>
      <c r="K104" s="5"/>
      <c r="L104" s="5"/>
      <c r="M104" s="5"/>
      <c r="N104" s="5"/>
      <c r="O104" s="5"/>
    </row>
    <row r="105" spans="1:15" ht="18" customHeight="1">
      <c r="B105" s="105"/>
      <c r="C105" s="101" t="s">
        <v>98</v>
      </c>
      <c r="D105" s="102"/>
      <c r="E105" s="106"/>
      <c r="F105" s="25"/>
      <c r="I105" s="6"/>
      <c r="J105" s="5"/>
      <c r="K105" s="5"/>
      <c r="L105" s="5"/>
      <c r="M105" s="5"/>
      <c r="N105" s="5"/>
      <c r="O105" s="5"/>
    </row>
    <row r="106" spans="1:15" ht="16.149999999999999">
      <c r="B106" s="10"/>
      <c r="C106" s="103"/>
      <c r="D106" s="104"/>
      <c r="E106" s="6"/>
      <c r="F106" s="18"/>
      <c r="I106" s="6"/>
      <c r="J106" s="5"/>
      <c r="K106" s="5"/>
      <c r="L106" s="5"/>
      <c r="M106" s="5"/>
      <c r="N106" s="5"/>
      <c r="O106" s="5"/>
    </row>
    <row r="107" spans="1:15">
      <c r="B107" s="10"/>
      <c r="C107" s="82" t="s">
        <v>48</v>
      </c>
      <c r="D107" s="83">
        <f>F16</f>
        <v>0</v>
      </c>
      <c r="E107" s="5"/>
      <c r="F107" s="11"/>
    </row>
    <row r="108" spans="1:15" ht="16.149999999999999">
      <c r="B108" s="10"/>
      <c r="C108" s="82" t="s">
        <v>49</v>
      </c>
      <c r="D108" s="83">
        <f>L16</f>
        <v>0</v>
      </c>
      <c r="E108" s="5"/>
      <c r="F108" s="18"/>
    </row>
    <row r="109" spans="1:15" ht="16.149999999999999">
      <c r="B109" s="10"/>
      <c r="C109" s="82" t="s">
        <v>53</v>
      </c>
      <c r="D109" s="83">
        <f>F32</f>
        <v>0</v>
      </c>
      <c r="E109" s="5"/>
      <c r="F109" s="18"/>
    </row>
    <row r="110" spans="1:15" ht="16.149999999999999">
      <c r="B110" s="57"/>
      <c r="C110" s="82" t="s">
        <v>54</v>
      </c>
      <c r="D110" s="83">
        <f>L32</f>
        <v>0</v>
      </c>
      <c r="E110" s="5"/>
      <c r="F110" s="18"/>
    </row>
    <row r="111" spans="1:15" ht="16.149999999999999">
      <c r="B111" s="10"/>
      <c r="C111" s="82" t="s">
        <v>57</v>
      </c>
      <c r="D111" s="83">
        <f>F47</f>
        <v>0</v>
      </c>
      <c r="E111" s="5"/>
      <c r="F111" s="18"/>
    </row>
    <row r="112" spans="1:15" ht="16.149999999999999">
      <c r="B112" s="10"/>
      <c r="C112" s="82" t="s">
        <v>68</v>
      </c>
      <c r="D112" s="83">
        <f>F61</f>
        <v>0</v>
      </c>
      <c r="E112" s="5"/>
      <c r="F112" s="18"/>
    </row>
    <row r="113" spans="2:6" ht="16.149999999999999">
      <c r="B113" s="10"/>
      <c r="C113" s="82" t="s">
        <v>69</v>
      </c>
      <c r="D113" s="83">
        <f>L61</f>
        <v>0</v>
      </c>
      <c r="E113" s="5"/>
      <c r="F113" s="18"/>
    </row>
    <row r="114" spans="2:6" ht="16.149999999999999">
      <c r="B114" s="10"/>
      <c r="C114" s="82" t="s">
        <v>79</v>
      </c>
      <c r="D114" s="83">
        <f>F76</f>
        <v>0</v>
      </c>
      <c r="E114" s="5"/>
      <c r="F114" s="18"/>
    </row>
    <row r="115" spans="2:6" ht="16.149999999999999">
      <c r="B115" s="10"/>
      <c r="C115" s="95" t="s">
        <v>87</v>
      </c>
      <c r="D115" s="83">
        <f>F89</f>
        <v>0</v>
      </c>
      <c r="E115" s="5"/>
      <c r="F115" s="18"/>
    </row>
    <row r="116" spans="2:6" ht="16.149999999999999">
      <c r="B116" s="10"/>
      <c r="C116" s="95" t="s">
        <v>95</v>
      </c>
      <c r="D116" s="83">
        <f>F100</f>
        <v>0</v>
      </c>
      <c r="E116" s="5"/>
      <c r="F116" s="18"/>
    </row>
    <row r="117" spans="2:6" ht="16.899999999999999" thickBot="1">
      <c r="B117" s="10"/>
      <c r="C117" s="6"/>
      <c r="D117" s="6"/>
      <c r="E117" s="6"/>
      <c r="F117" s="18"/>
    </row>
    <row r="118" spans="2:6" ht="16.899999999999999" thickBot="1">
      <c r="B118" s="10"/>
      <c r="C118" s="176" t="s">
        <v>99</v>
      </c>
      <c r="D118" s="177"/>
      <c r="E118" s="65">
        <f>SUM(D107:D116)</f>
        <v>0</v>
      </c>
      <c r="F118" s="18"/>
    </row>
    <row r="119" spans="2:6" ht="25.9" thickBot="1">
      <c r="B119" s="27"/>
      <c r="C119" s="66" t="s">
        <v>100</v>
      </c>
      <c r="D119" s="67"/>
      <c r="E119" s="67"/>
      <c r="F119" s="21"/>
    </row>
    <row r="120" spans="2:6">
      <c r="B120" s="5"/>
    </row>
    <row r="121" spans="2:6">
      <c r="B121" s="5"/>
    </row>
    <row r="122" spans="2:6"/>
    <row r="123" spans="2:6"/>
    <row r="124" spans="2:6"/>
    <row r="125" spans="2:6"/>
    <row r="126" spans="2:6"/>
    <row r="127" spans="2:6"/>
    <row r="128" spans="2:6"/>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sheetData>
  <mergeCells count="57">
    <mergeCell ref="D102:E102"/>
    <mergeCell ref="C118:D118"/>
    <mergeCell ref="F54:F55"/>
    <mergeCell ref="L54:L55"/>
    <mergeCell ref="J61:K61"/>
    <mergeCell ref="D61:E61"/>
    <mergeCell ref="E54:E55"/>
    <mergeCell ref="K54:K55"/>
    <mergeCell ref="B64:D64"/>
    <mergeCell ref="C68:C69"/>
    <mergeCell ref="D68:D69"/>
    <mergeCell ref="F68:F69"/>
    <mergeCell ref="B79:D79"/>
    <mergeCell ref="C83:C84"/>
    <mergeCell ref="I54:I55"/>
    <mergeCell ref="B92:D92"/>
    <mergeCell ref="B1:N1"/>
    <mergeCell ref="F24:F25"/>
    <mergeCell ref="B4:D4"/>
    <mergeCell ref="C8:C9"/>
    <mergeCell ref="D8:D9"/>
    <mergeCell ref="J8:J9"/>
    <mergeCell ref="B2:G2"/>
    <mergeCell ref="H2:N2"/>
    <mergeCell ref="I8:I9"/>
    <mergeCell ref="I24:I25"/>
    <mergeCell ref="B20:D20"/>
    <mergeCell ref="J24:J25"/>
    <mergeCell ref="C24:C25"/>
    <mergeCell ref="D24:D25"/>
    <mergeCell ref="L24:L25"/>
    <mergeCell ref="C22:F22"/>
    <mergeCell ref="C6:F6"/>
    <mergeCell ref="I6:L6"/>
    <mergeCell ref="F8:F9"/>
    <mergeCell ref="L8:L9"/>
    <mergeCell ref="I22:L22"/>
    <mergeCell ref="C96:C97"/>
    <mergeCell ref="D96:D97"/>
    <mergeCell ref="F96:F97"/>
    <mergeCell ref="E96:E97"/>
    <mergeCell ref="C94:F94"/>
    <mergeCell ref="J54:J55"/>
    <mergeCell ref="D83:D84"/>
    <mergeCell ref="F83:F84"/>
    <mergeCell ref="C39:C40"/>
    <mergeCell ref="B35:D35"/>
    <mergeCell ref="D39:D40"/>
    <mergeCell ref="F39:F40"/>
    <mergeCell ref="C37:F37"/>
    <mergeCell ref="I52:L52"/>
    <mergeCell ref="B50:D50"/>
    <mergeCell ref="C54:C55"/>
    <mergeCell ref="C52:F52"/>
    <mergeCell ref="D54:D55"/>
    <mergeCell ref="C81:F81"/>
    <mergeCell ref="C66:F66"/>
  </mergeCells>
  <phoneticPr fontId="26" type="noConversion"/>
  <pageMargins left="0.7" right="0.7" top="0.75" bottom="0.75" header="0.3" footer="0.3"/>
  <pageSetup paperSize="9" scale="2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052c8b-2a26-4461-b566-15846f38ae02" xsi:nil="true"/>
    <lcf76f155ced4ddcb4097134ff3c332f xmlns="95bbf9ad-4f48-47c4-856e-2e92cc667eae">
      <Terms xmlns="http://schemas.microsoft.com/office/infopath/2007/PartnerControls"/>
    </lcf76f155ced4ddcb4097134ff3c332f>
    <GeplaatstopTenderNed xmlns="95bbf9ad-4f48-47c4-856e-2e92cc667eae" xsi:nil="true"/>
    <Documentactienaafronding xmlns="95bbf9ad-4f48-47c4-856e-2e92cc667eae" xsi:nil="true"/>
    <SharedWithUsers xmlns="e9052c8b-2a26-4461-b566-15846f38ae02">
      <UserInfo>
        <DisplayName>Patricia Timmerman</DisplayName>
        <AccountId>17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171831E65EBD4882B560CC5B95A2E1" ma:contentTypeVersion="13" ma:contentTypeDescription="Een nieuw document maken." ma:contentTypeScope="" ma:versionID="a8701577e6ece8462d9f1ca248b64605">
  <xsd:schema xmlns:xsd="http://www.w3.org/2001/XMLSchema" xmlns:xs="http://www.w3.org/2001/XMLSchema" xmlns:p="http://schemas.microsoft.com/office/2006/metadata/properties" xmlns:ns2="95bbf9ad-4f48-47c4-856e-2e92cc667eae" xmlns:ns3="e9052c8b-2a26-4461-b566-15846f38ae02" targetNamespace="http://schemas.microsoft.com/office/2006/metadata/properties" ma:root="true" ma:fieldsID="8ec7a38aab32f51e2ef766e1e3d36cd2" ns2:_="" ns3:_="">
    <xsd:import namespace="95bbf9ad-4f48-47c4-856e-2e92cc667eae"/>
    <xsd:import namespace="e9052c8b-2a26-4461-b566-15846f38ae02"/>
    <xsd:element name="properties">
      <xsd:complexType>
        <xsd:sequence>
          <xsd:element name="documentManagement">
            <xsd:complexType>
              <xsd:all>
                <xsd:element ref="ns2:Documentactienaafronding" minOccurs="0"/>
                <xsd:element ref="ns2:GeplaatstopTenderNed"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bbf9ad-4f48-47c4-856e-2e92cc667eae" elementFormDefault="qualified">
    <xsd:import namespace="http://schemas.microsoft.com/office/2006/documentManagement/types"/>
    <xsd:import namespace="http://schemas.microsoft.com/office/infopath/2007/PartnerControls"/>
    <xsd:element name="Documentactienaafronding" ma:index="8" nillable="true" ma:displayName="Document actie na afronding" ma:format="Dropdown" ma:internalName="Documentactienaafronding">
      <xsd:simpleType>
        <xsd:restriction base="dms:Choice">
          <xsd:enumeration value="Zaaktype Inkoop"/>
          <xsd:enumeration value="Zaaktype Contract"/>
          <xsd:enumeration value="Teamsite"/>
          <xsd:enumeration value="Zaaktype inkoop en contractr"/>
          <xsd:enumeration value="verwijderen"/>
        </xsd:restriction>
      </xsd:simpleType>
    </xsd:element>
    <xsd:element name="GeplaatstopTenderNed" ma:index="9" nillable="true" ma:displayName="Geplaatst op TenderNed" ma:format="DateOnly" ma:internalName="GeplaatstopTenderNed">
      <xsd:simpleType>
        <xsd:restriction base="dms:DateTim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052c8b-2a26-4461-b566-15846f38ae02"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2c32f6cb-5ca5-40fa-8025-ba310e6307c3}" ma:internalName="TaxCatchAll" ma:showField="CatchAllData" ma:web="e9052c8b-2a26-4461-b566-15846f38ae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BC178C-EAC0-4F99-89F1-C083DA4FDCBF}"/>
</file>

<file path=customXml/itemProps2.xml><?xml version="1.0" encoding="utf-8"?>
<ds:datastoreItem xmlns:ds="http://schemas.openxmlformats.org/officeDocument/2006/customXml" ds:itemID="{1E6B87BD-A243-4264-8844-05BA70D62EC5}"/>
</file>

<file path=customXml/itemProps3.xml><?xml version="1.0" encoding="utf-8"?>
<ds:datastoreItem xmlns:ds="http://schemas.openxmlformats.org/officeDocument/2006/customXml" ds:itemID="{FBA1A382-D2BC-437D-BB4E-8B0FB2703B4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Jolanda Buikema</cp:lastModifiedBy>
  <cp:revision/>
  <dcterms:created xsi:type="dcterms:W3CDTF">2019-08-20T06:43:11Z</dcterms:created>
  <dcterms:modified xsi:type="dcterms:W3CDTF">2023-10-11T11:09:51Z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0x010100C1171831E65EBD4882B560CC5B95A2E1</vt:lpwstr>
  </property>
  <property fmtid="{D5CDD505-2E9C-101B-9397-08002B2CF9AE}" pid="3" name="MediaServiceImageTags">
    <vt:lpwstr/>
  </property>
  <property fmtid="{D5CDD505-2E9C-101B-9397-08002B2CF9AE}" pid="4" name="MSIP_Label_36385424-4abe-4cf8-8898-c76487689253_Enabled">
    <vt:lpwstr>true</vt:lpwstr>
  </property>
  <property fmtid="{D5CDD505-2E9C-101B-9397-08002B2CF9AE}" pid="5" name="MSIP_Label_36385424-4abe-4cf8-8898-c76487689253_SetDate">
    <vt:lpwstr>2023-09-05T14:24:46Z</vt:lpwstr>
  </property>
  <property fmtid="{D5CDD505-2E9C-101B-9397-08002B2CF9AE}" pid="6" name="MSIP_Label_36385424-4abe-4cf8-8898-c76487689253_Method">
    <vt:lpwstr>Standard</vt:lpwstr>
  </property>
  <property fmtid="{D5CDD505-2E9C-101B-9397-08002B2CF9AE}" pid="7" name="MSIP_Label_36385424-4abe-4cf8-8898-c76487689253_Name">
    <vt:lpwstr>Bedrijfsvertrouwelijk</vt:lpwstr>
  </property>
  <property fmtid="{D5CDD505-2E9C-101B-9397-08002B2CF9AE}" pid="8" name="MSIP_Label_36385424-4abe-4cf8-8898-c76487689253_SiteId">
    <vt:lpwstr>d9cef3d2-0eb3-4504-b431-80c617bfc930</vt:lpwstr>
  </property>
  <property fmtid="{D5CDD505-2E9C-101B-9397-08002B2CF9AE}" pid="9" name="MSIP_Label_36385424-4abe-4cf8-8898-c76487689253_ActionId">
    <vt:lpwstr>9cddb824-5701-4a25-90a6-bae4d03977bb</vt:lpwstr>
  </property>
  <property fmtid="{D5CDD505-2E9C-101B-9397-08002B2CF9AE}" pid="10" name="MSIP_Label_36385424-4abe-4cf8-8898-c76487689253_ContentBits">
    <vt:lpwstr>0</vt:lpwstr>
  </property>
</Properties>
</file>