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OG\BIM\_Bodem\Raamcontract 2024\Nota van inlichtingen\"/>
    </mc:Choice>
  </mc:AlternateContent>
  <xr:revisionPtr revIDLastSave="0" documentId="13_ncr:1_{7C5CA659-D4DB-49DD-9ECB-66E0F3ECEFAD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Prijslijst" sheetId="1" r:id="rId1"/>
  </sheets>
  <definedNames>
    <definedName name="_xlnm.Print_Area" localSheetId="0">Prijslijst!$A$1:$F$232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6" i="1" l="1"/>
  <c r="F169" i="1"/>
  <c r="F228" i="1" l="1"/>
  <c r="F227" i="1"/>
  <c r="F226" i="1"/>
  <c r="F225" i="1"/>
  <c r="F224" i="1"/>
  <c r="F223" i="1"/>
  <c r="F172" i="1"/>
  <c r="F15" i="1" l="1"/>
  <c r="F24" i="1"/>
  <c r="F96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4" i="1"/>
  <c r="F143" i="1"/>
  <c r="F142" i="1"/>
  <c r="F141" i="1"/>
  <c r="F140" i="1"/>
  <c r="F139" i="1"/>
  <c r="F138" i="1"/>
  <c r="F137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0" i="1"/>
  <c r="F79" i="1"/>
  <c r="F78" i="1"/>
  <c r="F77" i="1"/>
  <c r="F75" i="1"/>
  <c r="F73" i="1"/>
  <c r="F71" i="1"/>
  <c r="F70" i="1"/>
  <c r="F68" i="1"/>
  <c r="F67" i="1"/>
  <c r="F66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49" i="1"/>
  <c r="F48" i="1"/>
  <c r="F47" i="1"/>
  <c r="F46" i="1"/>
  <c r="F44" i="1"/>
  <c r="F43" i="1"/>
  <c r="F42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2" i="1"/>
  <c r="F21" i="1"/>
  <c r="F20" i="1"/>
  <c r="F19" i="1"/>
  <c r="F182" i="1" l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181" i="1"/>
  <c r="F174" i="1" l="1"/>
  <c r="F173" i="1" l="1"/>
  <c r="F175" i="1"/>
  <c r="F177" i="1" l="1"/>
  <c r="F218" i="1" s="1"/>
  <c r="F230" i="1"/>
  <c r="F232" i="1" l="1"/>
</calcChain>
</file>

<file path=xl/sharedStrings.xml><?xml version="1.0" encoding="utf-8"?>
<sst xmlns="http://schemas.openxmlformats.org/spreadsheetml/2006/main" count="566" uniqueCount="403">
  <si>
    <t>Aantal</t>
  </si>
  <si>
    <t>Prijs per eenheid</t>
  </si>
  <si>
    <t>Eenheid</t>
  </si>
  <si>
    <t>Voorbereiding</t>
  </si>
  <si>
    <t>Vooronderzoek</t>
  </si>
  <si>
    <t>Boring tot 1,0 m-mv (incl. monstername)</t>
  </si>
  <si>
    <t>Boring tot 2,0 m-mv (incl. monstername)</t>
  </si>
  <si>
    <t>Boring tot 3,0 m-mv (incl. monstername)</t>
  </si>
  <si>
    <t>Posten</t>
  </si>
  <si>
    <t>Omschrijving</t>
  </si>
  <si>
    <t>Totaalprijs</t>
  </si>
  <si>
    <t>Laboratoriumonderzoek (inclusief coördinatie, handeling en bewaarkosten)</t>
  </si>
  <si>
    <t>Adviseur/projectleider, junior</t>
  </si>
  <si>
    <t>Adviseur/projectleider, senior</t>
  </si>
  <si>
    <t>Adviseur/projectleider, medior</t>
  </si>
  <si>
    <t>Totaal veldwerk</t>
  </si>
  <si>
    <t>Totaal laboratoriumonderzoek</t>
  </si>
  <si>
    <t>Totaal rapportage</t>
  </si>
  <si>
    <t>Boring tot 5,0 m-mv (incl. monstername)</t>
  </si>
  <si>
    <t>Veldwerker</t>
  </si>
  <si>
    <t>Projectmedewerker / Tekenaar</t>
  </si>
  <si>
    <t>Veldwerk (inclusief coördinatie, reiskosten, personele kosten, materiaal en materieel)</t>
  </si>
  <si>
    <t>Invulinstructie:</t>
  </si>
  <si>
    <t>Prijzen invullen in euro's, exclusief BTW, afronden op 2 cijfers achter de komma</t>
  </si>
  <si>
    <t>Datum:</t>
  </si>
  <si>
    <t>Gegevens inschrijver:</t>
  </si>
  <si>
    <t>Naam Bedrijf:</t>
  </si>
  <si>
    <t>Ondertekening:</t>
  </si>
  <si>
    <t>Totaal deel 2 Aanvullende personeelskosten</t>
  </si>
  <si>
    <t>Totaal deel 1 Eenheidsprijzen</t>
  </si>
  <si>
    <t>Opstellen en leveren rapportage (inclusief coördinatie, reiskosten, personele kosten, materiaal en materieel)</t>
  </si>
  <si>
    <t>Deel 1 Eenheidsprijzen</t>
  </si>
  <si>
    <t>Deel 2 Aanvullende personeelskosten, niet zijnde uren voor rapportage of werkzaamheden behorende bij bovengenoemde posten (inclusief reiskosten)</t>
  </si>
  <si>
    <t>Bepaling veiligheidsklassen conform CROW-publicatie 400, inclusief het vaststellen van de benodigde veiligheidsmaatregelen, voor uitvoering werkzaamheden, per project</t>
  </si>
  <si>
    <t>Totaal deel 1 Eenheidsprijzen + deel 2 Aanvullende personeelskosten = 
Totale vergelijkingsprijs</t>
  </si>
  <si>
    <t>Stuk</t>
  </si>
  <si>
    <t>Peilbuis tot 2,0 m-mv (incl. monstername grond)</t>
  </si>
  <si>
    <t>Peilbuis tot 3,0 m-mv (incl. monstername grond)</t>
  </si>
  <si>
    <t>Peilbuis tot 4,0 m-mv (incl. monstername grond)</t>
  </si>
  <si>
    <t>Peilbuis tot 5,0 m-mv (incl. monstername grond)</t>
  </si>
  <si>
    <t>Mechanisch boren</t>
  </si>
  <si>
    <t>Bemonstering &amp; veldmetingen grondwater</t>
  </si>
  <si>
    <t>Asbestonderzoek op/in bodem of puin</t>
  </si>
  <si>
    <t>Monstername 2x50 grepen per partij depothoogte/diepte maximaal 2 m</t>
  </si>
  <si>
    <t>Monstername waterbodem vanaf de walkant</t>
  </si>
  <si>
    <t>Monstername waterbodem vanuit boot</t>
  </si>
  <si>
    <t>Inzet ramguts bij puinlagen</t>
  </si>
  <si>
    <t>3.10</t>
  </si>
  <si>
    <t>3.11</t>
  </si>
  <si>
    <t>3.12</t>
  </si>
  <si>
    <t>3.13</t>
  </si>
  <si>
    <t>3.14</t>
  </si>
  <si>
    <t>3.15</t>
  </si>
  <si>
    <t>3.16</t>
  </si>
  <si>
    <t>Spoedtoeslagen</t>
  </si>
  <si>
    <t>12-uursservice (overnight)</t>
  </si>
  <si>
    <t>%</t>
  </si>
  <si>
    <t>24-uursservice</t>
  </si>
  <si>
    <t>48-uursservice</t>
  </si>
  <si>
    <t>72-uursservice</t>
  </si>
  <si>
    <t>Verhardingsonderzoek</t>
  </si>
  <si>
    <t>Rapportage NO met één deellocatie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</si>
  <si>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</si>
  <si>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</si>
  <si>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</si>
  <si>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</si>
  <si>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</si>
  <si>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</si>
  <si>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</si>
  <si>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</si>
  <si>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</si>
  <si>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3.17</t>
  </si>
  <si>
    <t>3.18</t>
  </si>
  <si>
    <t>3.19</t>
  </si>
  <si>
    <t>3.20</t>
  </si>
  <si>
    <t>3.21</t>
  </si>
  <si>
    <t>3.22</t>
  </si>
  <si>
    <t>3.23</t>
  </si>
  <si>
    <t>3.25</t>
  </si>
  <si>
    <t>3.26</t>
  </si>
  <si>
    <t>3.27</t>
  </si>
  <si>
    <t>3.28</t>
  </si>
  <si>
    <t>3.29</t>
  </si>
  <si>
    <t>3.30</t>
  </si>
  <si>
    <t>3.31</t>
  </si>
  <si>
    <t>3.33</t>
  </si>
  <si>
    <t>3.34</t>
  </si>
  <si>
    <t>3.35</t>
  </si>
  <si>
    <t>3.38</t>
  </si>
  <si>
    <t>3.40</t>
  </si>
  <si>
    <t>3.42</t>
  </si>
  <si>
    <t>3.43</t>
  </si>
  <si>
    <t>3.44</t>
  </si>
  <si>
    <t>3.46</t>
  </si>
  <si>
    <t>3.47</t>
  </si>
  <si>
    <t>3.48</t>
  </si>
  <si>
    <t>3.50</t>
  </si>
  <si>
    <t>3.51</t>
  </si>
  <si>
    <t>1.01</t>
  </si>
  <si>
    <t>2.01</t>
  </si>
  <si>
    <t>2.02</t>
  </si>
  <si>
    <t>2.03</t>
  </si>
  <si>
    <t>Totaal vooronderzoek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</si>
  <si>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</si>
  <si>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</si>
  <si>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</si>
  <si>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</si>
  <si>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</si>
  <si>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</si>
  <si>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</si>
  <si>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</si>
  <si>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</si>
  <si>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4.13</t>
  </si>
  <si>
    <t>4.14</t>
  </si>
  <si>
    <t>4.15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</si>
  <si>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</si>
  <si>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</si>
  <si>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</si>
  <si>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</si>
  <si>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</si>
  <si>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</si>
  <si>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</si>
  <si>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</si>
  <si>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</si>
  <si>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</si>
  <si>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</si>
  <si>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</si>
  <si>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</si>
  <si>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4.33</t>
  </si>
  <si>
    <t>4.35</t>
  </si>
  <si>
    <t>4.38</t>
  </si>
  <si>
    <t>4.39</t>
  </si>
  <si>
    <t>4.40</t>
  </si>
  <si>
    <t>4.41</t>
  </si>
  <si>
    <t>4.42</t>
  </si>
  <si>
    <t>4.43</t>
  </si>
  <si>
    <t>4.44</t>
  </si>
  <si>
    <t>4.45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</si>
  <si>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</si>
  <si>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</si>
  <si>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</si>
  <si>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</si>
  <si>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</si>
  <si>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</si>
  <si>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</si>
  <si>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</si>
  <si>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</si>
  <si>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</si>
  <si>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</si>
  <si>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5.16</t>
  </si>
  <si>
    <t>5.17</t>
  </si>
  <si>
    <t>5.18</t>
  </si>
  <si>
    <t>5.19</t>
  </si>
  <si>
    <t>5.20</t>
  </si>
  <si>
    <t>U dient enkel de met licht-grijs gearceerde velden in te vullen.</t>
  </si>
  <si>
    <t>PFAS (pakket met 30 parameters, advieslijst Bodem+ 12 juli 2019)</t>
  </si>
  <si>
    <t>-</t>
  </si>
  <si>
    <t>Boring tot 0,5 m-mv (incl. monstername)</t>
  </si>
  <si>
    <t>Milieukundig begeleider incl reiskosten en reistijd</t>
  </si>
  <si>
    <t>5.23</t>
  </si>
  <si>
    <t>Inzet verkeersmaatregelen bij werkzaamheden op/nabij weg conform Crow 96b</t>
  </si>
  <si>
    <t>Maatregelen conform Figuur 1202b uit Crow 96b</t>
  </si>
  <si>
    <t>Maatregelen conform Figuur 1205 uit Crow 96b</t>
  </si>
  <si>
    <t>Maatregelen conform Figuur 1301c uit Crow 96b</t>
  </si>
  <si>
    <t>Maatregelen conform Figuur 1306a uit Crow 96b</t>
  </si>
  <si>
    <t>Maatregelen conform Figuur 1323b uit Crow 96b</t>
  </si>
  <si>
    <t>Maatregelen conform Figuur 1122a uit Crow 96b</t>
  </si>
  <si>
    <t>Asbest in bouw- en sloopafval en granulaat analyse conform NEN 5898</t>
  </si>
  <si>
    <t>4.46</t>
  </si>
  <si>
    <t>5.24</t>
  </si>
  <si>
    <t>5.25</t>
  </si>
  <si>
    <t>Rapportage depot- en insitukeuring incl. PFAS en asbest (1 partij)</t>
  </si>
  <si>
    <t>Opstellen offerte (beschrijving onderzoek, kostenraming en planning), per e-mail, incl 1 telefonisch overleg</t>
  </si>
  <si>
    <t>Uitvoeren vooronderzoek conform NEN 5717</t>
  </si>
  <si>
    <t>Boring tot 1,5 m-mv (incl. monstername)</t>
  </si>
  <si>
    <t>Boring tot 4,0 m-mv (incl. monstername)</t>
  </si>
  <si>
    <t>Uitvoeren vooronderzoek wegconstructie conform CROW 210</t>
  </si>
  <si>
    <t>Opbreken en herstel straatwerk</t>
  </si>
  <si>
    <t>Uitvoeren vooronderzoek conform NEN 5725, excl. fysieke terreinverkenning</t>
  </si>
  <si>
    <t>Uitvoeren vooronderzoek conform NEN 5725, incl. fysieke terreinverkenning</t>
  </si>
  <si>
    <t>SEM-analyse</t>
  </si>
  <si>
    <t>Maatregelen conform Figuur 1322b uit Crow 96b</t>
  </si>
  <si>
    <t>Maatregelen conform Figuur 1401a uit Crow 96b</t>
  </si>
  <si>
    <t>Maatregelen conform Figuur 1202a uit Crow 96b</t>
  </si>
  <si>
    <t>Maatregelen conform Figuur 1301d uit Crow 96b</t>
  </si>
  <si>
    <t>Verkeersregelaar</t>
  </si>
  <si>
    <t>Project</t>
  </si>
  <si>
    <t>Meter</t>
  </si>
  <si>
    <t>Peilbuis</t>
  </si>
  <si>
    <t>Proefgat</t>
  </si>
  <si>
    <t>Veldwerkronde</t>
  </si>
  <si>
    <t>Dag</t>
  </si>
  <si>
    <t>Partij</t>
  </si>
  <si>
    <t>Monster</t>
  </si>
  <si>
    <t>0,5 Dag</t>
  </si>
  <si>
    <t>Schouw</t>
  </si>
  <si>
    <t>Centimeter</t>
  </si>
  <si>
    <t>Afwerking asfalt- of betonboring rond 150 mm met cement of koud asfalt</t>
  </si>
  <si>
    <t>Afwerking asfalt- of betonboring rond 100/120 mm met cement of koud asfalt</t>
  </si>
  <si>
    <t>Afwerking asfalt- of betonboring rond 350 mm met cement of koud asfalt</t>
  </si>
  <si>
    <t>Melvin-melding+opstellen verkeersplan</t>
  </si>
  <si>
    <t>Kern</t>
  </si>
  <si>
    <t>Analyse</t>
  </si>
  <si>
    <t>Asfalt teeronderzoek DLC methode conform CROW 210</t>
  </si>
  <si>
    <t>Asfalt teeronderzoek HPLC of GCMS methode</t>
  </si>
  <si>
    <t>Bepalen constructieopbouw en laagdikte conform CROW 210</t>
  </si>
  <si>
    <t>Samenstellen mengmonsters t.b.v. DLC/HPLC/GCMS</t>
  </si>
  <si>
    <t>Keer</t>
  </si>
  <si>
    <t>Samenstellen funderingsvakken (mengmonsters) van overeenkomstig materiaal</t>
  </si>
  <si>
    <t>Samenstellingsonderzoek bouwstoffen beperkt indicatief (droge stof, minerale olie, PAK en PCB)</t>
  </si>
  <si>
    <t>Samenstellingsonderzoek bouwstoffen uitgebreid indicatief (droge stof, minerale olie, PAK, PCB, fenol en BTEX)</t>
  </si>
  <si>
    <t>Uitloging d.m.v. Cascadeproef LS=10 incl. malen tot &lt;4 mm indicatief</t>
  </si>
  <si>
    <t>Voorbehandeling malen m.b.v. kaakbreker indicatief</t>
  </si>
  <si>
    <t>Eluaatonderzoek (15 metalen en 4 anionen) indicatief</t>
  </si>
  <si>
    <t>Uitloging d.m.v. Schudproef LS=10 incl. malen tot &lt;4 mm indicatief</t>
  </si>
  <si>
    <t>Uur</t>
  </si>
  <si>
    <t>Een melding conform par. 4.119 Bal verrichten (graven in bodem &lt; Interventiewaarde)</t>
  </si>
  <si>
    <t>Een melding conform par. 4.120 Bal te verrichten (graven in bodem &gt; Interventiewaarde)</t>
  </si>
  <si>
    <t>BUS-melding Tijdelijke Uitname incl. totale afhandeling (overgangsrecht Wbb)</t>
  </si>
  <si>
    <t>BUS-melding Immobiel/mobiel incl. totale afhandeling (overgangsrecht Wbb)</t>
  </si>
  <si>
    <t>BUS-evaluatierapport Tijdelijke Uitname incl. totale afhandeling (overgangsrecht Wbb)</t>
  </si>
  <si>
    <t>BUS-evaluatierapport Immobiel/mobiel incl. totale afhandeling (overgangsrecht Wbb)</t>
  </si>
  <si>
    <t>Bij saneren van de bodem conform par. 4.121 Bal een plan van aanpak opstellen</t>
  </si>
  <si>
    <t>Opstellen grondstromenplan ter voorbereiding op uitvoeringsprojecten, incl. kaartmateriaal met indicatieve toetsingen Besluit Bodemkwaliteit per bodemlaag</t>
  </si>
  <si>
    <t>2.04</t>
  </si>
  <si>
    <t>3.24</t>
  </si>
  <si>
    <t>3.32</t>
  </si>
  <si>
    <t>3.36</t>
  </si>
  <si>
    <t>3.37</t>
  </si>
  <si>
    <t>3.41</t>
  </si>
  <si>
    <t>3.45</t>
  </si>
  <si>
    <t>4.01</t>
  </si>
  <si>
    <t>Monstername 2x50 grepen per partij depothoogte/diepte maximaal 2 m, inclusief asbest methode I of II</t>
  </si>
  <si>
    <t>4.11</t>
  </si>
  <si>
    <t>4.12</t>
  </si>
  <si>
    <t>4.30</t>
  </si>
  <si>
    <t>4.32</t>
  </si>
  <si>
    <t>4.34</t>
  </si>
  <si>
    <t>4.36</t>
  </si>
  <si>
    <t>4.37</t>
  </si>
  <si>
    <t>4.47</t>
  </si>
  <si>
    <t>4.48</t>
  </si>
  <si>
    <t>4.49</t>
  </si>
  <si>
    <t>4.50</t>
  </si>
  <si>
    <t>4.51</t>
  </si>
  <si>
    <t>4.52</t>
  </si>
  <si>
    <t>4.53</t>
  </si>
  <si>
    <t>5.12</t>
  </si>
  <si>
    <t>5.13</t>
  </si>
  <si>
    <t>5.14</t>
  </si>
  <si>
    <t>5.15</t>
  </si>
  <si>
    <t>5.26</t>
  </si>
  <si>
    <t>5.27</t>
  </si>
  <si>
    <t>5.28</t>
  </si>
  <si>
    <t>6.01</t>
  </si>
  <si>
    <t>6.02</t>
  </si>
  <si>
    <t>6.03</t>
  </si>
  <si>
    <t>6.04</t>
  </si>
  <si>
    <t>6.05</t>
  </si>
  <si>
    <t>6.06</t>
  </si>
  <si>
    <t>Totaal laboratoriumonderzoek excl. spoedtoeslagen</t>
  </si>
  <si>
    <r>
      <t>Per 500 m</t>
    </r>
    <r>
      <rPr>
        <vertAlign val="superscript"/>
        <sz val="10"/>
        <rFont val="Arial"/>
        <family val="2"/>
      </rPr>
      <t>2</t>
    </r>
  </si>
  <si>
    <t>Bemonsteren peilbuis (incl.veldfiltratie, opname grondwaterstand, pH, EC, overige veldmetingen)</t>
  </si>
  <si>
    <t>Graven proefgat (0,3 x 0,3 x 0,5 m) conform NEN 5707</t>
  </si>
  <si>
    <t>Maatregelenpakket per veldwerkronde (veiligheid)</t>
  </si>
  <si>
    <t>3.39</t>
  </si>
  <si>
    <t>Maaiveldinspectie asbest conform NEN 5707</t>
  </si>
  <si>
    <t>Boren in handkracht en installatie peilbuizen</t>
  </si>
  <si>
    <t>Specifieke werkzaamheden</t>
  </si>
  <si>
    <t>Beschermkoker gegalvaniseerd met slot leveren en plaatsen</t>
  </si>
  <si>
    <t>Afwerken peilbuis met kunststof straatpot</t>
  </si>
  <si>
    <t>Extra meter (machinaal) &gt; 20 m -mv. - &lt; 30 m-mv.</t>
  </si>
  <si>
    <t>Kernboring (d=100/120 mm) door asfalt- of beton, dikte &lt; 20 cm</t>
  </si>
  <si>
    <t>Constructieboring rond 150 mm, asfaltdikte &lt; 20 cm, fundering &lt;30 cm, incl. monstername</t>
  </si>
  <si>
    <t>Constructieboring rond 350 mm, asfaltdikte &lt; 20 cm, fundering &lt;30 cm, incl. monstername</t>
  </si>
  <si>
    <t>3.49</t>
  </si>
  <si>
    <t>Standaard onderzoekspakket waterbodem (Variant A, bijl J Regeling bodemkwaliteit 2022)</t>
  </si>
  <si>
    <t>Samenstelling grond SG1 (volledig) (AP04)</t>
  </si>
  <si>
    <t>Samenstelling grond SG2 (OCB's) (AP04)</t>
  </si>
  <si>
    <t>Samenstelling grond SG6 (asbest) (AP04)</t>
  </si>
  <si>
    <t>Samenstelling grond SG10 (PFAS) (AP04)</t>
  </si>
  <si>
    <t>PAK’s, 10 st. van VROM (uit 4.01) (AS3000)</t>
  </si>
  <si>
    <t>PCB's, som 7 (uit 4.01) (AS3000)</t>
  </si>
  <si>
    <t>Chloorkoolwaterstoffen (13 st. uit bijlage B Regeling bodemkwaliteit 2022) (AS3000)</t>
  </si>
  <si>
    <t>OCB's (22 st. uit bijlage B Regeling bodemkwaliteit 2022) (AS3000)</t>
  </si>
  <si>
    <t>Standaard onderzoekspakket grond (Variant A, Bijlage J Regeling bodemkwaliteit 2022) (AS3000)</t>
  </si>
  <si>
    <t>4.16</t>
  </si>
  <si>
    <t>4.17</t>
  </si>
  <si>
    <t>Cryogeen malen monster</t>
  </si>
  <si>
    <t>Asfalt teeronderzoek PAK-detector onderzoek conform CROW 210</t>
  </si>
  <si>
    <t>Lozingspakket beperkt (CZV, IJzer, Mangaan, Stikstof Kjeldahl)</t>
  </si>
  <si>
    <t>IJzer en onopgeloste bestanddelen</t>
  </si>
  <si>
    <t>Waterbodem (incl. voorbehandelingen/toeslag AS3000)</t>
  </si>
  <si>
    <t>Verhardingen en bouwstoffen</t>
  </si>
  <si>
    <t>PFAS (pakket met 30 parameters, advieslijst Bodem+ 12 juli 2019) (AS3000)</t>
  </si>
  <si>
    <t>Zware metalen (uit 4.01), incl. ontsluiting (AS3000)</t>
  </si>
  <si>
    <t>Vluchtige aromaten (BTEXN) (AS3000)</t>
  </si>
  <si>
    <t>Vluchtige aromaten en minerale olie (AS3000)</t>
  </si>
  <si>
    <t>Tankstation pakket (incl. olie vluchtig) (AS3000)</t>
  </si>
  <si>
    <t>Droge stof (AS3000)</t>
  </si>
  <si>
    <t>Organische stof (AS3000)</t>
  </si>
  <si>
    <t>Organische stof en lutum (AS3000)</t>
  </si>
  <si>
    <t>Minerale olie C10-C40 (GC) (AS3000)</t>
  </si>
  <si>
    <t>Zware metalen grond per stuk, incl. ontsluiting (AS3000)</t>
  </si>
  <si>
    <t>Cyanide conform AS3000 (cyanide totaal en cyanide vrij) (AS3000)</t>
  </si>
  <si>
    <t>Thiocyanaat (AS3000)</t>
  </si>
  <si>
    <t>Minerale olie vluchtig (AS3000)</t>
  </si>
  <si>
    <t>MTBE &amp; ETBE (AS3000)</t>
  </si>
  <si>
    <t>Standaard onderzoekspakket NEN 5740 (oktober 2023)</t>
  </si>
  <si>
    <t>Asbest in grond conform NEN 5898 (AS3000)</t>
  </si>
  <si>
    <t>Zware metalen (uit 4.28) incl. ontsluiting</t>
  </si>
  <si>
    <t>Chloorkoolwaterstoffen (uit 4.28)</t>
  </si>
  <si>
    <t>Zware metalen per stuk, incl. ontsluiting</t>
  </si>
  <si>
    <t>Samenstellingsonderzoek bouwstoffen beperkt AP04 (droge stof, minerale olie, PAK en PCB)</t>
  </si>
  <si>
    <t>Samenstellingsonderzoek bouwstoffen uitgebreid AP04 (droge stof, minerale olie, PAK, PCB, fenol en BTEX)</t>
  </si>
  <si>
    <t>Uitloging d.m.v. Cascadeproef LS=10 incl. malen tot &lt;4 mm AP04</t>
  </si>
  <si>
    <t>Voorbehandeling malen m.b.v. kaakbreker AP04</t>
  </si>
  <si>
    <t>Eluaatonderzoek (15 metalen en 4 anionen) AP04</t>
  </si>
  <si>
    <t>Monstername AP04 grond (depot- en in-situ keuring, incl. PFAS)</t>
  </si>
  <si>
    <t>4.54</t>
  </si>
  <si>
    <t>4.55</t>
  </si>
  <si>
    <t>4.56</t>
  </si>
  <si>
    <t>4.57</t>
  </si>
  <si>
    <t>4.58</t>
  </si>
  <si>
    <t>4.59</t>
  </si>
  <si>
    <t>4.60</t>
  </si>
  <si>
    <t>4.61</t>
  </si>
  <si>
    <t>4.62</t>
  </si>
  <si>
    <t>4.63</t>
  </si>
  <si>
    <t>Asbest in waterbodem conform NEN 5898 (AS3000)</t>
  </si>
  <si>
    <t>4.64</t>
  </si>
  <si>
    <t>Rapportage VO 0-1.500 m² incl. toetsing aan toetsingswaarden Omgevingsplan en Bbk/Rbk</t>
  </si>
  <si>
    <t>Rapportage VO 1.500-5.000 m² incl. toetsing aan toetsingswaarden Omgevingsplan en Bbk/Rbk</t>
  </si>
  <si>
    <t>Rapportage VO &gt; 10.000 m² incl. toetsing aan toetsingswaarden Omgevingsplan en Bbk/Rbk</t>
  </si>
  <si>
    <t>Rapportage VO 5.000-10.000 m² incl. toetsing aan toetsingswaarden Omgevingsplan en Bbk/Rbk</t>
  </si>
  <si>
    <t>Rapportage VO lijnvormig lengte 0-500 m. incl. toetsing aan toetsingswaarden Omgevingsplan en Bbk/Rbk</t>
  </si>
  <si>
    <t>Rapportage VO lijnvormig lengte 500-2.000 m. incl. toetsing aan toetsingswaarden Omgevingsplan en Bbk/Rbk</t>
  </si>
  <si>
    <t>Rapportage VO lijnvormig lengte 2.000-5.000 m. incl. toetsing aan toetsingswaarden Omgevingsplan en Bbk/Rbk</t>
  </si>
  <si>
    <t>Rapportage VO lijnvormig lengte &gt; 5.000 m. incl. toetsing aan toetsingswaarden Omgevingsplan en Bbk/Rbk</t>
  </si>
  <si>
    <t>Een melding conform par. 4.121 Bal te verrichten (saneren van de bodem)</t>
  </si>
  <si>
    <t>Uitvoeren risicobeoordeling Risicotoolboxbodem/grondwater</t>
  </si>
  <si>
    <t>5.21</t>
  </si>
  <si>
    <t>5.22</t>
  </si>
  <si>
    <t>Bij saneren van de bodem conform par. 4.121 Bal een evaluatierapport opstellen</t>
  </si>
  <si>
    <t>5.29</t>
  </si>
  <si>
    <t>Monstername met steekbus</t>
  </si>
  <si>
    <t>Samenstellen asbestmengmonster in laboratorium</t>
  </si>
  <si>
    <t>Leveren, installeren en onderhouden diver (druksensor) per jaar</t>
  </si>
  <si>
    <t>Bepaling zandgeschiktheid (RAW 2020 hfd.22 par.06 art.1,2,3 proef  1,2 en 11)</t>
  </si>
  <si>
    <t>Bepalen k-waarde (proef 13 RAW 2020)</t>
  </si>
  <si>
    <t>SCG-zeefkromme</t>
  </si>
  <si>
    <t>Materiaalmonster asbest NEN 5896</t>
  </si>
  <si>
    <t>Verzamelmonster asbest NEN 5896</t>
  </si>
  <si>
    <t>Samenstellingsproef fundering civieltechnische herbruikbaarheid (proef 35 RAW 2020)</t>
  </si>
  <si>
    <t>Rapportage asfaltonderzoek 0-1.000 m² conform CROW 210</t>
  </si>
  <si>
    <t>Rapportage asfaltonderzoek 1.000-5.000 m² conform CROW 210</t>
  </si>
  <si>
    <t>Rapportage asfaltonderzoek 5.000-10.000 m² conform CROW 210</t>
  </si>
  <si>
    <t>Rapportage asfaltonderzoek 10.000-20.000 m² conform CROW 210</t>
  </si>
  <si>
    <t>Rapportage asfaltonderzoek &gt; 20.000 m² conform CROW 210</t>
  </si>
  <si>
    <t xml:space="preserve">Opstellen V&amp;G plan ontwerpfase t.b.v bodemsanering conform eis 13 uit bijlage 3AD </t>
  </si>
  <si>
    <t>Calculatie en advies doorlatenheidsmetingen bodem</t>
  </si>
  <si>
    <t>5.30</t>
  </si>
  <si>
    <t>5.31</t>
  </si>
  <si>
    <t>5.32</t>
  </si>
  <si>
    <t>Aanleveren xml-bestand (SIKB 0101)</t>
  </si>
  <si>
    <t>Inrichten logboek BRL SIKB 6000</t>
  </si>
  <si>
    <t>Opstellen MKB-plan BRL SIKB 6000</t>
  </si>
  <si>
    <t>Bij graven in de bodem &gt;I conform par. 4.120 Bal een plan van aanpak opstellen</t>
  </si>
  <si>
    <t>Bij graven in de bodem &gt;I conform par. 4.120 Bal een evaluatierapport opstellen</t>
  </si>
  <si>
    <t>5.33</t>
  </si>
  <si>
    <t>5.34</t>
  </si>
  <si>
    <t>3.52</t>
  </si>
  <si>
    <t>3.53</t>
  </si>
  <si>
    <t>4.65</t>
  </si>
  <si>
    <t>Prijzenblad Bodemdiensten 2024 Gemeente Ede en Gemeente Barneveld</t>
  </si>
  <si>
    <t>Onderzoek van de bodem, de wegen en werken in verontreinigde grond</t>
  </si>
  <si>
    <t>KLIC-melding</t>
  </si>
  <si>
    <t>Aan- en afvoerkosten en veiligheidsmaatregelen</t>
  </si>
  <si>
    <t>Kernboring (d=100/120 mm) door asfalt- of beton, dikte &gt; 20 cm</t>
  </si>
  <si>
    <t>Constructieboring rond 150 mm &gt;30 cm -mv., incl. monstername</t>
  </si>
  <si>
    <t>Constructieboring rond 350 mm &gt;30 cm -mv., incl. monstername</t>
  </si>
  <si>
    <t>Toeslag voorbehandeling AS3000</t>
  </si>
  <si>
    <t>Toeslag voorbehandeling AP04</t>
  </si>
  <si>
    <t>Grondwater (AS3000)</t>
  </si>
  <si>
    <t>Grond (AS3000/AP04/RAW/Overige)</t>
  </si>
  <si>
    <t>Fundering visueel beoordelen op samenstelling (per mengmonster)</t>
  </si>
  <si>
    <t>Doorlatendheidsmeting veldproef - falling head test</t>
  </si>
  <si>
    <t>Doorlatendheidsmeting veldproef - constant head test</t>
  </si>
  <si>
    <t>Aan- en afvoerkosten</t>
  </si>
  <si>
    <t>Boring (machinaal) met peilbuis tot 20 m -mv., incl opslag en terreininrichting</t>
  </si>
  <si>
    <t>Aan- en afvoerkosten bebording</t>
  </si>
  <si>
    <t>Inhuur minigraver met overdruk, zeefinstallatie, machinist, inclusief transport</t>
  </si>
  <si>
    <t xml:space="preserve">Gebuik deco-unit </t>
  </si>
  <si>
    <t>Aan- en afvoerkosten deco-unit, inclusief schoonmaak</t>
  </si>
  <si>
    <t>Monstername slib en waterbodem, incl. bepalen slibdikte en volume</t>
  </si>
  <si>
    <t>3.54</t>
  </si>
  <si>
    <t>3.55</t>
  </si>
  <si>
    <t>3.56</t>
  </si>
  <si>
    <t>3.57</t>
  </si>
  <si>
    <t>3.58</t>
  </si>
  <si>
    <t>4.66</t>
  </si>
  <si>
    <t>4.67</t>
  </si>
  <si>
    <t>4.68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</si>
</sst>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</numFmts>
  <fonts count="13" x14ac:knownFonts="1">
    <font>
      <sz val="11"/>
      <color theme="1"/>
      <name val="Calibri"/>
      <family val="2"/>
      <scheme val="minor"/>
    </font>
    <font>
      <b/>
      <sz val="10"/>
      <color indexed="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129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6" xfId="8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8" xfId="8" applyFont="1" applyFill="1" applyBorder="1" applyAlignment="1" applyProtection="1">
      <alignment horizontal="justify" vertical="center"/>
    </xf>
    <xf numFmtId="0" fontId="3" fillId="0" borderId="8" xfId="8" applyFont="1" applyFill="1" applyBorder="1" applyAlignment="1" applyProtection="1">
      <alignment vertical="center"/>
    </xf>
    <xf numFmtId="0" fontId="2" fillId="0" borderId="8" xfId="8" applyFont="1" applyFill="1" applyBorder="1" applyAlignment="1" applyProtection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3" fillId="0" borderId="6" xfId="8" applyBorder="1" applyAlignment="1">
      <alignment vertical="top"/>
    </xf>
    <xf numFmtId="0" fontId="8" fillId="0" borderId="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5" borderId="0" xfId="0" applyNumberFormat="1" applyFont="1" applyFill="1" applyBorder="1" applyAlignment="1" applyProtection="1">
      <alignment horizontal="left" vertical="center"/>
      <protection locked="0"/>
    </xf>
    <xf numFmtId="0" fontId="7" fillId="5" borderId="8" xfId="0" applyNumberFormat="1" applyFont="1" applyFill="1" applyBorder="1" applyAlignment="1" applyProtection="1">
      <alignment horizontal="left" vertical="center"/>
      <protection locked="0"/>
    </xf>
    <xf numFmtId="0" fontId="7" fillId="5" borderId="15" xfId="0" applyNumberFormat="1" applyFont="1" applyFill="1" applyBorder="1" applyAlignment="1" applyProtection="1">
      <alignment horizontal="left" vertical="center"/>
      <protection locked="0"/>
    </xf>
    <xf numFmtId="0" fontId="7" fillId="5" borderId="16" xfId="0" applyNumberFormat="1" applyFont="1" applyFill="1" applyBorder="1" applyAlignment="1" applyProtection="1">
      <alignment horizontal="left" vertical="center"/>
      <protection locked="0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 applyProtection="1">
      <alignment horizontal="center" vertical="center"/>
      <protection locked="0"/>
    </xf>
    <xf numFmtId="165" fontId="4" fillId="7" borderId="4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165" fontId="3" fillId="0" borderId="4" xfId="0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6" xfId="8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9" fontId="3" fillId="0" borderId="8" xfId="0" applyNumberFormat="1" applyFont="1" applyBorder="1" applyAlignment="1">
      <alignment horizontal="center" vertical="center"/>
    </xf>
    <xf numFmtId="9" fontId="3" fillId="5" borderId="2" xfId="0" applyNumberFormat="1" applyFont="1" applyFill="1" applyBorder="1" applyAlignment="1" applyProtection="1">
      <alignment horizontal="center" vertical="center"/>
      <protection locked="0"/>
    </xf>
    <xf numFmtId="9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165" fontId="4" fillId="3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6" xfId="1" applyFont="1" applyFill="1" applyBorder="1" applyAlignment="1">
      <alignment vertical="center"/>
    </xf>
    <xf numFmtId="165" fontId="3" fillId="0" borderId="2" xfId="0" applyNumberFormat="1" applyFont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8" xfId="0" applyFont="1" applyFill="1" applyBorder="1" applyAlignment="1" applyProtection="1">
      <alignment horizontal="center" vertical="center"/>
      <protection locked="0"/>
    </xf>
    <xf numFmtId="165" fontId="4" fillId="6" borderId="2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2" fillId="8" borderId="4" xfId="0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left" vertical="center"/>
    </xf>
    <xf numFmtId="0" fontId="7" fillId="5" borderId="0" xfId="0" applyNumberFormat="1" applyFont="1" applyFill="1" applyBorder="1" applyAlignment="1" applyProtection="1">
      <alignment horizontal="left" vertical="center"/>
      <protection locked="0"/>
    </xf>
    <xf numFmtId="0" fontId="7" fillId="5" borderId="8" xfId="0" applyNumberFormat="1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</cellXfs>
  <cellStyles count="11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Valuta 2" xfId="7" xr:uid="{00000000-0005-0000-0000-00000A000000}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33"/>
  <sheetViews>
    <sheetView tabSelected="1" zoomScale="85" zoomScaleNormal="85" workbookViewId="0">
      <selection activeCell="B5" sqref="B5"/>
    </sheetView>
  </sheetViews>
  <sheetFormatPr defaultColWidth="9.140625" defaultRowHeight="15" customHeight="1" x14ac:dyDescent="0.25"/>
  <cols>
    <col min="1" max="1" width="9.42578125" style="18" customWidth="1"/>
    <col min="2" max="2" width="92.7109375" style="18" customWidth="1"/>
    <col min="3" max="3" width="21.140625" style="117" customWidth="1"/>
    <col min="4" max="4" width="9.140625" style="117"/>
    <col min="5" max="5" width="16.7109375" style="117" bestFit="1" customWidth="1"/>
    <col min="6" max="6" width="19.28515625" style="117" customWidth="1"/>
    <col min="7" max="7" width="50.85546875" style="18" customWidth="1"/>
    <col min="8" max="8" width="2.140625" style="18" customWidth="1"/>
    <col min="9" max="9" width="16.85546875" style="18" bestFit="1" customWidth="1"/>
    <col min="10" max="16384" width="9.140625" style="18"/>
  </cols>
  <sheetData>
    <row r="2" spans="1:9" s="13" customFormat="1" ht="15" customHeight="1" x14ac:dyDescent="0.25">
      <c r="A2" s="12" t="s">
        <v>374</v>
      </c>
      <c r="C2" s="14" t="s">
        <v>25</v>
      </c>
      <c r="D2" s="15"/>
      <c r="E2" s="15"/>
      <c r="F2" s="16"/>
    </row>
    <row r="3" spans="1:9" s="13" customFormat="1" ht="15" customHeight="1" x14ac:dyDescent="0.25">
      <c r="A3" s="13" t="s">
        <v>375</v>
      </c>
      <c r="C3" s="17" t="s">
        <v>26</v>
      </c>
      <c r="D3" s="121" t="s">
        <v>156</v>
      </c>
      <c r="E3" s="121"/>
      <c r="F3" s="122"/>
    </row>
    <row r="4" spans="1:9" s="13" customFormat="1" ht="15" customHeight="1" x14ac:dyDescent="0.25">
      <c r="A4" s="13" t="s">
        <v>22</v>
      </c>
      <c r="C4" s="17" t="s">
        <v>24</v>
      </c>
      <c r="D4" s="121" t="s">
        <v>156</v>
      </c>
      <c r="E4" s="121"/>
      <c r="F4" s="122"/>
    </row>
    <row r="5" spans="1:9" s="13" customFormat="1" ht="15" customHeight="1" x14ac:dyDescent="0.25">
      <c r="A5" s="18" t="s">
        <v>154</v>
      </c>
      <c r="C5" s="123" t="s">
        <v>27</v>
      </c>
      <c r="D5" s="19"/>
      <c r="E5" s="19"/>
      <c r="F5" s="20"/>
    </row>
    <row r="6" spans="1:9" s="13" customFormat="1" ht="15" customHeight="1" x14ac:dyDescent="0.25">
      <c r="A6" s="18" t="s">
        <v>23</v>
      </c>
      <c r="C6" s="123"/>
      <c r="D6" s="19"/>
      <c r="E6" s="19"/>
      <c r="F6" s="20"/>
    </row>
    <row r="7" spans="1:9" s="13" customFormat="1" ht="15" customHeight="1" x14ac:dyDescent="0.25">
      <c r="C7" s="123"/>
      <c r="D7" s="19"/>
      <c r="E7" s="19"/>
      <c r="F7" s="20"/>
    </row>
    <row r="8" spans="1:9" s="13" customFormat="1" ht="15" customHeight="1" x14ac:dyDescent="0.25">
      <c r="C8" s="124"/>
      <c r="D8" s="21"/>
      <c r="E8" s="21"/>
      <c r="F8" s="22"/>
    </row>
    <row r="9" spans="1:9" s="13" customFormat="1" ht="15" customHeight="1" thickBot="1" x14ac:dyDescent="0.3">
      <c r="A9" s="23"/>
      <c r="B9" s="23"/>
      <c r="C9" s="24"/>
      <c r="D9" s="24"/>
      <c r="E9" s="24"/>
      <c r="F9" s="24"/>
    </row>
    <row r="10" spans="1:9" ht="15" customHeight="1" thickTop="1" x14ac:dyDescent="0.25">
      <c r="A10" s="125" t="s">
        <v>31</v>
      </c>
      <c r="B10" s="126"/>
      <c r="C10" s="126"/>
      <c r="D10" s="126"/>
      <c r="E10" s="126"/>
      <c r="F10" s="127"/>
      <c r="G10" s="13"/>
    </row>
    <row r="11" spans="1:9" s="13" customFormat="1" ht="15" customHeight="1" x14ac:dyDescent="0.25">
      <c r="A11" s="25" t="s">
        <v>8</v>
      </c>
      <c r="B11" s="26" t="s">
        <v>9</v>
      </c>
      <c r="C11" s="27" t="s">
        <v>2</v>
      </c>
      <c r="D11" s="27" t="s">
        <v>0</v>
      </c>
      <c r="E11" s="28" t="s">
        <v>1</v>
      </c>
      <c r="F11" s="29" t="s">
        <v>10</v>
      </c>
      <c r="I11" s="18"/>
    </row>
    <row r="12" spans="1:9" ht="15" customHeight="1" x14ac:dyDescent="0.25">
      <c r="A12" s="30"/>
      <c r="B12" s="31"/>
      <c r="C12" s="32"/>
      <c r="D12" s="32"/>
      <c r="E12" s="32"/>
      <c r="F12" s="33"/>
      <c r="G12" s="13"/>
    </row>
    <row r="13" spans="1:9" ht="15" customHeight="1" x14ac:dyDescent="0.25">
      <c r="A13" s="25">
        <v>1</v>
      </c>
      <c r="B13" s="34" t="s">
        <v>3</v>
      </c>
      <c r="C13" s="35"/>
      <c r="D13" s="35"/>
      <c r="E13" s="36"/>
      <c r="F13" s="37"/>
    </row>
    <row r="14" spans="1:9" ht="15" customHeight="1" x14ac:dyDescent="0.25">
      <c r="A14" s="30"/>
      <c r="B14" s="38"/>
      <c r="C14" s="39"/>
      <c r="D14" s="39"/>
      <c r="E14" s="40"/>
      <c r="F14" s="41"/>
    </row>
    <row r="15" spans="1:9" ht="15" customHeight="1" x14ac:dyDescent="0.25">
      <c r="A15" s="42" t="s">
        <v>98</v>
      </c>
      <c r="B15" s="38" t="s">
        <v>172</v>
      </c>
      <c r="C15" s="43" t="s">
        <v>35</v>
      </c>
      <c r="D15" s="43">
        <v>100</v>
      </c>
      <c r="E15" s="44">
        <v>1</v>
      </c>
      <c r="F15" s="45">
        <f>E15*D15</f>
        <v>100</v>
      </c>
    </row>
    <row r="16" spans="1:9" ht="15" customHeight="1" x14ac:dyDescent="0.25">
      <c r="A16" s="30"/>
      <c r="B16" s="38"/>
      <c r="C16" s="39"/>
      <c r="D16" s="39"/>
      <c r="E16" s="40"/>
      <c r="F16" s="41"/>
    </row>
    <row r="17" spans="1:12" ht="15" customHeight="1" x14ac:dyDescent="0.25">
      <c r="A17" s="25">
        <v>2</v>
      </c>
      <c r="B17" s="34" t="s">
        <v>4</v>
      </c>
      <c r="C17" s="27"/>
      <c r="D17" s="27"/>
      <c r="E17" s="46"/>
      <c r="F17" s="47"/>
    </row>
    <row r="18" spans="1:12" ht="15" customHeight="1" x14ac:dyDescent="0.25">
      <c r="A18" s="8"/>
      <c r="B18" s="38"/>
      <c r="C18" s="48"/>
      <c r="D18" s="48"/>
      <c r="E18" s="49"/>
      <c r="F18" s="41"/>
    </row>
    <row r="19" spans="1:12" ht="15" customHeight="1" x14ac:dyDescent="0.25">
      <c r="A19" s="8" t="s">
        <v>99</v>
      </c>
      <c r="B19" s="50" t="s">
        <v>178</v>
      </c>
      <c r="C19" s="48" t="s">
        <v>35</v>
      </c>
      <c r="D19" s="48">
        <v>100</v>
      </c>
      <c r="E19" s="44">
        <v>1</v>
      </c>
      <c r="F19" s="51">
        <f>E19*D19</f>
        <v>100</v>
      </c>
    </row>
    <row r="20" spans="1:12" ht="15" customHeight="1" x14ac:dyDescent="0.25">
      <c r="A20" s="8" t="s">
        <v>100</v>
      </c>
      <c r="B20" s="50" t="s">
        <v>179</v>
      </c>
      <c r="C20" s="48" t="s">
        <v>35</v>
      </c>
      <c r="D20" s="48">
        <v>100</v>
      </c>
      <c r="E20" s="44">
        <v>1</v>
      </c>
      <c r="F20" s="51">
        <f>E20*D20</f>
        <v>100</v>
      </c>
    </row>
    <row r="21" spans="1:12" ht="15" customHeight="1" x14ac:dyDescent="0.25">
      <c r="A21" s="8" t="s">
        <v>101</v>
      </c>
      <c r="B21" s="50" t="s">
        <v>173</v>
      </c>
      <c r="C21" s="48" t="s">
        <v>35</v>
      </c>
      <c r="D21" s="48">
        <v>10</v>
      </c>
      <c r="E21" s="44">
        <v>1</v>
      </c>
      <c r="F21" s="51">
        <f>E21*D21</f>
        <v>10</v>
      </c>
    </row>
    <row r="22" spans="1:12" ht="15" customHeight="1" x14ac:dyDescent="0.25">
      <c r="A22" s="8" t="s">
        <v>224</v>
      </c>
      <c r="B22" s="50" t="s">
        <v>176</v>
      </c>
      <c r="C22" s="48" t="s">
        <v>35</v>
      </c>
      <c r="D22" s="48">
        <v>40</v>
      </c>
      <c r="E22" s="44">
        <v>1</v>
      </c>
      <c r="F22" s="51">
        <f>E22*D22</f>
        <v>40</v>
      </c>
    </row>
    <row r="23" spans="1:12" ht="15" customHeight="1" x14ac:dyDescent="0.25">
      <c r="A23" s="8"/>
      <c r="B23" s="52"/>
      <c r="C23" s="53"/>
      <c r="D23" s="54"/>
      <c r="E23" s="55"/>
      <c r="F23" s="51"/>
    </row>
    <row r="24" spans="1:12" ht="15" customHeight="1" x14ac:dyDescent="0.25">
      <c r="A24" s="56"/>
      <c r="B24" s="57" t="s">
        <v>102</v>
      </c>
      <c r="C24" s="58"/>
      <c r="D24" s="31"/>
      <c r="E24" s="59"/>
      <c r="F24" s="45">
        <f>SUM(F19:F22)</f>
        <v>250</v>
      </c>
      <c r="I24" s="60"/>
      <c r="J24" s="60"/>
      <c r="K24" s="60"/>
      <c r="L24" s="60"/>
    </row>
    <row r="25" spans="1:12" ht="15" customHeight="1" x14ac:dyDescent="0.25">
      <c r="A25" s="25">
        <v>3</v>
      </c>
      <c r="B25" s="34" t="s">
        <v>21</v>
      </c>
      <c r="C25" s="61"/>
      <c r="D25" s="61"/>
      <c r="E25" s="46"/>
      <c r="F25" s="62"/>
      <c r="I25" s="63"/>
      <c r="J25" s="63"/>
      <c r="K25" s="63"/>
      <c r="L25" s="63"/>
    </row>
    <row r="26" spans="1:12" ht="15" customHeight="1" x14ac:dyDescent="0.25">
      <c r="A26" s="8"/>
      <c r="B26" s="64"/>
      <c r="C26" s="65"/>
      <c r="D26" s="66"/>
      <c r="E26" s="40"/>
      <c r="F26" s="41"/>
    </row>
    <row r="27" spans="1:12" ht="15" customHeight="1" x14ac:dyDescent="0.25">
      <c r="A27" s="8"/>
      <c r="B27" s="4" t="s">
        <v>267</v>
      </c>
      <c r="C27" s="43"/>
      <c r="D27" s="67"/>
      <c r="E27" s="40"/>
      <c r="F27" s="41"/>
    </row>
    <row r="28" spans="1:12" ht="15" customHeight="1" x14ac:dyDescent="0.25">
      <c r="A28" s="8" t="s">
        <v>62</v>
      </c>
      <c r="B28" s="68" t="s">
        <v>376</v>
      </c>
      <c r="C28" s="69" t="s">
        <v>35</v>
      </c>
      <c r="D28" s="53">
        <v>100</v>
      </c>
      <c r="E28" s="44">
        <v>1</v>
      </c>
      <c r="F28" s="51">
        <f>E28*D28</f>
        <v>100</v>
      </c>
    </row>
    <row r="29" spans="1:12" ht="15" customHeight="1" x14ac:dyDescent="0.25">
      <c r="A29" s="8" t="s">
        <v>63</v>
      </c>
      <c r="B29" s="68" t="s">
        <v>377</v>
      </c>
      <c r="C29" s="69" t="s">
        <v>186</v>
      </c>
      <c r="D29" s="53">
        <v>100</v>
      </c>
      <c r="E29" s="44">
        <v>1</v>
      </c>
      <c r="F29" s="51">
        <f>E29*D29</f>
        <v>100</v>
      </c>
    </row>
    <row r="30" spans="1:12" ht="15" customHeight="1" x14ac:dyDescent="0.25">
      <c r="A30" s="8" t="s">
        <v>64</v>
      </c>
      <c r="B30" s="70" t="s">
        <v>157</v>
      </c>
      <c r="C30" s="43" t="s">
        <v>35</v>
      </c>
      <c r="D30" s="53">
        <v>750</v>
      </c>
      <c r="E30" s="44">
        <v>1</v>
      </c>
      <c r="F30" s="51">
        <f>E30*D30</f>
        <v>750</v>
      </c>
    </row>
    <row r="31" spans="1:12" ht="15" customHeight="1" x14ac:dyDescent="0.25">
      <c r="A31" s="8" t="s">
        <v>65</v>
      </c>
      <c r="B31" s="70" t="s">
        <v>5</v>
      </c>
      <c r="C31" s="43" t="s">
        <v>35</v>
      </c>
      <c r="D31" s="53">
        <v>350</v>
      </c>
      <c r="E31" s="44">
        <v>1</v>
      </c>
      <c r="F31" s="51">
        <f>E31*D31</f>
        <v>350</v>
      </c>
    </row>
    <row r="32" spans="1:12" ht="15" customHeight="1" x14ac:dyDescent="0.25">
      <c r="A32" s="8" t="s">
        <v>66</v>
      </c>
      <c r="B32" s="70" t="s">
        <v>174</v>
      </c>
      <c r="C32" s="43" t="s">
        <v>35</v>
      </c>
      <c r="D32" s="53">
        <v>300</v>
      </c>
      <c r="E32" s="44">
        <v>1</v>
      </c>
      <c r="F32" s="51">
        <f>E32*D32</f>
        <v>300</v>
      </c>
    </row>
    <row r="33" spans="1:6" ht="15" customHeight="1" x14ac:dyDescent="0.25">
      <c r="A33" s="8" t="s">
        <v>67</v>
      </c>
      <c r="B33" s="70" t="s">
        <v>6</v>
      </c>
      <c r="C33" s="43" t="s">
        <v>35</v>
      </c>
      <c r="D33" s="53">
        <v>250</v>
      </c>
      <c r="E33" s="44">
        <v>1</v>
      </c>
      <c r="F33" s="51">
        <f>E33*D33</f>
        <v>250</v>
      </c>
    </row>
    <row r="34" spans="1:6" ht="15" customHeight="1" x14ac:dyDescent="0.25">
      <c r="A34" s="8" t="s">
        <v>68</v>
      </c>
      <c r="B34" s="71" t="s">
        <v>7</v>
      </c>
      <c r="C34" s="43" t="s">
        <v>35</v>
      </c>
      <c r="D34" s="53">
        <v>50</v>
      </c>
      <c r="E34" s="44">
        <v>1</v>
      </c>
      <c r="F34" s="51">
        <f>E34*D34</f>
        <v>50</v>
      </c>
    </row>
    <row r="35" spans="1:6" ht="15" customHeight="1" x14ac:dyDescent="0.25">
      <c r="A35" s="8" t="s">
        <v>69</v>
      </c>
      <c r="B35" s="71" t="s">
        <v>175</v>
      </c>
      <c r="C35" s="43" t="s">
        <v>35</v>
      </c>
      <c r="D35" s="53">
        <v>20</v>
      </c>
      <c r="E35" s="44">
        <v>1</v>
      </c>
      <c r="F35" s="51">
        <f>E35*D35</f>
        <v>20</v>
      </c>
    </row>
    <row r="36" spans="1:6" ht="15" customHeight="1" x14ac:dyDescent="0.25">
      <c r="A36" s="8" t="s">
        <v>70</v>
      </c>
      <c r="B36" s="71" t="s">
        <v>18</v>
      </c>
      <c r="C36" s="43" t="s">
        <v>35</v>
      </c>
      <c r="D36" s="53">
        <v>10</v>
      </c>
      <c r="E36" s="44">
        <v>1</v>
      </c>
      <c r="F36" s="51">
        <f>E36*D36</f>
        <v>10</v>
      </c>
    </row>
    <row r="37" spans="1:6" ht="15" customHeight="1" x14ac:dyDescent="0.25">
      <c r="A37" s="8" t="s">
        <v>47</v>
      </c>
      <c r="B37" s="70" t="s">
        <v>36</v>
      </c>
      <c r="C37" s="43" t="s">
        <v>35</v>
      </c>
      <c r="D37" s="53">
        <v>50</v>
      </c>
      <c r="E37" s="44">
        <v>1</v>
      </c>
      <c r="F37" s="51">
        <f>E37*D37</f>
        <v>50</v>
      </c>
    </row>
    <row r="38" spans="1:6" ht="15" customHeight="1" x14ac:dyDescent="0.25">
      <c r="A38" s="8" t="s">
        <v>48</v>
      </c>
      <c r="B38" s="70" t="s">
        <v>37</v>
      </c>
      <c r="C38" s="43" t="s">
        <v>35</v>
      </c>
      <c r="D38" s="53">
        <v>100</v>
      </c>
      <c r="E38" s="44">
        <v>1</v>
      </c>
      <c r="F38" s="51">
        <f>E38*D38</f>
        <v>100</v>
      </c>
    </row>
    <row r="39" spans="1:6" ht="15" customHeight="1" x14ac:dyDescent="0.25">
      <c r="A39" s="8" t="s">
        <v>49</v>
      </c>
      <c r="B39" s="70" t="s">
        <v>38</v>
      </c>
      <c r="C39" s="43" t="s">
        <v>35</v>
      </c>
      <c r="D39" s="53">
        <v>40</v>
      </c>
      <c r="E39" s="44">
        <v>1</v>
      </c>
      <c r="F39" s="51">
        <f>E39*D39</f>
        <v>40</v>
      </c>
    </row>
    <row r="40" spans="1:6" ht="15" customHeight="1" x14ac:dyDescent="0.25">
      <c r="A40" s="8" t="s">
        <v>50</v>
      </c>
      <c r="B40" s="70" t="s">
        <v>39</v>
      </c>
      <c r="C40" s="43" t="s">
        <v>35</v>
      </c>
      <c r="D40" s="53">
        <v>20</v>
      </c>
      <c r="E40" s="44">
        <v>1</v>
      </c>
      <c r="F40" s="51">
        <f>E40*D40</f>
        <v>20</v>
      </c>
    </row>
    <row r="41" spans="1:6" ht="15" customHeight="1" x14ac:dyDescent="0.25">
      <c r="A41" s="8"/>
      <c r="B41" s="72" t="s">
        <v>40</v>
      </c>
      <c r="C41" s="73"/>
      <c r="D41" s="67"/>
      <c r="E41" s="55"/>
      <c r="F41" s="51"/>
    </row>
    <row r="42" spans="1:6" ht="15" customHeight="1" x14ac:dyDescent="0.25">
      <c r="A42" s="8" t="s">
        <v>51</v>
      </c>
      <c r="B42" s="3" t="s">
        <v>388</v>
      </c>
      <c r="C42" s="69" t="s">
        <v>186</v>
      </c>
      <c r="D42" s="67">
        <v>10</v>
      </c>
      <c r="E42" s="44">
        <v>1</v>
      </c>
      <c r="F42" s="51">
        <f>E42*D42</f>
        <v>10</v>
      </c>
    </row>
    <row r="43" spans="1:6" ht="15" customHeight="1" x14ac:dyDescent="0.25">
      <c r="A43" s="8" t="s">
        <v>52</v>
      </c>
      <c r="B43" s="3" t="s">
        <v>389</v>
      </c>
      <c r="C43" s="69" t="s">
        <v>35</v>
      </c>
      <c r="D43" s="67">
        <v>10</v>
      </c>
      <c r="E43" s="44">
        <v>1</v>
      </c>
      <c r="F43" s="51">
        <f>E43*D43</f>
        <v>10</v>
      </c>
    </row>
    <row r="44" spans="1:6" ht="15" customHeight="1" x14ac:dyDescent="0.25">
      <c r="A44" s="8" t="s">
        <v>53</v>
      </c>
      <c r="B44" s="3" t="s">
        <v>271</v>
      </c>
      <c r="C44" s="1" t="s">
        <v>187</v>
      </c>
      <c r="D44" s="53">
        <v>20</v>
      </c>
      <c r="E44" s="44">
        <v>1</v>
      </c>
      <c r="F44" s="51">
        <f>E44*D44</f>
        <v>20</v>
      </c>
    </row>
    <row r="45" spans="1:6" ht="15" customHeight="1" x14ac:dyDescent="0.25">
      <c r="A45" s="8"/>
      <c r="B45" s="4" t="s">
        <v>41</v>
      </c>
      <c r="C45" s="1"/>
      <c r="D45" s="67"/>
      <c r="E45" s="55"/>
      <c r="F45" s="51"/>
    </row>
    <row r="46" spans="1:6" ht="15" customHeight="1" x14ac:dyDescent="0.25">
      <c r="A46" s="8" t="s">
        <v>71</v>
      </c>
      <c r="B46" s="74" t="s">
        <v>262</v>
      </c>
      <c r="C46" s="1" t="s">
        <v>188</v>
      </c>
      <c r="D46" s="67">
        <v>200</v>
      </c>
      <c r="E46" s="44">
        <v>1</v>
      </c>
      <c r="F46" s="51">
        <f>E46*D46</f>
        <v>200</v>
      </c>
    </row>
    <row r="47" spans="1:6" ht="15" customHeight="1" x14ac:dyDescent="0.25">
      <c r="A47" s="8" t="s">
        <v>72</v>
      </c>
      <c r="B47" s="3" t="s">
        <v>386</v>
      </c>
      <c r="C47" s="1" t="s">
        <v>188</v>
      </c>
      <c r="D47" s="67">
        <v>10</v>
      </c>
      <c r="E47" s="44">
        <v>1</v>
      </c>
      <c r="F47" s="51">
        <f>E47*D47</f>
        <v>10</v>
      </c>
    </row>
    <row r="48" spans="1:6" ht="15" customHeight="1" x14ac:dyDescent="0.25">
      <c r="A48" s="8" t="s">
        <v>73</v>
      </c>
      <c r="B48" s="3" t="s">
        <v>387</v>
      </c>
      <c r="C48" s="1" t="s">
        <v>188</v>
      </c>
      <c r="D48" s="67">
        <v>10</v>
      </c>
      <c r="E48" s="44">
        <v>1</v>
      </c>
      <c r="F48" s="51">
        <f>E48*D48</f>
        <v>10</v>
      </c>
    </row>
    <row r="49" spans="1:9" ht="15" customHeight="1" x14ac:dyDescent="0.25">
      <c r="A49" s="8" t="s">
        <v>74</v>
      </c>
      <c r="B49" s="3" t="s">
        <v>347</v>
      </c>
      <c r="C49" s="1" t="s">
        <v>35</v>
      </c>
      <c r="D49" s="67">
        <v>20</v>
      </c>
      <c r="E49" s="44">
        <v>1</v>
      </c>
      <c r="F49" s="51">
        <f>E49*D49</f>
        <v>20</v>
      </c>
    </row>
    <row r="50" spans="1:9" ht="15" customHeight="1" x14ac:dyDescent="0.25">
      <c r="A50" s="8"/>
      <c r="B50" s="4" t="s">
        <v>42</v>
      </c>
      <c r="C50" s="1"/>
      <c r="D50" s="67"/>
      <c r="E50" s="55"/>
      <c r="F50" s="51"/>
    </row>
    <row r="51" spans="1:9" ht="15" customHeight="1" x14ac:dyDescent="0.25">
      <c r="A51" s="8" t="s">
        <v>75</v>
      </c>
      <c r="B51" s="75" t="s">
        <v>266</v>
      </c>
      <c r="C51" s="1" t="s">
        <v>261</v>
      </c>
      <c r="D51" s="67">
        <v>100</v>
      </c>
      <c r="E51" s="44">
        <v>1</v>
      </c>
      <c r="F51" s="51">
        <f>E51*D51</f>
        <v>100</v>
      </c>
    </row>
    <row r="52" spans="1:9" ht="15" customHeight="1" x14ac:dyDescent="0.25">
      <c r="A52" s="8" t="s">
        <v>76</v>
      </c>
      <c r="B52" s="75" t="s">
        <v>263</v>
      </c>
      <c r="C52" s="1" t="s">
        <v>189</v>
      </c>
      <c r="D52" s="67">
        <v>250</v>
      </c>
      <c r="E52" s="44">
        <v>1</v>
      </c>
      <c r="F52" s="51">
        <f>E52*D52</f>
        <v>250</v>
      </c>
      <c r="G52" s="76"/>
      <c r="H52" s="76"/>
      <c r="I52" s="76"/>
    </row>
    <row r="53" spans="1:9" ht="15" customHeight="1" x14ac:dyDescent="0.25">
      <c r="A53" s="8" t="s">
        <v>77</v>
      </c>
      <c r="B53" s="3" t="s">
        <v>177</v>
      </c>
      <c r="C53" s="1" t="s">
        <v>189</v>
      </c>
      <c r="D53" s="67">
        <v>50</v>
      </c>
      <c r="E53" s="44">
        <v>1</v>
      </c>
      <c r="F53" s="51">
        <f>E53*D53</f>
        <v>50</v>
      </c>
      <c r="G53" s="76"/>
      <c r="H53" s="76"/>
      <c r="I53" s="76"/>
    </row>
    <row r="54" spans="1:9" ht="15" customHeight="1" x14ac:dyDescent="0.25">
      <c r="A54" s="8" t="s">
        <v>225</v>
      </c>
      <c r="B54" s="3" t="s">
        <v>264</v>
      </c>
      <c r="C54" s="1" t="s">
        <v>190</v>
      </c>
      <c r="D54" s="53">
        <v>100</v>
      </c>
      <c r="E54" s="44">
        <v>1</v>
      </c>
      <c r="F54" s="51">
        <f>E54*D54</f>
        <v>100</v>
      </c>
    </row>
    <row r="55" spans="1:9" ht="15" customHeight="1" x14ac:dyDescent="0.25">
      <c r="A55" s="8" t="s">
        <v>78</v>
      </c>
      <c r="B55" s="3" t="s">
        <v>392</v>
      </c>
      <c r="C55" s="1" t="s">
        <v>191</v>
      </c>
      <c r="D55" s="53">
        <v>5</v>
      </c>
      <c r="E55" s="44">
        <v>1</v>
      </c>
      <c r="F55" s="51">
        <f>E55*D55</f>
        <v>5</v>
      </c>
    </row>
    <row r="56" spans="1:9" ht="15" customHeight="1" x14ac:dyDescent="0.25">
      <c r="A56" s="8" t="s">
        <v>79</v>
      </c>
      <c r="B56" s="3" t="s">
        <v>393</v>
      </c>
      <c r="C56" s="1" t="s">
        <v>186</v>
      </c>
      <c r="D56" s="53">
        <v>5</v>
      </c>
      <c r="E56" s="44">
        <v>1</v>
      </c>
      <c r="F56" s="51">
        <f>E56*D56</f>
        <v>5</v>
      </c>
    </row>
    <row r="57" spans="1:9" ht="15" customHeight="1" x14ac:dyDescent="0.25">
      <c r="A57" s="8" t="s">
        <v>80</v>
      </c>
      <c r="B57" s="77" t="s">
        <v>391</v>
      </c>
      <c r="C57" s="1" t="s">
        <v>191</v>
      </c>
      <c r="D57" s="53">
        <v>5</v>
      </c>
      <c r="E57" s="44">
        <v>1</v>
      </c>
      <c r="F57" s="51">
        <f>E57*D57</f>
        <v>5</v>
      </c>
    </row>
    <row r="58" spans="1:9" ht="15" customHeight="1" x14ac:dyDescent="0.25">
      <c r="A58" s="8"/>
      <c r="B58" s="4" t="s">
        <v>60</v>
      </c>
      <c r="C58" s="73"/>
      <c r="D58" s="53"/>
      <c r="E58" s="55"/>
      <c r="F58" s="51"/>
      <c r="G58" s="31"/>
    </row>
    <row r="59" spans="1:9" ht="15" customHeight="1" x14ac:dyDescent="0.25">
      <c r="A59" s="8" t="s">
        <v>81</v>
      </c>
      <c r="B59" s="3" t="s">
        <v>195</v>
      </c>
      <c r="C59" s="1" t="s">
        <v>35</v>
      </c>
      <c r="D59" s="53">
        <v>50</v>
      </c>
      <c r="E59" s="44">
        <v>1</v>
      </c>
      <c r="F59" s="51">
        <f>E59*D59</f>
        <v>50</v>
      </c>
      <c r="G59" s="31"/>
    </row>
    <row r="60" spans="1:9" ht="15" customHeight="1" x14ac:dyDescent="0.25">
      <c r="A60" s="8" t="s">
        <v>82</v>
      </c>
      <c r="B60" s="3" t="s">
        <v>272</v>
      </c>
      <c r="C60" s="1" t="s">
        <v>35</v>
      </c>
      <c r="D60" s="53">
        <v>200</v>
      </c>
      <c r="E60" s="44">
        <v>1</v>
      </c>
      <c r="F60" s="51">
        <f>E60*D60</f>
        <v>200</v>
      </c>
    </row>
    <row r="61" spans="1:9" ht="15" customHeight="1" x14ac:dyDescent="0.25">
      <c r="A61" s="8" t="s">
        <v>83</v>
      </c>
      <c r="B61" s="3" t="s">
        <v>378</v>
      </c>
      <c r="C61" s="1" t="s">
        <v>196</v>
      </c>
      <c r="D61" s="53">
        <v>250</v>
      </c>
      <c r="E61" s="44">
        <v>1</v>
      </c>
      <c r="F61" s="51">
        <f>E61*D61</f>
        <v>250</v>
      </c>
    </row>
    <row r="62" spans="1:9" ht="15" customHeight="1" x14ac:dyDescent="0.25">
      <c r="A62" s="8" t="s">
        <v>84</v>
      </c>
      <c r="B62" s="3" t="s">
        <v>273</v>
      </c>
      <c r="C62" s="78" t="s">
        <v>35</v>
      </c>
      <c r="D62" s="53">
        <v>250</v>
      </c>
      <c r="E62" s="44">
        <v>1</v>
      </c>
      <c r="F62" s="51">
        <f>E62*D62</f>
        <v>250</v>
      </c>
    </row>
    <row r="63" spans="1:9" ht="15" customHeight="1" x14ac:dyDescent="0.25">
      <c r="A63" s="8" t="s">
        <v>226</v>
      </c>
      <c r="B63" s="3" t="s">
        <v>274</v>
      </c>
      <c r="C63" s="78" t="s">
        <v>35</v>
      </c>
      <c r="D63" s="53">
        <v>250</v>
      </c>
      <c r="E63" s="44">
        <v>1</v>
      </c>
      <c r="F63" s="51">
        <f>E63*D63</f>
        <v>250</v>
      </c>
    </row>
    <row r="64" spans="1:9" ht="15" customHeight="1" x14ac:dyDescent="0.25">
      <c r="A64" s="8" t="s">
        <v>85</v>
      </c>
      <c r="B64" s="3" t="s">
        <v>379</v>
      </c>
      <c r="C64" s="1" t="s">
        <v>196</v>
      </c>
      <c r="D64" s="53">
        <v>250</v>
      </c>
      <c r="E64" s="44">
        <v>1</v>
      </c>
      <c r="F64" s="51">
        <f>E64*D64</f>
        <v>250</v>
      </c>
    </row>
    <row r="65" spans="1:7" ht="15" customHeight="1" x14ac:dyDescent="0.25">
      <c r="A65" s="8" t="s">
        <v>86</v>
      </c>
      <c r="B65" s="3" t="s">
        <v>380</v>
      </c>
      <c r="C65" s="1" t="s">
        <v>196</v>
      </c>
      <c r="D65" s="53">
        <v>250</v>
      </c>
      <c r="E65" s="44">
        <v>1</v>
      </c>
      <c r="F65" s="51">
        <f>E65*D65</f>
        <v>250</v>
      </c>
    </row>
    <row r="66" spans="1:7" ht="15" customHeight="1" x14ac:dyDescent="0.25">
      <c r="A66" s="8" t="s">
        <v>87</v>
      </c>
      <c r="B66" s="3" t="s">
        <v>198</v>
      </c>
      <c r="C66" s="78" t="s">
        <v>35</v>
      </c>
      <c r="D66" s="53">
        <v>100</v>
      </c>
      <c r="E66" s="44">
        <v>1</v>
      </c>
      <c r="F66" s="51">
        <f>E66*D66</f>
        <v>100</v>
      </c>
    </row>
    <row r="67" spans="1:7" ht="15" customHeight="1" x14ac:dyDescent="0.25">
      <c r="A67" s="8" t="s">
        <v>227</v>
      </c>
      <c r="B67" s="3" t="s">
        <v>197</v>
      </c>
      <c r="C67" s="78" t="s">
        <v>35</v>
      </c>
      <c r="D67" s="53">
        <v>100</v>
      </c>
      <c r="E67" s="44">
        <v>1</v>
      </c>
      <c r="F67" s="51">
        <f>E67*D67</f>
        <v>100</v>
      </c>
    </row>
    <row r="68" spans="1:7" ht="15" customHeight="1" x14ac:dyDescent="0.25">
      <c r="A68" s="8" t="s">
        <v>228</v>
      </c>
      <c r="B68" s="3" t="s">
        <v>199</v>
      </c>
      <c r="C68" s="78" t="s">
        <v>35</v>
      </c>
      <c r="D68" s="53">
        <v>100</v>
      </c>
      <c r="E68" s="44">
        <v>1</v>
      </c>
      <c r="F68" s="51">
        <f>E68*D68</f>
        <v>100</v>
      </c>
    </row>
    <row r="69" spans="1:7" ht="15" customHeight="1" x14ac:dyDescent="0.25">
      <c r="A69" s="8"/>
      <c r="B69" s="4" t="s">
        <v>318</v>
      </c>
      <c r="C69" s="1"/>
      <c r="D69" s="67"/>
      <c r="E69" s="55"/>
      <c r="F69" s="51"/>
    </row>
    <row r="70" spans="1:7" ht="15" customHeight="1" x14ac:dyDescent="0.25">
      <c r="A70" s="8" t="s">
        <v>88</v>
      </c>
      <c r="B70" s="3" t="s">
        <v>43</v>
      </c>
      <c r="C70" s="1" t="s">
        <v>192</v>
      </c>
      <c r="D70" s="67">
        <v>20</v>
      </c>
      <c r="E70" s="44">
        <v>1</v>
      </c>
      <c r="F70" s="51">
        <f>E70*D70</f>
        <v>20</v>
      </c>
    </row>
    <row r="71" spans="1:7" ht="15" customHeight="1" x14ac:dyDescent="0.25">
      <c r="A71" s="8" t="s">
        <v>265</v>
      </c>
      <c r="B71" s="3" t="s">
        <v>232</v>
      </c>
      <c r="C71" s="1" t="s">
        <v>192</v>
      </c>
      <c r="D71" s="67">
        <v>20</v>
      </c>
      <c r="E71" s="44">
        <v>1</v>
      </c>
      <c r="F71" s="51">
        <f>E71*D71</f>
        <v>20</v>
      </c>
    </row>
    <row r="72" spans="1:7" ht="15" customHeight="1" x14ac:dyDescent="0.25">
      <c r="A72" s="8"/>
      <c r="B72" s="4" t="s">
        <v>44</v>
      </c>
      <c r="C72" s="1"/>
      <c r="D72" s="67"/>
      <c r="E72" s="55"/>
      <c r="F72" s="51"/>
    </row>
    <row r="73" spans="1:7" ht="15" customHeight="1" x14ac:dyDescent="0.25">
      <c r="A73" s="8" t="s">
        <v>89</v>
      </c>
      <c r="B73" s="128" t="s">
        <v>394</v>
      </c>
      <c r="C73" s="1" t="s">
        <v>193</v>
      </c>
      <c r="D73" s="67">
        <v>20</v>
      </c>
      <c r="E73" s="44">
        <v>1</v>
      </c>
      <c r="F73" s="51">
        <f>E73*D73</f>
        <v>20</v>
      </c>
    </row>
    <row r="74" spans="1:7" ht="15" customHeight="1" x14ac:dyDescent="0.25">
      <c r="A74" s="8"/>
      <c r="B74" s="4" t="s">
        <v>45</v>
      </c>
      <c r="C74" s="1"/>
      <c r="D74" s="67"/>
      <c r="E74" s="55"/>
      <c r="F74" s="51"/>
    </row>
    <row r="75" spans="1:7" ht="15" customHeight="1" x14ac:dyDescent="0.25">
      <c r="A75" s="8" t="s">
        <v>229</v>
      </c>
      <c r="B75" s="128" t="s">
        <v>394</v>
      </c>
      <c r="C75" s="1" t="s">
        <v>193</v>
      </c>
      <c r="D75" s="67">
        <v>20</v>
      </c>
      <c r="E75" s="44">
        <v>1</v>
      </c>
      <c r="F75" s="51">
        <f>E75*D75</f>
        <v>20</v>
      </c>
    </row>
    <row r="76" spans="1:7" ht="15" customHeight="1" x14ac:dyDescent="0.25">
      <c r="A76" s="8"/>
      <c r="B76" s="4" t="s">
        <v>268</v>
      </c>
      <c r="C76" s="1"/>
      <c r="D76" s="67"/>
      <c r="E76" s="55"/>
      <c r="F76" s="51"/>
    </row>
    <row r="77" spans="1:7" ht="15" customHeight="1" x14ac:dyDescent="0.25">
      <c r="A77" s="8" t="s">
        <v>90</v>
      </c>
      <c r="B77" s="3" t="s">
        <v>46</v>
      </c>
      <c r="C77" s="1" t="s">
        <v>196</v>
      </c>
      <c r="D77" s="53">
        <v>500</v>
      </c>
      <c r="E77" s="44">
        <v>1</v>
      </c>
      <c r="F77" s="51">
        <f>E77*D77</f>
        <v>500</v>
      </c>
    </row>
    <row r="78" spans="1:7" ht="15" customHeight="1" x14ac:dyDescent="0.25">
      <c r="A78" s="8" t="s">
        <v>91</v>
      </c>
      <c r="B78" s="3" t="s">
        <v>345</v>
      </c>
      <c r="C78" s="1" t="s">
        <v>35</v>
      </c>
      <c r="D78" s="53">
        <v>20</v>
      </c>
      <c r="E78" s="44">
        <v>1</v>
      </c>
      <c r="F78" s="51">
        <f>E78*D78</f>
        <v>20</v>
      </c>
    </row>
    <row r="79" spans="1:7" ht="15" customHeight="1" x14ac:dyDescent="0.25">
      <c r="A79" s="8" t="s">
        <v>92</v>
      </c>
      <c r="B79" s="3" t="s">
        <v>270</v>
      </c>
      <c r="C79" s="1" t="s">
        <v>35</v>
      </c>
      <c r="D79" s="53">
        <v>100</v>
      </c>
      <c r="E79" s="44">
        <v>1</v>
      </c>
      <c r="F79" s="51">
        <f>E79*D79</f>
        <v>100</v>
      </c>
      <c r="G79" s="31"/>
    </row>
    <row r="80" spans="1:7" ht="15" customHeight="1" x14ac:dyDescent="0.25">
      <c r="A80" s="8" t="s">
        <v>230</v>
      </c>
      <c r="B80" s="3" t="s">
        <v>269</v>
      </c>
      <c r="C80" s="1" t="s">
        <v>35</v>
      </c>
      <c r="D80" s="53">
        <v>10</v>
      </c>
      <c r="E80" s="44">
        <v>1</v>
      </c>
      <c r="F80" s="51">
        <f>E80*D80</f>
        <v>10</v>
      </c>
      <c r="G80" s="31"/>
    </row>
    <row r="81" spans="1:7" ht="15" customHeight="1" x14ac:dyDescent="0.25">
      <c r="A81" s="8"/>
      <c r="B81" s="4" t="s">
        <v>160</v>
      </c>
      <c r="C81" s="1"/>
      <c r="D81" s="53"/>
      <c r="E81" s="79"/>
      <c r="F81" s="51"/>
      <c r="G81" s="31"/>
    </row>
    <row r="82" spans="1:7" ht="15" customHeight="1" x14ac:dyDescent="0.25">
      <c r="A82" s="8" t="s">
        <v>93</v>
      </c>
      <c r="B82" s="3" t="s">
        <v>200</v>
      </c>
      <c r="C82" s="1" t="s">
        <v>35</v>
      </c>
      <c r="D82" s="53">
        <v>50</v>
      </c>
      <c r="E82" s="44">
        <v>1</v>
      </c>
      <c r="F82" s="51">
        <f>E82*D82</f>
        <v>50</v>
      </c>
      <c r="G82" s="31"/>
    </row>
    <row r="83" spans="1:7" ht="15" customHeight="1" x14ac:dyDescent="0.25">
      <c r="A83" s="8" t="s">
        <v>94</v>
      </c>
      <c r="B83" s="3" t="s">
        <v>390</v>
      </c>
      <c r="C83" s="1" t="s">
        <v>35</v>
      </c>
      <c r="D83" s="53">
        <v>30</v>
      </c>
      <c r="E83" s="44">
        <v>1</v>
      </c>
      <c r="F83" s="51">
        <f>E83*D83</f>
        <v>30</v>
      </c>
      <c r="G83" s="31"/>
    </row>
    <row r="84" spans="1:7" ht="15" customHeight="1" x14ac:dyDescent="0.25">
      <c r="A84" s="8" t="s">
        <v>95</v>
      </c>
      <c r="B84" s="3" t="s">
        <v>166</v>
      </c>
      <c r="C84" s="1" t="s">
        <v>191</v>
      </c>
      <c r="D84" s="53">
        <v>5</v>
      </c>
      <c r="E84" s="44">
        <v>1</v>
      </c>
      <c r="F84" s="51">
        <f>E84*D84</f>
        <v>5</v>
      </c>
      <c r="G84" s="31"/>
    </row>
    <row r="85" spans="1:7" ht="15" customHeight="1" x14ac:dyDescent="0.25">
      <c r="A85" s="8" t="s">
        <v>275</v>
      </c>
      <c r="B85" s="3" t="s">
        <v>183</v>
      </c>
      <c r="C85" s="1" t="s">
        <v>191</v>
      </c>
      <c r="D85" s="53">
        <v>5</v>
      </c>
      <c r="E85" s="44">
        <v>1</v>
      </c>
      <c r="F85" s="51">
        <f>E85*D85</f>
        <v>5</v>
      </c>
      <c r="G85" s="31"/>
    </row>
    <row r="86" spans="1:7" ht="15" customHeight="1" x14ac:dyDescent="0.25">
      <c r="A86" s="8" t="s">
        <v>96</v>
      </c>
      <c r="B86" s="3" t="s">
        <v>161</v>
      </c>
      <c r="C86" s="1" t="s">
        <v>191</v>
      </c>
      <c r="D86" s="53">
        <v>5</v>
      </c>
      <c r="E86" s="44">
        <v>1</v>
      </c>
      <c r="F86" s="51">
        <f>E86*D86</f>
        <v>5</v>
      </c>
      <c r="G86" s="31"/>
    </row>
    <row r="87" spans="1:7" ht="15" customHeight="1" x14ac:dyDescent="0.25">
      <c r="A87" s="8" t="s">
        <v>97</v>
      </c>
      <c r="B87" s="3" t="s">
        <v>162</v>
      </c>
      <c r="C87" s="1" t="s">
        <v>191</v>
      </c>
      <c r="D87" s="53">
        <v>5</v>
      </c>
      <c r="E87" s="44">
        <v>1</v>
      </c>
      <c r="F87" s="51">
        <f>E87*D87</f>
        <v>5</v>
      </c>
      <c r="G87" s="31"/>
    </row>
    <row r="88" spans="1:7" ht="15" customHeight="1" x14ac:dyDescent="0.25">
      <c r="A88" s="8" t="s">
        <v>371</v>
      </c>
      <c r="B88" s="3" t="s">
        <v>163</v>
      </c>
      <c r="C88" s="1" t="s">
        <v>191</v>
      </c>
      <c r="D88" s="53">
        <v>5</v>
      </c>
      <c r="E88" s="44">
        <v>1</v>
      </c>
      <c r="F88" s="51">
        <f>E88*D88</f>
        <v>5</v>
      </c>
      <c r="G88" s="31"/>
    </row>
    <row r="89" spans="1:7" ht="15" customHeight="1" x14ac:dyDescent="0.25">
      <c r="A89" s="8" t="s">
        <v>372</v>
      </c>
      <c r="B89" s="3" t="s">
        <v>184</v>
      </c>
      <c r="C89" s="1" t="s">
        <v>191</v>
      </c>
      <c r="D89" s="53">
        <v>5</v>
      </c>
      <c r="E89" s="44">
        <v>1</v>
      </c>
      <c r="F89" s="51">
        <f>E89*D89</f>
        <v>5</v>
      </c>
      <c r="G89" s="31"/>
    </row>
    <row r="90" spans="1:7" ht="15" customHeight="1" x14ac:dyDescent="0.25">
      <c r="A90" s="8" t="s">
        <v>395</v>
      </c>
      <c r="B90" s="3" t="s">
        <v>164</v>
      </c>
      <c r="C90" s="1" t="s">
        <v>191</v>
      </c>
      <c r="D90" s="53">
        <v>5</v>
      </c>
      <c r="E90" s="44">
        <v>1</v>
      </c>
      <c r="F90" s="51">
        <f>E90*D90</f>
        <v>5</v>
      </c>
      <c r="G90" s="31"/>
    </row>
    <row r="91" spans="1:7" ht="15" customHeight="1" x14ac:dyDescent="0.25">
      <c r="A91" s="8" t="s">
        <v>396</v>
      </c>
      <c r="B91" s="3" t="s">
        <v>181</v>
      </c>
      <c r="C91" s="1" t="s">
        <v>191</v>
      </c>
      <c r="D91" s="53">
        <v>5</v>
      </c>
      <c r="E91" s="44">
        <v>1</v>
      </c>
      <c r="F91" s="51">
        <f>E91*D91</f>
        <v>5</v>
      </c>
      <c r="G91" s="31"/>
    </row>
    <row r="92" spans="1:7" ht="15" customHeight="1" x14ac:dyDescent="0.25">
      <c r="A92" s="8" t="s">
        <v>397</v>
      </c>
      <c r="B92" s="3" t="s">
        <v>165</v>
      </c>
      <c r="C92" s="1" t="s">
        <v>191</v>
      </c>
      <c r="D92" s="53">
        <v>30</v>
      </c>
      <c r="E92" s="44">
        <v>1</v>
      </c>
      <c r="F92" s="51">
        <f>E92*D92</f>
        <v>30</v>
      </c>
      <c r="G92" s="31"/>
    </row>
    <row r="93" spans="1:7" ht="15" customHeight="1" x14ac:dyDescent="0.25">
      <c r="A93" s="8" t="s">
        <v>398</v>
      </c>
      <c r="B93" s="3" t="s">
        <v>182</v>
      </c>
      <c r="C93" s="1" t="s">
        <v>191</v>
      </c>
      <c r="D93" s="53">
        <v>5</v>
      </c>
      <c r="E93" s="44">
        <v>1</v>
      </c>
      <c r="F93" s="51">
        <f>E93*D93</f>
        <v>5</v>
      </c>
      <c r="G93" s="31"/>
    </row>
    <row r="94" spans="1:7" ht="15" customHeight="1" x14ac:dyDescent="0.25">
      <c r="A94" s="8" t="s">
        <v>399</v>
      </c>
      <c r="B94" s="3" t="s">
        <v>185</v>
      </c>
      <c r="C94" s="1" t="s">
        <v>194</v>
      </c>
      <c r="D94" s="67">
        <v>10</v>
      </c>
      <c r="E94" s="44">
        <v>1</v>
      </c>
      <c r="F94" s="51">
        <f>E94*D94</f>
        <v>10</v>
      </c>
      <c r="G94" s="31"/>
    </row>
    <row r="95" spans="1:7" ht="15" customHeight="1" x14ac:dyDescent="0.25">
      <c r="A95" s="8"/>
      <c r="B95" s="80"/>
      <c r="C95" s="73"/>
      <c r="D95" s="43"/>
      <c r="E95" s="40"/>
      <c r="F95" s="41"/>
    </row>
    <row r="96" spans="1:7" ht="15" customHeight="1" x14ac:dyDescent="0.25">
      <c r="A96" s="8"/>
      <c r="B96" s="81" t="s">
        <v>15</v>
      </c>
      <c r="C96" s="69"/>
      <c r="D96" s="43"/>
      <c r="E96" s="40"/>
      <c r="F96" s="45">
        <f>SUM(F28:F94)</f>
        <v>5610</v>
      </c>
    </row>
    <row r="97" spans="1:6" ht="15" customHeight="1" x14ac:dyDescent="0.25">
      <c r="A97" s="8"/>
      <c r="B97" s="38"/>
      <c r="C97" s="43"/>
      <c r="D97" s="43"/>
      <c r="E97" s="40"/>
      <c r="F97" s="41"/>
    </row>
    <row r="98" spans="1:6" ht="15" customHeight="1" x14ac:dyDescent="0.25">
      <c r="A98" s="25">
        <v>4</v>
      </c>
      <c r="B98" s="34" t="s">
        <v>11</v>
      </c>
      <c r="C98" s="61"/>
      <c r="D98" s="61"/>
      <c r="E98" s="82"/>
      <c r="F98" s="62"/>
    </row>
    <row r="99" spans="1:6" ht="15" customHeight="1" x14ac:dyDescent="0.25">
      <c r="A99" s="8"/>
      <c r="B99" s="83"/>
      <c r="C99" s="65"/>
      <c r="D99" s="53"/>
      <c r="E99" s="40"/>
      <c r="F99" s="33"/>
    </row>
    <row r="100" spans="1:6" ht="15" customHeight="1" x14ac:dyDescent="0.25">
      <c r="A100" s="8"/>
      <c r="B100" s="7" t="s">
        <v>384</v>
      </c>
      <c r="C100" s="43"/>
      <c r="D100" s="53"/>
      <c r="E100" s="40"/>
      <c r="F100" s="33"/>
    </row>
    <row r="101" spans="1:6" ht="15" customHeight="1" x14ac:dyDescent="0.25">
      <c r="A101" s="8" t="s">
        <v>231</v>
      </c>
      <c r="B101" s="5" t="s">
        <v>381</v>
      </c>
      <c r="C101" s="2" t="s">
        <v>35</v>
      </c>
      <c r="D101" s="53">
        <v>250</v>
      </c>
      <c r="E101" s="44">
        <v>1</v>
      </c>
      <c r="F101" s="51">
        <f>E101*D101</f>
        <v>250</v>
      </c>
    </row>
    <row r="102" spans="1:6" ht="15" customHeight="1" x14ac:dyDescent="0.25">
      <c r="A102" s="8" t="s">
        <v>103</v>
      </c>
      <c r="B102" s="5" t="s">
        <v>382</v>
      </c>
      <c r="C102" s="2" t="s">
        <v>35</v>
      </c>
      <c r="D102" s="53">
        <v>20</v>
      </c>
      <c r="E102" s="44">
        <v>1</v>
      </c>
      <c r="F102" s="51">
        <f>E102*D102</f>
        <v>20</v>
      </c>
    </row>
    <row r="103" spans="1:6" ht="15" customHeight="1" x14ac:dyDescent="0.25">
      <c r="A103" s="8" t="s">
        <v>104</v>
      </c>
      <c r="B103" s="5" t="s">
        <v>285</v>
      </c>
      <c r="C103" s="2" t="s">
        <v>35</v>
      </c>
      <c r="D103" s="53">
        <v>250</v>
      </c>
      <c r="E103" s="44">
        <v>1</v>
      </c>
      <c r="F103" s="51">
        <f>E103*D103</f>
        <v>250</v>
      </c>
    </row>
    <row r="104" spans="1:6" ht="15" customHeight="1" x14ac:dyDescent="0.25">
      <c r="A104" s="8" t="s">
        <v>105</v>
      </c>
      <c r="B104" s="6" t="s">
        <v>294</v>
      </c>
      <c r="C104" s="2" t="s">
        <v>35</v>
      </c>
      <c r="D104" s="53">
        <v>50</v>
      </c>
      <c r="E104" s="44">
        <v>1</v>
      </c>
      <c r="F104" s="51">
        <f>E104*D104</f>
        <v>50</v>
      </c>
    </row>
    <row r="105" spans="1:6" ht="15" customHeight="1" x14ac:dyDescent="0.25">
      <c r="A105" s="8" t="s">
        <v>106</v>
      </c>
      <c r="B105" s="6" t="s">
        <v>295</v>
      </c>
      <c r="C105" s="2" t="s">
        <v>35</v>
      </c>
      <c r="D105" s="53">
        <v>10</v>
      </c>
      <c r="E105" s="44">
        <v>1</v>
      </c>
      <c r="F105" s="51">
        <f>E105*D105</f>
        <v>10</v>
      </c>
    </row>
    <row r="106" spans="1:6" ht="15" customHeight="1" x14ac:dyDescent="0.25">
      <c r="A106" s="8" t="s">
        <v>107</v>
      </c>
      <c r="B106" s="6" t="s">
        <v>281</v>
      </c>
      <c r="C106" s="2" t="s">
        <v>35</v>
      </c>
      <c r="D106" s="53">
        <v>20</v>
      </c>
      <c r="E106" s="44">
        <v>1</v>
      </c>
      <c r="F106" s="51">
        <f>E106*D106</f>
        <v>20</v>
      </c>
    </row>
    <row r="107" spans="1:6" ht="15" customHeight="1" x14ac:dyDescent="0.25">
      <c r="A107" s="8" t="s">
        <v>108</v>
      </c>
      <c r="B107" s="6" t="s">
        <v>282</v>
      </c>
      <c r="C107" s="2" t="s">
        <v>35</v>
      </c>
      <c r="D107" s="53">
        <v>20</v>
      </c>
      <c r="E107" s="44">
        <v>1</v>
      </c>
      <c r="F107" s="51">
        <f>E107*D107</f>
        <v>20</v>
      </c>
    </row>
    <row r="108" spans="1:6" ht="15" customHeight="1" x14ac:dyDescent="0.25">
      <c r="A108" s="8" t="s">
        <v>109</v>
      </c>
      <c r="B108" s="6" t="s">
        <v>283</v>
      </c>
      <c r="C108" s="2" t="s">
        <v>35</v>
      </c>
      <c r="D108" s="53">
        <v>10</v>
      </c>
      <c r="E108" s="44">
        <v>1</v>
      </c>
      <c r="F108" s="51">
        <f>E108*D108</f>
        <v>10</v>
      </c>
    </row>
    <row r="109" spans="1:6" ht="15" customHeight="1" x14ac:dyDescent="0.25">
      <c r="A109" s="8" t="s">
        <v>110</v>
      </c>
      <c r="B109" s="6" t="s">
        <v>296</v>
      </c>
      <c r="C109" s="2" t="s">
        <v>35</v>
      </c>
      <c r="D109" s="53">
        <v>20</v>
      </c>
      <c r="E109" s="44">
        <v>1</v>
      </c>
      <c r="F109" s="51">
        <f>E109*D109</f>
        <v>20</v>
      </c>
    </row>
    <row r="110" spans="1:6" ht="15" customHeight="1" x14ac:dyDescent="0.25">
      <c r="A110" s="8" t="s">
        <v>111</v>
      </c>
      <c r="B110" s="6" t="s">
        <v>297</v>
      </c>
      <c r="C110" s="2" t="s">
        <v>35</v>
      </c>
      <c r="D110" s="53">
        <v>30</v>
      </c>
      <c r="E110" s="44">
        <v>1</v>
      </c>
      <c r="F110" s="51">
        <f>E110*D110</f>
        <v>30</v>
      </c>
    </row>
    <row r="111" spans="1:6" ht="15" customHeight="1" x14ac:dyDescent="0.25">
      <c r="A111" s="8" t="s">
        <v>233</v>
      </c>
      <c r="B111" s="6" t="s">
        <v>284</v>
      </c>
      <c r="C111" s="2" t="s">
        <v>35</v>
      </c>
      <c r="D111" s="53">
        <v>20</v>
      </c>
      <c r="E111" s="44">
        <v>1</v>
      </c>
      <c r="F111" s="51">
        <f>E111*D111</f>
        <v>20</v>
      </c>
    </row>
    <row r="112" spans="1:6" ht="15" customHeight="1" x14ac:dyDescent="0.25">
      <c r="A112" s="8" t="s">
        <v>234</v>
      </c>
      <c r="B112" s="6" t="s">
        <v>298</v>
      </c>
      <c r="C112" s="2" t="s">
        <v>35</v>
      </c>
      <c r="D112" s="53">
        <v>20</v>
      </c>
      <c r="E112" s="44">
        <v>1</v>
      </c>
      <c r="F112" s="51">
        <f>E112*D112</f>
        <v>20</v>
      </c>
    </row>
    <row r="113" spans="1:6" ht="15" customHeight="1" x14ac:dyDescent="0.25">
      <c r="A113" s="8" t="s">
        <v>112</v>
      </c>
      <c r="B113" s="5" t="s">
        <v>277</v>
      </c>
      <c r="C113" s="2" t="s">
        <v>35</v>
      </c>
      <c r="D113" s="53">
        <v>20</v>
      </c>
      <c r="E113" s="44">
        <v>1</v>
      </c>
      <c r="F113" s="51">
        <f>E113*D113</f>
        <v>20</v>
      </c>
    </row>
    <row r="114" spans="1:6" ht="15" customHeight="1" x14ac:dyDescent="0.25">
      <c r="A114" s="8" t="s">
        <v>113</v>
      </c>
      <c r="B114" s="5" t="s">
        <v>278</v>
      </c>
      <c r="C114" s="2" t="s">
        <v>35</v>
      </c>
      <c r="D114" s="53">
        <v>10</v>
      </c>
      <c r="E114" s="44">
        <v>1</v>
      </c>
      <c r="F114" s="51">
        <f>E114*D114</f>
        <v>10</v>
      </c>
    </row>
    <row r="115" spans="1:6" ht="15" customHeight="1" x14ac:dyDescent="0.25">
      <c r="A115" s="8" t="s">
        <v>114</v>
      </c>
      <c r="B115" s="5" t="s">
        <v>279</v>
      </c>
      <c r="C115" s="2" t="s">
        <v>35</v>
      </c>
      <c r="D115" s="53">
        <v>15</v>
      </c>
      <c r="E115" s="44">
        <v>1</v>
      </c>
      <c r="F115" s="51">
        <f>E115*D115</f>
        <v>15</v>
      </c>
    </row>
    <row r="116" spans="1:6" ht="15" customHeight="1" x14ac:dyDescent="0.25">
      <c r="A116" s="8" t="s">
        <v>286</v>
      </c>
      <c r="B116" s="5" t="s">
        <v>280</v>
      </c>
      <c r="C116" s="2" t="s">
        <v>35</v>
      </c>
      <c r="D116" s="53">
        <v>15</v>
      </c>
      <c r="E116" s="44">
        <v>1</v>
      </c>
      <c r="F116" s="51">
        <f>E116*D116</f>
        <v>15</v>
      </c>
    </row>
    <row r="117" spans="1:6" ht="15" customHeight="1" x14ac:dyDescent="0.25">
      <c r="A117" s="8" t="s">
        <v>287</v>
      </c>
      <c r="B117" s="6" t="s">
        <v>299</v>
      </c>
      <c r="C117" s="2" t="s">
        <v>35</v>
      </c>
      <c r="D117" s="53">
        <v>50</v>
      </c>
      <c r="E117" s="44">
        <v>1</v>
      </c>
      <c r="F117" s="51">
        <f>E117*D117</f>
        <v>50</v>
      </c>
    </row>
    <row r="118" spans="1:6" ht="15" customHeight="1" x14ac:dyDescent="0.25">
      <c r="A118" s="8" t="s">
        <v>115</v>
      </c>
      <c r="B118" s="6" t="s">
        <v>300</v>
      </c>
      <c r="C118" s="2" t="s">
        <v>35</v>
      </c>
      <c r="D118" s="53">
        <v>50</v>
      </c>
      <c r="E118" s="44">
        <v>1</v>
      </c>
      <c r="F118" s="51">
        <f>E118*D118</f>
        <v>50</v>
      </c>
    </row>
    <row r="119" spans="1:6" ht="15" customHeight="1" x14ac:dyDescent="0.25">
      <c r="A119" s="8" t="s">
        <v>116</v>
      </c>
      <c r="B119" s="6" t="s">
        <v>301</v>
      </c>
      <c r="C119" s="2" t="s">
        <v>35</v>
      </c>
      <c r="D119" s="53">
        <v>50</v>
      </c>
      <c r="E119" s="44">
        <v>1</v>
      </c>
      <c r="F119" s="51">
        <f>E119*D119</f>
        <v>50</v>
      </c>
    </row>
    <row r="120" spans="1:6" ht="15" customHeight="1" x14ac:dyDescent="0.25">
      <c r="A120" s="8" t="s">
        <v>117</v>
      </c>
      <c r="B120" s="6" t="s">
        <v>302</v>
      </c>
      <c r="C120" s="2" t="s">
        <v>35</v>
      </c>
      <c r="D120" s="53">
        <v>50</v>
      </c>
      <c r="E120" s="44">
        <v>1</v>
      </c>
      <c r="F120" s="51">
        <f>E120*D120</f>
        <v>50</v>
      </c>
    </row>
    <row r="121" spans="1:6" ht="15" customHeight="1" x14ac:dyDescent="0.25">
      <c r="A121" s="8" t="s">
        <v>118</v>
      </c>
      <c r="B121" s="6" t="s">
        <v>303</v>
      </c>
      <c r="C121" s="2" t="s">
        <v>35</v>
      </c>
      <c r="D121" s="53">
        <v>30</v>
      </c>
      <c r="E121" s="44">
        <v>1</v>
      </c>
      <c r="F121" s="51">
        <f>E121*D121</f>
        <v>30</v>
      </c>
    </row>
    <row r="122" spans="1:6" ht="15" customHeight="1" x14ac:dyDescent="0.25">
      <c r="A122" s="8" t="s">
        <v>119</v>
      </c>
      <c r="B122" s="6" t="s">
        <v>304</v>
      </c>
      <c r="C122" s="2" t="s">
        <v>35</v>
      </c>
      <c r="D122" s="53">
        <v>10</v>
      </c>
      <c r="E122" s="44">
        <v>1</v>
      </c>
      <c r="F122" s="51">
        <f>E122*D122</f>
        <v>10</v>
      </c>
    </row>
    <row r="123" spans="1:6" ht="15" customHeight="1" x14ac:dyDescent="0.25">
      <c r="A123" s="8" t="s">
        <v>120</v>
      </c>
      <c r="B123" s="6" t="s">
        <v>305</v>
      </c>
      <c r="C123" s="2" t="s">
        <v>35</v>
      </c>
      <c r="D123" s="53">
        <v>10</v>
      </c>
      <c r="E123" s="44">
        <v>1</v>
      </c>
      <c r="F123" s="51">
        <f>E123*D123</f>
        <v>10</v>
      </c>
    </row>
    <row r="124" spans="1:6" ht="15" customHeight="1" x14ac:dyDescent="0.25">
      <c r="A124" s="8" t="s">
        <v>121</v>
      </c>
      <c r="B124" s="6" t="s">
        <v>306</v>
      </c>
      <c r="C124" s="2" t="s">
        <v>35</v>
      </c>
      <c r="D124" s="53">
        <v>20</v>
      </c>
      <c r="E124" s="44">
        <v>1</v>
      </c>
      <c r="F124" s="51">
        <f>E124*D124</f>
        <v>20</v>
      </c>
    </row>
    <row r="125" spans="1:6" ht="15" customHeight="1" x14ac:dyDescent="0.25">
      <c r="A125" s="8" t="s">
        <v>122</v>
      </c>
      <c r="B125" s="6" t="s">
        <v>307</v>
      </c>
      <c r="C125" s="2" t="s">
        <v>35</v>
      </c>
      <c r="D125" s="53">
        <v>20</v>
      </c>
      <c r="E125" s="44">
        <v>1</v>
      </c>
      <c r="F125" s="51">
        <f>E125*D125</f>
        <v>20</v>
      </c>
    </row>
    <row r="126" spans="1:6" ht="15" customHeight="1" x14ac:dyDescent="0.25">
      <c r="A126" s="8" t="s">
        <v>123</v>
      </c>
      <c r="B126" s="11" t="s">
        <v>309</v>
      </c>
      <c r="C126" s="2" t="s">
        <v>35</v>
      </c>
      <c r="D126" s="53">
        <v>100</v>
      </c>
      <c r="E126" s="44">
        <v>1</v>
      </c>
      <c r="F126" s="51">
        <f>E126*D126</f>
        <v>100</v>
      </c>
    </row>
    <row r="127" spans="1:6" ht="15" customHeight="1" x14ac:dyDescent="0.25">
      <c r="A127" s="8" t="s">
        <v>124</v>
      </c>
      <c r="B127" s="11" t="s">
        <v>346</v>
      </c>
      <c r="C127" s="2" t="s">
        <v>35</v>
      </c>
      <c r="D127" s="53">
        <v>20</v>
      </c>
      <c r="E127" s="44">
        <v>1</v>
      </c>
      <c r="F127" s="51">
        <f>E127*D127</f>
        <v>20</v>
      </c>
    </row>
    <row r="128" spans="1:6" ht="15" customHeight="1" x14ac:dyDescent="0.25">
      <c r="A128" s="8" t="s">
        <v>125</v>
      </c>
      <c r="B128" s="11" t="s">
        <v>180</v>
      </c>
      <c r="C128" s="2" t="s">
        <v>35</v>
      </c>
      <c r="D128" s="53">
        <v>10</v>
      </c>
      <c r="E128" s="44">
        <v>1</v>
      </c>
      <c r="F128" s="51">
        <f>E128*D128</f>
        <v>10</v>
      </c>
    </row>
    <row r="129" spans="1:7" ht="15" customHeight="1" x14ac:dyDescent="0.25">
      <c r="A129" s="8" t="s">
        <v>126</v>
      </c>
      <c r="B129" s="6" t="s">
        <v>288</v>
      </c>
      <c r="C129" s="2" t="s">
        <v>35</v>
      </c>
      <c r="D129" s="53">
        <v>50</v>
      </c>
      <c r="E129" s="44">
        <v>1</v>
      </c>
      <c r="F129" s="51">
        <f>E129*D129</f>
        <v>50</v>
      </c>
    </row>
    <row r="130" spans="1:7" ht="15" customHeight="1" x14ac:dyDescent="0.25">
      <c r="A130" s="8" t="s">
        <v>235</v>
      </c>
      <c r="B130" s="6" t="s">
        <v>350</v>
      </c>
      <c r="C130" s="2" t="s">
        <v>35</v>
      </c>
      <c r="D130" s="53">
        <v>20</v>
      </c>
      <c r="E130" s="44">
        <v>1</v>
      </c>
      <c r="F130" s="51">
        <f>E130*D130</f>
        <v>20</v>
      </c>
      <c r="G130" s="76"/>
    </row>
    <row r="131" spans="1:7" ht="15" customHeight="1" x14ac:dyDescent="0.25">
      <c r="A131" s="8" t="s">
        <v>127</v>
      </c>
      <c r="B131" s="6" t="s">
        <v>348</v>
      </c>
      <c r="C131" s="2" t="s">
        <v>35</v>
      </c>
      <c r="D131" s="53">
        <v>20</v>
      </c>
      <c r="E131" s="44">
        <v>1</v>
      </c>
      <c r="F131" s="51">
        <f>E131*D131</f>
        <v>20</v>
      </c>
      <c r="G131" s="76"/>
    </row>
    <row r="132" spans="1:7" ht="15" customHeight="1" x14ac:dyDescent="0.25">
      <c r="A132" s="8" t="s">
        <v>236</v>
      </c>
      <c r="B132" s="6" t="s">
        <v>349</v>
      </c>
      <c r="C132" s="2" t="s">
        <v>35</v>
      </c>
      <c r="D132" s="53">
        <v>20</v>
      </c>
      <c r="E132" s="44">
        <v>1</v>
      </c>
      <c r="F132" s="51">
        <f>E132*D132</f>
        <v>20</v>
      </c>
      <c r="G132" s="76"/>
    </row>
    <row r="133" spans="1:7" ht="15" customHeight="1" x14ac:dyDescent="0.25">
      <c r="A133" s="8"/>
      <c r="B133" s="7" t="s">
        <v>292</v>
      </c>
      <c r="C133" s="43"/>
      <c r="D133" s="53"/>
      <c r="E133" s="40"/>
      <c r="F133" s="33"/>
    </row>
    <row r="134" spans="1:7" ht="15" customHeight="1" x14ac:dyDescent="0.25">
      <c r="A134" s="8" t="s">
        <v>128</v>
      </c>
      <c r="B134" s="5" t="s">
        <v>276</v>
      </c>
      <c r="C134" s="2" t="s">
        <v>35</v>
      </c>
      <c r="D134" s="53">
        <v>20</v>
      </c>
      <c r="E134" s="44">
        <v>1</v>
      </c>
      <c r="F134" s="51">
        <f>E134*D134</f>
        <v>20</v>
      </c>
    </row>
    <row r="135" spans="1:7" ht="15" customHeight="1" x14ac:dyDescent="0.25">
      <c r="A135" s="8" t="s">
        <v>237</v>
      </c>
      <c r="B135" s="11" t="s">
        <v>329</v>
      </c>
      <c r="C135" s="2" t="s">
        <v>35</v>
      </c>
      <c r="D135" s="53">
        <v>10</v>
      </c>
      <c r="E135" s="44">
        <v>1</v>
      </c>
      <c r="F135" s="51">
        <f>E135*D135</f>
        <v>10</v>
      </c>
      <c r="G135" s="76"/>
    </row>
    <row r="136" spans="1:7" ht="15" customHeight="1" x14ac:dyDescent="0.25">
      <c r="A136" s="8"/>
      <c r="B136" s="7" t="s">
        <v>383</v>
      </c>
      <c r="C136" s="2"/>
      <c r="D136" s="53"/>
      <c r="E136" s="79"/>
      <c r="F136" s="51"/>
    </row>
    <row r="137" spans="1:7" ht="15" customHeight="1" x14ac:dyDescent="0.25">
      <c r="A137" s="8" t="s">
        <v>129</v>
      </c>
      <c r="B137" s="5" t="s">
        <v>381</v>
      </c>
      <c r="C137" s="2" t="s">
        <v>35</v>
      </c>
      <c r="D137" s="53">
        <v>150</v>
      </c>
      <c r="E137" s="44">
        <v>1</v>
      </c>
      <c r="F137" s="51">
        <f>E137*D137</f>
        <v>150</v>
      </c>
    </row>
    <row r="138" spans="1:7" ht="15" customHeight="1" x14ac:dyDescent="0.25">
      <c r="A138" s="8" t="s">
        <v>238</v>
      </c>
      <c r="B138" s="5" t="s">
        <v>308</v>
      </c>
      <c r="C138" s="2" t="s">
        <v>35</v>
      </c>
      <c r="D138" s="53">
        <v>150</v>
      </c>
      <c r="E138" s="44">
        <v>1</v>
      </c>
      <c r="F138" s="51">
        <f>E138*D138</f>
        <v>150</v>
      </c>
    </row>
    <row r="139" spans="1:7" ht="15" customHeight="1" x14ac:dyDescent="0.25">
      <c r="A139" s="8" t="s">
        <v>239</v>
      </c>
      <c r="B139" s="6" t="s">
        <v>155</v>
      </c>
      <c r="C139" s="2" t="s">
        <v>35</v>
      </c>
      <c r="D139" s="53">
        <v>50</v>
      </c>
      <c r="E139" s="44">
        <v>1</v>
      </c>
      <c r="F139" s="51">
        <f>E139*D139</f>
        <v>50</v>
      </c>
    </row>
    <row r="140" spans="1:7" ht="15" customHeight="1" x14ac:dyDescent="0.25">
      <c r="A140" s="8" t="s">
        <v>130</v>
      </c>
      <c r="B140" s="6" t="s">
        <v>310</v>
      </c>
      <c r="C140" s="2" t="s">
        <v>35</v>
      </c>
      <c r="D140" s="53">
        <v>20</v>
      </c>
      <c r="E140" s="44">
        <v>1</v>
      </c>
      <c r="F140" s="51">
        <f>E140*D140</f>
        <v>20</v>
      </c>
    </row>
    <row r="141" spans="1:7" ht="15" customHeight="1" x14ac:dyDescent="0.25">
      <c r="A141" s="8" t="s">
        <v>131</v>
      </c>
      <c r="B141" s="6" t="s">
        <v>311</v>
      </c>
      <c r="C141" s="2" t="s">
        <v>35</v>
      </c>
      <c r="D141" s="53">
        <v>10</v>
      </c>
      <c r="E141" s="44">
        <v>1</v>
      </c>
      <c r="F141" s="51">
        <f>E141*D141</f>
        <v>10</v>
      </c>
    </row>
    <row r="142" spans="1:7" ht="15" customHeight="1" x14ac:dyDescent="0.25">
      <c r="A142" s="8" t="s">
        <v>132</v>
      </c>
      <c r="B142" s="6" t="s">
        <v>312</v>
      </c>
      <c r="C142" s="2" t="s">
        <v>35</v>
      </c>
      <c r="D142" s="53">
        <v>30</v>
      </c>
      <c r="E142" s="44">
        <v>1</v>
      </c>
      <c r="F142" s="51">
        <f>E142*D142</f>
        <v>30</v>
      </c>
    </row>
    <row r="143" spans="1:7" ht="15" customHeight="1" x14ac:dyDescent="0.25">
      <c r="A143" s="8" t="s">
        <v>133</v>
      </c>
      <c r="B143" s="9" t="s">
        <v>290</v>
      </c>
      <c r="C143" s="2" t="s">
        <v>35</v>
      </c>
      <c r="D143" s="53">
        <v>10</v>
      </c>
      <c r="E143" s="44">
        <v>1</v>
      </c>
      <c r="F143" s="51">
        <f>E143*D143</f>
        <v>10</v>
      </c>
    </row>
    <row r="144" spans="1:7" ht="15" customHeight="1" x14ac:dyDescent="0.25">
      <c r="A144" s="8" t="s">
        <v>134</v>
      </c>
      <c r="B144" s="10" t="s">
        <v>291</v>
      </c>
      <c r="C144" s="2" t="s">
        <v>35</v>
      </c>
      <c r="D144" s="53">
        <v>10</v>
      </c>
      <c r="E144" s="44">
        <v>1</v>
      </c>
      <c r="F144" s="51">
        <f>E144*D144</f>
        <v>10</v>
      </c>
    </row>
    <row r="145" spans="1:7" ht="15" customHeight="1" x14ac:dyDescent="0.25">
      <c r="A145" s="8"/>
      <c r="B145" s="7" t="s">
        <v>293</v>
      </c>
      <c r="C145" s="2"/>
      <c r="D145" s="53"/>
      <c r="E145" s="79"/>
      <c r="F145" s="51"/>
      <c r="G145" s="76"/>
    </row>
    <row r="146" spans="1:7" ht="15" customHeight="1" x14ac:dyDescent="0.25">
      <c r="A146" s="8" t="s">
        <v>135</v>
      </c>
      <c r="B146" s="38" t="s">
        <v>205</v>
      </c>
      <c r="C146" s="2" t="s">
        <v>201</v>
      </c>
      <c r="D146" s="53">
        <v>250</v>
      </c>
      <c r="E146" s="44">
        <v>1</v>
      </c>
      <c r="F146" s="51">
        <f>E146*D146</f>
        <v>250</v>
      </c>
    </row>
    <row r="147" spans="1:7" ht="15" customHeight="1" x14ac:dyDescent="0.25">
      <c r="A147" s="8" t="s">
        <v>136</v>
      </c>
      <c r="B147" s="38" t="s">
        <v>289</v>
      </c>
      <c r="C147" s="78" t="s">
        <v>201</v>
      </c>
      <c r="D147" s="53">
        <v>250</v>
      </c>
      <c r="E147" s="44">
        <v>1</v>
      </c>
      <c r="F147" s="51">
        <f>E147*D147</f>
        <v>250</v>
      </c>
    </row>
    <row r="148" spans="1:7" ht="15" customHeight="1" x14ac:dyDescent="0.25">
      <c r="A148" s="8" t="s">
        <v>137</v>
      </c>
      <c r="B148" s="38" t="s">
        <v>203</v>
      </c>
      <c r="C148" s="78" t="s">
        <v>202</v>
      </c>
      <c r="D148" s="53">
        <v>100</v>
      </c>
      <c r="E148" s="44">
        <v>1</v>
      </c>
      <c r="F148" s="51">
        <f>E148*D148</f>
        <v>100</v>
      </c>
    </row>
    <row r="149" spans="1:7" ht="15" customHeight="1" x14ac:dyDescent="0.25">
      <c r="A149" s="8" t="s">
        <v>168</v>
      </c>
      <c r="B149" s="50" t="s">
        <v>204</v>
      </c>
      <c r="C149" s="84" t="s">
        <v>202</v>
      </c>
      <c r="D149" s="53">
        <v>100</v>
      </c>
      <c r="E149" s="44">
        <v>1</v>
      </c>
      <c r="F149" s="51">
        <f>E149*D149</f>
        <v>100</v>
      </c>
    </row>
    <row r="150" spans="1:7" ht="15" customHeight="1" x14ac:dyDescent="0.25">
      <c r="A150" s="8" t="s">
        <v>240</v>
      </c>
      <c r="B150" s="50" t="s">
        <v>206</v>
      </c>
      <c r="C150" s="48" t="s">
        <v>207</v>
      </c>
      <c r="D150" s="53">
        <v>100</v>
      </c>
      <c r="E150" s="44">
        <v>1</v>
      </c>
      <c r="F150" s="51">
        <f>E150*D150</f>
        <v>100</v>
      </c>
      <c r="G150" s="76"/>
    </row>
    <row r="151" spans="1:7" ht="15" customHeight="1" x14ac:dyDescent="0.25">
      <c r="A151" s="8" t="s">
        <v>241</v>
      </c>
      <c r="B151" s="38" t="s">
        <v>385</v>
      </c>
      <c r="C151" s="48" t="s">
        <v>193</v>
      </c>
      <c r="D151" s="53">
        <v>50</v>
      </c>
      <c r="E151" s="44">
        <v>1</v>
      </c>
      <c r="F151" s="51">
        <f>E151*D151</f>
        <v>50</v>
      </c>
    </row>
    <row r="152" spans="1:7" ht="15" customHeight="1" x14ac:dyDescent="0.25">
      <c r="A152" s="8" t="s">
        <v>242</v>
      </c>
      <c r="B152" s="38" t="s">
        <v>208</v>
      </c>
      <c r="C152" s="48" t="s">
        <v>193</v>
      </c>
      <c r="D152" s="53">
        <v>50</v>
      </c>
      <c r="E152" s="44">
        <v>1</v>
      </c>
      <c r="F152" s="51">
        <f>E152*D152</f>
        <v>50</v>
      </c>
    </row>
    <row r="153" spans="1:7" ht="30" customHeight="1" x14ac:dyDescent="0.25">
      <c r="A153" s="8" t="s">
        <v>243</v>
      </c>
      <c r="B153" s="38" t="s">
        <v>209</v>
      </c>
      <c r="C153" s="48" t="s">
        <v>35</v>
      </c>
      <c r="D153" s="53">
        <v>75</v>
      </c>
      <c r="E153" s="44">
        <v>1</v>
      </c>
      <c r="F153" s="51">
        <f>E153*D153</f>
        <v>75</v>
      </c>
    </row>
    <row r="154" spans="1:7" ht="30" customHeight="1" x14ac:dyDescent="0.25">
      <c r="A154" s="8" t="s">
        <v>244</v>
      </c>
      <c r="B154" s="85" t="s">
        <v>210</v>
      </c>
      <c r="C154" s="48" t="s">
        <v>35</v>
      </c>
      <c r="D154" s="53">
        <v>10</v>
      </c>
      <c r="E154" s="44">
        <v>1</v>
      </c>
      <c r="F154" s="51">
        <f>E154*D154</f>
        <v>10</v>
      </c>
    </row>
    <row r="155" spans="1:7" ht="15" customHeight="1" x14ac:dyDescent="0.25">
      <c r="A155" s="8" t="s">
        <v>245</v>
      </c>
      <c r="B155" s="38" t="s">
        <v>313</v>
      </c>
      <c r="C155" s="48" t="s">
        <v>35</v>
      </c>
      <c r="D155" s="53">
        <v>5</v>
      </c>
      <c r="E155" s="44">
        <v>1</v>
      </c>
      <c r="F155" s="51">
        <f>E155*D155</f>
        <v>5</v>
      </c>
    </row>
    <row r="156" spans="1:7" ht="30" customHeight="1" x14ac:dyDescent="0.25">
      <c r="A156" s="8" t="s">
        <v>246</v>
      </c>
      <c r="B156" s="85" t="s">
        <v>314</v>
      </c>
      <c r="C156" s="48" t="s">
        <v>35</v>
      </c>
      <c r="D156" s="53">
        <v>5</v>
      </c>
      <c r="E156" s="44">
        <v>1</v>
      </c>
      <c r="F156" s="51">
        <f>E156*D156</f>
        <v>5</v>
      </c>
    </row>
    <row r="157" spans="1:7" ht="15" customHeight="1" x14ac:dyDescent="0.25">
      <c r="A157" s="8" t="s">
        <v>319</v>
      </c>
      <c r="B157" s="38" t="s">
        <v>211</v>
      </c>
      <c r="C157" s="48" t="s">
        <v>35</v>
      </c>
      <c r="D157" s="53">
        <v>50</v>
      </c>
      <c r="E157" s="44">
        <v>1</v>
      </c>
      <c r="F157" s="51">
        <f>E157*D157</f>
        <v>50</v>
      </c>
    </row>
    <row r="158" spans="1:7" ht="15" customHeight="1" x14ac:dyDescent="0.25">
      <c r="A158" s="8" t="s">
        <v>320</v>
      </c>
      <c r="B158" s="38" t="s">
        <v>214</v>
      </c>
      <c r="C158" s="48" t="s">
        <v>35</v>
      </c>
      <c r="D158" s="53">
        <v>50</v>
      </c>
      <c r="E158" s="44">
        <v>1</v>
      </c>
      <c r="F158" s="51">
        <f>E158*D158</f>
        <v>50</v>
      </c>
    </row>
    <row r="159" spans="1:7" ht="15" customHeight="1" x14ac:dyDescent="0.25">
      <c r="A159" s="8" t="s">
        <v>321</v>
      </c>
      <c r="B159" s="38" t="s">
        <v>212</v>
      </c>
      <c r="C159" s="48" t="s">
        <v>35</v>
      </c>
      <c r="D159" s="53">
        <v>50</v>
      </c>
      <c r="E159" s="44">
        <v>1</v>
      </c>
      <c r="F159" s="51">
        <f>E159*D159</f>
        <v>50</v>
      </c>
    </row>
    <row r="160" spans="1:7" ht="15" customHeight="1" x14ac:dyDescent="0.25">
      <c r="A160" s="8" t="s">
        <v>322</v>
      </c>
      <c r="B160" s="38" t="s">
        <v>213</v>
      </c>
      <c r="C160" s="48" t="s">
        <v>35</v>
      </c>
      <c r="D160" s="53">
        <v>50</v>
      </c>
      <c r="E160" s="44">
        <v>1</v>
      </c>
      <c r="F160" s="51">
        <f>E160*D160</f>
        <v>50</v>
      </c>
    </row>
    <row r="161" spans="1:7" ht="15" customHeight="1" x14ac:dyDescent="0.25">
      <c r="A161" s="8" t="s">
        <v>323</v>
      </c>
      <c r="B161" s="38" t="s">
        <v>315</v>
      </c>
      <c r="C161" s="48" t="s">
        <v>35</v>
      </c>
      <c r="D161" s="53">
        <v>5</v>
      </c>
      <c r="E161" s="44">
        <v>1</v>
      </c>
      <c r="F161" s="51">
        <f>E161*D161</f>
        <v>5</v>
      </c>
    </row>
    <row r="162" spans="1:7" ht="15" customHeight="1" x14ac:dyDescent="0.25">
      <c r="A162" s="8" t="s">
        <v>324</v>
      </c>
      <c r="B162" s="38" t="s">
        <v>316</v>
      </c>
      <c r="C162" s="48" t="s">
        <v>35</v>
      </c>
      <c r="D162" s="53">
        <v>5</v>
      </c>
      <c r="E162" s="44">
        <v>1</v>
      </c>
      <c r="F162" s="51">
        <f>E162*D162</f>
        <v>5</v>
      </c>
    </row>
    <row r="163" spans="1:7" ht="15" customHeight="1" x14ac:dyDescent="0.25">
      <c r="A163" s="8" t="s">
        <v>325</v>
      </c>
      <c r="B163" s="38" t="s">
        <v>317</v>
      </c>
      <c r="C163" s="48" t="s">
        <v>35</v>
      </c>
      <c r="D163" s="53">
        <v>5</v>
      </c>
      <c r="E163" s="44">
        <v>1</v>
      </c>
      <c r="F163" s="51">
        <f>E163*D163</f>
        <v>5</v>
      </c>
    </row>
    <row r="164" spans="1:7" ht="15" customHeight="1" x14ac:dyDescent="0.25">
      <c r="A164" s="8" t="s">
        <v>326</v>
      </c>
      <c r="B164" s="11" t="s">
        <v>167</v>
      </c>
      <c r="C164" s="2" t="s">
        <v>35</v>
      </c>
      <c r="D164" s="53">
        <v>100</v>
      </c>
      <c r="E164" s="44">
        <v>1</v>
      </c>
      <c r="F164" s="51">
        <f>E164*D164</f>
        <v>100</v>
      </c>
    </row>
    <row r="165" spans="1:7" ht="15" customHeight="1" x14ac:dyDescent="0.25">
      <c r="A165" s="8" t="s">
        <v>327</v>
      </c>
      <c r="B165" s="11" t="s">
        <v>352</v>
      </c>
      <c r="C165" s="2" t="s">
        <v>35</v>
      </c>
      <c r="D165" s="67">
        <v>75</v>
      </c>
      <c r="E165" s="44">
        <v>1</v>
      </c>
      <c r="F165" s="51">
        <f>E165*D165</f>
        <v>75</v>
      </c>
      <c r="G165" s="76"/>
    </row>
    <row r="166" spans="1:7" ht="15" customHeight="1" x14ac:dyDescent="0.25">
      <c r="A166" s="8" t="s">
        <v>328</v>
      </c>
      <c r="B166" s="11" t="s">
        <v>351</v>
      </c>
      <c r="C166" s="2" t="s">
        <v>35</v>
      </c>
      <c r="D166" s="67">
        <v>75</v>
      </c>
      <c r="E166" s="44">
        <v>1</v>
      </c>
      <c r="F166" s="51">
        <f>E166*D166</f>
        <v>75</v>
      </c>
      <c r="G166" s="76"/>
    </row>
    <row r="167" spans="1:7" ht="15" customHeight="1" x14ac:dyDescent="0.2">
      <c r="A167" s="8" t="s">
        <v>330</v>
      </c>
      <c r="B167" s="119" t="s">
        <v>353</v>
      </c>
      <c r="C167" s="2" t="s">
        <v>35</v>
      </c>
      <c r="D167" s="67">
        <v>10</v>
      </c>
      <c r="E167" s="44">
        <v>1</v>
      </c>
      <c r="F167" s="51">
        <f>E167*D167</f>
        <v>10</v>
      </c>
      <c r="G167" s="76"/>
    </row>
    <row r="168" spans="1:7" ht="15" customHeight="1" x14ac:dyDescent="0.25">
      <c r="A168" s="8"/>
      <c r="B168" s="11"/>
      <c r="C168" s="2"/>
      <c r="D168" s="53"/>
      <c r="E168" s="59"/>
      <c r="F168" s="51"/>
    </row>
    <row r="169" spans="1:7" ht="15" customHeight="1" x14ac:dyDescent="0.25">
      <c r="A169" s="8"/>
      <c r="B169" s="86" t="s">
        <v>260</v>
      </c>
      <c r="C169" s="48"/>
      <c r="D169" s="53"/>
      <c r="E169" s="59"/>
      <c r="F169" s="118">
        <f>SUM(F101:F167)</f>
        <v>3240</v>
      </c>
    </row>
    <row r="170" spans="1:7" ht="15" customHeight="1" x14ac:dyDescent="0.25">
      <c r="A170" s="8"/>
      <c r="B170" s="81"/>
      <c r="C170" s="43"/>
      <c r="D170" s="53"/>
      <c r="E170" s="59"/>
      <c r="F170" s="51"/>
    </row>
    <row r="171" spans="1:7" ht="15" customHeight="1" x14ac:dyDescent="0.25">
      <c r="A171" s="8"/>
      <c r="B171" s="7" t="s">
        <v>54</v>
      </c>
      <c r="C171" s="2"/>
      <c r="D171" s="53"/>
      <c r="E171" s="55"/>
      <c r="F171" s="51"/>
    </row>
    <row r="172" spans="1:7" ht="15" customHeight="1" x14ac:dyDescent="0.25">
      <c r="A172" s="8" t="s">
        <v>373</v>
      </c>
      <c r="B172" s="6" t="s">
        <v>55</v>
      </c>
      <c r="C172" s="2" t="s">
        <v>56</v>
      </c>
      <c r="D172" s="87">
        <v>0.03</v>
      </c>
      <c r="E172" s="88">
        <v>1</v>
      </c>
      <c r="F172" s="51">
        <f>E172*$F$169*D172</f>
        <v>97.2</v>
      </c>
    </row>
    <row r="173" spans="1:7" ht="15" customHeight="1" x14ac:dyDescent="0.25">
      <c r="A173" s="8" t="s">
        <v>400</v>
      </c>
      <c r="B173" s="6" t="s">
        <v>57</v>
      </c>
      <c r="C173" s="2" t="s">
        <v>56</v>
      </c>
      <c r="D173" s="87">
        <v>0.05</v>
      </c>
      <c r="E173" s="88">
        <v>0.5</v>
      </c>
      <c r="F173" s="51">
        <f>E173*$F$169*D173</f>
        <v>81</v>
      </c>
    </row>
    <row r="174" spans="1:7" ht="15" customHeight="1" x14ac:dyDescent="0.25">
      <c r="A174" s="8" t="s">
        <v>401</v>
      </c>
      <c r="B174" s="6" t="s">
        <v>58</v>
      </c>
      <c r="C174" s="2" t="s">
        <v>56</v>
      </c>
      <c r="D174" s="87">
        <v>0.02</v>
      </c>
      <c r="E174" s="88">
        <v>0.25</v>
      </c>
      <c r="F174" s="51">
        <f>E174*$F$169*D174</f>
        <v>16.2</v>
      </c>
    </row>
    <row r="175" spans="1:7" ht="15" customHeight="1" x14ac:dyDescent="0.25">
      <c r="A175" s="8" t="s">
        <v>402</v>
      </c>
      <c r="B175" s="6" t="s">
        <v>59</v>
      </c>
      <c r="C175" s="2" t="s">
        <v>56</v>
      </c>
      <c r="D175" s="87">
        <v>0.02</v>
      </c>
      <c r="E175" s="88">
        <v>0.25</v>
      </c>
      <c r="F175" s="51">
        <f>E175*$F$169*D175</f>
        <v>16.2</v>
      </c>
    </row>
    <row r="176" spans="1:7" ht="15" customHeight="1" x14ac:dyDescent="0.25">
      <c r="A176" s="8"/>
      <c r="B176" s="6"/>
      <c r="C176" s="2"/>
      <c r="D176" s="87"/>
      <c r="E176" s="89"/>
      <c r="F176" s="51"/>
    </row>
    <row r="177" spans="1:6" ht="15" customHeight="1" x14ac:dyDescent="0.25">
      <c r="A177" s="8"/>
      <c r="B177" s="7" t="s">
        <v>16</v>
      </c>
      <c r="C177" s="2"/>
      <c r="D177" s="87"/>
      <c r="E177" s="89"/>
      <c r="F177" s="45">
        <f>SUM(F169:F175)</f>
        <v>3450.5999999999995</v>
      </c>
    </row>
    <row r="178" spans="1:6" ht="15" customHeight="1" x14ac:dyDescent="0.25">
      <c r="A178" s="42"/>
      <c r="B178" s="38"/>
      <c r="C178" s="43"/>
      <c r="D178" s="67"/>
      <c r="E178" s="59"/>
      <c r="F178" s="41"/>
    </row>
    <row r="179" spans="1:6" ht="15" customHeight="1" x14ac:dyDescent="0.25">
      <c r="A179" s="25">
        <v>5</v>
      </c>
      <c r="B179" s="34" t="s">
        <v>30</v>
      </c>
      <c r="C179" s="61"/>
      <c r="D179" s="90"/>
      <c r="E179" s="91"/>
      <c r="F179" s="62"/>
    </row>
    <row r="180" spans="1:6" ht="15" customHeight="1" x14ac:dyDescent="0.25">
      <c r="A180" s="30"/>
      <c r="B180" s="81"/>
      <c r="C180" s="43"/>
      <c r="D180" s="67"/>
      <c r="E180" s="49"/>
      <c r="F180" s="41"/>
    </row>
    <row r="181" spans="1:6" ht="15" customHeight="1" x14ac:dyDescent="0.25">
      <c r="A181" s="42" t="s">
        <v>138</v>
      </c>
      <c r="B181" s="92" t="s">
        <v>331</v>
      </c>
      <c r="C181" s="69" t="s">
        <v>35</v>
      </c>
      <c r="D181" s="67">
        <v>30</v>
      </c>
      <c r="E181" s="44">
        <v>1</v>
      </c>
      <c r="F181" s="51">
        <f>E181*D181</f>
        <v>30</v>
      </c>
    </row>
    <row r="182" spans="1:6" ht="15" customHeight="1" x14ac:dyDescent="0.25">
      <c r="A182" s="42" t="s">
        <v>139</v>
      </c>
      <c r="B182" s="92" t="s">
        <v>332</v>
      </c>
      <c r="C182" s="69" t="s">
        <v>35</v>
      </c>
      <c r="D182" s="53">
        <v>20</v>
      </c>
      <c r="E182" s="44">
        <v>1</v>
      </c>
      <c r="F182" s="51">
        <f t="shared" ref="F182:F214" si="0">E182*D182</f>
        <v>20</v>
      </c>
    </row>
    <row r="183" spans="1:6" ht="15" customHeight="1" x14ac:dyDescent="0.25">
      <c r="A183" s="42" t="s">
        <v>140</v>
      </c>
      <c r="B183" s="92" t="s">
        <v>334</v>
      </c>
      <c r="C183" s="69" t="s">
        <v>35</v>
      </c>
      <c r="D183" s="53">
        <v>10</v>
      </c>
      <c r="E183" s="44">
        <v>1</v>
      </c>
      <c r="F183" s="51">
        <f t="shared" si="0"/>
        <v>10</v>
      </c>
    </row>
    <row r="184" spans="1:6" ht="15" customHeight="1" x14ac:dyDescent="0.25">
      <c r="A184" s="42" t="s">
        <v>141</v>
      </c>
      <c r="B184" s="92" t="s">
        <v>333</v>
      </c>
      <c r="C184" s="69" t="s">
        <v>35</v>
      </c>
      <c r="D184" s="53">
        <v>5</v>
      </c>
      <c r="E184" s="44">
        <v>1</v>
      </c>
      <c r="F184" s="51">
        <f t="shared" si="0"/>
        <v>5</v>
      </c>
    </row>
    <row r="185" spans="1:6" ht="15" customHeight="1" x14ac:dyDescent="0.25">
      <c r="A185" s="42" t="s">
        <v>142</v>
      </c>
      <c r="B185" s="92" t="s">
        <v>335</v>
      </c>
      <c r="C185" s="69" t="s">
        <v>35</v>
      </c>
      <c r="D185" s="53">
        <v>20</v>
      </c>
      <c r="E185" s="44">
        <v>1</v>
      </c>
      <c r="F185" s="51">
        <f t="shared" si="0"/>
        <v>20</v>
      </c>
    </row>
    <row r="186" spans="1:6" ht="15" customHeight="1" x14ac:dyDescent="0.25">
      <c r="A186" s="42" t="s">
        <v>143</v>
      </c>
      <c r="B186" s="92" t="s">
        <v>336</v>
      </c>
      <c r="C186" s="69" t="s">
        <v>35</v>
      </c>
      <c r="D186" s="53">
        <v>10</v>
      </c>
      <c r="E186" s="44">
        <v>1</v>
      </c>
      <c r="F186" s="51">
        <f t="shared" si="0"/>
        <v>10</v>
      </c>
    </row>
    <row r="187" spans="1:6" ht="15" customHeight="1" x14ac:dyDescent="0.25">
      <c r="A187" s="42" t="s">
        <v>144</v>
      </c>
      <c r="B187" s="92" t="s">
        <v>337</v>
      </c>
      <c r="C187" s="69" t="s">
        <v>35</v>
      </c>
      <c r="D187" s="53">
        <v>5</v>
      </c>
      <c r="E187" s="44">
        <v>1</v>
      </c>
      <c r="F187" s="51">
        <f t="shared" si="0"/>
        <v>5</v>
      </c>
    </row>
    <row r="188" spans="1:6" ht="15" customHeight="1" x14ac:dyDescent="0.25">
      <c r="A188" s="42" t="s">
        <v>145</v>
      </c>
      <c r="B188" s="92" t="s">
        <v>338</v>
      </c>
      <c r="C188" s="69" t="s">
        <v>35</v>
      </c>
      <c r="D188" s="53">
        <v>5</v>
      </c>
      <c r="E188" s="44">
        <v>1</v>
      </c>
      <c r="F188" s="51">
        <f t="shared" si="0"/>
        <v>5</v>
      </c>
    </row>
    <row r="189" spans="1:6" ht="15" customHeight="1" x14ac:dyDescent="0.25">
      <c r="A189" s="42" t="s">
        <v>146</v>
      </c>
      <c r="B189" s="92" t="s">
        <v>61</v>
      </c>
      <c r="C189" s="69" t="s">
        <v>35</v>
      </c>
      <c r="D189" s="53">
        <v>10</v>
      </c>
      <c r="E189" s="44">
        <v>1</v>
      </c>
      <c r="F189" s="51">
        <f t="shared" si="0"/>
        <v>10</v>
      </c>
    </row>
    <row r="190" spans="1:6" ht="15" customHeight="1" x14ac:dyDescent="0.25">
      <c r="A190" s="42" t="s">
        <v>147</v>
      </c>
      <c r="B190" s="120" t="s">
        <v>354</v>
      </c>
      <c r="C190" s="69" t="s">
        <v>35</v>
      </c>
      <c r="D190" s="53">
        <v>10</v>
      </c>
      <c r="E190" s="44">
        <v>1</v>
      </c>
      <c r="F190" s="51">
        <f t="shared" si="0"/>
        <v>10</v>
      </c>
    </row>
    <row r="191" spans="1:6" ht="15" customHeight="1" x14ac:dyDescent="0.25">
      <c r="A191" s="42" t="s">
        <v>148</v>
      </c>
      <c r="B191" s="92" t="s">
        <v>355</v>
      </c>
      <c r="C191" s="69" t="s">
        <v>35</v>
      </c>
      <c r="D191" s="53">
        <v>15</v>
      </c>
      <c r="E191" s="44">
        <v>1</v>
      </c>
      <c r="F191" s="51">
        <f t="shared" si="0"/>
        <v>15</v>
      </c>
    </row>
    <row r="192" spans="1:6" ht="15" customHeight="1" x14ac:dyDescent="0.25">
      <c r="A192" s="42" t="s">
        <v>247</v>
      </c>
      <c r="B192" s="92" t="s">
        <v>356</v>
      </c>
      <c r="C192" s="69" t="s">
        <v>35</v>
      </c>
      <c r="D192" s="53">
        <v>20</v>
      </c>
      <c r="E192" s="44">
        <v>1</v>
      </c>
      <c r="F192" s="51">
        <f t="shared" si="0"/>
        <v>20</v>
      </c>
    </row>
    <row r="193" spans="1:6" ht="15" customHeight="1" x14ac:dyDescent="0.25">
      <c r="A193" s="42" t="s">
        <v>248</v>
      </c>
      <c r="B193" s="92" t="s">
        <v>357</v>
      </c>
      <c r="C193" s="69" t="s">
        <v>35</v>
      </c>
      <c r="D193" s="53">
        <v>20</v>
      </c>
      <c r="E193" s="44">
        <v>1</v>
      </c>
      <c r="F193" s="51">
        <f t="shared" si="0"/>
        <v>20</v>
      </c>
    </row>
    <row r="194" spans="1:6" ht="15" customHeight="1" x14ac:dyDescent="0.25">
      <c r="A194" s="42" t="s">
        <v>249</v>
      </c>
      <c r="B194" s="92" t="s">
        <v>358</v>
      </c>
      <c r="C194" s="69" t="s">
        <v>35</v>
      </c>
      <c r="D194" s="53">
        <v>15</v>
      </c>
      <c r="E194" s="44">
        <v>1</v>
      </c>
      <c r="F194" s="51">
        <f t="shared" si="0"/>
        <v>15</v>
      </c>
    </row>
    <row r="195" spans="1:6" ht="15" customHeight="1" x14ac:dyDescent="0.25">
      <c r="A195" s="42" t="s">
        <v>250</v>
      </c>
      <c r="B195" s="92" t="s">
        <v>216</v>
      </c>
      <c r="C195" s="69" t="s">
        <v>35</v>
      </c>
      <c r="D195" s="53">
        <v>50</v>
      </c>
      <c r="E195" s="44">
        <v>1</v>
      </c>
      <c r="F195" s="51">
        <f t="shared" si="0"/>
        <v>50</v>
      </c>
    </row>
    <row r="196" spans="1:6" ht="15" customHeight="1" x14ac:dyDescent="0.25">
      <c r="A196" s="42" t="s">
        <v>149</v>
      </c>
      <c r="B196" s="92" t="s">
        <v>217</v>
      </c>
      <c r="C196" s="69" t="s">
        <v>35</v>
      </c>
      <c r="D196" s="53">
        <v>40</v>
      </c>
      <c r="E196" s="44">
        <v>1</v>
      </c>
      <c r="F196" s="51">
        <f t="shared" si="0"/>
        <v>40</v>
      </c>
    </row>
    <row r="197" spans="1:6" ht="15" customHeight="1" x14ac:dyDescent="0.25">
      <c r="A197" s="42" t="s">
        <v>150</v>
      </c>
      <c r="B197" s="92" t="s">
        <v>339</v>
      </c>
      <c r="C197" s="69" t="s">
        <v>35</v>
      </c>
      <c r="D197" s="53">
        <v>20</v>
      </c>
      <c r="E197" s="44">
        <v>1</v>
      </c>
      <c r="F197" s="51">
        <f t="shared" si="0"/>
        <v>20</v>
      </c>
    </row>
    <row r="198" spans="1:6" ht="15" customHeight="1" x14ac:dyDescent="0.25">
      <c r="A198" s="42" t="s">
        <v>151</v>
      </c>
      <c r="B198" s="92" t="s">
        <v>367</v>
      </c>
      <c r="C198" s="69" t="s">
        <v>35</v>
      </c>
      <c r="D198" s="53">
        <v>30</v>
      </c>
      <c r="E198" s="44">
        <v>1</v>
      </c>
      <c r="F198" s="51">
        <f t="shared" si="0"/>
        <v>30</v>
      </c>
    </row>
    <row r="199" spans="1:6" ht="15" customHeight="1" x14ac:dyDescent="0.25">
      <c r="A199" s="42" t="s">
        <v>152</v>
      </c>
      <c r="B199" s="92" t="s">
        <v>368</v>
      </c>
      <c r="C199" s="69" t="s">
        <v>35</v>
      </c>
      <c r="D199" s="53">
        <v>30</v>
      </c>
      <c r="E199" s="44">
        <v>1</v>
      </c>
      <c r="F199" s="51">
        <f t="shared" si="0"/>
        <v>30</v>
      </c>
    </row>
    <row r="200" spans="1:6" ht="15" customHeight="1" x14ac:dyDescent="0.25">
      <c r="A200" s="42" t="s">
        <v>153</v>
      </c>
      <c r="B200" s="92" t="s">
        <v>222</v>
      </c>
      <c r="C200" s="69" t="s">
        <v>35</v>
      </c>
      <c r="D200" s="53">
        <v>10</v>
      </c>
      <c r="E200" s="44">
        <v>1</v>
      </c>
      <c r="F200" s="51">
        <f t="shared" si="0"/>
        <v>10</v>
      </c>
    </row>
    <row r="201" spans="1:6" ht="15" customHeight="1" x14ac:dyDescent="0.25">
      <c r="A201" s="42" t="s">
        <v>341</v>
      </c>
      <c r="B201" s="92" t="s">
        <v>343</v>
      </c>
      <c r="C201" s="69" t="s">
        <v>35</v>
      </c>
      <c r="D201" s="53">
        <v>10</v>
      </c>
      <c r="E201" s="44">
        <v>1</v>
      </c>
      <c r="F201" s="51">
        <f t="shared" si="0"/>
        <v>10</v>
      </c>
    </row>
    <row r="202" spans="1:6" ht="15" customHeight="1" x14ac:dyDescent="0.25">
      <c r="A202" s="42" t="s">
        <v>342</v>
      </c>
      <c r="B202" s="92" t="s">
        <v>218</v>
      </c>
      <c r="C202" s="69" t="s">
        <v>35</v>
      </c>
      <c r="D202" s="53">
        <v>5</v>
      </c>
      <c r="E202" s="44">
        <v>1</v>
      </c>
      <c r="F202" s="51">
        <f t="shared" si="0"/>
        <v>5</v>
      </c>
    </row>
    <row r="203" spans="1:6" ht="15" customHeight="1" x14ac:dyDescent="0.25">
      <c r="A203" s="42" t="s">
        <v>159</v>
      </c>
      <c r="B203" s="92" t="s">
        <v>219</v>
      </c>
      <c r="C203" s="69" t="s">
        <v>35</v>
      </c>
      <c r="D203" s="53">
        <v>5</v>
      </c>
      <c r="E203" s="44">
        <v>1</v>
      </c>
      <c r="F203" s="51">
        <f t="shared" si="0"/>
        <v>5</v>
      </c>
    </row>
    <row r="204" spans="1:6" ht="15" customHeight="1" x14ac:dyDescent="0.25">
      <c r="A204" s="42" t="s">
        <v>169</v>
      </c>
      <c r="B204" s="80" t="s">
        <v>220</v>
      </c>
      <c r="C204" s="69" t="s">
        <v>35</v>
      </c>
      <c r="D204" s="53">
        <v>5</v>
      </c>
      <c r="E204" s="44">
        <v>1</v>
      </c>
      <c r="F204" s="51">
        <f t="shared" si="0"/>
        <v>5</v>
      </c>
    </row>
    <row r="205" spans="1:6" ht="15" customHeight="1" x14ac:dyDescent="0.25">
      <c r="A205" s="42" t="s">
        <v>170</v>
      </c>
      <c r="B205" s="80" t="s">
        <v>221</v>
      </c>
      <c r="C205" s="69" t="s">
        <v>35</v>
      </c>
      <c r="D205" s="53">
        <v>5</v>
      </c>
      <c r="E205" s="44">
        <v>1</v>
      </c>
      <c r="F205" s="51">
        <f t="shared" si="0"/>
        <v>5</v>
      </c>
    </row>
    <row r="206" spans="1:6" ht="30" customHeight="1" x14ac:dyDescent="0.25">
      <c r="A206" s="42" t="s">
        <v>251</v>
      </c>
      <c r="B206" s="93" t="s">
        <v>33</v>
      </c>
      <c r="C206" s="69" t="s">
        <v>35</v>
      </c>
      <c r="D206" s="53">
        <v>15</v>
      </c>
      <c r="E206" s="44">
        <v>1</v>
      </c>
      <c r="F206" s="51">
        <f t="shared" si="0"/>
        <v>15</v>
      </c>
    </row>
    <row r="207" spans="1:6" ht="30" customHeight="1" x14ac:dyDescent="0.25">
      <c r="A207" s="42" t="s">
        <v>252</v>
      </c>
      <c r="B207" s="93" t="s">
        <v>223</v>
      </c>
      <c r="C207" s="69" t="s">
        <v>35</v>
      </c>
      <c r="D207" s="53">
        <v>10</v>
      </c>
      <c r="E207" s="44">
        <v>1</v>
      </c>
      <c r="F207" s="51">
        <f t="shared" si="0"/>
        <v>10</v>
      </c>
    </row>
    <row r="208" spans="1:6" ht="15" customHeight="1" x14ac:dyDescent="0.25">
      <c r="A208" s="42" t="s">
        <v>253</v>
      </c>
      <c r="B208" s="92" t="s">
        <v>340</v>
      </c>
      <c r="C208" s="69" t="s">
        <v>35</v>
      </c>
      <c r="D208" s="53">
        <v>10</v>
      </c>
      <c r="E208" s="44">
        <v>1</v>
      </c>
      <c r="F208" s="51">
        <f t="shared" si="0"/>
        <v>10</v>
      </c>
    </row>
    <row r="209" spans="1:6" ht="15" customHeight="1" x14ac:dyDescent="0.25">
      <c r="A209" s="42" t="s">
        <v>344</v>
      </c>
      <c r="B209" s="92" t="s">
        <v>359</v>
      </c>
      <c r="C209" s="69" t="s">
        <v>35</v>
      </c>
      <c r="D209" s="53">
        <v>10</v>
      </c>
      <c r="E209" s="44">
        <v>1</v>
      </c>
      <c r="F209" s="51">
        <f t="shared" si="0"/>
        <v>10</v>
      </c>
    </row>
    <row r="210" spans="1:6" ht="15" customHeight="1" x14ac:dyDescent="0.25">
      <c r="A210" s="42" t="s">
        <v>361</v>
      </c>
      <c r="B210" s="92" t="s">
        <v>365</v>
      </c>
      <c r="C210" s="69" t="s">
        <v>35</v>
      </c>
      <c r="D210" s="53">
        <v>10</v>
      </c>
      <c r="E210" s="44">
        <v>1</v>
      </c>
      <c r="F210" s="51">
        <f t="shared" si="0"/>
        <v>10</v>
      </c>
    </row>
    <row r="211" spans="1:6" ht="15" customHeight="1" x14ac:dyDescent="0.25">
      <c r="A211" s="42" t="s">
        <v>362</v>
      </c>
      <c r="B211" s="92" t="s">
        <v>366</v>
      </c>
      <c r="C211" s="69" t="s">
        <v>35</v>
      </c>
      <c r="D211" s="53">
        <v>10</v>
      </c>
      <c r="E211" s="44">
        <v>1</v>
      </c>
      <c r="F211" s="51">
        <f t="shared" si="0"/>
        <v>10</v>
      </c>
    </row>
    <row r="212" spans="1:6" ht="15" customHeight="1" x14ac:dyDescent="0.25">
      <c r="A212" s="42" t="s">
        <v>363</v>
      </c>
      <c r="B212" s="92" t="s">
        <v>364</v>
      </c>
      <c r="C212" s="69" t="s">
        <v>35</v>
      </c>
      <c r="D212" s="53">
        <v>100</v>
      </c>
      <c r="E212" s="44">
        <v>1</v>
      </c>
      <c r="F212" s="51">
        <f t="shared" si="0"/>
        <v>100</v>
      </c>
    </row>
    <row r="213" spans="1:6" ht="15" customHeight="1" x14ac:dyDescent="0.25">
      <c r="A213" s="42" t="s">
        <v>369</v>
      </c>
      <c r="B213" s="92" t="s">
        <v>171</v>
      </c>
      <c r="C213" s="69" t="s">
        <v>35</v>
      </c>
      <c r="D213" s="53">
        <v>25</v>
      </c>
      <c r="E213" s="44">
        <v>1</v>
      </c>
      <c r="F213" s="51">
        <f t="shared" si="0"/>
        <v>25</v>
      </c>
    </row>
    <row r="214" spans="1:6" ht="15" customHeight="1" x14ac:dyDescent="0.25">
      <c r="A214" s="42" t="s">
        <v>370</v>
      </c>
      <c r="B214" s="92" t="s">
        <v>360</v>
      </c>
      <c r="C214" s="69" t="s">
        <v>35</v>
      </c>
      <c r="D214" s="53">
        <v>10</v>
      </c>
      <c r="E214" s="44">
        <v>1</v>
      </c>
      <c r="F214" s="51">
        <f t="shared" si="0"/>
        <v>10</v>
      </c>
    </row>
    <row r="215" spans="1:6" s="94" customFormat="1" ht="15" customHeight="1" x14ac:dyDescent="0.25">
      <c r="A215" s="8"/>
      <c r="B215" s="120"/>
      <c r="C215" s="69"/>
      <c r="D215" s="53"/>
      <c r="E215" s="40"/>
      <c r="F215" s="41"/>
    </row>
    <row r="216" spans="1:6" ht="15" customHeight="1" x14ac:dyDescent="0.25">
      <c r="A216" s="8"/>
      <c r="B216" s="86" t="s">
        <v>17</v>
      </c>
      <c r="C216" s="48"/>
      <c r="D216" s="53"/>
      <c r="E216" s="40"/>
      <c r="F216" s="45">
        <f>SUM(F181:F214)</f>
        <v>605</v>
      </c>
    </row>
    <row r="217" spans="1:6" ht="15" customHeight="1" x14ac:dyDescent="0.25">
      <c r="A217" s="95"/>
      <c r="B217" s="96"/>
      <c r="C217" s="97"/>
      <c r="D217" s="67"/>
      <c r="E217" s="40"/>
      <c r="F217" s="41"/>
    </row>
    <row r="218" spans="1:6" ht="15" customHeight="1" thickBot="1" x14ac:dyDescent="0.3">
      <c r="A218" s="98"/>
      <c r="B218" s="99" t="s">
        <v>29</v>
      </c>
      <c r="C218" s="100"/>
      <c r="D218" s="100"/>
      <c r="E218" s="101"/>
      <c r="F218" s="102">
        <f>SUM(F15,F24,F96,F177,F216)</f>
        <v>10015.599999999999</v>
      </c>
    </row>
    <row r="219" spans="1:6" ht="15" customHeight="1" thickTop="1" thickBot="1" x14ac:dyDescent="0.3">
      <c r="A219" s="103"/>
      <c r="B219" s="103"/>
      <c r="C219" s="104"/>
      <c r="D219" s="104"/>
      <c r="E219" s="104"/>
      <c r="F219" s="105"/>
    </row>
    <row r="220" spans="1:6" ht="15" customHeight="1" thickTop="1" x14ac:dyDescent="0.25">
      <c r="A220" s="125" t="s">
        <v>32</v>
      </c>
      <c r="B220" s="126"/>
      <c r="C220" s="126"/>
      <c r="D220" s="126"/>
      <c r="E220" s="126"/>
      <c r="F220" s="127"/>
    </row>
    <row r="221" spans="1:6" s="13" customFormat="1" ht="15" customHeight="1" x14ac:dyDescent="0.25">
      <c r="A221" s="106" t="s">
        <v>8</v>
      </c>
      <c r="B221" s="26" t="s">
        <v>9</v>
      </c>
      <c r="C221" s="27" t="s">
        <v>2</v>
      </c>
      <c r="D221" s="27" t="s">
        <v>0</v>
      </c>
      <c r="E221" s="27" t="s">
        <v>1</v>
      </c>
      <c r="F221" s="47" t="s">
        <v>10</v>
      </c>
    </row>
    <row r="222" spans="1:6" ht="15" customHeight="1" x14ac:dyDescent="0.25">
      <c r="A222" s="30"/>
      <c r="B222" s="38"/>
      <c r="C222" s="107"/>
      <c r="D222" s="39"/>
      <c r="E222" s="40"/>
      <c r="F222" s="41"/>
    </row>
    <row r="223" spans="1:6" ht="15" customHeight="1" x14ac:dyDescent="0.25">
      <c r="A223" s="42" t="s">
        <v>254</v>
      </c>
      <c r="B223" s="38" t="s">
        <v>12</v>
      </c>
      <c r="C223" s="54" t="s">
        <v>215</v>
      </c>
      <c r="D223" s="48">
        <v>40</v>
      </c>
      <c r="E223" s="44">
        <v>1</v>
      </c>
      <c r="F223" s="51">
        <f>E223*D223</f>
        <v>40</v>
      </c>
    </row>
    <row r="224" spans="1:6" ht="15" customHeight="1" x14ac:dyDescent="0.25">
      <c r="A224" s="42" t="s">
        <v>255</v>
      </c>
      <c r="B224" s="38" t="s">
        <v>14</v>
      </c>
      <c r="C224" s="54" t="s">
        <v>215</v>
      </c>
      <c r="D224" s="48">
        <v>70</v>
      </c>
      <c r="E224" s="44">
        <v>1</v>
      </c>
      <c r="F224" s="51">
        <f>E224*D224</f>
        <v>70</v>
      </c>
    </row>
    <row r="225" spans="1:6" ht="15" customHeight="1" x14ac:dyDescent="0.25">
      <c r="A225" s="42" t="s">
        <v>256</v>
      </c>
      <c r="B225" s="38" t="s">
        <v>13</v>
      </c>
      <c r="C225" s="54" t="s">
        <v>215</v>
      </c>
      <c r="D225" s="48">
        <v>70</v>
      </c>
      <c r="E225" s="44">
        <v>1</v>
      </c>
      <c r="F225" s="51">
        <f>E225*D225</f>
        <v>70</v>
      </c>
    </row>
    <row r="226" spans="1:6" ht="15" customHeight="1" x14ac:dyDescent="0.25">
      <c r="A226" s="42" t="s">
        <v>257</v>
      </c>
      <c r="B226" s="38" t="s">
        <v>20</v>
      </c>
      <c r="C226" s="54" t="s">
        <v>215</v>
      </c>
      <c r="D226" s="48">
        <v>50</v>
      </c>
      <c r="E226" s="44">
        <v>1</v>
      </c>
      <c r="F226" s="51">
        <f>E226*D226</f>
        <v>50</v>
      </c>
    </row>
    <row r="227" spans="1:6" ht="15" customHeight="1" x14ac:dyDescent="0.25">
      <c r="A227" s="42" t="s">
        <v>258</v>
      </c>
      <c r="B227" s="108" t="s">
        <v>19</v>
      </c>
      <c r="C227" s="54" t="s">
        <v>215</v>
      </c>
      <c r="D227" s="48">
        <v>100</v>
      </c>
      <c r="E227" s="44">
        <v>1</v>
      </c>
      <c r="F227" s="51">
        <f>E227*D227</f>
        <v>100</v>
      </c>
    </row>
    <row r="228" spans="1:6" ht="15" customHeight="1" x14ac:dyDescent="0.25">
      <c r="A228" s="42" t="s">
        <v>259</v>
      </c>
      <c r="B228" s="108" t="s">
        <v>158</v>
      </c>
      <c r="C228" s="54" t="s">
        <v>215</v>
      </c>
      <c r="D228" s="48">
        <v>120</v>
      </c>
      <c r="E228" s="44">
        <v>1</v>
      </c>
      <c r="F228" s="51">
        <f>E228*D228</f>
        <v>120</v>
      </c>
    </row>
    <row r="229" spans="1:6" ht="15" customHeight="1" x14ac:dyDescent="0.25">
      <c r="A229" s="8"/>
      <c r="B229" s="38"/>
      <c r="C229" s="54"/>
      <c r="D229" s="48"/>
      <c r="E229" s="109"/>
      <c r="F229" s="41"/>
    </row>
    <row r="230" spans="1:6" ht="15" customHeight="1" thickBot="1" x14ac:dyDescent="0.3">
      <c r="A230" s="98"/>
      <c r="B230" s="99" t="s">
        <v>28</v>
      </c>
      <c r="C230" s="110"/>
      <c r="D230" s="100"/>
      <c r="E230" s="101"/>
      <c r="F230" s="102">
        <f>SUM(F223:F228)</f>
        <v>450</v>
      </c>
    </row>
    <row r="231" spans="1:6" ht="15" customHeight="1" thickTop="1" thickBot="1" x14ac:dyDescent="0.3">
      <c r="A231" s="103"/>
      <c r="B231" s="103"/>
      <c r="C231" s="104"/>
      <c r="D231" s="104"/>
      <c r="E231" s="104"/>
      <c r="F231" s="105"/>
    </row>
    <row r="232" spans="1:6" ht="15" customHeight="1" thickTop="1" thickBot="1" x14ac:dyDescent="0.3">
      <c r="A232" s="111"/>
      <c r="B232" s="112" t="s">
        <v>34</v>
      </c>
      <c r="C232" s="113"/>
      <c r="D232" s="114"/>
      <c r="E232" s="115"/>
      <c r="F232" s="116">
        <f>F218+F230</f>
        <v>10465.599999999999</v>
      </c>
    </row>
    <row r="233" spans="1:6" ht="15" customHeight="1" thickTop="1" x14ac:dyDescent="0.25"/>
  </sheetData>
  <sheetProtection algorithmName="SHA-512" hashValue="dcxcDvcdMxw3Bbq05vQCblJh8se8PVNnEseGvX6C2BeO4n000wiG28VWkZCL66Ww9YiYLKQDmJkR7r950sMz7w==" saltValue="d18VbnUvAlOFW2pyAJdSJA==" spinCount="100000" sheet="1" objects="1" scenarios="1"/>
  <protectedRanges>
    <protectedRange password="9B16" sqref="E73 E70:E71 E134:E135 E15 D3:F8 E172:E175 E19:E22 E223:E228 E146:E167 E181:E214 E75 E59:E68 E101:E132 E137:E144 E46:E49 E51:E57 E42:E44 E77:E94 E28:E40" name="Grijze cellen"/>
  </protectedRanges>
  <mergeCells count="5">
    <mergeCell ref="D3:F3"/>
    <mergeCell ref="D4:F4"/>
    <mergeCell ref="C5:C8"/>
    <mergeCell ref="A220:F220"/>
    <mergeCell ref="A10:F10"/>
  </mergeCells>
  <phoneticPr fontId="11" type="noConversion"/>
  <conditionalFormatting sqref="F232">
    <cfRule type="cellIs" dxfId="0" priority="1" operator="greaterThan">
      <formula>660000</formula>
    </cfRule>
  </conditionalFormatting>
  <pageMargins left="0.7" right="0.7" top="0.75" bottom="0.75" header="0.3" footer="0.3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Prijslijst</vt:lpstr>
      <vt:lpstr>Prijslijst!Afdrukbereik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Schultink, Frans</dc:creator>
  <cp:lastModifiedBy>Bieleman - Meddens, Arjen</cp:lastModifiedBy>
  <cp:lastPrinted>2018-11-27T13:51:49Z</cp:lastPrinted>
  <dcterms:created xsi:type="dcterms:W3CDTF">2015-01-27T14:13:47Z</dcterms:created>
  <dcterms:modified xsi:type="dcterms:W3CDTF">2024-04-30T14:55:05Z</dcterms:modified>
</cp:coreProperties>
</file>