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0"/>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emeente Tynaarlo/05 Nota van inlichtingen/Aangepaste documenten nav NvI-1/"/>
    </mc:Choice>
  </mc:AlternateContent>
  <xr:revisionPtr revIDLastSave="34" documentId="13_ncr:1_{DFE9D4EA-7BF3-7D41-A3DE-234B9A8431B6}" xr6:coauthVersionLast="47" xr6:coauthVersionMax="47" xr10:uidLastSave="{EFF8C131-BD78-4691-9C66-21641095B788}"/>
  <bookViews>
    <workbookView xWindow="28680" yWindow="-120" windowWidth="38640" windowHeight="21390" xr2:uid="{F67ECF26-31E3-48EF-9674-E1DF96392CD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L17" i="1" l="1"/>
  <c r="K22" i="1"/>
  <c r="K33" i="1"/>
  <c r="K47" i="1"/>
  <c r="L62" i="1"/>
  <c r="L60" i="1"/>
  <c r="K57" i="1"/>
  <c r="K56" i="1"/>
  <c r="E51" i="1"/>
  <c r="K49" i="1"/>
  <c r="K48" i="1"/>
  <c r="K46" i="1"/>
  <c r="K45" i="1"/>
  <c r="K44" i="1"/>
  <c r="K43" i="1"/>
  <c r="K42" i="1"/>
  <c r="K41" i="1"/>
  <c r="K40" i="1"/>
  <c r="E35" i="1"/>
  <c r="K34" i="1"/>
  <c r="K35" i="1" s="1"/>
  <c r="E29" i="1"/>
  <c r="K28" i="1"/>
  <c r="K27" i="1"/>
  <c r="K26" i="1"/>
  <c r="J26" i="1"/>
  <c r="K25" i="1"/>
  <c r="I25" i="1"/>
  <c r="K24" i="1"/>
  <c r="K29" i="1" s="1"/>
  <c r="J24" i="1"/>
  <c r="I24" i="1"/>
  <c r="K23" i="1"/>
  <c r="J23" i="1"/>
  <c r="J22" i="1"/>
  <c r="J21" i="1"/>
  <c r="J20" i="1"/>
  <c r="F17" i="1"/>
  <c r="F29" i="1" s="1"/>
  <c r="L15" i="1"/>
  <c r="F31" i="1" l="1"/>
  <c r="K51" i="1"/>
  <c r="F33" i="1"/>
  <c r="L31" i="1"/>
  <c r="L33" i="1" s="1"/>
  <c r="L37" i="1" s="1"/>
  <c r="L53" i="1" s="1"/>
  <c r="L57" i="1" s="1"/>
  <c r="L59" i="1" s="1"/>
  <c r="L61" i="1" s="1"/>
  <c r="L63" i="1" s="1"/>
  <c r="K73" i="1" s="1"/>
  <c r="L29" i="1"/>
  <c r="F37" i="1" l="1"/>
  <c r="F53" i="1" s="1"/>
  <c r="F57" i="1" s="1"/>
  <c r="F59" i="1" l="1"/>
  <c r="F61" i="1" s="1"/>
  <c r="F63" i="1" s="1"/>
  <c r="K72" i="1" s="1"/>
  <c r="D69" i="1" s="1"/>
</calcChain>
</file>

<file path=xl/sharedStrings.xml><?xml version="1.0" encoding="utf-8"?>
<sst xmlns="http://schemas.openxmlformats.org/spreadsheetml/2006/main" count="122" uniqueCount="72">
  <si>
    <t>Bijlage 3.A Prijzenblad perceel 1 versie 2 behorende bij 7125/FMB d.d. 10 november 2023</t>
  </si>
  <si>
    <t xml:space="preserve">Perceel 1 betreft de inzet van Uitzendkrachten. Hiertoe wordt beoogd een Raamovereenkomst te sluiten met één (1) Opdrachtnemer, met een looptijd van twee (2) jaar met een optie tot verlengen van de overeenkomst met maximaal twee (2) maal één (1) jaar, voor het leveren van Uitzendkrachten t/m schaal 7. </t>
  </si>
  <si>
    <t>INVULINSTRUCTIE: ALLEEN BLAUW GEARCEERDE VELDEN DIENEN INGEVULD TE WORDEN. ALLE PERCENTAGES, PRIJZEN EN TARIEVEN DIENEN PER SALDO GESTELD TE ZIJN IN EURO'S, EXCL. BTW EN INCL. OVERIGE BELASTINGEN EN/OF HEFFINGEN.</t>
  </si>
  <si>
    <t>Sector:</t>
  </si>
  <si>
    <t>52 (Uitzenden)</t>
  </si>
  <si>
    <t>Standaard</t>
  </si>
  <si>
    <t>Fase A-ABU / 
Fase 1+2-NBBU</t>
  </si>
  <si>
    <t>Normale 
uren</t>
  </si>
  <si>
    <t>Fase B-ABU / 
Fase 3-NBBU</t>
  </si>
  <si>
    <t>Blok 1</t>
  </si>
  <si>
    <t>Bruto basisuurloon:</t>
  </si>
  <si>
    <t>Dagen:</t>
  </si>
  <si>
    <t>Wachtdagencompensatie</t>
  </si>
  <si>
    <t>(A)</t>
  </si>
  <si>
    <t>Blok 2</t>
  </si>
  <si>
    <t>Reserveringen</t>
  </si>
  <si>
    <t>Kalenderdagen -/- weekend</t>
  </si>
  <si>
    <t>Werkbare dagen</t>
  </si>
  <si>
    <t xml:space="preserve">Vakantiedagen </t>
  </si>
  <si>
    <t>Feestdagen</t>
  </si>
  <si>
    <t>Opleidingsdagen / Scholing</t>
  </si>
  <si>
    <t>ATV dagen</t>
  </si>
  <si>
    <t>Kort verzuim</t>
  </si>
  <si>
    <t>Langdurig ziek</t>
  </si>
  <si>
    <t>1,4&gt;</t>
  </si>
  <si>
    <t>Leegloop</t>
  </si>
  <si>
    <t>Subtotaal in % (Over (A), Blok 1)</t>
  </si>
  <si>
    <t>Subtotaal inclusief reserveringen</t>
  </si>
  <si>
    <t>(B)</t>
  </si>
  <si>
    <t>Vakantiebijslag</t>
  </si>
  <si>
    <t>Eindejaarsuitkering</t>
  </si>
  <si>
    <t>Totaal inclusief reserveringen</t>
  </si>
  <si>
    <t>(C)</t>
  </si>
  <si>
    <t>Blok 3</t>
  </si>
  <si>
    <t>Sociale Verzekeringen</t>
  </si>
  <si>
    <t>WW Algemeen Werkloosheidsfonds (AWF)</t>
  </si>
  <si>
    <t>Premie Arbeidsongeschiktheidsfonds (AOF-premie, incl. opslag) = Basispremie WGA (WAO/WIA-basispremie voor de WGA en de IVA tezamen)</t>
  </si>
  <si>
    <t>Premie Arbeidsongeschiktheidsfonds (AOF-premie, incl. opslag)</t>
  </si>
  <si>
    <t>Werkhervattingskas (Whk) gedifferentieerd WGA</t>
  </si>
  <si>
    <t>Werkhervattingskas (Whk) gedifferentieerd ZW</t>
  </si>
  <si>
    <t>Zw.aanv.verzekering</t>
  </si>
  <si>
    <t>Transitievergoeding incl. soc lasten</t>
  </si>
  <si>
    <t>Private Aanvulling WW en WGA (PAWW)</t>
  </si>
  <si>
    <t>ZVW bijdrage</t>
  </si>
  <si>
    <t>Pensioen</t>
  </si>
  <si>
    <t>Sociaal Fonds  &amp; Calamiteitenverlof</t>
  </si>
  <si>
    <t>Subtotaal in %</t>
  </si>
  <si>
    <t>Totaal inclusief sociale lasten</t>
  </si>
  <si>
    <t>(D)</t>
  </si>
  <si>
    <t>Blok 4</t>
  </si>
  <si>
    <t>Overige directe lasten</t>
  </si>
  <si>
    <r>
      <t xml:space="preserve">Beschrijving 1 </t>
    </r>
    <r>
      <rPr>
        <i/>
        <sz val="11"/>
        <color theme="0" tint="-0.499984740745262"/>
        <rFont val="Calibri (Hoofdtekst)"/>
      </rPr>
      <t>(Bijv. Sociale aspecten)</t>
    </r>
  </si>
  <si>
    <r>
      <t xml:space="preserve">Beschrijving 2 </t>
    </r>
    <r>
      <rPr>
        <i/>
        <sz val="11"/>
        <color theme="0" tint="-0.499984740745262"/>
        <rFont val="Calibri (Hoofdtekst)"/>
      </rPr>
      <t>(Bijv. Vervoer, huisvesting)</t>
    </r>
  </si>
  <si>
    <t>Kostprijfactor (Tarief zonder Marge/ Vermenigvuldigingdfactor/Omrekenfactor)</t>
  </si>
  <si>
    <t>Bruto Uurloon</t>
  </si>
  <si>
    <t>Loonsom</t>
  </si>
  <si>
    <t>Nominale Marge</t>
  </si>
  <si>
    <t>Totaal uurtarief *</t>
  </si>
  <si>
    <t>Totaal uurtarief</t>
  </si>
  <si>
    <r>
      <t>*  Uurtarief gebaseerd op cao</t>
    </r>
    <r>
      <rPr>
        <i/>
        <sz val="10"/>
        <rFont val="Arial"/>
        <family val="2"/>
      </rPr>
      <t>Gemeenten</t>
    </r>
    <r>
      <rPr>
        <i/>
        <sz val="10"/>
        <color theme="1"/>
        <rFont val="Arial"/>
        <family val="2"/>
      </rPr>
      <t xml:space="preserve">. Verloning volgens ABU of NBBU cao. 
    Tarieven op basis van omrekenfactor inclusief bureaumarge </t>
    </r>
  </si>
  <si>
    <t>Totaalprijs:</t>
  </si>
  <si>
    <t>Inschrijver verklaart bijgaand prijzenblad naar waarheid te hebben ingevuld.</t>
  </si>
  <si>
    <t>Fictief aantal uren</t>
  </si>
  <si>
    <t>Sub som</t>
  </si>
  <si>
    <t>Naam Inschrijver</t>
  </si>
  <si>
    <t>Fase A-ABU / Fase 1+2-NBBU</t>
  </si>
  <si>
    <t>Naam</t>
  </si>
  <si>
    <t>Fase B-ABU / Fase 3-NBBU</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</si>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</sst>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quot;€&quot;\ #,##0.00"/>
  </numFmts>
  <fonts count="2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Verdana"/>
      <family val="2"/>
    </font>
    <font>
      <sz val="12"/>
      <color theme="1"/>
      <name val="Verdana"/>
      <family val="2"/>
    </font>
    <font>
      <sz val="11"/>
      <name val="Verdana"/>
      <family val="2"/>
    </font>
    <font>
      <sz val="11"/>
      <color theme="1"/>
      <name val="Verdana"/>
      <family val="2"/>
    </font>
    <font>
      <sz val="11"/>
      <color theme="1"/>
      <name val="Arial"/>
      <family val="2"/>
    </font>
    <font>
      <i/>
      <sz val="11"/>
      <color theme="1"/>
      <name val="Calibri"/>
      <family val="2"/>
      <scheme val="minor"/>
    </font>
    <font>
      <sz val="11"/>
      <name val="Calibri"/>
      <family val="2"/>
      <scheme val="minor"/>
    </font>
    <font>
      <i/>
      <sz val="11"/>
      <color theme="3" tint="-0.249977111117893"/>
      <name val="Calibri"/>
      <family val="2"/>
      <scheme val="minor"/>
    </font>
    <font>
      <sz val="11"/>
      <color theme="3" tint="-0.249977111117893"/>
      <name val="Calibri"/>
      <family val="2"/>
      <scheme val="minor"/>
    </font>
    <font>
      <sz val="11"/>
      <name val="Century Gothic"/>
      <family val="2"/>
    </font>
    <font>
      <i/>
      <sz val="11"/>
      <color theme="6" tint="-0.499984740745262"/>
      <name val="Calibri"/>
      <family val="2"/>
      <scheme val="minor"/>
    </font>
    <font>
      <sz val="11"/>
      <color theme="0" tint="-0.499984740745262"/>
      <name val="Calibri"/>
      <family val="2"/>
      <scheme val="minor"/>
    </font>
    <font>
      <i/>
      <sz val="11"/>
      <color theme="0" tint="-0.499984740745262"/>
      <name val="Calibri (Hoofdtekst)"/>
    </font>
    <font>
      <i/>
      <sz val="10"/>
      <color theme="1"/>
      <name val="Arial"/>
      <family val="2"/>
    </font>
    <font>
      <i/>
      <sz val="10"/>
      <name val="Arial"/>
      <family val="2"/>
    </font>
    <font>
      <b/>
      <i/>
      <sz val="12"/>
      <color theme="1"/>
      <name val="Calibri"/>
      <family val="2"/>
      <scheme val="minor"/>
    </font>
    <font>
      <b/>
      <sz val="10"/>
      <name val="Arial"/>
      <family val="2"/>
    </font>
    <font>
      <i/>
      <sz val="11"/>
      <color rgb="FF000000"/>
      <name val="Calibri"/>
      <family val="2"/>
      <scheme val="minor"/>
    </font>
    <font>
      <b/>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FFFF00"/>
        <bgColor indexed="64"/>
      </patternFill>
    </fill>
  </fills>
  <borders count="37">
    <border>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double">
        <color indexed="64"/>
      </bottom>
      <diagonal/>
    </border>
    <border>
      <left style="thin">
        <color auto="1"/>
      </left>
      <right style="thin">
        <color auto="1"/>
      </right>
      <top style="thin">
        <color auto="1"/>
      </top>
      <bottom style="thin">
        <color auto="1"/>
      </bottom>
      <diagonal/>
    </border>
    <border>
      <left style="thin">
        <color rgb="FFD9D9D9"/>
      </left>
      <right style="thin">
        <color indexed="64"/>
      </right>
      <top style="thin">
        <color rgb="FFD9D9D9"/>
      </top>
      <bottom style="thin">
        <color rgb="FFD9D9D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s>
  <cellStyleXfs count="3">
    <xf numFmtId="0" fontId="0" fillId="0" borderId="0"/>
    <xf numFmtId="0" fontId="8" fillId="0" borderId="0"/>
    <xf numFmtId="43" fontId="8" fillId="0" borderId="0" applyFont="0" applyFill="0" applyBorder="0" applyAlignment="0" applyProtection="0"/>
  </cellStyleXfs>
  <cellXfs count="116">
    <xf numFmtId="0" fontId="0" fillId="0" borderId="0" xfId="0"/>
    <xf numFmtId="0" fontId="4" fillId="0" borderId="0" xfId="0" applyFont="1"/>
    <xf numFmtId="0" fontId="5" fillId="0" borderId="0" xfId="0" applyFont="1"/>
    <xf numFmtId="0" fontId="5" fillId="0" borderId="0" xfId="0" applyFont="1" applyAlignment="1">
      <alignment horizontal="left" vertical="top"/>
    </xf>
    <xf numFmtId="0" fontId="5" fillId="0" borderId="0" xfId="0" applyFont="1" applyAlignment="1">
      <alignment wrapText="1"/>
    </xf>
    <xf numFmtId="0" fontId="1" fillId="0" borderId="0" xfId="1" applyFont="1"/>
    <xf numFmtId="43" fontId="1" fillId="0" borderId="0" xfId="2" applyFont="1" applyProtection="1"/>
    <xf numFmtId="0" fontId="3" fillId="0" borderId="9" xfId="0" applyFont="1" applyBorder="1"/>
    <xf numFmtId="0" fontId="3" fillId="0" borderId="10" xfId="0" applyFont="1" applyBorder="1"/>
    <xf numFmtId="0" fontId="3" fillId="0" borderId="11" xfId="0" applyFont="1" applyBorder="1"/>
    <xf numFmtId="0" fontId="3" fillId="2" borderId="0" xfId="0" applyFont="1" applyFill="1"/>
    <xf numFmtId="0" fontId="1" fillId="0" borderId="0" xfId="0" applyFont="1"/>
    <xf numFmtId="0" fontId="3" fillId="0" borderId="12" xfId="0" applyFont="1" applyBorder="1"/>
    <xf numFmtId="0" fontId="3" fillId="0" borderId="0" xfId="0" applyFont="1"/>
    <xf numFmtId="0" fontId="3" fillId="0" borderId="15" xfId="0" applyFont="1" applyBorder="1" applyAlignment="1">
      <alignment wrapText="1"/>
    </xf>
    <xf numFmtId="0" fontId="3" fillId="2" borderId="0" xfId="0" applyFont="1" applyFill="1" applyAlignment="1">
      <alignment wrapText="1"/>
    </xf>
    <xf numFmtId="0" fontId="1" fillId="2" borderId="12" xfId="0" applyFont="1" applyFill="1" applyBorder="1"/>
    <xf numFmtId="0" fontId="1" fillId="2" borderId="16" xfId="0" applyFont="1" applyFill="1" applyBorder="1"/>
    <xf numFmtId="0" fontId="9" fillId="0" borderId="17" xfId="0" applyFont="1" applyBorder="1"/>
    <xf numFmtId="2" fontId="3" fillId="0" borderId="15" xfId="0" applyNumberFormat="1" applyFont="1" applyBorder="1"/>
    <xf numFmtId="2" fontId="3" fillId="2" borderId="0" xfId="0" applyNumberFormat="1" applyFont="1" applyFill="1"/>
    <xf numFmtId="0" fontId="1" fillId="2" borderId="17" xfId="0" applyFont="1" applyFill="1" applyBorder="1"/>
    <xf numFmtId="0" fontId="1" fillId="0" borderId="17" xfId="0" applyFont="1" applyBorder="1"/>
    <xf numFmtId="10" fontId="1" fillId="3" borderId="18" xfId="0" applyNumberFormat="1" applyFont="1" applyFill="1" applyBorder="1" applyProtection="1">
      <protection locked="0"/>
    </xf>
    <xf numFmtId="10" fontId="1" fillId="2" borderId="0" xfId="0" applyNumberFormat="1" applyFont="1" applyFill="1"/>
    <xf numFmtId="0" fontId="1" fillId="0" borderId="12" xfId="0" applyFont="1" applyBorder="1"/>
    <xf numFmtId="0" fontId="3" fillId="0" borderId="17" xfId="0" applyFont="1" applyBorder="1"/>
    <xf numFmtId="0" fontId="1" fillId="0" borderId="17" xfId="0" applyFont="1" applyBorder="1" applyAlignment="1">
      <alignment horizontal="right"/>
    </xf>
    <xf numFmtId="2" fontId="1" fillId="0" borderId="15" xfId="0" applyNumberFormat="1" applyFont="1" applyBorder="1"/>
    <xf numFmtId="2" fontId="1" fillId="2" borderId="0" xfId="0" applyNumberFormat="1" applyFont="1" applyFill="1"/>
    <xf numFmtId="0" fontId="1" fillId="0" borderId="15" xfId="0" applyFont="1" applyBorder="1"/>
    <xf numFmtId="0" fontId="1" fillId="2" borderId="0" xfId="0" applyFont="1" applyFill="1"/>
    <xf numFmtId="1" fontId="1" fillId="0" borderId="17" xfId="0" applyNumberFormat="1" applyFont="1" applyBorder="1"/>
    <xf numFmtId="0" fontId="10" fillId="0" borderId="17" xfId="0" applyFont="1" applyBorder="1"/>
    <xf numFmtId="0" fontId="2" fillId="0" borderId="15" xfId="0" applyFont="1" applyBorder="1"/>
    <xf numFmtId="164" fontId="1" fillId="0" borderId="17" xfId="0" applyNumberFormat="1" applyFont="1" applyBorder="1"/>
    <xf numFmtId="1" fontId="1" fillId="0" borderId="17" xfId="0" applyNumberFormat="1" applyFont="1" applyBorder="1" applyAlignment="1">
      <alignment horizontal="right"/>
    </xf>
    <xf numFmtId="10" fontId="1" fillId="3" borderId="19" xfId="0" applyNumberFormat="1" applyFont="1" applyFill="1" applyBorder="1" applyProtection="1">
      <protection locked="0"/>
    </xf>
    <xf numFmtId="10" fontId="1" fillId="3" borderId="20" xfId="0" applyNumberFormat="1" applyFont="1" applyFill="1" applyBorder="1" applyProtection="1">
      <protection locked="0"/>
    </xf>
    <xf numFmtId="0" fontId="11" fillId="0" borderId="17" xfId="0" applyFont="1" applyBorder="1"/>
    <xf numFmtId="0" fontId="12" fillId="0" borderId="17" xfId="0" applyFont="1" applyBorder="1" applyAlignment="1">
      <alignment horizontal="right"/>
    </xf>
    <xf numFmtId="2" fontId="11" fillId="0" borderId="15" xfId="0" applyNumberFormat="1" applyFont="1" applyBorder="1"/>
    <xf numFmtId="2" fontId="11" fillId="2" borderId="0" xfId="0" applyNumberFormat="1" applyFont="1" applyFill="1"/>
    <xf numFmtId="0" fontId="3" fillId="0" borderId="1" xfId="0" applyFont="1" applyBorder="1"/>
    <xf numFmtId="0" fontId="1" fillId="0" borderId="3" xfId="0" applyFont="1" applyBorder="1"/>
    <xf numFmtId="0" fontId="10" fillId="0" borderId="4" xfId="0" applyFont="1" applyBorder="1"/>
    <xf numFmtId="0" fontId="13" fillId="0" borderId="21" xfId="0" applyFont="1" applyBorder="1"/>
    <xf numFmtId="0" fontId="1" fillId="0" borderId="5" xfId="0" applyFont="1" applyBorder="1"/>
    <xf numFmtId="0" fontId="1" fillId="0" borderId="4" xfId="0" applyFont="1" applyBorder="1"/>
    <xf numFmtId="0" fontId="13" fillId="4" borderId="21" xfId="0" applyFont="1" applyFill="1" applyBorder="1"/>
    <xf numFmtId="0" fontId="14" fillId="0" borderId="4" xfId="0" applyFont="1" applyBorder="1"/>
    <xf numFmtId="0" fontId="12" fillId="0" borderId="5" xfId="0" applyFont="1" applyBorder="1"/>
    <xf numFmtId="0" fontId="12" fillId="0" borderId="5" xfId="0" applyFont="1" applyBorder="1" applyAlignment="1">
      <alignment horizontal="right"/>
    </xf>
    <xf numFmtId="0" fontId="1" fillId="0" borderId="6" xfId="0" applyFont="1" applyBorder="1"/>
    <xf numFmtId="0" fontId="1" fillId="0" borderId="8" xfId="0" applyFont="1" applyBorder="1"/>
    <xf numFmtId="0" fontId="15" fillId="0" borderId="12" xfId="0" applyFont="1" applyBorder="1"/>
    <xf numFmtId="0" fontId="9" fillId="3" borderId="20" xfId="0" applyFont="1" applyFill="1" applyBorder="1" applyProtection="1">
      <protection locked="0"/>
    </xf>
    <xf numFmtId="10" fontId="1" fillId="3" borderId="14" xfId="0" applyNumberFormat="1" applyFont="1" applyFill="1" applyBorder="1" applyProtection="1">
      <protection locked="0"/>
    </xf>
    <xf numFmtId="0" fontId="1" fillId="0" borderId="22" xfId="0" applyFont="1" applyBorder="1"/>
    <xf numFmtId="0" fontId="3" fillId="0" borderId="23" xfId="0" applyFont="1" applyBorder="1"/>
    <xf numFmtId="2" fontId="3" fillId="0" borderId="24" xfId="0" applyNumberFormat="1" applyFont="1" applyBorder="1"/>
    <xf numFmtId="165" fontId="1" fillId="0" borderId="15" xfId="0" applyNumberFormat="1" applyFont="1" applyBorder="1"/>
    <xf numFmtId="165" fontId="1" fillId="2" borderId="0" xfId="0" applyNumberFormat="1" applyFont="1" applyFill="1"/>
    <xf numFmtId="165" fontId="1" fillId="2" borderId="25" xfId="0" applyNumberFormat="1" applyFont="1" applyFill="1" applyBorder="1"/>
    <xf numFmtId="0" fontId="1" fillId="2" borderId="25" xfId="0" applyFont="1" applyFill="1" applyBorder="1"/>
    <xf numFmtId="165" fontId="3" fillId="3" borderId="26" xfId="0" applyNumberFormat="1" applyFont="1" applyFill="1" applyBorder="1" applyProtection="1">
      <protection locked="0"/>
    </xf>
    <xf numFmtId="165" fontId="3" fillId="2" borderId="0" xfId="0" applyNumberFormat="1" applyFont="1" applyFill="1"/>
    <xf numFmtId="165" fontId="3" fillId="5" borderId="26" xfId="0" applyNumberFormat="1" applyFont="1" applyFill="1" applyBorder="1"/>
    <xf numFmtId="0" fontId="1" fillId="0" borderId="23" xfId="0" applyFont="1" applyBorder="1"/>
    <xf numFmtId="165" fontId="1" fillId="0" borderId="24" xfId="0" applyNumberFormat="1" applyFont="1" applyBorder="1"/>
    <xf numFmtId="0" fontId="3" fillId="5" borderId="27" xfId="0" applyFont="1" applyFill="1" applyBorder="1"/>
    <xf numFmtId="165" fontId="0" fillId="0" borderId="0" xfId="0" applyNumberFormat="1"/>
    <xf numFmtId="0" fontId="1" fillId="0" borderId="9" xfId="0" applyFont="1" applyBorder="1"/>
    <xf numFmtId="0" fontId="21" fillId="0" borderId="10" xfId="0" applyFont="1" applyBorder="1" applyAlignment="1">
      <alignment horizontal="right"/>
    </xf>
    <xf numFmtId="0" fontId="9" fillId="0" borderId="11" xfId="0" applyFont="1" applyBorder="1"/>
    <xf numFmtId="0" fontId="22" fillId="0" borderId="33" xfId="0" applyFont="1" applyBorder="1" applyAlignment="1">
      <alignment horizontal="justify"/>
    </xf>
    <xf numFmtId="0" fontId="10" fillId="0" borderId="0" xfId="0" applyFont="1"/>
    <xf numFmtId="0" fontId="0" fillId="0" borderId="33" xfId="0" applyBorder="1" applyAlignment="1">
      <alignment horizontal="justify" vertical="top" wrapText="1"/>
    </xf>
    <xf numFmtId="0" fontId="1" fillId="0" borderId="22" xfId="0" applyFont="1" applyBorder="1" applyAlignment="1">
      <alignment horizontal="left"/>
    </xf>
    <xf numFmtId="0" fontId="10" fillId="0" borderId="23" xfId="0" applyFont="1" applyBorder="1"/>
    <xf numFmtId="0" fontId="1" fillId="0" borderId="0" xfId="0" applyFont="1" applyAlignment="1">
      <alignment horizontal="left"/>
    </xf>
    <xf numFmtId="0" fontId="0" fillId="0" borderId="34" xfId="0" applyBorder="1" applyAlignment="1">
      <alignment horizontal="justify" vertical="top" wrapText="1"/>
    </xf>
    <xf numFmtId="1" fontId="2" fillId="6" borderId="17" xfId="0" applyNumberFormat="1" applyFont="1" applyFill="1" applyBorder="1"/>
    <xf numFmtId="10" fontId="1" fillId="0" borderId="15" xfId="0" applyNumberFormat="1" applyFont="1" applyBorder="1" applyProtection="1">
      <protection locked="0"/>
    </xf>
    <xf numFmtId="10" fontId="1" fillId="0" borderId="0" xfId="0" applyNumberFormat="1" applyFont="1"/>
    <xf numFmtId="0" fontId="12" fillId="0" borderId="0" xfId="0" applyFont="1"/>
    <xf numFmtId="49" fontId="0" fillId="3" borderId="35" xfId="0" applyNumberFormat="1" applyFill="1" applyBorder="1" applyAlignment="1" applyProtection="1">
      <alignment horizontal="justify" vertical="top" wrapText="1"/>
      <protection locked="0"/>
    </xf>
    <xf numFmtId="49" fontId="0" fillId="3" borderId="36" xfId="0" applyNumberFormat="1" applyFill="1" applyBorder="1" applyAlignment="1" applyProtection="1">
      <alignment horizontal="justify" vertical="top" wrapText="1"/>
      <protection locked="0"/>
    </xf>
    <xf numFmtId="0" fontId="20" fillId="0" borderId="30" xfId="0" applyFont="1" applyBorder="1" applyAlignment="1">
      <alignment vertical="top" wrapText="1"/>
    </xf>
    <xf numFmtId="49" fontId="0" fillId="3" borderId="20" xfId="0" applyNumberFormat="1" applyFill="1" applyBorder="1" applyAlignment="1" applyProtection="1">
      <alignment horizontal="justify" vertical="top" wrapText="1"/>
      <protection locked="0"/>
    </xf>
    <xf numFmtId="49" fontId="0" fillId="3" borderId="18" xfId="0" applyNumberFormat="1" applyFill="1" applyBorder="1" applyAlignment="1" applyProtection="1">
      <alignment horizontal="justify" vertical="top" wrapText="1"/>
      <protection locked="0"/>
    </xf>
    <xf numFmtId="0" fontId="0" fillId="0" borderId="33" xfId="0" applyBorder="1" applyAlignment="1">
      <alignment horizontal="justify" vertical="top" wrapText="1"/>
    </xf>
    <xf numFmtId="165" fontId="19" fillId="5" borderId="28" xfId="0" applyNumberFormat="1" applyFont="1" applyFill="1" applyBorder="1" applyAlignment="1">
      <alignment horizontal="center"/>
    </xf>
    <xf numFmtId="0" fontId="19" fillId="5" borderId="29" xfId="0" applyFont="1" applyFill="1" applyBorder="1" applyAlignment="1">
      <alignment horizontal="center"/>
    </xf>
    <xf numFmtId="0" fontId="6" fillId="0" borderId="0" xfId="0" applyFont="1" applyAlignment="1">
      <alignment horizontal="left" vertical="top" wrapText="1"/>
    </xf>
    <xf numFmtId="0" fontId="1" fillId="0" borderId="1" xfId="0" applyFont="1" applyBorder="1" applyAlignment="1">
      <alignment horizontal="left" vertical="top" wrapText="1"/>
    </xf>
    <xf numFmtId="0" fontId="7" fillId="0" borderId="2" xfId="0" applyFont="1" applyBorder="1" applyAlignment="1">
      <alignment wrapText="1"/>
    </xf>
    <xf numFmtId="0" fontId="7" fillId="0" borderId="3" xfId="0" applyFont="1" applyBorder="1" applyAlignment="1">
      <alignment wrapText="1"/>
    </xf>
    <xf numFmtId="0" fontId="7" fillId="0" borderId="4" xfId="0" applyFont="1" applyBorder="1" applyAlignment="1">
      <alignment horizontal="left" vertical="top" wrapText="1"/>
    </xf>
    <xf numFmtId="0" fontId="7" fillId="0" borderId="0" xfId="0" applyFont="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8" xfId="0" applyFont="1" applyBorder="1" applyAlignment="1">
      <alignment wrapText="1"/>
    </xf>
    <xf numFmtId="0" fontId="3" fillId="0" borderId="13" xfId="0" applyFont="1" applyBorder="1" applyAlignment="1">
      <alignment horizontal="center" wrapText="1"/>
    </xf>
    <xf numFmtId="0" fontId="1" fillId="0" borderId="14" xfId="0" applyFont="1" applyBorder="1" applyAlignment="1">
      <alignment horizontal="center" wrapText="1"/>
    </xf>
    <xf numFmtId="0" fontId="17" fillId="0" borderId="1"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31" xfId="0" applyBorder="1" applyAlignment="1"/>
    <xf numFmtId="0" fontId="0" fillId="0" borderId="32" xfId="0" applyBorder="1" applyAlignment="1"/>
    <xf numFmtId="49" fontId="0" fillId="3" borderId="20" xfId="0" applyNumberFormat="1" applyFill="1" applyBorder="1" applyAlignment="1" applyProtection="1">
      <protection locked="0"/>
    </xf>
    <xf numFmtId="49" fontId="0" fillId="3" borderId="18" xfId="0" applyNumberFormat="1" applyFill="1" applyBorder="1" applyAlignment="1" applyProtection="1">
      <protection locked="0"/>
    </xf>
  </cellXfs>
  <cellStyles count="3">
    <cellStyle name="Komma 3" xfId="2" xr:uid="{4493EA14-BEE6-4882-BB84-D4B76093DCDE}"/>
    <cellStyle name="Standaard" xfId="0" builtinId="0"/>
    <cellStyle name="Standaard 4" xfId="1" xr:uid="{286D3756-0351-460B-8B7A-8B04490213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128169</xdr:colOff>
      <xdr:row>2</xdr:row>
      <xdr:rowOff>44824</xdr:rowOff>
    </xdr:from>
    <xdr:to>
      <xdr:col>9</xdr:col>
      <xdr:colOff>626771</xdr:colOff>
      <xdr:row>9</xdr:row>
      <xdr:rowOff>15352</xdr:rowOff>
    </xdr:to>
    <xdr:pic>
      <xdr:nvPicPr>
        <xdr:cNvPr id="2" name="Afbeelding 1" descr="Logo-Gemeente-Tynaarlo-2283x1006 – Van de Poll Vastgoed">
          <a:extLst>
            <a:ext uri="{FF2B5EF4-FFF2-40B4-BE49-F238E27FC236}">
              <a16:creationId xmlns:a16="http://schemas.microsoft.com/office/drawing/2014/main" id="{6E5F84FC-7E6E-4B71-B95E-ED2A1F096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63609" y="997324"/>
          <a:ext cx="2746502" cy="1241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A9518-19DE-44F4-84AD-AB1EB0313F75}">
  <dimension ref="B1:P119"/>
  <sheetViews>
    <sheetView tabSelected="1" zoomScale="85" zoomScaleNormal="85" workbookViewId="0">
      <selection activeCell="B1" sqref="B1"/>
    </sheetView>
  </sheetViews>
  <sheetFormatPr defaultColWidth="12.140625" defaultRowHeight="14.45"/>
  <cols>
    <col min="1" max="1" width="9.28515625" style="11" customWidth="1"/>
    <col min="2" max="2" width="11.140625" style="11" bestFit="1" customWidth="1"/>
    <col min="3" max="3" width="45.42578125" style="11" customWidth="1"/>
    <col min="4" max="5" width="12.140625" style="11"/>
    <col min="6" max="6" width="9.28515625" style="11" bestFit="1" customWidth="1"/>
    <col min="7" max="7" width="24.140625" style="31" customWidth="1"/>
    <col min="8" max="8" width="11.140625" style="11" bestFit="1" customWidth="1"/>
    <col min="9" max="9" width="45.42578125" style="11" customWidth="1"/>
    <col min="10" max="11" width="12.140625" style="11"/>
    <col min="12" max="12" width="9.28515625" style="11" bestFit="1" customWidth="1"/>
    <col min="13" max="13" width="17.140625" style="11" customWidth="1"/>
    <col min="14" max="16384" width="12.140625" style="11"/>
  </cols>
  <sheetData>
    <row r="1" spans="2:12" s="2" customFormat="1" ht="58.9" customHeight="1">
      <c r="B1" s="1" t="s">
        <v>0</v>
      </c>
    </row>
    <row r="2" spans="2:12" s="2" customFormat="1" ht="16.149999999999999">
      <c r="I2"/>
    </row>
    <row r="3" spans="2:12" s="2" customFormat="1" ht="16.149999999999999"/>
    <row r="4" spans="2:12" s="2" customFormat="1" ht="45.4" customHeight="1">
      <c r="B4" s="94" t="s">
        <v>1</v>
      </c>
      <c r="C4" s="94"/>
      <c r="D4" s="94"/>
      <c r="E4" s="94"/>
      <c r="F4" s="94"/>
      <c r="G4" s="94"/>
      <c r="H4" s="94"/>
    </row>
    <row r="5" spans="2:12" s="2" customFormat="1" ht="16.149999999999999">
      <c r="B5" s="94"/>
      <c r="C5" s="94"/>
      <c r="D5" s="94"/>
      <c r="E5" s="94"/>
      <c r="F5" s="94"/>
      <c r="G5" s="94"/>
      <c r="H5" s="94"/>
    </row>
    <row r="6" spans="2:12" s="2" customFormat="1" ht="16.149999999999999">
      <c r="B6" s="3"/>
    </row>
    <row r="7" spans="2:12" s="2" customFormat="1" ht="16.149999999999999">
      <c r="B7" s="95" t="s">
        <v>2</v>
      </c>
      <c r="C7" s="96"/>
      <c r="D7" s="96"/>
      <c r="E7" s="96"/>
      <c r="F7" s="96"/>
      <c r="G7" s="97"/>
    </row>
    <row r="8" spans="2:12" s="2" customFormat="1" ht="16.149999999999999">
      <c r="B8" s="98"/>
      <c r="C8" s="99"/>
      <c r="D8" s="99"/>
      <c r="E8" s="99"/>
      <c r="F8" s="99"/>
      <c r="G8" s="100"/>
    </row>
    <row r="9" spans="2:12" s="2" customFormat="1" ht="16.149999999999999">
      <c r="B9" s="98"/>
      <c r="C9" s="99"/>
      <c r="D9" s="99"/>
      <c r="E9" s="99"/>
      <c r="F9" s="99"/>
      <c r="G9" s="100"/>
    </row>
    <row r="10" spans="2:12" s="2" customFormat="1" ht="16.149999999999999">
      <c r="B10" s="101"/>
      <c r="C10" s="102"/>
      <c r="D10" s="102"/>
      <c r="E10" s="102"/>
      <c r="F10" s="102"/>
      <c r="G10" s="103"/>
    </row>
    <row r="11" spans="2:12" s="2" customFormat="1" ht="16.149999999999999">
      <c r="B11" s="4"/>
      <c r="C11" s="4"/>
      <c r="D11" s="4"/>
      <c r="E11" s="4"/>
      <c r="F11" s="4"/>
      <c r="G11" s="4"/>
    </row>
    <row r="12" spans="2:12" s="5" customFormat="1" ht="15" thickBot="1">
      <c r="E12" s="6"/>
      <c r="K12" s="6"/>
    </row>
    <row r="13" spans="2:12" ht="16.899999999999999" customHeight="1">
      <c r="B13" s="7" t="s">
        <v>3</v>
      </c>
      <c r="C13" s="8" t="s">
        <v>4</v>
      </c>
      <c r="D13" s="8"/>
      <c r="E13" s="8"/>
      <c r="F13" s="9"/>
      <c r="G13" s="10"/>
      <c r="H13" s="7" t="s">
        <v>3</v>
      </c>
      <c r="I13" s="8" t="s">
        <v>4</v>
      </c>
      <c r="J13" s="8"/>
      <c r="K13" s="8"/>
      <c r="L13" s="9"/>
    </row>
    <row r="14" spans="2:12" s="13" customFormat="1" ht="33" customHeight="1">
      <c r="B14" s="12"/>
      <c r="C14" s="13" t="s">
        <v>5</v>
      </c>
      <c r="D14" s="104" t="s">
        <v>6</v>
      </c>
      <c r="E14" s="105"/>
      <c r="F14" s="14" t="s">
        <v>7</v>
      </c>
      <c r="G14" s="15"/>
      <c r="H14" s="12"/>
      <c r="I14" s="13" t="s">
        <v>5</v>
      </c>
      <c r="J14" s="104" t="s">
        <v>8</v>
      </c>
      <c r="K14" s="105"/>
      <c r="L14" s="14" t="s">
        <v>7</v>
      </c>
    </row>
    <row r="15" spans="2:12">
      <c r="B15" s="16" t="s">
        <v>9</v>
      </c>
      <c r="C15" s="17" t="s">
        <v>10</v>
      </c>
      <c r="D15" s="18" t="s">
        <v>11</v>
      </c>
      <c r="F15" s="19">
        <v>100</v>
      </c>
      <c r="G15" s="20"/>
      <c r="H15" s="16" t="s">
        <v>9</v>
      </c>
      <c r="I15" s="17" t="s">
        <v>10</v>
      </c>
      <c r="J15" s="18" t="s">
        <v>11</v>
      </c>
      <c r="L15" s="19">
        <f>F15</f>
        <v>100</v>
      </c>
    </row>
    <row r="16" spans="2:12">
      <c r="B16" s="16"/>
      <c r="C16" s="21" t="s">
        <v>12</v>
      </c>
      <c r="D16" s="22"/>
      <c r="F16" s="83">
        <v>0</v>
      </c>
      <c r="G16" s="24"/>
      <c r="H16" s="16"/>
      <c r="I16" s="21" t="s">
        <v>12</v>
      </c>
      <c r="J16" s="22"/>
      <c r="L16" s="83">
        <f>F16</f>
        <v>0</v>
      </c>
    </row>
    <row r="17" spans="2:12">
      <c r="B17" s="25"/>
      <c r="C17" s="26"/>
      <c r="D17" s="27" t="s">
        <v>13</v>
      </c>
      <c r="F17" s="28">
        <f>+(1+F16)*F15</f>
        <v>100</v>
      </c>
      <c r="G17" s="29"/>
      <c r="H17" s="25"/>
      <c r="I17" s="26"/>
      <c r="J17" s="27" t="s">
        <v>13</v>
      </c>
      <c r="L17" s="28">
        <f>+(1+L16)*L15</f>
        <v>100</v>
      </c>
    </row>
    <row r="18" spans="2:12" ht="7.15" customHeight="1">
      <c r="B18" s="25"/>
      <c r="C18" s="26"/>
      <c r="D18" s="27"/>
      <c r="F18" s="28"/>
      <c r="G18" s="29"/>
      <c r="H18" s="25"/>
      <c r="I18" s="26"/>
      <c r="J18" s="27"/>
      <c r="L18" s="28"/>
    </row>
    <row r="19" spans="2:12">
      <c r="B19" s="25" t="s">
        <v>14</v>
      </c>
      <c r="C19" s="26" t="s">
        <v>15</v>
      </c>
      <c r="D19" s="22"/>
      <c r="F19" s="30"/>
      <c r="H19" s="25" t="s">
        <v>14</v>
      </c>
      <c r="I19" s="26" t="s">
        <v>15</v>
      </c>
      <c r="J19" s="22"/>
      <c r="L19" s="30"/>
    </row>
    <row r="20" spans="2:12">
      <c r="B20" s="25"/>
      <c r="C20" s="22" t="s">
        <v>16</v>
      </c>
      <c r="D20" s="32">
        <v>259.71428571428572</v>
      </c>
      <c r="F20" s="30"/>
      <c r="H20" s="25"/>
      <c r="I20" s="22" t="s">
        <v>16</v>
      </c>
      <c r="J20" s="32">
        <f>D20</f>
        <v>259.71428571428572</v>
      </c>
      <c r="L20" s="30"/>
    </row>
    <row r="21" spans="2:12">
      <c r="B21" s="25"/>
      <c r="C21" s="33" t="s">
        <v>17</v>
      </c>
      <c r="D21" s="82">
        <v>231</v>
      </c>
      <c r="F21" s="30"/>
      <c r="H21" s="25"/>
      <c r="I21" s="33" t="s">
        <v>17</v>
      </c>
      <c r="J21" s="32">
        <f t="shared" ref="J21:K28" si="0">D21</f>
        <v>231</v>
      </c>
      <c r="L21" s="30"/>
    </row>
    <row r="22" spans="2:12">
      <c r="B22" s="25"/>
      <c r="C22" s="33" t="s">
        <v>18</v>
      </c>
      <c r="D22" s="32">
        <v>25</v>
      </c>
      <c r="E22" s="23">
        <v>0</v>
      </c>
      <c r="F22" s="30"/>
      <c r="H22" s="25"/>
      <c r="I22" s="33" t="s">
        <v>18</v>
      </c>
      <c r="J22" s="32">
        <f t="shared" si="0"/>
        <v>25</v>
      </c>
      <c r="K22" s="23">
        <f>E22</f>
        <v>0</v>
      </c>
      <c r="L22" s="30"/>
    </row>
    <row r="23" spans="2:12">
      <c r="B23" s="25"/>
      <c r="C23" s="33" t="s">
        <v>19</v>
      </c>
      <c r="D23" s="82">
        <v>6</v>
      </c>
      <c r="E23" s="23">
        <v>0</v>
      </c>
      <c r="F23" s="30"/>
      <c r="H23" s="25"/>
      <c r="I23" s="33" t="s">
        <v>19</v>
      </c>
      <c r="J23" s="32">
        <f t="shared" si="0"/>
        <v>6</v>
      </c>
      <c r="K23" s="23">
        <f t="shared" si="0"/>
        <v>0</v>
      </c>
      <c r="L23" s="30"/>
    </row>
    <row r="24" spans="2:12">
      <c r="B24" s="25"/>
      <c r="C24" s="33" t="s">
        <v>20</v>
      </c>
      <c r="D24" s="32">
        <v>0</v>
      </c>
      <c r="E24" s="23">
        <v>0</v>
      </c>
      <c r="F24" s="30"/>
      <c r="H24" s="25"/>
      <c r="I24" s="33" t="str">
        <f>C24</f>
        <v>Opleidingsdagen / Scholing</v>
      </c>
      <c r="J24" s="32">
        <f>D24</f>
        <v>0</v>
      </c>
      <c r="K24" s="23">
        <f t="shared" si="0"/>
        <v>0</v>
      </c>
      <c r="L24" s="30"/>
    </row>
    <row r="25" spans="2:12">
      <c r="B25" s="25"/>
      <c r="C25" s="33" t="s">
        <v>21</v>
      </c>
      <c r="D25" s="32"/>
      <c r="E25" s="23">
        <v>0</v>
      </c>
      <c r="F25" s="34"/>
      <c r="H25" s="25"/>
      <c r="I25" s="33" t="str">
        <f>C25</f>
        <v>ATV dagen</v>
      </c>
      <c r="J25" s="32"/>
      <c r="K25" s="23">
        <f t="shared" si="0"/>
        <v>0</v>
      </c>
      <c r="L25" s="34"/>
    </row>
    <row r="26" spans="2:12">
      <c r="B26" s="25"/>
      <c r="C26" s="33" t="s">
        <v>22</v>
      </c>
      <c r="D26" s="35">
        <v>1.4</v>
      </c>
      <c r="E26" s="23">
        <v>0</v>
      </c>
      <c r="F26" s="30"/>
      <c r="H26" s="25"/>
      <c r="I26" s="33" t="s">
        <v>22</v>
      </c>
      <c r="J26" s="35">
        <f t="shared" si="0"/>
        <v>1.4</v>
      </c>
      <c r="K26" s="23">
        <f t="shared" si="0"/>
        <v>0</v>
      </c>
      <c r="L26" s="30"/>
    </row>
    <row r="27" spans="2:12">
      <c r="B27" s="25"/>
      <c r="C27" s="22" t="s">
        <v>23</v>
      </c>
      <c r="D27" s="36" t="s">
        <v>24</v>
      </c>
      <c r="E27" s="23">
        <v>0</v>
      </c>
      <c r="F27" s="30"/>
      <c r="H27" s="25"/>
      <c r="I27" s="22" t="s">
        <v>23</v>
      </c>
      <c r="J27" s="36" t="s">
        <v>24</v>
      </c>
      <c r="K27" s="23">
        <f t="shared" si="0"/>
        <v>0</v>
      </c>
      <c r="L27" s="30"/>
    </row>
    <row r="28" spans="2:12" ht="15" thickBot="1">
      <c r="B28" s="25"/>
      <c r="C28" s="22" t="s">
        <v>25</v>
      </c>
      <c r="D28" s="22"/>
      <c r="E28" s="37">
        <v>0</v>
      </c>
      <c r="F28" s="30"/>
      <c r="H28" s="25"/>
      <c r="I28" s="22" t="s">
        <v>25</v>
      </c>
      <c r="J28" s="22"/>
      <c r="K28" s="37">
        <f t="shared" si="0"/>
        <v>0</v>
      </c>
      <c r="L28" s="30"/>
    </row>
    <row r="29" spans="2:12" ht="15" thickTop="1">
      <c r="B29" s="25"/>
      <c r="C29" s="22" t="s">
        <v>26</v>
      </c>
      <c r="D29" s="22"/>
      <c r="E29" s="84">
        <f>SUM(E22:E28)</f>
        <v>0</v>
      </c>
      <c r="F29" s="28">
        <f>SUM(E29)*($F$17)</f>
        <v>0</v>
      </c>
      <c r="G29" s="29"/>
      <c r="H29" s="25"/>
      <c r="I29" s="22" t="s">
        <v>26</v>
      </c>
      <c r="J29" s="22"/>
      <c r="K29" s="84">
        <f>SUM(K22:K28)</f>
        <v>0</v>
      </c>
      <c r="L29" s="28">
        <f>SUM(K29)*($F$17)</f>
        <v>0</v>
      </c>
    </row>
    <row r="30" spans="2:12" ht="7.15" customHeight="1">
      <c r="B30" s="25"/>
      <c r="C30" s="22"/>
      <c r="D30" s="22"/>
      <c r="E30" s="84"/>
      <c r="F30" s="28"/>
      <c r="G30" s="29"/>
      <c r="H30" s="25"/>
      <c r="I30" s="22"/>
      <c r="J30" s="22"/>
      <c r="K30" s="84"/>
      <c r="L30" s="28"/>
    </row>
    <row r="31" spans="2:12">
      <c r="B31" s="25"/>
      <c r="C31" s="22" t="s">
        <v>27</v>
      </c>
      <c r="E31" s="27" t="s">
        <v>28</v>
      </c>
      <c r="F31" s="28">
        <f>+(1+E29)*F17</f>
        <v>100</v>
      </c>
      <c r="G31" s="29"/>
      <c r="H31" s="25"/>
      <c r="I31" s="22" t="s">
        <v>27</v>
      </c>
      <c r="K31" s="27" t="s">
        <v>28</v>
      </c>
      <c r="L31" s="28">
        <f>+(1+K29)*L17</f>
        <v>100</v>
      </c>
    </row>
    <row r="32" spans="2:12" ht="7.15" customHeight="1">
      <c r="B32" s="25"/>
      <c r="C32" s="22"/>
      <c r="E32" s="22"/>
      <c r="F32" s="30"/>
      <c r="H32" s="25"/>
      <c r="I32" s="22"/>
      <c r="K32" s="22"/>
      <c r="L32" s="30"/>
    </row>
    <row r="33" spans="2:12">
      <c r="B33" s="25"/>
      <c r="C33" s="22" t="s">
        <v>29</v>
      </c>
      <c r="E33" s="38">
        <v>0</v>
      </c>
      <c r="F33" s="28">
        <f>SUM(F31)*(E35)</f>
        <v>0</v>
      </c>
      <c r="G33" s="29"/>
      <c r="H33" s="25"/>
      <c r="I33" s="22" t="s">
        <v>29</v>
      </c>
      <c r="K33" s="38">
        <f>E33</f>
        <v>0</v>
      </c>
      <c r="L33" s="28">
        <f>SUM(L31)*(K35)</f>
        <v>0</v>
      </c>
    </row>
    <row r="34" spans="2:12">
      <c r="B34" s="25"/>
      <c r="C34" s="22" t="s">
        <v>30</v>
      </c>
      <c r="E34" s="38">
        <v>0</v>
      </c>
      <c r="F34" s="28"/>
      <c r="G34" s="29"/>
      <c r="H34" s="25"/>
      <c r="I34" s="22" t="s">
        <v>30</v>
      </c>
      <c r="K34" s="38">
        <f>E34</f>
        <v>0</v>
      </c>
      <c r="L34" s="28"/>
    </row>
    <row r="35" spans="2:12">
      <c r="B35" s="25"/>
      <c r="C35" s="22" t="s">
        <v>26</v>
      </c>
      <c r="D35" s="22"/>
      <c r="E35" s="84">
        <f>SUM(E33:E34)</f>
        <v>0</v>
      </c>
      <c r="F35" s="28"/>
      <c r="G35" s="29"/>
      <c r="H35" s="25"/>
      <c r="I35" s="22" t="s">
        <v>26</v>
      </c>
      <c r="J35" s="22"/>
      <c r="K35" s="84">
        <f>SUM(K33:K34)</f>
        <v>0</v>
      </c>
      <c r="L35" s="28"/>
    </row>
    <row r="36" spans="2:12" ht="7.15" customHeight="1">
      <c r="B36" s="25"/>
      <c r="C36" s="22"/>
      <c r="E36" s="22"/>
      <c r="F36" s="30"/>
      <c r="H36" s="25"/>
      <c r="I36" s="22"/>
      <c r="K36" s="22"/>
      <c r="L36" s="30"/>
    </row>
    <row r="37" spans="2:12">
      <c r="B37" s="25"/>
      <c r="C37" s="39" t="s">
        <v>31</v>
      </c>
      <c r="D37" s="85"/>
      <c r="E37" s="40" t="s">
        <v>32</v>
      </c>
      <c r="F37" s="41">
        <f>SUM(F31)+(F33)</f>
        <v>100</v>
      </c>
      <c r="G37" s="42"/>
      <c r="H37" s="25"/>
      <c r="I37" s="39" t="s">
        <v>31</v>
      </c>
      <c r="J37" s="85"/>
      <c r="K37" s="40" t="s">
        <v>32</v>
      </c>
      <c r="L37" s="41">
        <f>SUM(L31)+(L33)</f>
        <v>100</v>
      </c>
    </row>
    <row r="38" spans="2:12" ht="7.15" customHeight="1">
      <c r="B38" s="25"/>
      <c r="C38" s="22"/>
      <c r="D38" s="22"/>
      <c r="F38" s="30"/>
      <c r="H38" s="25"/>
      <c r="I38" s="22"/>
      <c r="J38" s="22"/>
      <c r="L38" s="30"/>
    </row>
    <row r="39" spans="2:12">
      <c r="B39" s="25" t="s">
        <v>33</v>
      </c>
      <c r="C39" s="43" t="s">
        <v>34</v>
      </c>
      <c r="D39" s="44"/>
      <c r="F39" s="30"/>
      <c r="H39" s="25" t="s">
        <v>33</v>
      </c>
      <c r="I39" s="43" t="s">
        <v>34</v>
      </c>
      <c r="J39" s="44"/>
      <c r="L39" s="30"/>
    </row>
    <row r="40" spans="2:12">
      <c r="B40" s="25"/>
      <c r="C40" s="45" t="s">
        <v>35</v>
      </c>
      <c r="D40" s="46"/>
      <c r="E40" s="38">
        <v>0</v>
      </c>
      <c r="F40" s="30"/>
      <c r="H40" s="25"/>
      <c r="I40" s="45" t="s">
        <v>35</v>
      </c>
      <c r="J40" s="46"/>
      <c r="K40" s="38">
        <f>E40</f>
        <v>0</v>
      </c>
      <c r="L40" s="30"/>
    </row>
    <row r="41" spans="2:12">
      <c r="B41" s="25"/>
      <c r="C41" s="45" t="s">
        <v>36</v>
      </c>
      <c r="D41" s="46"/>
      <c r="E41" s="38">
        <v>0</v>
      </c>
      <c r="F41" s="30"/>
      <c r="H41" s="25"/>
      <c r="I41" s="45" t="s">
        <v>37</v>
      </c>
      <c r="J41" s="46"/>
      <c r="K41" s="38">
        <f t="shared" ref="K41:K49" si="1">E41</f>
        <v>0</v>
      </c>
      <c r="L41" s="30"/>
    </row>
    <row r="42" spans="2:12">
      <c r="B42" s="25"/>
      <c r="C42" s="45" t="s">
        <v>38</v>
      </c>
      <c r="D42" s="47"/>
      <c r="E42" s="38">
        <v>0</v>
      </c>
      <c r="F42" s="30"/>
      <c r="H42" s="25"/>
      <c r="I42" s="45" t="s">
        <v>38</v>
      </c>
      <c r="J42" s="47"/>
      <c r="K42" s="38">
        <f t="shared" si="1"/>
        <v>0</v>
      </c>
      <c r="L42" s="30"/>
    </row>
    <row r="43" spans="2:12">
      <c r="B43" s="25"/>
      <c r="C43" s="45" t="s">
        <v>39</v>
      </c>
      <c r="D43" s="47"/>
      <c r="E43" s="38">
        <v>0</v>
      </c>
      <c r="F43" s="30"/>
      <c r="H43" s="25"/>
      <c r="I43" s="45" t="s">
        <v>39</v>
      </c>
      <c r="J43" s="47"/>
      <c r="K43" s="38">
        <f t="shared" si="1"/>
        <v>0</v>
      </c>
      <c r="L43" s="30"/>
    </row>
    <row r="44" spans="2:12">
      <c r="B44" s="25"/>
      <c r="C44" s="45" t="s">
        <v>40</v>
      </c>
      <c r="D44" s="46"/>
      <c r="E44" s="38">
        <v>0</v>
      </c>
      <c r="F44" s="30"/>
      <c r="H44" s="25"/>
      <c r="I44" s="45" t="s">
        <v>40</v>
      </c>
      <c r="J44" s="46"/>
      <c r="K44" s="38">
        <f t="shared" si="1"/>
        <v>0</v>
      </c>
      <c r="L44" s="30"/>
    </row>
    <row r="45" spans="2:12">
      <c r="B45" s="25"/>
      <c r="C45" s="45" t="s">
        <v>41</v>
      </c>
      <c r="D45" s="46"/>
      <c r="E45" s="38">
        <v>0</v>
      </c>
      <c r="F45" s="30"/>
      <c r="H45" s="25"/>
      <c r="I45" s="45" t="s">
        <v>41</v>
      </c>
      <c r="J45" s="46"/>
      <c r="K45" s="38">
        <f t="shared" si="1"/>
        <v>0</v>
      </c>
      <c r="L45" s="30"/>
    </row>
    <row r="46" spans="2:12">
      <c r="B46" s="25"/>
      <c r="C46" s="45" t="s">
        <v>42</v>
      </c>
      <c r="D46" s="46"/>
      <c r="E46" s="38">
        <v>0</v>
      </c>
      <c r="F46" s="30"/>
      <c r="H46" s="25"/>
      <c r="I46" s="45" t="s">
        <v>42</v>
      </c>
      <c r="J46" s="46"/>
      <c r="K46" s="38">
        <f t="shared" si="1"/>
        <v>0</v>
      </c>
      <c r="L46" s="30"/>
    </row>
    <row r="47" spans="2:12">
      <c r="B47" s="25"/>
      <c r="C47" s="45" t="s">
        <v>43</v>
      </c>
      <c r="D47" s="46"/>
      <c r="E47" s="38">
        <v>0</v>
      </c>
      <c r="F47" s="30"/>
      <c r="H47" s="25"/>
      <c r="I47" s="45" t="s">
        <v>43</v>
      </c>
      <c r="J47" s="46"/>
      <c r="K47" s="38">
        <f t="shared" si="1"/>
        <v>0</v>
      </c>
      <c r="L47" s="30"/>
    </row>
    <row r="48" spans="2:12">
      <c r="B48" s="25"/>
      <c r="C48" s="82" t="s">
        <v>44</v>
      </c>
      <c r="D48" s="46"/>
      <c r="E48" s="38">
        <v>0</v>
      </c>
      <c r="F48" s="30"/>
      <c r="H48" s="25"/>
      <c r="I48" s="82" t="s">
        <v>44</v>
      </c>
      <c r="J48" s="46"/>
      <c r="K48" s="38">
        <f t="shared" si="1"/>
        <v>0</v>
      </c>
      <c r="L48" s="30"/>
    </row>
    <row r="49" spans="2:16" ht="15" thickBot="1">
      <c r="B49" s="25"/>
      <c r="C49" s="45" t="s">
        <v>45</v>
      </c>
      <c r="D49" s="46"/>
      <c r="E49" s="37">
        <v>0</v>
      </c>
      <c r="F49" s="30"/>
      <c r="H49" s="25"/>
      <c r="I49" s="45" t="s">
        <v>45</v>
      </c>
      <c r="J49" s="46"/>
      <c r="K49" s="37">
        <f t="shared" si="1"/>
        <v>0</v>
      </c>
      <c r="L49" s="30"/>
    </row>
    <row r="50" spans="2:16" ht="7.15" customHeight="1" thickTop="1">
      <c r="B50" s="25"/>
      <c r="C50" s="48"/>
      <c r="D50" s="49"/>
      <c r="F50" s="30"/>
      <c r="H50" s="25"/>
      <c r="I50" s="48"/>
      <c r="J50" s="49"/>
      <c r="L50" s="30"/>
    </row>
    <row r="51" spans="2:16">
      <c r="B51" s="25"/>
      <c r="C51" s="48" t="s">
        <v>46</v>
      </c>
      <c r="D51" s="49"/>
      <c r="E51" s="84">
        <f>SUM(E40:E49)</f>
        <v>0</v>
      </c>
      <c r="F51" s="28"/>
      <c r="G51" s="29"/>
      <c r="H51" s="25"/>
      <c r="I51" s="48" t="s">
        <v>46</v>
      </c>
      <c r="J51" s="49"/>
      <c r="K51" s="84">
        <f>SUM(K40:K49)</f>
        <v>0</v>
      </c>
      <c r="L51" s="28"/>
    </row>
    <row r="52" spans="2:16" ht="7.15" customHeight="1">
      <c r="B52" s="25"/>
      <c r="C52" s="48"/>
      <c r="D52" s="47"/>
      <c r="F52" s="30"/>
      <c r="H52" s="25"/>
      <c r="I52" s="48"/>
      <c r="J52" s="47"/>
      <c r="L52" s="30"/>
    </row>
    <row r="53" spans="2:16">
      <c r="B53" s="25"/>
      <c r="C53" s="50" t="s">
        <v>47</v>
      </c>
      <c r="D53" s="51"/>
      <c r="E53" s="52" t="s">
        <v>48</v>
      </c>
      <c r="F53" s="41">
        <f>(1+E51)*F37</f>
        <v>100</v>
      </c>
      <c r="G53" s="42"/>
      <c r="H53" s="25"/>
      <c r="I53" s="50" t="s">
        <v>47</v>
      </c>
      <c r="J53" s="51"/>
      <c r="K53" s="52" t="s">
        <v>48</v>
      </c>
      <c r="L53" s="41">
        <f>(1+K51)*L37</f>
        <v>100</v>
      </c>
    </row>
    <row r="54" spans="2:16" ht="7.15" customHeight="1">
      <c r="B54" s="25"/>
      <c r="C54" s="53"/>
      <c r="D54" s="54"/>
      <c r="F54" s="30"/>
      <c r="H54" s="25"/>
      <c r="I54" s="53"/>
      <c r="J54" s="54"/>
      <c r="L54" s="30"/>
    </row>
    <row r="55" spans="2:16">
      <c r="B55" s="25" t="s">
        <v>49</v>
      </c>
      <c r="C55" s="43" t="s">
        <v>50</v>
      </c>
      <c r="D55" s="44"/>
      <c r="F55" s="30"/>
      <c r="H55" s="25" t="s">
        <v>49</v>
      </c>
      <c r="I55" s="43" t="s">
        <v>50</v>
      </c>
      <c r="J55" s="44"/>
      <c r="L55" s="30"/>
    </row>
    <row r="56" spans="2:16">
      <c r="B56" s="55">
        <v>1</v>
      </c>
      <c r="C56" s="56" t="s">
        <v>51</v>
      </c>
      <c r="D56" s="47"/>
      <c r="E56" s="57">
        <v>0</v>
      </c>
      <c r="F56" s="30"/>
      <c r="H56" s="55">
        <v>1</v>
      </c>
      <c r="I56" s="56" t="s">
        <v>51</v>
      </c>
      <c r="J56" s="47"/>
      <c r="K56" s="57">
        <f>E56</f>
        <v>0</v>
      </c>
      <c r="L56" s="30"/>
    </row>
    <row r="57" spans="2:16">
      <c r="B57" s="55">
        <v>2</v>
      </c>
      <c r="C57" s="56" t="s">
        <v>52</v>
      </c>
      <c r="D57" s="54"/>
      <c r="E57" s="57">
        <v>0</v>
      </c>
      <c r="F57" s="28">
        <f>SUM((E56)+(E57))*(F53)</f>
        <v>0</v>
      </c>
      <c r="G57" s="29"/>
      <c r="H57" s="55">
        <v>2</v>
      </c>
      <c r="I57" s="56" t="s">
        <v>52</v>
      </c>
      <c r="J57" s="54"/>
      <c r="K57" s="57">
        <f>E57</f>
        <v>0</v>
      </c>
      <c r="L57" s="28">
        <f>SUM((K56)+(K57))*(L53)</f>
        <v>0</v>
      </c>
    </row>
    <row r="58" spans="2:16" ht="7.15" customHeight="1">
      <c r="B58" s="25"/>
      <c r="F58" s="30"/>
      <c r="H58" s="25"/>
      <c r="L58" s="30"/>
    </row>
    <row r="59" spans="2:16" ht="15" thickBot="1">
      <c r="B59" s="58"/>
      <c r="C59" s="59" t="s">
        <v>53</v>
      </c>
      <c r="D59" s="59"/>
      <c r="E59" s="59"/>
      <c r="F59" s="60">
        <f>SUM(F53)+(F57)</f>
        <v>100</v>
      </c>
      <c r="G59" s="20"/>
      <c r="H59" s="58"/>
      <c r="I59" s="59" t="s">
        <v>53</v>
      </c>
      <c r="J59" s="59"/>
      <c r="K59" s="59"/>
      <c r="L59" s="60">
        <f>SUM(L53)+(L57)</f>
        <v>100</v>
      </c>
    </row>
    <row r="60" spans="2:16">
      <c r="B60" s="25"/>
      <c r="C60" s="11" t="s">
        <v>54</v>
      </c>
      <c r="D60" s="13"/>
      <c r="E60" s="13"/>
      <c r="F60" s="61">
        <v>18.66</v>
      </c>
      <c r="G60" s="62"/>
      <c r="H60" s="25"/>
      <c r="I60" s="11" t="s">
        <v>54</v>
      </c>
      <c r="J60" s="13"/>
      <c r="K60" s="13"/>
      <c r="L60" s="61">
        <f>F60</f>
        <v>18.66</v>
      </c>
      <c r="M60" s="63"/>
      <c r="N60" s="64"/>
      <c r="O60" s="64"/>
      <c r="P60" s="64"/>
    </row>
    <row r="61" spans="2:16" ht="15" thickBot="1">
      <c r="B61" s="25"/>
      <c r="C61" s="11" t="s">
        <v>55</v>
      </c>
      <c r="D61" s="13"/>
      <c r="E61" s="13"/>
      <c r="F61" s="61">
        <f>SUM((F60)*(F59))/(100)</f>
        <v>18.66</v>
      </c>
      <c r="G61" s="62"/>
      <c r="H61" s="25"/>
      <c r="I61" s="11" t="s">
        <v>55</v>
      </c>
      <c r="J61" s="13"/>
      <c r="K61" s="13"/>
      <c r="L61" s="61">
        <f>SUM((L60)*(L59))/(100)</f>
        <v>18.66</v>
      </c>
    </row>
    <row r="62" spans="2:16" ht="15" thickBot="1">
      <c r="B62" s="25"/>
      <c r="C62" s="13" t="s">
        <v>56</v>
      </c>
      <c r="F62" s="65">
        <v>0</v>
      </c>
      <c r="G62" s="66"/>
      <c r="H62" s="25"/>
      <c r="I62" s="13" t="s">
        <v>56</v>
      </c>
      <c r="L62" s="67">
        <f>F62</f>
        <v>0</v>
      </c>
    </row>
    <row r="63" spans="2:16" ht="15" thickBot="1">
      <c r="B63" s="58"/>
      <c r="C63" s="68" t="s">
        <v>57</v>
      </c>
      <c r="D63" s="59"/>
      <c r="E63" s="59"/>
      <c r="F63" s="69">
        <f>SUM(F61+(F62))</f>
        <v>18.66</v>
      </c>
      <c r="G63" s="62"/>
      <c r="H63" s="58"/>
      <c r="I63" s="68" t="s">
        <v>58</v>
      </c>
      <c r="J63" s="59"/>
      <c r="K63" s="59"/>
      <c r="L63" s="69">
        <f>SUM(L61+(L62))</f>
        <v>18.66</v>
      </c>
    </row>
    <row r="66" spans="3:11">
      <c r="C66" s="106" t="s">
        <v>59</v>
      </c>
      <c r="D66" s="107"/>
      <c r="E66" s="107"/>
      <c r="F66" s="107"/>
      <c r="G66" s="107"/>
      <c r="H66" s="108"/>
    </row>
    <row r="67" spans="3:11">
      <c r="C67" s="109"/>
      <c r="D67" s="110"/>
      <c r="E67" s="110"/>
      <c r="F67" s="110"/>
      <c r="G67" s="110"/>
      <c r="H67" s="111"/>
    </row>
    <row r="68" spans="3:11" ht="15" thickBot="1">
      <c r="C68"/>
      <c r="D68"/>
      <c r="E68"/>
      <c r="F68"/>
      <c r="G68"/>
    </row>
    <row r="69" spans="3:11" ht="16.149999999999999" thickBot="1">
      <c r="C69" s="70" t="s">
        <v>60</v>
      </c>
      <c r="D69" s="92">
        <f>SUM(K72)+(K73)</f>
        <v>61578</v>
      </c>
      <c r="E69" s="93"/>
      <c r="F69"/>
      <c r="G69" s="71"/>
    </row>
    <row r="70" spans="3:11" ht="15" thickBot="1">
      <c r="C70"/>
      <c r="D70"/>
      <c r="E70"/>
      <c r="F70"/>
      <c r="G70"/>
    </row>
    <row r="71" spans="3:11">
      <c r="C71" s="88" t="s">
        <v>61</v>
      </c>
      <c r="D71" s="112"/>
      <c r="E71" s="112"/>
      <c r="F71" s="112"/>
      <c r="G71" s="113"/>
      <c r="I71" s="72"/>
      <c r="J71" s="73" t="s">
        <v>62</v>
      </c>
      <c r="K71" s="74" t="s">
        <v>63</v>
      </c>
    </row>
    <row r="72" spans="3:11">
      <c r="C72" s="75" t="s">
        <v>64</v>
      </c>
      <c r="D72" s="114"/>
      <c r="E72" s="114"/>
      <c r="F72" s="114"/>
      <c r="G72" s="115"/>
      <c r="I72" s="25" t="s">
        <v>65</v>
      </c>
      <c r="J72" s="76">
        <v>2200</v>
      </c>
      <c r="K72" s="61">
        <f>SUM(J72)*(F63)</f>
        <v>41052</v>
      </c>
    </row>
    <row r="73" spans="3:11" ht="15" thickBot="1">
      <c r="C73" s="77" t="s">
        <v>66</v>
      </c>
      <c r="D73" s="89"/>
      <c r="E73" s="89"/>
      <c r="F73" s="89"/>
      <c r="G73" s="90"/>
      <c r="I73" s="78" t="s">
        <v>67</v>
      </c>
      <c r="J73" s="79">
        <v>1100</v>
      </c>
      <c r="K73" s="69">
        <f>SUM(J73)*(L63)</f>
        <v>20526</v>
      </c>
    </row>
    <row r="74" spans="3:11">
      <c r="C74" s="77" t="s">
        <v>68</v>
      </c>
      <c r="D74" s="89"/>
      <c r="E74" s="89"/>
      <c r="F74" s="89"/>
      <c r="G74" s="90"/>
      <c r="I74" s="80"/>
    </row>
    <row r="75" spans="3:11">
      <c r="C75" s="77" t="s">
        <v>69</v>
      </c>
      <c r="D75" s="89"/>
      <c r="E75" s="89"/>
      <c r="F75" s="89"/>
      <c r="G75" s="90"/>
    </row>
    <row r="76" spans="3:11">
      <c r="C76" s="91" t="s">
        <v>70</v>
      </c>
      <c r="D76" s="89"/>
      <c r="E76" s="89"/>
      <c r="F76" s="89"/>
      <c r="G76" s="90"/>
    </row>
    <row r="77" spans="3:11">
      <c r="C77" s="91"/>
      <c r="D77" s="89"/>
      <c r="E77" s="89"/>
      <c r="F77" s="89"/>
      <c r="G77" s="90"/>
    </row>
    <row r="78" spans="3:11">
      <c r="C78" s="91"/>
      <c r="D78" s="89"/>
      <c r="E78" s="89"/>
      <c r="F78" s="89"/>
      <c r="G78" s="90"/>
    </row>
    <row r="79" spans="3:11" ht="15" thickBot="1">
      <c r="C79" s="81" t="s">
        <v>71</v>
      </c>
      <c r="D79" s="86"/>
      <c r="E79" s="86"/>
      <c r="F79" s="86"/>
      <c r="G79" s="87"/>
    </row>
    <row r="80" spans="3:11">
      <c r="G80" s="11"/>
    </row>
    <row r="81" s="11" customFormat="1"/>
    <row r="82" s="11" customFormat="1"/>
    <row r="83" s="11" customFormat="1"/>
    <row r="84" s="11" customFormat="1"/>
    <row r="85" s="11" customFormat="1"/>
    <row r="86" s="11" customFormat="1"/>
    <row r="87" s="11" customFormat="1"/>
    <row r="88" s="11" customFormat="1"/>
    <row r="89" s="11" customFormat="1"/>
    <row r="90" s="11" customFormat="1"/>
    <row r="91" s="11" customFormat="1"/>
    <row r="92" s="11" customFormat="1"/>
    <row r="93" s="11" customFormat="1"/>
    <row r="94" s="11" customFormat="1"/>
    <row r="95" s="11" customFormat="1"/>
    <row r="96" s="11" customFormat="1"/>
    <row r="97" s="11" customFormat="1"/>
    <row r="98" s="11" customFormat="1"/>
    <row r="99" s="11" customFormat="1"/>
    <row r="100" s="11" customFormat="1"/>
    <row r="101" s="11" customFormat="1"/>
    <row r="102" s="11" customFormat="1"/>
    <row r="103" s="11" customFormat="1"/>
    <row r="104" s="11" customFormat="1"/>
    <row r="105" s="11" customFormat="1"/>
    <row r="106" s="11" customFormat="1"/>
    <row r="107" s="11" customFormat="1"/>
    <row r="108" s="11" customFormat="1"/>
    <row r="109" s="11" customFormat="1"/>
    <row r="110" s="11" customFormat="1"/>
    <row r="111" s="11" customFormat="1"/>
    <row r="112" s="11" customFormat="1"/>
    <row r="113" s="11" customFormat="1"/>
    <row r="114" s="11" customFormat="1"/>
    <row r="115" s="11" customFormat="1"/>
    <row r="116" s="11" customFormat="1"/>
    <row r="117" s="11" customFormat="1"/>
    <row r="118" s="11" customFormat="1"/>
    <row r="119" s="11" customFormat="1"/>
  </sheetData>
  <sheetProtection algorithmName="SHA-512" hashValue="FTaogknpFRICgT2hvL/GWBbgSrv/h4P8Yqp5HF9VRBUfyhjM9YXUrStZqPO2twCDm+zMbGID9nJAEchlfQlBUw==" saltValue="Q33vNuyPFbGnarXYMusEQg==" spinCount="100000" sheet="1" formatCells="0" formatColumns="0" formatRows="0" insertColumns="0" insertRows="0" insertHyperlinks="0" deleteColumns="0" deleteRows="0" sort="0" autoFilter="0" pivotTables="0"/>
  <protectedRanges>
    <protectedRange sqref="F16 E22:E28 E33:E34 E40:E49 E56:E57 C56:C57 F62 L16 K22:K28 K33:K34 K40:K49 I56:I57 K56:K57 D72:G79" name="Bereik1"/>
  </protectedRanges>
  <mergeCells count="14">
    <mergeCell ref="D69:E69"/>
    <mergeCell ref="B4:H5"/>
    <mergeCell ref="B7:G10"/>
    <mergeCell ref="D14:E14"/>
    <mergeCell ref="J14:K14"/>
    <mergeCell ref="C66:H67"/>
    <mergeCell ref="D79:G79"/>
    <mergeCell ref="C71:G71"/>
    <mergeCell ref="D72:G72"/>
    <mergeCell ref="D73:G73"/>
    <mergeCell ref="D74:G74"/>
    <mergeCell ref="D75:G75"/>
    <mergeCell ref="C76:C78"/>
    <mergeCell ref="D76:G78"/>
  </mergeCells>
  <hyperlinks>
    <hyperlink ref="C23" location="'Feitenlijstje, validatie'!A1" display="Feestdagen" xr:uid="{6CBC48F9-B5F5-4713-9528-615B450AA99A}"/>
  </hyperlinks>
  <pageMargins left="0.7" right="0.7" top="0.75" bottom="0.75" header="0.3" footer="0.3"/>
  <ignoredErrors>
    <ignoredError sqref="K22:K28 K33:K34 K40:K49 K56:K57 L16" unlockedFormula="1"/>
    <ignoredError sqref="L61"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4" ma:contentTypeDescription="Een nieuw document maken." ma:contentTypeScope="" ma:versionID="f796dc215570842e92d0cb454fd58b6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3848a2ed6c33c89c4cd6eb4954ab9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B5EA17-D6FC-4E39-A1B5-066F315F4C28}"/>
</file>

<file path=customXml/itemProps2.xml><?xml version="1.0" encoding="utf-8"?>
<ds:datastoreItem xmlns:ds="http://schemas.openxmlformats.org/officeDocument/2006/customXml" ds:itemID="{17F7B1F7-521D-4D97-8C9E-7546BAC76587}"/>
</file>

<file path=customXml/itemProps3.xml><?xml version="1.0" encoding="utf-8"?>
<ds:datastoreItem xmlns:ds="http://schemas.openxmlformats.org/officeDocument/2006/customXml" ds:itemID="{1ED2CC76-E1FC-4675-BD62-9A8BF9A9BB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Michele Schoonhoven</cp:lastModifiedBy>
  <cp:revision/>
  <dcterms:created xsi:type="dcterms:W3CDTF">2023-11-10T16:34:10Z</dcterms:created>
  <dcterms:modified xsi:type="dcterms:W3CDTF">2024-01-04T10:25:13Z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