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BO Amersfoort/Drukwerk 2023/Nota van Inlichtingen/NvI 1/"/>
    </mc:Choice>
  </mc:AlternateContent>
  <xr:revisionPtr revIDLastSave="20" documentId="8_{3C2A6956-11B6-46F9-BF99-36B604FCD043}" xr6:coauthVersionLast="47" xr6:coauthVersionMax="47" xr10:uidLastSave="{ECF9DE6D-A25B-4DC7-89AF-03293C7A7DA1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45" i="1"/>
  <c r="K46" i="1"/>
  <c r="K47" i="1"/>
  <c r="K48" i="1"/>
  <c r="K49" i="1"/>
  <c r="K50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88" i="1"/>
  <c r="K90" i="1"/>
  <c r="K89" i="1"/>
  <c r="K53" i="1"/>
  <c r="K54" i="1"/>
  <c r="K55" i="1"/>
  <c r="K56" i="1"/>
  <c r="K57" i="1"/>
  <c r="K58" i="1"/>
  <c r="K59" i="1"/>
  <c r="K60" i="1"/>
  <c r="K61" i="1"/>
  <c r="K62" i="1"/>
  <c r="K64" i="1"/>
  <c r="K65" i="1"/>
  <c r="K66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52" i="1"/>
  <c r="K81" i="1" s="1"/>
  <c r="K9" i="1"/>
  <c r="K37" i="1" l="1"/>
  <c r="K92" i="1" l="1"/>
  <c r="K91" i="1"/>
  <c r="K87" i="1"/>
  <c r="K86" i="1"/>
  <c r="K51" i="1" l="1"/>
  <c r="K93" i="1"/>
  <c r="K95" i="1" l="1"/>
</calcChain>
</file>

<file path=xl/sharedStrings.xml><?xml version="1.0" encoding="utf-8"?>
<sst xmlns="http://schemas.openxmlformats.org/spreadsheetml/2006/main" count="437" uniqueCount="187">
  <si>
    <t>Bijlage 5. Calculatieblad</t>
  </si>
  <si>
    <t>MBO Amersfoort - Drukwerk</t>
  </si>
  <si>
    <t>Inschrijver dient de blauw gearceerde cellen in te vullen</t>
  </si>
  <si>
    <t>Beschrijving Product</t>
  </si>
  <si>
    <t>Model</t>
  </si>
  <si>
    <t>Formaat</t>
  </si>
  <si>
    <t>Gewicht</t>
  </si>
  <si>
    <t>Enkelzijdig of Dubbelzijdig</t>
  </si>
  <si>
    <t>Aantal kleuren</t>
  </si>
  <si>
    <t>Bijzonderheden</t>
  </si>
  <si>
    <t>Totaal</t>
  </si>
  <si>
    <t xml:space="preserve">Briefpapier A4, 210 x 297 mm, 3 kleuren zwart, geel en magenta </t>
  </si>
  <si>
    <t>MBO Briefpapier</t>
  </si>
  <si>
    <t>A4</t>
  </si>
  <si>
    <t>80 gram</t>
  </si>
  <si>
    <t>Enkelzijdig</t>
  </si>
  <si>
    <t>zwart, geel en magenta, PMS 1375S</t>
  </si>
  <si>
    <t>niet aflopend, ongestreken</t>
  </si>
  <si>
    <t>Briefpapier A4, 210 x 297 mm, 3 kleuren zwart, geel en magenta</t>
  </si>
  <si>
    <t>MBO Briefpapier Financiële Adm.</t>
  </si>
  <si>
    <t>Briefpapier A4, 210 x 297 mm</t>
  </si>
  <si>
    <t>DHTA Briefpapier</t>
  </si>
  <si>
    <t>full color</t>
  </si>
  <si>
    <t>Drukwerk 380x506mm plano diplomamap</t>
  </si>
  <si>
    <t>MBO Amersfoort Diplomamap</t>
  </si>
  <si>
    <t>380x506mm</t>
  </si>
  <si>
    <t>350 gram</t>
  </si>
  <si>
    <t>Dubbelzijdig</t>
  </si>
  <si>
    <t>zwart, geel en magenta, cyan</t>
  </si>
  <si>
    <t>met venster, tweezijdig gestreken, sulfaatkarton, plano ongevouwen</t>
  </si>
  <si>
    <t>DHTA Diplomamap</t>
  </si>
  <si>
    <t>Drukwerk A3, 297 x 420 mm</t>
  </si>
  <si>
    <t>DHTA Examenpapier</t>
  </si>
  <si>
    <t>A3</t>
  </si>
  <si>
    <t>rood, wit, zwart</t>
  </si>
  <si>
    <t>gevouwen, lijntjespapier</t>
  </si>
  <si>
    <t>Drukwerk A4, 210 x 297 mm</t>
  </si>
  <si>
    <t>Diploma papier - nieuw</t>
  </si>
  <si>
    <t>120 gram</t>
  </si>
  <si>
    <t>full colour</t>
  </si>
  <si>
    <t>MBO Amersfoort A4 10x10 toets</t>
  </si>
  <si>
    <t>70 gram</t>
  </si>
  <si>
    <t>zwart</t>
  </si>
  <si>
    <t xml:space="preserve">ruitjespapier, houtvrij schrijf </t>
  </si>
  <si>
    <t>MBO Amersfoort A4 lijn toets</t>
  </si>
  <si>
    <t>houtvrij schrijf</t>
  </si>
  <si>
    <t>Resultatenlijst - nieuw</t>
  </si>
  <si>
    <t>met water merk en foliedruk en preeg</t>
  </si>
  <si>
    <t>Verklaring MBO Amersfoort</t>
  </si>
  <si>
    <t>ongestreken, aflopend</t>
  </si>
  <si>
    <t>Drukwerk A5, 148 x 210 mm</t>
  </si>
  <si>
    <t>MBO - Afmelding andere reden</t>
  </si>
  <si>
    <t>A5</t>
  </si>
  <si>
    <t>90 gram</t>
  </si>
  <si>
    <t>ongestreken, 2 boorgaten</t>
  </si>
  <si>
    <t xml:space="preserve">MBO - Afmelding wegens ziek </t>
  </si>
  <si>
    <t>MBO te laat briefje</t>
  </si>
  <si>
    <t>MBO With Compliment Card algemeen</t>
  </si>
  <si>
    <t>ongestreken</t>
  </si>
  <si>
    <t>MBO With Compliment Card MWVJW</t>
  </si>
  <si>
    <t>MBO With Compliment Card WDW</t>
  </si>
  <si>
    <t>Envelop EA5, 156 x 220 mm</t>
  </si>
  <si>
    <t>MBO Amersfoort met venster</t>
  </si>
  <si>
    <t>EA5</t>
  </si>
  <si>
    <t>n.v.t.</t>
  </si>
  <si>
    <t>MBO Amersfoort zonder venster</t>
  </si>
  <si>
    <t>Envelop EA4, 229 x 324 mm</t>
  </si>
  <si>
    <t>EA4</t>
  </si>
  <si>
    <t>DHTA met venster</t>
  </si>
  <si>
    <t>DHTA zonder venster</t>
  </si>
  <si>
    <t>EA5 Antwoordenvelop zv antwoordnummer div. loc</t>
  </si>
  <si>
    <t>Bewijs van inlevering werkstuk</t>
  </si>
  <si>
    <t>doordruk</t>
  </si>
  <si>
    <t>2 , eerste blad wit 80 gram, zwart geel magenta, tweede velletjes roze 57 gram, carbon</t>
  </si>
  <si>
    <t>Blanco Printpapier Enkelzijdig zwart-wit A3</t>
  </si>
  <si>
    <t>zwart wit</t>
  </si>
  <si>
    <t>Blanco Printpapier Dubbelzijdig zwart-wit A3</t>
  </si>
  <si>
    <t>Blanco Printpapier Enkelzijdig kleur A3</t>
  </si>
  <si>
    <t>Blanco Printpapier Dubbelzijdig kleur A3</t>
  </si>
  <si>
    <t>Blanco Printpapier Enkelzijdig zwart-wit A4</t>
  </si>
  <si>
    <t>Blanco Printpapier Dubbelzijdig zwart-wit A4</t>
  </si>
  <si>
    <t>Blanco Printpapier Enkelzijdig kleur A4</t>
  </si>
  <si>
    <t>Blanco Printpapier Dubbelzijdig kleur A4</t>
  </si>
  <si>
    <t>Transparant voor- en achterblad</t>
  </si>
  <si>
    <t>transparant</t>
  </si>
  <si>
    <t>Boren 2 gaten</t>
  </si>
  <si>
    <t>Boren 4 gaten</t>
  </si>
  <si>
    <t>Tussenschieten</t>
  </si>
  <si>
    <t>gekleurd</t>
  </si>
  <si>
    <t>Nieten</t>
  </si>
  <si>
    <t>portret gehecht</t>
  </si>
  <si>
    <t>per stuk</t>
  </si>
  <si>
    <t>Wire-o binding</t>
  </si>
  <si>
    <t>FC</t>
  </si>
  <si>
    <t>3 luik Opleidingsoverzicht</t>
  </si>
  <si>
    <t>plano 630 x 297 mm, afgewerkt 210 x 297 mm staand</t>
  </si>
  <si>
    <t>2 slagen wikkelvouwen naar 210*297</t>
  </si>
  <si>
    <t xml:space="preserve">Presentatiemap </t>
  </si>
  <si>
    <t>plano 506 x 380 mm</t>
  </si>
  <si>
    <t>gestreken sulfaatkarton + slitten ivm in elkaar vouwen</t>
  </si>
  <si>
    <t xml:space="preserve">MBOA kalender </t>
  </si>
  <si>
    <t>A6</t>
  </si>
  <si>
    <t xml:space="preserve">gestreken sulfaatkarton </t>
  </si>
  <si>
    <t>Mindmap</t>
  </si>
  <si>
    <t>Houtvrij wit offset (schrijfbaar)</t>
  </si>
  <si>
    <t>Studiekeuzegids</t>
  </si>
  <si>
    <t>A4 - 36 pagina's in 4 pagina's omslag</t>
  </si>
  <si>
    <t xml:space="preserve">Welkomstkaart </t>
  </si>
  <si>
    <t>A5 - oblong</t>
  </si>
  <si>
    <t>1 zijdig sulfaatkarton</t>
  </si>
  <si>
    <t xml:space="preserve">Textielsticker rond </t>
  </si>
  <si>
    <t>doorsnede 40 mm - ronde stickers</t>
  </si>
  <si>
    <t>zelfklevend geschikt voor textiel</t>
  </si>
  <si>
    <t>Studiekeuze contactkaart</t>
  </si>
  <si>
    <t>Interessegebieden - flyer</t>
  </si>
  <si>
    <t>silk mc</t>
  </si>
  <si>
    <t xml:space="preserve">Studiekeuze stappen </t>
  </si>
  <si>
    <t>MHBO folder 3 luik</t>
  </si>
  <si>
    <t>2 slagen wikkelvouwen naar A5 staand</t>
  </si>
  <si>
    <t>Poster - Decanenmailing - gevouwen tot A4</t>
  </si>
  <si>
    <t>A2</t>
  </si>
  <si>
    <t xml:space="preserve">Enkelzijdig   </t>
  </si>
  <si>
    <t>2 soorten a 140 stuks / houtvrij gesatineerrd</t>
  </si>
  <si>
    <t xml:space="preserve">Poster - Open Dag MBOA+HU locaties </t>
  </si>
  <si>
    <t>A0, A1, A3</t>
  </si>
  <si>
    <t>4 Open Dagen, per open dag: 30*A0 / 10*A1 / 20*A3 (2 versies) (houtvrij gesatineerd mc)</t>
  </si>
  <si>
    <t xml:space="preserve">Poster - Social Media  </t>
  </si>
  <si>
    <t>30* A0 / 10* A1 / 20* A3  (houtvrij gesatineerd mc)</t>
  </si>
  <si>
    <t>Flyers  - A4</t>
  </si>
  <si>
    <t>Flyers  - A5</t>
  </si>
  <si>
    <t>Handout A3</t>
  </si>
  <si>
    <t>gevouwen naar A4</t>
  </si>
  <si>
    <t>Handout A4</t>
  </si>
  <si>
    <t>gevouwen naar A5</t>
  </si>
  <si>
    <t>Ansichtkaarten</t>
  </si>
  <si>
    <t>Ansichtkaarten - dubbel</t>
  </si>
  <si>
    <t xml:space="preserve">A4 </t>
  </si>
  <si>
    <t xml:space="preserve">A0 posters </t>
  </si>
  <si>
    <t>A0</t>
  </si>
  <si>
    <t>A2 posters</t>
  </si>
  <si>
    <t xml:space="preserve">A2 </t>
  </si>
  <si>
    <t>A3 posters</t>
  </si>
  <si>
    <t>visitekaartjes Open Dagen DHTA</t>
  </si>
  <si>
    <t>Brochure studiekeuze DHTA</t>
  </si>
  <si>
    <t>A4 - 8 pagina's</t>
  </si>
  <si>
    <t>Brochure - Flex diplomaroute docenten</t>
  </si>
  <si>
    <t xml:space="preserve">A4 - 40 pagina's </t>
  </si>
  <si>
    <t>Brochure - Flex - Open Dag</t>
  </si>
  <si>
    <t xml:space="preserve">A5 - 8 pagina's </t>
  </si>
  <si>
    <t xml:space="preserve">* aantallen zijn gebasseerd op de afname over 2022. De aantallen dienen om tot een fictieve totaalprijs te komen waarop Inschrijvers beoordeeld worden. De aantallen zijn geen afnamegarantie. </t>
  </si>
  <si>
    <t>Dienstverlening</t>
  </si>
  <si>
    <t>Leveringskosten afroep regulier drukwerk op locaties van MBO Amersfoort</t>
  </si>
  <si>
    <t>Leveringskosten spoedlevering van regulier/standaard drukwerk</t>
  </si>
  <si>
    <t>Handelingskosten voor verzenden van een pakket met folders of formulieren</t>
  </si>
  <si>
    <t>Handelingskosten voor het verzenden van visitekaartjes naar locatie MBO Amersfoort of thuiswerkadres</t>
  </si>
  <si>
    <t>Totaal dienstverlening</t>
  </si>
  <si>
    <t xml:space="preserve"> * inhoud envelop/brievenbuspakket 1: </t>
  </si>
  <si>
    <t>1 brief persoonsgebonden met adres</t>
  </si>
  <si>
    <t>2 gevouwen A2 posters naar A4</t>
  </si>
  <si>
    <t>5 A6 flyers Open Dagen kalender</t>
  </si>
  <si>
    <t xml:space="preserve"> * inhoud envelop/brievenbuspakket 2:</t>
  </si>
  <si>
    <t>1 Studiekeuzegids</t>
  </si>
  <si>
    <t>5 Opleidingsoverzichten</t>
  </si>
  <si>
    <t>Handelingskosten voor verzenden van een brievenbuspakket of envelop 1 *</t>
  </si>
  <si>
    <t>Handelingskosten voor verzenden van een brievenbuspakket of envelop 2 *</t>
  </si>
  <si>
    <t>Indicatie eenheden per jaar*</t>
  </si>
  <si>
    <t>Handelingskosten voor dienstverlening examendrukwerk</t>
  </si>
  <si>
    <t>Inschrijfprijs</t>
  </si>
  <si>
    <t>Naam:</t>
  </si>
  <si>
    <t>Totaal facilitair drukwer</t>
  </si>
  <si>
    <t>Totaal marketing drukwerk</t>
  </si>
  <si>
    <t>Aantal</t>
  </si>
  <si>
    <t>Referentie : 2024/0411YK</t>
  </si>
  <si>
    <t>schoonsnijden</t>
  </si>
  <si>
    <r>
      <rPr>
        <sz val="10"/>
        <color rgb="FFFF0000"/>
        <rFont val="Verdana"/>
        <family val="2"/>
      </rPr>
      <t>zilver folie 'band',</t>
    </r>
    <r>
      <rPr>
        <sz val="10"/>
        <rFont val="Verdana"/>
        <family val="2"/>
      </rPr>
      <t xml:space="preserve"> https://wetten.overheid.nl/BWBR0031616/2019-08-01</t>
    </r>
  </si>
  <si>
    <r>
      <t>niet aflopend,</t>
    </r>
    <r>
      <rPr>
        <sz val="10"/>
        <rFont val="Verdana"/>
        <family val="2"/>
      </rPr>
      <t xml:space="preserve"> Striplock sluiting</t>
    </r>
  </si>
  <si>
    <r>
      <t xml:space="preserve">Prijs per eenheid. Prijs incl. wettelijk vastgestelde afvalbeheersbijdrage, eventuele verpakkingsbelasting, </t>
    </r>
    <r>
      <rPr>
        <b/>
        <sz val="10"/>
        <color rgb="FFFF0000"/>
        <rFont val="Verdana"/>
        <family val="2"/>
      </rPr>
      <t>exclusief btw</t>
    </r>
  </si>
  <si>
    <r>
      <t xml:space="preserve">Prijs per levering/handeling/stuk,  </t>
    </r>
    <r>
      <rPr>
        <b/>
        <sz val="10"/>
        <color rgb="FFFF0000"/>
        <rFont val="Verdana"/>
        <family val="2"/>
      </rPr>
      <t xml:space="preserve">exclusief btw </t>
    </r>
  </si>
  <si>
    <t>170 gram offset soporset</t>
  </si>
  <si>
    <t>300 gram</t>
  </si>
  <si>
    <t>250 gram</t>
  </si>
  <si>
    <t>omslag: 170 gram/binnenwerk 135 gram + geniet en brocheren</t>
  </si>
  <si>
    <t xml:space="preserve">250 gram </t>
  </si>
  <si>
    <t>150 gram</t>
  </si>
  <si>
    <t>130 gram</t>
  </si>
  <si>
    <t xml:space="preserve">130 gram </t>
  </si>
  <si>
    <t>170/135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</si>
</sst>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3"/>
      <color indexed="56"/>
      <name val="Calibri"/>
      <family val="2"/>
    </font>
    <font>
      <sz val="11"/>
      <color rgb="FF000000"/>
      <name val="Calibri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4" applyNumberFormat="0" applyFill="0" applyAlignment="0" applyProtection="0"/>
  </cellStyleXfs>
  <cellXfs count="45">
    <xf numFmtId="0" fontId="0" fillId="0" borderId="0" xfId="0"/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4" fontId="0" fillId="0" borderId="0" xfId="0" applyNumberFormat="1" applyAlignment="1">
      <alignment horizontal="left" wrapText="1"/>
    </xf>
    <xf numFmtId="9" fontId="0" fillId="0" borderId="0" xfId="0" applyNumberFormat="1" applyAlignment="1">
      <alignment horizontal="left" wrapText="1"/>
    </xf>
    <xf numFmtId="0" fontId="6" fillId="0" borderId="0" xfId="0" applyFont="1" applyAlignment="1">
      <alignment horizontal="left"/>
    </xf>
    <xf numFmtId="0" fontId="8" fillId="3" borderId="1" xfId="0" applyFont="1" applyFill="1" applyBorder="1" applyAlignment="1">
      <alignment horizontal="left"/>
    </xf>
    <xf numFmtId="9" fontId="8" fillId="0" borderId="0" xfId="0" applyNumberFormat="1" applyFont="1" applyAlignment="1">
      <alignment horizontal="left" wrapText="1"/>
    </xf>
    <xf numFmtId="44" fontId="8" fillId="0" borderId="0" xfId="0" applyNumberFormat="1" applyFont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left"/>
    </xf>
    <xf numFmtId="44" fontId="3" fillId="2" borderId="1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0" fillId="0" borderId="0" xfId="0" applyFont="1"/>
    <xf numFmtId="0" fontId="11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4" fillId="5" borderId="1" xfId="0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 applyProtection="1">
      <alignment horizontal="left"/>
      <protection locked="0"/>
    </xf>
    <xf numFmtId="3" fontId="12" fillId="0" borderId="1" xfId="0" applyNumberFormat="1" applyFont="1" applyBorder="1" applyAlignment="1">
      <alignment horizontal="left"/>
    </xf>
    <xf numFmtId="3" fontId="12" fillId="0" borderId="1" xfId="0" applyNumberFormat="1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Heading 2" xfId="1" xr:uid="{00000000-0005-0000-0000-000000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2152649</xdr:colOff>
      <xdr:row>0</xdr:row>
      <xdr:rowOff>88076</xdr:rowOff>
    </xdr:from>
    <xdr:to>
      <xdr:col>2</xdr:col>
      <xdr:colOff>1098549</xdr:colOff>
      <xdr:row>6</xdr:row>
      <xdr:rowOff>57150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C767063-3EC0-290B-34A8-C137FB0C2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49" y="88076"/>
          <a:ext cx="1774825" cy="11120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6"/>
  <sheetViews>
    <sheetView tabSelected="1" topLeftCell="A43" zoomScale="71" workbookViewId="0">
      <selection activeCell="E65" sqref="E65"/>
    </sheetView>
  </sheetViews>
  <sheetFormatPr defaultRowHeight="15" x14ac:dyDescent="0.25"/>
  <cols>
    <col min="1" max="1" width="16.5703125" style="8" customWidth="1"/>
    <col min="2" max="2" width="42.42578125" style="8" customWidth="1"/>
    <col min="3" max="3" width="32" style="8" bestFit="1" customWidth="1"/>
    <col min="4" max="4" width="12.42578125" style="8" customWidth="1"/>
    <col min="5" max="5" width="55" style="8" bestFit="1" customWidth="1"/>
    <col min="6" max="6" width="26.140625" style="8" bestFit="1" customWidth="1"/>
    <col min="7" max="7" width="15.85546875" style="8" customWidth="1"/>
    <col min="8" max="8" width="36.28515625" style="8" bestFit="1" customWidth="1"/>
    <col min="9" max="9" width="89.5703125" style="8" bestFit="1" customWidth="1"/>
    <col min="10" max="10" width="44.85546875" style="10" customWidth="1"/>
    <col min="11" max="11" width="22.42578125" style="11" customWidth="1"/>
    <col min="12" max="12" width="22.140625" style="8" customWidth="1"/>
    <col min="13" max="13" width="17.7109375" style="8" customWidth="1"/>
    <col min="14" max="16384" width="9.140625" style="8"/>
  </cols>
  <sheetData>
    <row r="1" spans="2:11" x14ac:dyDescent="0.25">
      <c r="B1" s="9" t="s">
        <v>0</v>
      </c>
      <c r="C1" s="9"/>
      <c r="D1" s="3"/>
      <c r="E1" s="3"/>
      <c r="F1" s="3"/>
      <c r="G1" s="3"/>
      <c r="H1" s="3"/>
      <c r="I1" s="3"/>
    </row>
    <row r="2" spans="2:11" x14ac:dyDescent="0.25">
      <c r="B2" s="7" t="s">
        <v>1</v>
      </c>
      <c r="C2" s="7"/>
      <c r="D2" s="3"/>
      <c r="E2" s="3"/>
      <c r="F2" s="3"/>
      <c r="G2" s="3"/>
      <c r="H2" s="3"/>
      <c r="I2" s="3"/>
    </row>
    <row r="3" spans="2:11" x14ac:dyDescent="0.25">
      <c r="B3" s="12" t="s">
        <v>172</v>
      </c>
      <c r="C3" s="12"/>
      <c r="D3" s="3"/>
      <c r="E3" s="3"/>
      <c r="F3" s="3"/>
      <c r="G3" s="3"/>
      <c r="H3" s="3"/>
      <c r="I3" s="3"/>
    </row>
    <row r="4" spans="2:11" x14ac:dyDescent="0.25">
      <c r="B4" s="12"/>
      <c r="C4" s="12"/>
      <c r="D4" s="3"/>
      <c r="E4" s="3"/>
      <c r="F4" s="3"/>
      <c r="G4" s="3"/>
      <c r="H4" s="3"/>
      <c r="I4" s="3"/>
    </row>
    <row r="5" spans="2:11" x14ac:dyDescent="0.25">
      <c r="B5" s="12"/>
      <c r="C5" s="12"/>
      <c r="D5" s="3" t="s">
        <v>168</v>
      </c>
      <c r="E5" s="3"/>
      <c r="F5" s="3"/>
      <c r="G5" s="3"/>
      <c r="H5" s="3"/>
      <c r="I5" s="3"/>
    </row>
    <row r="6" spans="2:11" x14ac:dyDescent="0.25">
      <c r="B6" s="4"/>
      <c r="C6" s="4"/>
      <c r="D6" s="13"/>
      <c r="E6" s="4" t="s">
        <v>2</v>
      </c>
      <c r="F6" s="4"/>
      <c r="G6" s="4"/>
      <c r="H6" s="4"/>
      <c r="I6" s="4"/>
      <c r="J6" s="4"/>
      <c r="K6" s="14"/>
    </row>
    <row r="7" spans="2:11" x14ac:dyDescent="0.25">
      <c r="B7" s="4"/>
      <c r="C7" s="4"/>
      <c r="D7" s="4"/>
      <c r="E7" s="4"/>
      <c r="F7" s="4"/>
      <c r="G7" s="4"/>
      <c r="H7" s="4"/>
      <c r="I7" s="4"/>
      <c r="J7" s="15"/>
      <c r="K7" s="14"/>
    </row>
    <row r="8" spans="2:11" ht="51" x14ac:dyDescent="0.25">
      <c r="B8" s="16" t="s">
        <v>3</v>
      </c>
      <c r="C8" s="16" t="s">
        <v>4</v>
      </c>
      <c r="D8" s="5" t="s">
        <v>165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16" t="s">
        <v>176</v>
      </c>
      <c r="K8" s="17" t="s">
        <v>10</v>
      </c>
    </row>
    <row r="9" spans="2:11" x14ac:dyDescent="0.25">
      <c r="B9" s="18" t="s">
        <v>11</v>
      </c>
      <c r="C9" s="18" t="s">
        <v>12</v>
      </c>
      <c r="D9" s="1">
        <v>3500</v>
      </c>
      <c r="E9" s="1" t="s">
        <v>13</v>
      </c>
      <c r="F9" s="1" t="s">
        <v>14</v>
      </c>
      <c r="G9" s="1" t="s">
        <v>15</v>
      </c>
      <c r="H9" s="1" t="s">
        <v>16</v>
      </c>
      <c r="I9" s="1" t="s">
        <v>17</v>
      </c>
      <c r="J9" s="34">
        <v>0</v>
      </c>
      <c r="K9" s="19">
        <f>D9*J9</f>
        <v>0</v>
      </c>
    </row>
    <row r="10" spans="2:11" x14ac:dyDescent="0.25">
      <c r="B10" s="18" t="s">
        <v>18</v>
      </c>
      <c r="C10" s="18" t="s">
        <v>19</v>
      </c>
      <c r="D10" s="1">
        <v>2000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34">
        <v>0</v>
      </c>
      <c r="K10" s="19">
        <f t="shared" ref="K10:K35" si="0">D10*J10</f>
        <v>0</v>
      </c>
    </row>
    <row r="11" spans="2:11" x14ac:dyDescent="0.25">
      <c r="B11" s="18" t="s">
        <v>20</v>
      </c>
      <c r="C11" s="18" t="s">
        <v>21</v>
      </c>
      <c r="D11" s="1">
        <v>2000</v>
      </c>
      <c r="E11" s="1" t="s">
        <v>13</v>
      </c>
      <c r="F11" s="1" t="s">
        <v>14</v>
      </c>
      <c r="G11" s="1" t="s">
        <v>15</v>
      </c>
      <c r="H11" s="1" t="s">
        <v>22</v>
      </c>
      <c r="I11" s="1" t="s">
        <v>17</v>
      </c>
      <c r="J11" s="34">
        <v>0</v>
      </c>
      <c r="K11" s="19">
        <f t="shared" si="0"/>
        <v>0</v>
      </c>
    </row>
    <row r="12" spans="2:11" x14ac:dyDescent="0.25">
      <c r="B12" s="18" t="s">
        <v>23</v>
      </c>
      <c r="C12" s="18" t="s">
        <v>24</v>
      </c>
      <c r="D12" s="1">
        <v>1000</v>
      </c>
      <c r="E12" s="1" t="s">
        <v>25</v>
      </c>
      <c r="F12" s="1" t="s">
        <v>26</v>
      </c>
      <c r="G12" s="1" t="s">
        <v>27</v>
      </c>
      <c r="H12" s="1" t="s">
        <v>28</v>
      </c>
      <c r="I12" s="2" t="s">
        <v>29</v>
      </c>
      <c r="J12" s="34">
        <v>0</v>
      </c>
      <c r="K12" s="19">
        <f t="shared" si="0"/>
        <v>0</v>
      </c>
    </row>
    <row r="13" spans="2:11" x14ac:dyDescent="0.25">
      <c r="B13" s="18" t="s">
        <v>23</v>
      </c>
      <c r="C13" s="18" t="s">
        <v>30</v>
      </c>
      <c r="D13" s="1">
        <v>1000</v>
      </c>
      <c r="E13" s="1" t="s">
        <v>25</v>
      </c>
      <c r="F13" s="1" t="s">
        <v>26</v>
      </c>
      <c r="G13" s="1" t="s">
        <v>27</v>
      </c>
      <c r="H13" s="1" t="s">
        <v>22</v>
      </c>
      <c r="I13" s="2" t="s">
        <v>29</v>
      </c>
      <c r="J13" s="34">
        <v>0</v>
      </c>
      <c r="K13" s="19">
        <f t="shared" si="0"/>
        <v>0</v>
      </c>
    </row>
    <row r="14" spans="2:11" x14ac:dyDescent="0.25">
      <c r="B14" s="18" t="s">
        <v>31</v>
      </c>
      <c r="C14" s="18" t="s">
        <v>32</v>
      </c>
      <c r="D14" s="1">
        <v>2500</v>
      </c>
      <c r="E14" s="1" t="s">
        <v>33</v>
      </c>
      <c r="F14" s="1" t="s">
        <v>14</v>
      </c>
      <c r="G14" s="1" t="s">
        <v>27</v>
      </c>
      <c r="H14" s="1" t="s">
        <v>34</v>
      </c>
      <c r="I14" s="1" t="s">
        <v>35</v>
      </c>
      <c r="J14" s="34">
        <v>0</v>
      </c>
      <c r="K14" s="19">
        <f t="shared" si="0"/>
        <v>0</v>
      </c>
    </row>
    <row r="15" spans="2:11" x14ac:dyDescent="0.25">
      <c r="B15" s="18" t="s">
        <v>36</v>
      </c>
      <c r="C15" s="18" t="s">
        <v>37</v>
      </c>
      <c r="D15" s="33">
        <v>2000</v>
      </c>
      <c r="E15" s="1" t="s">
        <v>13</v>
      </c>
      <c r="F15" s="1" t="s">
        <v>38</v>
      </c>
      <c r="G15" s="1" t="s">
        <v>15</v>
      </c>
      <c r="H15" s="1" t="s">
        <v>39</v>
      </c>
      <c r="I15" s="1" t="s">
        <v>174</v>
      </c>
      <c r="J15" s="34">
        <v>0</v>
      </c>
      <c r="K15" s="19">
        <f t="shared" si="0"/>
        <v>0</v>
      </c>
    </row>
    <row r="16" spans="2:11" x14ac:dyDescent="0.25">
      <c r="B16" s="18" t="s">
        <v>36</v>
      </c>
      <c r="C16" s="18" t="s">
        <v>40</v>
      </c>
      <c r="D16" s="1">
        <v>3000</v>
      </c>
      <c r="E16" s="1" t="s">
        <v>13</v>
      </c>
      <c r="F16" s="1" t="s">
        <v>41</v>
      </c>
      <c r="G16" s="1" t="s">
        <v>27</v>
      </c>
      <c r="H16" s="1" t="s">
        <v>42</v>
      </c>
      <c r="I16" s="1" t="s">
        <v>43</v>
      </c>
      <c r="J16" s="34">
        <v>0</v>
      </c>
      <c r="K16" s="19">
        <f t="shared" si="0"/>
        <v>0</v>
      </c>
    </row>
    <row r="17" spans="2:11" x14ac:dyDescent="0.25">
      <c r="B17" s="18" t="s">
        <v>36</v>
      </c>
      <c r="C17" s="18" t="s">
        <v>44</v>
      </c>
      <c r="D17" s="1">
        <v>10000</v>
      </c>
      <c r="E17" s="1" t="s">
        <v>13</v>
      </c>
      <c r="F17" s="1" t="s">
        <v>41</v>
      </c>
      <c r="G17" s="1" t="s">
        <v>27</v>
      </c>
      <c r="H17" s="1" t="s">
        <v>42</v>
      </c>
      <c r="I17" s="1" t="s">
        <v>45</v>
      </c>
      <c r="J17" s="34">
        <v>0</v>
      </c>
      <c r="K17" s="19">
        <f t="shared" si="0"/>
        <v>0</v>
      </c>
    </row>
    <row r="18" spans="2:11" x14ac:dyDescent="0.25">
      <c r="B18" s="18" t="s">
        <v>36</v>
      </c>
      <c r="C18" s="18" t="s">
        <v>46</v>
      </c>
      <c r="D18" s="1">
        <v>2000</v>
      </c>
      <c r="E18" s="1" t="s">
        <v>13</v>
      </c>
      <c r="F18" s="1" t="s">
        <v>38</v>
      </c>
      <c r="G18" s="1" t="s">
        <v>15</v>
      </c>
      <c r="H18" s="1" t="s">
        <v>39</v>
      </c>
      <c r="I18" s="2" t="s">
        <v>47</v>
      </c>
      <c r="J18" s="34">
        <v>0</v>
      </c>
      <c r="K18" s="19">
        <f t="shared" si="0"/>
        <v>0</v>
      </c>
    </row>
    <row r="19" spans="2:11" x14ac:dyDescent="0.25">
      <c r="B19" s="18" t="s">
        <v>36</v>
      </c>
      <c r="C19" s="18" t="s">
        <v>48</v>
      </c>
      <c r="D19" s="1">
        <v>2000</v>
      </c>
      <c r="E19" s="1" t="s">
        <v>13</v>
      </c>
      <c r="F19" s="1" t="s">
        <v>38</v>
      </c>
      <c r="G19" s="1" t="s">
        <v>15</v>
      </c>
      <c r="H19" s="1" t="s">
        <v>39</v>
      </c>
      <c r="I19" s="1" t="s">
        <v>49</v>
      </c>
      <c r="J19" s="34">
        <v>0</v>
      </c>
      <c r="K19" s="19">
        <f t="shared" si="0"/>
        <v>0</v>
      </c>
    </row>
    <row r="20" spans="2:11" x14ac:dyDescent="0.25">
      <c r="B20" s="18" t="s">
        <v>50</v>
      </c>
      <c r="C20" s="18" t="s">
        <v>51</v>
      </c>
      <c r="D20" s="1">
        <v>2000</v>
      </c>
      <c r="E20" s="1" t="s">
        <v>52</v>
      </c>
      <c r="F20" s="1" t="s">
        <v>53</v>
      </c>
      <c r="G20" s="1" t="s">
        <v>15</v>
      </c>
      <c r="H20" s="1" t="s">
        <v>39</v>
      </c>
      <c r="I20" s="1" t="s">
        <v>54</v>
      </c>
      <c r="J20" s="34">
        <v>0</v>
      </c>
      <c r="K20" s="19">
        <f t="shared" si="0"/>
        <v>0</v>
      </c>
    </row>
    <row r="21" spans="2:11" x14ac:dyDescent="0.25">
      <c r="B21" s="18" t="s">
        <v>50</v>
      </c>
      <c r="C21" s="18" t="s">
        <v>55</v>
      </c>
      <c r="D21" s="1">
        <v>1500</v>
      </c>
      <c r="E21" s="1" t="s">
        <v>52</v>
      </c>
      <c r="F21" s="1" t="s">
        <v>53</v>
      </c>
      <c r="G21" s="1" t="s">
        <v>15</v>
      </c>
      <c r="H21" s="1" t="s">
        <v>39</v>
      </c>
      <c r="I21" s="1" t="s">
        <v>54</v>
      </c>
      <c r="J21" s="34">
        <v>0</v>
      </c>
      <c r="K21" s="19">
        <f t="shared" si="0"/>
        <v>0</v>
      </c>
    </row>
    <row r="22" spans="2:11" x14ac:dyDescent="0.25">
      <c r="B22" s="18" t="s">
        <v>50</v>
      </c>
      <c r="C22" s="18" t="s">
        <v>56</v>
      </c>
      <c r="D22" s="1">
        <v>1500</v>
      </c>
      <c r="E22" s="1" t="s">
        <v>52</v>
      </c>
      <c r="F22" s="1" t="s">
        <v>53</v>
      </c>
      <c r="G22" s="1" t="s">
        <v>15</v>
      </c>
      <c r="H22" s="1" t="s">
        <v>39</v>
      </c>
      <c r="I22" s="1" t="s">
        <v>54</v>
      </c>
      <c r="J22" s="34">
        <v>0</v>
      </c>
      <c r="K22" s="19">
        <f t="shared" si="0"/>
        <v>0</v>
      </c>
    </row>
    <row r="23" spans="2:11" x14ac:dyDescent="0.25">
      <c r="B23" s="20" t="s">
        <v>50</v>
      </c>
      <c r="C23" s="20" t="s">
        <v>57</v>
      </c>
      <c r="D23" s="1">
        <v>1000</v>
      </c>
      <c r="E23" s="1" t="s">
        <v>52</v>
      </c>
      <c r="F23" s="1" t="s">
        <v>38</v>
      </c>
      <c r="G23" s="1" t="s">
        <v>27</v>
      </c>
      <c r="H23" s="1" t="s">
        <v>39</v>
      </c>
      <c r="I23" s="1" t="s">
        <v>58</v>
      </c>
      <c r="J23" s="34">
        <v>0</v>
      </c>
      <c r="K23" s="19">
        <f t="shared" si="0"/>
        <v>0</v>
      </c>
    </row>
    <row r="24" spans="2:11" x14ac:dyDescent="0.25">
      <c r="B24" s="20" t="s">
        <v>50</v>
      </c>
      <c r="C24" s="20" t="s">
        <v>59</v>
      </c>
      <c r="D24" s="1">
        <v>1000</v>
      </c>
      <c r="E24" s="1"/>
      <c r="F24" s="1"/>
      <c r="G24" s="1"/>
      <c r="H24" s="1"/>
      <c r="I24" s="1"/>
      <c r="J24" s="34">
        <v>0</v>
      </c>
      <c r="K24" s="19">
        <f t="shared" si="0"/>
        <v>0</v>
      </c>
    </row>
    <row r="25" spans="2:11" x14ac:dyDescent="0.25">
      <c r="B25" s="20" t="s">
        <v>50</v>
      </c>
      <c r="C25" s="20" t="s">
        <v>60</v>
      </c>
      <c r="D25" s="1">
        <v>1000</v>
      </c>
      <c r="E25" s="1"/>
      <c r="F25" s="1"/>
      <c r="G25" s="1"/>
      <c r="H25" s="1"/>
      <c r="I25" s="1"/>
      <c r="J25" s="34">
        <v>0</v>
      </c>
      <c r="K25" s="19">
        <f t="shared" si="0"/>
        <v>0</v>
      </c>
    </row>
    <row r="26" spans="2:11" x14ac:dyDescent="0.25">
      <c r="B26" s="21" t="s">
        <v>61</v>
      </c>
      <c r="C26" s="21" t="s">
        <v>62</v>
      </c>
      <c r="D26" s="1">
        <v>1000</v>
      </c>
      <c r="E26" s="1" t="s">
        <v>63</v>
      </c>
      <c r="F26" s="1" t="s">
        <v>64</v>
      </c>
      <c r="G26" s="1" t="s">
        <v>15</v>
      </c>
      <c r="H26" s="1" t="s">
        <v>16</v>
      </c>
      <c r="I26" s="36" t="s">
        <v>175</v>
      </c>
      <c r="J26" s="34">
        <v>0</v>
      </c>
      <c r="K26" s="19">
        <f t="shared" si="0"/>
        <v>0</v>
      </c>
    </row>
    <row r="27" spans="2:11" x14ac:dyDescent="0.25">
      <c r="B27" s="18" t="s">
        <v>61</v>
      </c>
      <c r="C27" s="18" t="s">
        <v>65</v>
      </c>
      <c r="D27" s="1">
        <v>2000</v>
      </c>
      <c r="E27" s="1" t="s">
        <v>63</v>
      </c>
      <c r="F27" s="1" t="s">
        <v>64</v>
      </c>
      <c r="G27" s="1" t="s">
        <v>15</v>
      </c>
      <c r="H27" s="1" t="s">
        <v>16</v>
      </c>
      <c r="I27" s="36" t="s">
        <v>175</v>
      </c>
      <c r="J27" s="34">
        <v>0</v>
      </c>
      <c r="K27" s="19">
        <f t="shared" si="0"/>
        <v>0</v>
      </c>
    </row>
    <row r="28" spans="2:11" x14ac:dyDescent="0.25">
      <c r="B28" s="18" t="s">
        <v>66</v>
      </c>
      <c r="C28" s="18" t="s">
        <v>62</v>
      </c>
      <c r="D28" s="1">
        <v>1500</v>
      </c>
      <c r="E28" s="1" t="s">
        <v>67</v>
      </c>
      <c r="F28" s="1" t="s">
        <v>64</v>
      </c>
      <c r="G28" s="1" t="s">
        <v>15</v>
      </c>
      <c r="H28" s="1" t="s">
        <v>16</v>
      </c>
      <c r="I28" s="36" t="s">
        <v>175</v>
      </c>
      <c r="J28" s="34">
        <v>0</v>
      </c>
      <c r="K28" s="19">
        <f t="shared" si="0"/>
        <v>0</v>
      </c>
    </row>
    <row r="29" spans="2:11" x14ac:dyDescent="0.25">
      <c r="B29" s="18" t="s">
        <v>66</v>
      </c>
      <c r="C29" s="18" t="s">
        <v>65</v>
      </c>
      <c r="D29" s="1">
        <v>2500</v>
      </c>
      <c r="E29" s="1" t="s">
        <v>67</v>
      </c>
      <c r="F29" s="1" t="s">
        <v>64</v>
      </c>
      <c r="G29" s="1" t="s">
        <v>15</v>
      </c>
      <c r="H29" s="1" t="s">
        <v>16</v>
      </c>
      <c r="I29" s="36" t="s">
        <v>175</v>
      </c>
      <c r="J29" s="34">
        <v>0</v>
      </c>
      <c r="K29" s="19">
        <f t="shared" si="0"/>
        <v>0</v>
      </c>
    </row>
    <row r="30" spans="2:11" x14ac:dyDescent="0.25">
      <c r="B30" s="18" t="s">
        <v>61</v>
      </c>
      <c r="C30" s="18" t="s">
        <v>68</v>
      </c>
      <c r="D30" s="1">
        <v>1500</v>
      </c>
      <c r="E30" s="1" t="s">
        <v>63</v>
      </c>
      <c r="F30" s="1" t="s">
        <v>64</v>
      </c>
      <c r="G30" s="1" t="s">
        <v>15</v>
      </c>
      <c r="H30" s="1" t="s">
        <v>39</v>
      </c>
      <c r="I30" s="36" t="s">
        <v>175</v>
      </c>
      <c r="J30" s="34">
        <v>0</v>
      </c>
      <c r="K30" s="19">
        <f t="shared" si="0"/>
        <v>0</v>
      </c>
    </row>
    <row r="31" spans="2:11" x14ac:dyDescent="0.25">
      <c r="B31" s="18" t="s">
        <v>61</v>
      </c>
      <c r="C31" s="18" t="s">
        <v>69</v>
      </c>
      <c r="D31" s="1">
        <v>2000</v>
      </c>
      <c r="E31" s="1" t="s">
        <v>63</v>
      </c>
      <c r="F31" s="1" t="s">
        <v>64</v>
      </c>
      <c r="G31" s="1" t="s">
        <v>15</v>
      </c>
      <c r="H31" s="1" t="s">
        <v>39</v>
      </c>
      <c r="I31" s="36" t="s">
        <v>175</v>
      </c>
      <c r="J31" s="34">
        <v>0</v>
      </c>
      <c r="K31" s="19">
        <f t="shared" si="0"/>
        <v>0</v>
      </c>
    </row>
    <row r="32" spans="2:11" x14ac:dyDescent="0.25">
      <c r="B32" s="18" t="s">
        <v>66</v>
      </c>
      <c r="C32" s="18" t="s">
        <v>68</v>
      </c>
      <c r="D32" s="1">
        <v>1500</v>
      </c>
      <c r="E32" s="1" t="s">
        <v>67</v>
      </c>
      <c r="F32" s="1" t="s">
        <v>64</v>
      </c>
      <c r="G32" s="1" t="s">
        <v>15</v>
      </c>
      <c r="H32" s="1" t="s">
        <v>39</v>
      </c>
      <c r="I32" s="36" t="s">
        <v>175</v>
      </c>
      <c r="J32" s="34">
        <v>0</v>
      </c>
      <c r="K32" s="19">
        <f t="shared" si="0"/>
        <v>0</v>
      </c>
    </row>
    <row r="33" spans="2:11" x14ac:dyDescent="0.25">
      <c r="B33" s="18" t="s">
        <v>66</v>
      </c>
      <c r="C33" s="18" t="s">
        <v>69</v>
      </c>
      <c r="D33" s="1">
        <v>2000</v>
      </c>
      <c r="E33" s="1" t="s">
        <v>67</v>
      </c>
      <c r="F33" s="1" t="s">
        <v>64</v>
      </c>
      <c r="G33" s="1" t="s">
        <v>15</v>
      </c>
      <c r="H33" s="1" t="s">
        <v>39</v>
      </c>
      <c r="I33" s="36" t="s">
        <v>175</v>
      </c>
      <c r="J33" s="34">
        <v>0</v>
      </c>
      <c r="K33" s="19">
        <f t="shared" si="0"/>
        <v>0</v>
      </c>
    </row>
    <row r="34" spans="2:11" x14ac:dyDescent="0.25">
      <c r="B34" s="21" t="s">
        <v>61</v>
      </c>
      <c r="C34" s="30" t="s">
        <v>70</v>
      </c>
      <c r="D34" s="1">
        <v>5000</v>
      </c>
      <c r="E34" s="1" t="s">
        <v>67</v>
      </c>
      <c r="F34" s="1" t="s">
        <v>64</v>
      </c>
      <c r="G34" s="1" t="s">
        <v>15</v>
      </c>
      <c r="H34" s="1" t="s">
        <v>16</v>
      </c>
      <c r="I34" s="36" t="s">
        <v>175</v>
      </c>
      <c r="J34" s="34">
        <v>0</v>
      </c>
      <c r="K34" s="19">
        <f t="shared" si="0"/>
        <v>0</v>
      </c>
    </row>
    <row r="35" spans="2:11" x14ac:dyDescent="0.25">
      <c r="B35" s="18" t="s">
        <v>50</v>
      </c>
      <c r="C35" s="18" t="s">
        <v>71</v>
      </c>
      <c r="D35" s="1">
        <v>1500</v>
      </c>
      <c r="E35" s="1" t="s">
        <v>52</v>
      </c>
      <c r="F35" s="1" t="s">
        <v>41</v>
      </c>
      <c r="G35" s="1" t="s">
        <v>72</v>
      </c>
      <c r="H35" s="1" t="s">
        <v>16</v>
      </c>
      <c r="I35" s="2" t="s">
        <v>73</v>
      </c>
      <c r="J35" s="34">
        <v>0</v>
      </c>
      <c r="K35" s="19">
        <f t="shared" si="0"/>
        <v>0</v>
      </c>
    </row>
    <row r="36" spans="2:11" x14ac:dyDescent="0.25">
      <c r="B36" s="39"/>
      <c r="C36" s="40"/>
      <c r="D36" s="40"/>
      <c r="E36" s="40"/>
      <c r="F36" s="40"/>
      <c r="G36" s="40"/>
      <c r="H36" s="40"/>
      <c r="I36" s="40"/>
      <c r="J36" s="41"/>
      <c r="K36" s="19"/>
    </row>
    <row r="37" spans="2:11" x14ac:dyDescent="0.25">
      <c r="B37" s="18" t="s">
        <v>74</v>
      </c>
      <c r="C37" s="18"/>
      <c r="D37" s="1">
        <v>3000</v>
      </c>
      <c r="E37" s="1" t="s">
        <v>33</v>
      </c>
      <c r="F37" s="1" t="s">
        <v>14</v>
      </c>
      <c r="G37" s="1" t="s">
        <v>15</v>
      </c>
      <c r="H37" s="1" t="s">
        <v>75</v>
      </c>
      <c r="I37" s="1" t="s">
        <v>58</v>
      </c>
      <c r="J37" s="34">
        <v>0</v>
      </c>
      <c r="K37" s="19">
        <f t="shared" ref="K37:K50" si="1">D37*J37</f>
        <v>0</v>
      </c>
    </row>
    <row r="38" spans="2:11" x14ac:dyDescent="0.25">
      <c r="B38" s="18" t="s">
        <v>76</v>
      </c>
      <c r="C38" s="18"/>
      <c r="D38" s="1">
        <v>5000</v>
      </c>
      <c r="E38" s="1" t="s">
        <v>33</v>
      </c>
      <c r="F38" s="1" t="s">
        <v>14</v>
      </c>
      <c r="G38" s="1" t="s">
        <v>27</v>
      </c>
      <c r="H38" s="1" t="s">
        <v>75</v>
      </c>
      <c r="I38" s="1" t="s">
        <v>58</v>
      </c>
      <c r="J38" s="34">
        <v>0</v>
      </c>
      <c r="K38" s="19">
        <f t="shared" si="1"/>
        <v>0</v>
      </c>
    </row>
    <row r="39" spans="2:11" x14ac:dyDescent="0.25">
      <c r="B39" s="18" t="s">
        <v>77</v>
      </c>
      <c r="C39" s="18"/>
      <c r="D39" s="1">
        <v>3000</v>
      </c>
      <c r="E39" s="1" t="s">
        <v>33</v>
      </c>
      <c r="F39" s="1" t="s">
        <v>14</v>
      </c>
      <c r="G39" s="1" t="s">
        <v>15</v>
      </c>
      <c r="H39" s="1" t="s">
        <v>22</v>
      </c>
      <c r="I39" s="1" t="s">
        <v>58</v>
      </c>
      <c r="J39" s="34">
        <v>0</v>
      </c>
      <c r="K39" s="19">
        <f t="shared" si="1"/>
        <v>0</v>
      </c>
    </row>
    <row r="40" spans="2:11" x14ac:dyDescent="0.25">
      <c r="B40" s="18" t="s">
        <v>78</v>
      </c>
      <c r="C40" s="18"/>
      <c r="D40" s="1">
        <v>5000</v>
      </c>
      <c r="E40" s="1" t="s">
        <v>33</v>
      </c>
      <c r="F40" s="1" t="s">
        <v>14</v>
      </c>
      <c r="G40" s="1" t="s">
        <v>27</v>
      </c>
      <c r="H40" s="1" t="s">
        <v>22</v>
      </c>
      <c r="I40" s="1" t="s">
        <v>58</v>
      </c>
      <c r="J40" s="34">
        <v>0</v>
      </c>
      <c r="K40" s="19">
        <f t="shared" si="1"/>
        <v>0</v>
      </c>
    </row>
    <row r="41" spans="2:11" x14ac:dyDescent="0.25">
      <c r="B41" s="18" t="s">
        <v>79</v>
      </c>
      <c r="C41" s="18"/>
      <c r="D41" s="1">
        <v>10000</v>
      </c>
      <c r="E41" s="1" t="s">
        <v>13</v>
      </c>
      <c r="F41" s="1" t="s">
        <v>14</v>
      </c>
      <c r="G41" s="1" t="s">
        <v>15</v>
      </c>
      <c r="H41" s="1" t="s">
        <v>75</v>
      </c>
      <c r="I41" s="1" t="s">
        <v>58</v>
      </c>
      <c r="J41" s="34">
        <v>0</v>
      </c>
      <c r="K41" s="19">
        <f t="shared" si="1"/>
        <v>0</v>
      </c>
    </row>
    <row r="42" spans="2:11" x14ac:dyDescent="0.25">
      <c r="B42" s="18" t="s">
        <v>80</v>
      </c>
      <c r="C42" s="18"/>
      <c r="D42" s="1">
        <v>7500</v>
      </c>
      <c r="E42" s="1" t="s">
        <v>13</v>
      </c>
      <c r="F42" s="1" t="s">
        <v>14</v>
      </c>
      <c r="G42" s="1" t="s">
        <v>27</v>
      </c>
      <c r="H42" s="1" t="s">
        <v>75</v>
      </c>
      <c r="I42" s="1" t="s">
        <v>58</v>
      </c>
      <c r="J42" s="34">
        <v>0</v>
      </c>
      <c r="K42" s="19">
        <f t="shared" si="1"/>
        <v>0</v>
      </c>
    </row>
    <row r="43" spans="2:11" x14ac:dyDescent="0.25">
      <c r="B43" s="18" t="s">
        <v>81</v>
      </c>
      <c r="C43" s="18"/>
      <c r="D43" s="1">
        <v>10000</v>
      </c>
      <c r="E43" s="1" t="s">
        <v>13</v>
      </c>
      <c r="F43" s="1" t="s">
        <v>14</v>
      </c>
      <c r="G43" s="1" t="s">
        <v>15</v>
      </c>
      <c r="H43" s="1" t="s">
        <v>22</v>
      </c>
      <c r="I43" s="1" t="s">
        <v>58</v>
      </c>
      <c r="J43" s="34">
        <v>0</v>
      </c>
      <c r="K43" s="19">
        <f t="shared" si="1"/>
        <v>0</v>
      </c>
    </row>
    <row r="44" spans="2:11" x14ac:dyDescent="0.25">
      <c r="B44" s="18" t="s">
        <v>82</v>
      </c>
      <c r="C44" s="18"/>
      <c r="D44" s="1">
        <v>7500</v>
      </c>
      <c r="E44" s="1" t="s">
        <v>13</v>
      </c>
      <c r="F44" s="1" t="s">
        <v>14</v>
      </c>
      <c r="G44" s="1" t="s">
        <v>27</v>
      </c>
      <c r="H44" s="1" t="s">
        <v>22</v>
      </c>
      <c r="I44" s="1" t="s">
        <v>58</v>
      </c>
      <c r="J44" s="34">
        <v>0</v>
      </c>
      <c r="K44" s="19">
        <f t="shared" si="1"/>
        <v>0</v>
      </c>
    </row>
    <row r="45" spans="2:11" x14ac:dyDescent="0.25">
      <c r="B45" s="18" t="s">
        <v>83</v>
      </c>
      <c r="C45" s="18"/>
      <c r="D45" s="1">
        <v>500</v>
      </c>
      <c r="E45" s="1" t="s">
        <v>13</v>
      </c>
      <c r="F45" s="1"/>
      <c r="G45" s="1"/>
      <c r="H45" s="1" t="s">
        <v>84</v>
      </c>
      <c r="I45" s="1"/>
      <c r="J45" s="34">
        <v>0</v>
      </c>
      <c r="K45" s="19">
        <f t="shared" si="1"/>
        <v>0</v>
      </c>
    </row>
    <row r="46" spans="2:11" x14ac:dyDescent="0.25">
      <c r="B46" s="18" t="s">
        <v>85</v>
      </c>
      <c r="C46" s="18"/>
      <c r="D46" s="1">
        <v>250</v>
      </c>
      <c r="E46" s="1"/>
      <c r="F46" s="1"/>
      <c r="G46" s="1"/>
      <c r="H46" s="1"/>
      <c r="I46" s="1"/>
      <c r="J46" s="34">
        <v>0</v>
      </c>
      <c r="K46" s="19">
        <f t="shared" si="1"/>
        <v>0</v>
      </c>
    </row>
    <row r="47" spans="2:11" x14ac:dyDescent="0.25">
      <c r="B47" s="18" t="s">
        <v>86</v>
      </c>
      <c r="C47" s="18"/>
      <c r="D47" s="1">
        <v>250</v>
      </c>
      <c r="E47" s="1"/>
      <c r="F47" s="1"/>
      <c r="G47" s="1"/>
      <c r="H47" s="1"/>
      <c r="I47" s="1"/>
      <c r="J47" s="34">
        <v>0</v>
      </c>
      <c r="K47" s="19">
        <f t="shared" si="1"/>
        <v>0</v>
      </c>
    </row>
    <row r="48" spans="2:11" x14ac:dyDescent="0.25">
      <c r="B48" s="18" t="s">
        <v>87</v>
      </c>
      <c r="C48" s="18"/>
      <c r="D48" s="1">
        <v>500</v>
      </c>
      <c r="E48" s="1" t="s">
        <v>13</v>
      </c>
      <c r="F48" s="1" t="s">
        <v>14</v>
      </c>
      <c r="G48" s="1"/>
      <c r="H48" s="1" t="s">
        <v>88</v>
      </c>
      <c r="I48" s="1"/>
      <c r="J48" s="34">
        <v>0</v>
      </c>
      <c r="K48" s="19">
        <f t="shared" si="1"/>
        <v>0</v>
      </c>
    </row>
    <row r="49" spans="2:11" x14ac:dyDescent="0.25">
      <c r="B49" s="18" t="s">
        <v>89</v>
      </c>
      <c r="C49" s="18"/>
      <c r="D49" s="1">
        <v>500</v>
      </c>
      <c r="E49" s="1"/>
      <c r="F49" s="1"/>
      <c r="G49" s="1"/>
      <c r="H49" s="1" t="s">
        <v>90</v>
      </c>
      <c r="I49" s="1" t="s">
        <v>91</v>
      </c>
      <c r="J49" s="34">
        <v>0</v>
      </c>
      <c r="K49" s="19">
        <f t="shared" si="1"/>
        <v>0</v>
      </c>
    </row>
    <row r="50" spans="2:11" x14ac:dyDescent="0.25">
      <c r="B50" s="18" t="s">
        <v>92</v>
      </c>
      <c r="C50" s="18"/>
      <c r="D50" s="1">
        <v>100</v>
      </c>
      <c r="E50" s="1"/>
      <c r="F50" s="1"/>
      <c r="G50" s="1"/>
      <c r="H50" s="1" t="s">
        <v>42</v>
      </c>
      <c r="I50" s="1" t="s">
        <v>91</v>
      </c>
      <c r="J50" s="34">
        <v>0</v>
      </c>
      <c r="K50" s="19">
        <f t="shared" si="1"/>
        <v>0</v>
      </c>
    </row>
    <row r="51" spans="2:11" x14ac:dyDescent="0.25">
      <c r="B51" s="22" t="s">
        <v>169</v>
      </c>
      <c r="C51" s="22"/>
      <c r="D51" s="6"/>
      <c r="E51" s="6"/>
      <c r="F51" s="6"/>
      <c r="G51" s="6"/>
      <c r="H51" s="6"/>
      <c r="I51" s="6"/>
      <c r="J51" s="23"/>
      <c r="K51" s="24">
        <f>SUM(K9:K50)</f>
        <v>0</v>
      </c>
    </row>
    <row r="52" spans="2:11" x14ac:dyDescent="0.25">
      <c r="B52" s="18" t="s">
        <v>94</v>
      </c>
      <c r="C52" s="18"/>
      <c r="D52" s="1">
        <v>18000</v>
      </c>
      <c r="E52" s="18" t="s">
        <v>95</v>
      </c>
      <c r="F52" s="1" t="s">
        <v>178</v>
      </c>
      <c r="G52" s="1" t="s">
        <v>27</v>
      </c>
      <c r="H52" s="1" t="s">
        <v>93</v>
      </c>
      <c r="I52" s="1" t="s">
        <v>96</v>
      </c>
      <c r="J52" s="34">
        <v>0</v>
      </c>
      <c r="K52" s="19">
        <f>J52*D52</f>
        <v>0</v>
      </c>
    </row>
    <row r="53" spans="2:11" x14ac:dyDescent="0.25">
      <c r="B53" s="18" t="s">
        <v>97</v>
      </c>
      <c r="C53" s="18"/>
      <c r="D53" s="1">
        <v>500</v>
      </c>
      <c r="E53" s="18" t="s">
        <v>98</v>
      </c>
      <c r="F53" s="1" t="s">
        <v>179</v>
      </c>
      <c r="G53" s="1" t="s">
        <v>27</v>
      </c>
      <c r="H53" s="1" t="s">
        <v>93</v>
      </c>
      <c r="I53" s="1" t="s">
        <v>99</v>
      </c>
      <c r="J53" s="34">
        <v>0</v>
      </c>
      <c r="K53" s="19">
        <f t="shared" ref="K53:K80" si="2">J53*D53</f>
        <v>0</v>
      </c>
    </row>
    <row r="54" spans="2:11" x14ac:dyDescent="0.25">
      <c r="B54" s="18" t="s">
        <v>100</v>
      </c>
      <c r="C54" s="18"/>
      <c r="D54" s="1">
        <v>5000</v>
      </c>
      <c r="E54" s="18" t="s">
        <v>101</v>
      </c>
      <c r="F54" s="1" t="s">
        <v>180</v>
      </c>
      <c r="G54" s="1" t="s">
        <v>27</v>
      </c>
      <c r="H54" s="1" t="s">
        <v>93</v>
      </c>
      <c r="I54" s="1" t="s">
        <v>102</v>
      </c>
      <c r="J54" s="34">
        <v>0</v>
      </c>
      <c r="K54" s="19">
        <f t="shared" si="2"/>
        <v>0</v>
      </c>
    </row>
    <row r="55" spans="2:11" x14ac:dyDescent="0.25">
      <c r="B55" s="18" t="s">
        <v>103</v>
      </c>
      <c r="C55" s="18"/>
      <c r="D55" s="1">
        <v>500</v>
      </c>
      <c r="E55" s="18" t="s">
        <v>33</v>
      </c>
      <c r="F55" s="1" t="s">
        <v>180</v>
      </c>
      <c r="G55" s="1" t="s">
        <v>27</v>
      </c>
      <c r="H55" s="1" t="s">
        <v>93</v>
      </c>
      <c r="I55" s="1" t="s">
        <v>104</v>
      </c>
      <c r="J55" s="34">
        <v>0</v>
      </c>
      <c r="K55" s="19">
        <f t="shared" si="2"/>
        <v>0</v>
      </c>
    </row>
    <row r="56" spans="2:11" x14ac:dyDescent="0.25">
      <c r="B56" s="18" t="s">
        <v>105</v>
      </c>
      <c r="C56" s="18"/>
      <c r="D56" s="1">
        <v>5000</v>
      </c>
      <c r="E56" s="18" t="s">
        <v>106</v>
      </c>
      <c r="F56" s="1" t="s">
        <v>186</v>
      </c>
      <c r="G56" s="1" t="s">
        <v>27</v>
      </c>
      <c r="H56" s="1" t="s">
        <v>93</v>
      </c>
      <c r="I56" s="1" t="s">
        <v>181</v>
      </c>
      <c r="J56" s="34">
        <v>0</v>
      </c>
      <c r="K56" s="19">
        <f t="shared" si="2"/>
        <v>0</v>
      </c>
    </row>
    <row r="57" spans="2:11" x14ac:dyDescent="0.25">
      <c r="B57" s="18" t="s">
        <v>107</v>
      </c>
      <c r="C57" s="18"/>
      <c r="D57" s="1">
        <v>3500</v>
      </c>
      <c r="E57" s="18" t="s">
        <v>108</v>
      </c>
      <c r="F57" s="1" t="s">
        <v>182</v>
      </c>
      <c r="G57" s="1" t="s">
        <v>27</v>
      </c>
      <c r="H57" s="1" t="s">
        <v>93</v>
      </c>
      <c r="I57" s="1" t="s">
        <v>109</v>
      </c>
      <c r="J57" s="34">
        <v>0</v>
      </c>
      <c r="K57" s="19">
        <f t="shared" si="2"/>
        <v>0</v>
      </c>
    </row>
    <row r="58" spans="2:11" x14ac:dyDescent="0.25">
      <c r="B58" s="18" t="s">
        <v>110</v>
      </c>
      <c r="C58" s="18"/>
      <c r="D58" s="1">
        <v>3000</v>
      </c>
      <c r="E58" s="18" t="s">
        <v>111</v>
      </c>
      <c r="F58" s="1" t="s">
        <v>112</v>
      </c>
      <c r="G58" s="1" t="s">
        <v>15</v>
      </c>
      <c r="H58" s="1" t="s">
        <v>93</v>
      </c>
      <c r="I58" s="1"/>
      <c r="J58" s="34">
        <v>0</v>
      </c>
      <c r="K58" s="19">
        <f t="shared" si="2"/>
        <v>0</v>
      </c>
    </row>
    <row r="59" spans="2:11" x14ac:dyDescent="0.25">
      <c r="B59" s="18" t="s">
        <v>113</v>
      </c>
      <c r="C59" s="18"/>
      <c r="D59" s="1">
        <v>5000</v>
      </c>
      <c r="E59" s="18" t="s">
        <v>52</v>
      </c>
      <c r="F59" s="1" t="s">
        <v>180</v>
      </c>
      <c r="G59" s="1" t="s">
        <v>27</v>
      </c>
      <c r="H59" s="1" t="s">
        <v>93</v>
      </c>
      <c r="I59" s="1" t="s">
        <v>104</v>
      </c>
      <c r="J59" s="34">
        <v>0</v>
      </c>
      <c r="K59" s="19">
        <f t="shared" si="2"/>
        <v>0</v>
      </c>
    </row>
    <row r="60" spans="2:11" x14ac:dyDescent="0.25">
      <c r="B60" s="18" t="s">
        <v>114</v>
      </c>
      <c r="C60" s="18"/>
      <c r="D60" s="1">
        <v>5000</v>
      </c>
      <c r="E60" s="18" t="s">
        <v>52</v>
      </c>
      <c r="F60" s="1" t="s">
        <v>183</v>
      </c>
      <c r="G60" s="1" t="s">
        <v>27</v>
      </c>
      <c r="H60" s="1" t="s">
        <v>93</v>
      </c>
      <c r="I60" s="1" t="s">
        <v>115</v>
      </c>
      <c r="J60" s="34">
        <v>0</v>
      </c>
      <c r="K60" s="19">
        <f t="shared" si="2"/>
        <v>0</v>
      </c>
    </row>
    <row r="61" spans="2:11" x14ac:dyDescent="0.25">
      <c r="B61" s="18" t="s">
        <v>116</v>
      </c>
      <c r="C61" s="18"/>
      <c r="D61" s="1">
        <v>2500</v>
      </c>
      <c r="E61" s="18" t="s">
        <v>13</v>
      </c>
      <c r="F61" s="1" t="s">
        <v>180</v>
      </c>
      <c r="G61" s="1" t="s">
        <v>27</v>
      </c>
      <c r="H61" s="1" t="s">
        <v>93</v>
      </c>
      <c r="I61" s="1" t="s">
        <v>104</v>
      </c>
      <c r="J61" s="34">
        <v>0</v>
      </c>
      <c r="K61" s="19">
        <f t="shared" si="2"/>
        <v>0</v>
      </c>
    </row>
    <row r="62" spans="2:11" x14ac:dyDescent="0.25">
      <c r="B62" s="18" t="s">
        <v>117</v>
      </c>
      <c r="C62" s="18"/>
      <c r="D62" s="1">
        <v>2000</v>
      </c>
      <c r="E62" s="18" t="s">
        <v>52</v>
      </c>
      <c r="F62" s="1" t="s">
        <v>183</v>
      </c>
      <c r="G62" s="1" t="s">
        <v>27</v>
      </c>
      <c r="H62" s="1" t="s">
        <v>93</v>
      </c>
      <c r="I62" s="1" t="s">
        <v>118</v>
      </c>
      <c r="J62" s="34">
        <v>0</v>
      </c>
      <c r="K62" s="19">
        <f t="shared" si="2"/>
        <v>0</v>
      </c>
    </row>
    <row r="63" spans="2:11" x14ac:dyDescent="0.25">
      <c r="B63" s="39"/>
      <c r="C63" s="40"/>
      <c r="D63" s="40"/>
      <c r="E63" s="40"/>
      <c r="F63" s="40"/>
      <c r="G63" s="40"/>
      <c r="H63" s="40"/>
      <c r="I63" s="40"/>
      <c r="J63" s="41"/>
      <c r="K63" s="19"/>
    </row>
    <row r="64" spans="2:11" x14ac:dyDescent="0.25">
      <c r="B64" s="18" t="s">
        <v>119</v>
      </c>
      <c r="C64" s="18"/>
      <c r="D64" s="1">
        <v>280</v>
      </c>
      <c r="E64" s="18" t="s">
        <v>120</v>
      </c>
      <c r="F64" s="1" t="s">
        <v>184</v>
      </c>
      <c r="G64" s="1" t="s">
        <v>121</v>
      </c>
      <c r="H64" s="1" t="s">
        <v>93</v>
      </c>
      <c r="I64" s="1" t="s">
        <v>122</v>
      </c>
      <c r="J64" s="34">
        <v>0</v>
      </c>
      <c r="K64" s="19">
        <f t="shared" si="2"/>
        <v>0</v>
      </c>
    </row>
    <row r="65" spans="2:11" x14ac:dyDescent="0.25">
      <c r="B65" s="18" t="s">
        <v>123</v>
      </c>
      <c r="C65" s="18"/>
      <c r="D65" s="1">
        <v>240</v>
      </c>
      <c r="E65" s="18" t="s">
        <v>124</v>
      </c>
      <c r="F65" s="1" t="s">
        <v>184</v>
      </c>
      <c r="G65" s="1" t="s">
        <v>121</v>
      </c>
      <c r="H65" s="1" t="s">
        <v>93</v>
      </c>
      <c r="I65" s="1" t="s">
        <v>125</v>
      </c>
      <c r="J65" s="34">
        <v>0</v>
      </c>
      <c r="K65" s="19">
        <f t="shared" si="2"/>
        <v>0</v>
      </c>
    </row>
    <row r="66" spans="2:11" x14ac:dyDescent="0.25">
      <c r="B66" s="18" t="s">
        <v>126</v>
      </c>
      <c r="C66" s="18"/>
      <c r="D66" s="1">
        <v>65</v>
      </c>
      <c r="E66" s="18" t="s">
        <v>124</v>
      </c>
      <c r="F66" s="1" t="s">
        <v>184</v>
      </c>
      <c r="G66" s="1" t="s">
        <v>121</v>
      </c>
      <c r="H66" s="1" t="s">
        <v>93</v>
      </c>
      <c r="I66" s="1" t="s">
        <v>127</v>
      </c>
      <c r="J66" s="34">
        <v>0</v>
      </c>
      <c r="K66" s="19">
        <f t="shared" si="2"/>
        <v>0</v>
      </c>
    </row>
    <row r="67" spans="2:11" x14ac:dyDescent="0.25">
      <c r="B67" s="42"/>
      <c r="C67" s="43"/>
      <c r="D67" s="43"/>
      <c r="E67" s="43"/>
      <c r="F67" s="43"/>
      <c r="G67" s="43"/>
      <c r="H67" s="43"/>
      <c r="I67" s="43"/>
      <c r="J67" s="44"/>
      <c r="K67" s="19"/>
    </row>
    <row r="68" spans="2:11" x14ac:dyDescent="0.25">
      <c r="B68" s="31" t="s">
        <v>128</v>
      </c>
      <c r="C68" s="28"/>
      <c r="D68" s="1">
        <v>8100</v>
      </c>
      <c r="E68" s="1" t="s">
        <v>13</v>
      </c>
      <c r="F68" s="1" t="s">
        <v>180</v>
      </c>
      <c r="G68" s="1" t="s">
        <v>27</v>
      </c>
      <c r="H68" s="1" t="s">
        <v>93</v>
      </c>
      <c r="I68" s="35" t="s">
        <v>173</v>
      </c>
      <c r="J68" s="34">
        <v>0</v>
      </c>
      <c r="K68" s="19">
        <f t="shared" si="2"/>
        <v>0</v>
      </c>
    </row>
    <row r="69" spans="2:11" x14ac:dyDescent="0.25">
      <c r="B69" s="31" t="s">
        <v>129</v>
      </c>
      <c r="C69" s="28"/>
      <c r="D69" s="1">
        <v>500</v>
      </c>
      <c r="E69" s="1" t="s">
        <v>52</v>
      </c>
      <c r="F69" s="1" t="s">
        <v>180</v>
      </c>
      <c r="G69" s="1" t="s">
        <v>27</v>
      </c>
      <c r="H69" s="1" t="s">
        <v>93</v>
      </c>
      <c r="I69" s="35" t="s">
        <v>173</v>
      </c>
      <c r="J69" s="34">
        <v>0</v>
      </c>
      <c r="K69" s="19">
        <f t="shared" si="2"/>
        <v>0</v>
      </c>
    </row>
    <row r="70" spans="2:11" x14ac:dyDescent="0.25">
      <c r="B70" s="31" t="s">
        <v>130</v>
      </c>
      <c r="C70" s="28"/>
      <c r="D70" s="1">
        <v>1100</v>
      </c>
      <c r="E70" s="1" t="s">
        <v>33</v>
      </c>
      <c r="F70" s="1" t="s">
        <v>180</v>
      </c>
      <c r="G70" s="1" t="s">
        <v>27</v>
      </c>
      <c r="H70" s="1" t="s">
        <v>93</v>
      </c>
      <c r="I70" s="1" t="s">
        <v>131</v>
      </c>
      <c r="J70" s="34">
        <v>0</v>
      </c>
      <c r="K70" s="19">
        <f t="shared" si="2"/>
        <v>0</v>
      </c>
    </row>
    <row r="71" spans="2:11" x14ac:dyDescent="0.25">
      <c r="B71" s="31" t="s">
        <v>132</v>
      </c>
      <c r="C71" s="28"/>
      <c r="D71" s="1">
        <v>1150</v>
      </c>
      <c r="E71" s="1" t="s">
        <v>13</v>
      </c>
      <c r="F71" s="1" t="s">
        <v>180</v>
      </c>
      <c r="G71" s="1" t="s">
        <v>27</v>
      </c>
      <c r="H71" s="1" t="s">
        <v>93</v>
      </c>
      <c r="I71" s="1" t="s">
        <v>133</v>
      </c>
      <c r="J71" s="34">
        <v>0</v>
      </c>
      <c r="K71" s="19">
        <f t="shared" si="2"/>
        <v>0</v>
      </c>
    </row>
    <row r="72" spans="2:11" x14ac:dyDescent="0.25">
      <c r="B72" s="27" t="s">
        <v>134</v>
      </c>
      <c r="C72" s="28"/>
      <c r="D72" s="1">
        <v>1350</v>
      </c>
      <c r="E72" s="1" t="s">
        <v>52</v>
      </c>
      <c r="F72" s="1" t="s">
        <v>180</v>
      </c>
      <c r="G72" s="1" t="s">
        <v>27</v>
      </c>
      <c r="H72" s="1" t="s">
        <v>93</v>
      </c>
      <c r="I72" s="1" t="s">
        <v>109</v>
      </c>
      <c r="J72" s="34">
        <v>0</v>
      </c>
      <c r="K72" s="19">
        <f t="shared" si="2"/>
        <v>0</v>
      </c>
    </row>
    <row r="73" spans="2:11" x14ac:dyDescent="0.25">
      <c r="B73" s="27" t="s">
        <v>135</v>
      </c>
      <c r="C73" s="28"/>
      <c r="D73" s="1">
        <v>650</v>
      </c>
      <c r="E73" s="1" t="s">
        <v>136</v>
      </c>
      <c r="F73" s="1" t="s">
        <v>180</v>
      </c>
      <c r="G73" s="1" t="s">
        <v>27</v>
      </c>
      <c r="H73" s="1" t="s">
        <v>93</v>
      </c>
      <c r="I73" s="1" t="s">
        <v>133</v>
      </c>
      <c r="J73" s="34">
        <v>0</v>
      </c>
      <c r="K73" s="19">
        <f t="shared" si="2"/>
        <v>0</v>
      </c>
    </row>
    <row r="74" spans="2:11" x14ac:dyDescent="0.25">
      <c r="B74" s="32" t="s">
        <v>137</v>
      </c>
      <c r="C74" s="28"/>
      <c r="D74" s="1">
        <v>10</v>
      </c>
      <c r="E74" s="1" t="s">
        <v>138</v>
      </c>
      <c r="F74" s="1" t="s">
        <v>185</v>
      </c>
      <c r="G74" s="1" t="s">
        <v>15</v>
      </c>
      <c r="H74" s="1" t="s">
        <v>93</v>
      </c>
      <c r="I74" s="35" t="s">
        <v>173</v>
      </c>
      <c r="J74" s="34">
        <v>0</v>
      </c>
      <c r="K74" s="19">
        <f t="shared" si="2"/>
        <v>0</v>
      </c>
    </row>
    <row r="75" spans="2:11" x14ac:dyDescent="0.25">
      <c r="B75" s="27" t="s">
        <v>139</v>
      </c>
      <c r="C75" s="28"/>
      <c r="D75" s="1">
        <v>100</v>
      </c>
      <c r="E75" s="1" t="s">
        <v>140</v>
      </c>
      <c r="F75" s="1" t="s">
        <v>185</v>
      </c>
      <c r="G75" s="1" t="s">
        <v>15</v>
      </c>
      <c r="H75" s="1" t="s">
        <v>93</v>
      </c>
      <c r="I75" s="35" t="s">
        <v>173</v>
      </c>
      <c r="J75" s="34">
        <v>0</v>
      </c>
      <c r="K75" s="19">
        <f t="shared" si="2"/>
        <v>0</v>
      </c>
    </row>
    <row r="76" spans="2:11" x14ac:dyDescent="0.25">
      <c r="B76" s="27" t="s">
        <v>141</v>
      </c>
      <c r="C76" s="28"/>
      <c r="D76" s="1">
        <v>100</v>
      </c>
      <c r="E76" s="1" t="s">
        <v>33</v>
      </c>
      <c r="F76" s="1" t="s">
        <v>185</v>
      </c>
      <c r="G76" s="1" t="s">
        <v>15</v>
      </c>
      <c r="H76" s="1" t="s">
        <v>93</v>
      </c>
      <c r="I76" s="35" t="s">
        <v>173</v>
      </c>
      <c r="J76" s="34">
        <v>0</v>
      </c>
      <c r="K76" s="19">
        <f t="shared" si="2"/>
        <v>0</v>
      </c>
    </row>
    <row r="77" spans="2:11" x14ac:dyDescent="0.25">
      <c r="B77" s="29" t="s">
        <v>142</v>
      </c>
      <c r="C77" s="18"/>
      <c r="D77" s="1">
        <v>400</v>
      </c>
      <c r="E77" s="1"/>
      <c r="F77" s="1"/>
      <c r="G77" s="1"/>
      <c r="H77" s="1"/>
      <c r="I77" s="1"/>
      <c r="J77" s="34">
        <v>0</v>
      </c>
      <c r="K77" s="19">
        <f t="shared" si="2"/>
        <v>0</v>
      </c>
    </row>
    <row r="78" spans="2:11" x14ac:dyDescent="0.25">
      <c r="B78" s="18" t="s">
        <v>143</v>
      </c>
      <c r="C78" s="18"/>
      <c r="D78" s="1">
        <v>2000</v>
      </c>
      <c r="E78" s="18" t="s">
        <v>144</v>
      </c>
      <c r="F78" s="1" t="s">
        <v>186</v>
      </c>
      <c r="G78" s="1" t="s">
        <v>27</v>
      </c>
      <c r="H78" s="1" t="s">
        <v>93</v>
      </c>
      <c r="I78" s="1" t="s">
        <v>181</v>
      </c>
      <c r="J78" s="34">
        <v>0</v>
      </c>
      <c r="K78" s="19">
        <f t="shared" si="2"/>
        <v>0</v>
      </c>
    </row>
    <row r="79" spans="2:11" x14ac:dyDescent="0.25">
      <c r="B79" s="18" t="s">
        <v>145</v>
      </c>
      <c r="C79" s="18"/>
      <c r="D79" s="1">
        <v>20</v>
      </c>
      <c r="E79" s="1" t="s">
        <v>146</v>
      </c>
      <c r="F79" s="1" t="s">
        <v>186</v>
      </c>
      <c r="G79" s="1" t="s">
        <v>27</v>
      </c>
      <c r="H79" s="1" t="s">
        <v>93</v>
      </c>
      <c r="I79" s="1" t="s">
        <v>181</v>
      </c>
      <c r="J79" s="34">
        <v>0</v>
      </c>
      <c r="K79" s="19">
        <f t="shared" si="2"/>
        <v>0</v>
      </c>
    </row>
    <row r="80" spans="2:11" x14ac:dyDescent="0.25">
      <c r="B80" s="18" t="s">
        <v>147</v>
      </c>
      <c r="C80" s="18"/>
      <c r="D80" s="1">
        <v>400</v>
      </c>
      <c r="E80" s="1" t="s">
        <v>148</v>
      </c>
      <c r="F80" s="1" t="s">
        <v>186</v>
      </c>
      <c r="G80" s="1" t="s">
        <v>27</v>
      </c>
      <c r="H80" s="1" t="s">
        <v>93</v>
      </c>
      <c r="I80" s="1" t="s">
        <v>181</v>
      </c>
      <c r="J80" s="34">
        <v>0</v>
      </c>
      <c r="K80" s="19">
        <f t="shared" si="2"/>
        <v>0</v>
      </c>
    </row>
    <row r="81" spans="2:11" x14ac:dyDescent="0.25">
      <c r="B81" s="22" t="s">
        <v>170</v>
      </c>
      <c r="C81" s="22"/>
      <c r="D81" s="6"/>
      <c r="E81" s="6"/>
      <c r="F81" s="6"/>
      <c r="G81" s="6"/>
      <c r="H81" s="6"/>
      <c r="I81" s="6"/>
      <c r="J81" s="23"/>
      <c r="K81" s="24">
        <f>SUM(K52:K80)</f>
        <v>0</v>
      </c>
    </row>
    <row r="82" spans="2:11" x14ac:dyDescent="0.25">
      <c r="B82" s="7"/>
      <c r="C82" s="7"/>
      <c r="D82" s="7"/>
      <c r="E82" s="7"/>
      <c r="F82" s="7"/>
      <c r="G82" s="7"/>
      <c r="H82" s="7"/>
      <c r="I82" s="7"/>
      <c r="J82" s="25"/>
      <c r="K82" s="25"/>
    </row>
    <row r="83" spans="2:11" x14ac:dyDescent="0.25">
      <c r="B83" s="7" t="s">
        <v>149</v>
      </c>
      <c r="C83" s="7"/>
      <c r="D83" s="7"/>
      <c r="E83" s="7"/>
      <c r="F83" s="7"/>
      <c r="G83" s="7"/>
      <c r="H83" s="7"/>
      <c r="I83" s="7"/>
      <c r="J83" s="25"/>
      <c r="K83" s="25"/>
    </row>
    <row r="84" spans="2:11" x14ac:dyDescent="0.25">
      <c r="B84" s="7"/>
      <c r="C84" s="7"/>
      <c r="D84" s="7"/>
      <c r="E84" s="7"/>
      <c r="F84" s="7"/>
      <c r="G84" s="7"/>
      <c r="H84" s="7"/>
      <c r="I84" s="7"/>
      <c r="J84" s="25"/>
      <c r="K84" s="25"/>
    </row>
    <row r="85" spans="2:11" ht="25.5" customHeight="1" x14ac:dyDescent="0.25">
      <c r="B85" s="16" t="s">
        <v>150</v>
      </c>
      <c r="C85" s="16"/>
      <c r="D85" s="5" t="s">
        <v>171</v>
      </c>
      <c r="E85" s="5"/>
      <c r="F85" s="5"/>
      <c r="G85" s="5"/>
      <c r="H85" s="5"/>
      <c r="I85" s="5"/>
      <c r="J85" s="16" t="s">
        <v>177</v>
      </c>
      <c r="K85" s="17" t="s">
        <v>10</v>
      </c>
    </row>
    <row r="86" spans="2:11" x14ac:dyDescent="0.25">
      <c r="B86" s="1" t="s">
        <v>151</v>
      </c>
      <c r="C86" s="1"/>
      <c r="D86" s="1">
        <v>100</v>
      </c>
      <c r="E86" s="1"/>
      <c r="F86" s="1"/>
      <c r="G86" s="1"/>
      <c r="H86" s="1"/>
      <c r="I86" s="1"/>
      <c r="J86" s="34">
        <v>0</v>
      </c>
      <c r="K86" s="19">
        <f>D86*J86</f>
        <v>0</v>
      </c>
    </row>
    <row r="87" spans="2:11" x14ac:dyDescent="0.25">
      <c r="B87" s="18" t="s">
        <v>152</v>
      </c>
      <c r="C87" s="18"/>
      <c r="D87" s="1">
        <v>10</v>
      </c>
      <c r="E87" s="1"/>
      <c r="F87" s="1"/>
      <c r="G87" s="1"/>
      <c r="H87" s="1"/>
      <c r="I87" s="1"/>
      <c r="J87" s="34">
        <v>0</v>
      </c>
      <c r="K87" s="19">
        <f>D87*J87</f>
        <v>0</v>
      </c>
    </row>
    <row r="88" spans="2:11" x14ac:dyDescent="0.25">
      <c r="B88" s="1" t="s">
        <v>166</v>
      </c>
      <c r="C88" s="18"/>
      <c r="D88" s="1">
        <v>30</v>
      </c>
      <c r="E88" s="1"/>
      <c r="F88" s="1"/>
      <c r="G88" s="1"/>
      <c r="H88" s="1"/>
      <c r="I88" s="1"/>
      <c r="J88" s="34">
        <v>0</v>
      </c>
      <c r="K88" s="19">
        <f>D88*J88</f>
        <v>0</v>
      </c>
    </row>
    <row r="89" spans="2:11" x14ac:dyDescent="0.25">
      <c r="B89" s="1" t="s">
        <v>163</v>
      </c>
      <c r="C89" s="1"/>
      <c r="D89" s="1">
        <v>50</v>
      </c>
      <c r="E89" s="1"/>
      <c r="F89" s="1"/>
      <c r="G89" s="1"/>
      <c r="H89" s="1"/>
      <c r="I89" s="1"/>
      <c r="J89" s="34">
        <v>0</v>
      </c>
      <c r="K89" s="19">
        <f>D89*J89</f>
        <v>0</v>
      </c>
    </row>
    <row r="90" spans="2:11" x14ac:dyDescent="0.25">
      <c r="B90" s="1" t="s">
        <v>164</v>
      </c>
      <c r="C90" s="1"/>
      <c r="D90" s="1">
        <v>50</v>
      </c>
      <c r="E90" s="1"/>
      <c r="F90" s="1"/>
      <c r="G90" s="1"/>
      <c r="H90" s="1"/>
      <c r="I90" s="1"/>
      <c r="J90" s="34">
        <v>0</v>
      </c>
      <c r="K90" s="19">
        <f>D90*J90</f>
        <v>0</v>
      </c>
    </row>
    <row r="91" spans="2:11" x14ac:dyDescent="0.25">
      <c r="B91" s="1" t="s">
        <v>153</v>
      </c>
      <c r="C91" s="1"/>
      <c r="D91" s="1">
        <v>80</v>
      </c>
      <c r="E91" s="1"/>
      <c r="F91" s="1"/>
      <c r="G91" s="1"/>
      <c r="H91" s="1"/>
      <c r="I91" s="1"/>
      <c r="J91" s="34">
        <v>0</v>
      </c>
      <c r="K91" s="19">
        <f t="shared" ref="K91:K92" si="3">D91*J91</f>
        <v>0</v>
      </c>
    </row>
    <row r="92" spans="2:11" x14ac:dyDescent="0.25">
      <c r="B92" s="1" t="s">
        <v>154</v>
      </c>
      <c r="C92" s="1"/>
      <c r="D92" s="1">
        <v>70</v>
      </c>
      <c r="E92" s="1"/>
      <c r="F92" s="1"/>
      <c r="G92" s="1"/>
      <c r="H92" s="1"/>
      <c r="I92" s="1"/>
      <c r="J92" s="34">
        <v>0</v>
      </c>
      <c r="K92" s="19">
        <f t="shared" si="3"/>
        <v>0</v>
      </c>
    </row>
    <row r="93" spans="2:11" ht="15.75" customHeight="1" x14ac:dyDescent="0.25">
      <c r="B93" s="22" t="s">
        <v>155</v>
      </c>
      <c r="C93" s="22"/>
      <c r="D93" s="6"/>
      <c r="E93" s="6"/>
      <c r="F93" s="6"/>
      <c r="G93" s="6"/>
      <c r="H93" s="6"/>
      <c r="I93" s="6"/>
      <c r="J93" s="23"/>
      <c r="K93" s="24">
        <f>SUM(K86:K92)</f>
        <v>0</v>
      </c>
    </row>
    <row r="94" spans="2:11" x14ac:dyDescent="0.25">
      <c r="B94" s="7"/>
      <c r="C94" s="7"/>
      <c r="D94" s="7"/>
      <c r="E94" s="7"/>
      <c r="F94" s="7"/>
      <c r="G94" s="7"/>
      <c r="H94" s="7"/>
      <c r="I94" s="7"/>
      <c r="J94" s="9"/>
      <c r="K94" s="9"/>
    </row>
    <row r="95" spans="2:11" ht="21" customHeight="1" x14ac:dyDescent="0.25">
      <c r="B95" s="37" t="s">
        <v>167</v>
      </c>
      <c r="C95" s="38"/>
      <c r="D95" s="38"/>
      <c r="E95" s="38"/>
      <c r="F95" s="38"/>
      <c r="G95" s="38"/>
      <c r="H95" s="38"/>
      <c r="I95" s="38"/>
      <c r="J95" s="38"/>
      <c r="K95" s="26">
        <f>K51++K81+K93</f>
        <v>0</v>
      </c>
    </row>
    <row r="96" spans="2:11" x14ac:dyDescent="0.25">
      <c r="B96" s="7"/>
      <c r="C96" s="7"/>
      <c r="D96" s="4"/>
      <c r="E96" s="4"/>
      <c r="F96" s="4"/>
      <c r="G96" s="4"/>
      <c r="H96" s="4"/>
      <c r="I96" s="4"/>
      <c r="J96" s="15"/>
      <c r="K96" s="14"/>
    </row>
    <row r="98" spans="2:2" x14ac:dyDescent="0.25">
      <c r="B98" s="8" t="s">
        <v>156</v>
      </c>
    </row>
    <row r="99" spans="2:2" x14ac:dyDescent="0.25">
      <c r="B99" s="8" t="s">
        <v>157</v>
      </c>
    </row>
    <row r="100" spans="2:2" x14ac:dyDescent="0.25">
      <c r="B100" s="8" t="s">
        <v>158</v>
      </c>
    </row>
    <row r="101" spans="2:2" x14ac:dyDescent="0.25">
      <c r="B101" s="8" t="s">
        <v>159</v>
      </c>
    </row>
    <row r="103" spans="2:2" x14ac:dyDescent="0.25">
      <c r="B103" s="8" t="s">
        <v>160</v>
      </c>
    </row>
    <row r="104" spans="2:2" x14ac:dyDescent="0.25">
      <c r="B104" s="8" t="s">
        <v>157</v>
      </c>
    </row>
    <row r="105" spans="2:2" x14ac:dyDescent="0.25">
      <c r="B105" s="8" t="s">
        <v>161</v>
      </c>
    </row>
    <row r="106" spans="2:2" x14ac:dyDescent="0.25">
      <c r="B106" s="8" t="s">
        <v>162</v>
      </c>
    </row>
  </sheetData>
  <mergeCells count="4">
    <mergeCell ref="B95:J95"/>
    <mergeCell ref="B36:J36"/>
    <mergeCell ref="B63:J63"/>
    <mergeCell ref="B67:J6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8" ma:contentTypeDescription="Een nieuw document maken." ma:contentTypeScope="" ma:versionID="94eee8a2ed39edab905186d7c22c6d7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b266070007059d4f34f05c5d24972c5a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03A54F-9348-43FB-B9CD-A9E99BE03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8DE105-A78A-4F79-8167-4E1547CB2658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7bc8da4-85f9-45b5-8959-4827bcecc08c"/>
    <ds:schemaRef ds:uri="27d11cac-27db-494f-aac9-ee19a1a1d5b1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D3D7B22D-FB7F-4233-97B8-8D9C50440AC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9e134d-d03c-4611-9cd6-7146b693fd91}" enabled="1" method="Standard" siteId="{607c2ac4-da16-4b70-87ea-0a2909c0dc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dkeizers</dc:creator>
  <cp:keywords/>
  <dc:description/>
  <cp:lastModifiedBy>Anke Baas | Inkada Inkoop &amp; Advies</cp:lastModifiedBy>
  <cp:revision/>
  <dcterms:created xsi:type="dcterms:W3CDTF">2011-04-27T13:02:07Z</dcterms:created>
  <dcterms:modified xsi:type="dcterms:W3CDTF">2024-04-30T08:44:01Z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