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4\Zaaknummers 2024\1535017 (EU) Inzameling en transport huishoudelijke afvalstromen (Simone Veenstra)\"/>
    </mc:Choice>
  </mc:AlternateContent>
  <bookViews>
    <workbookView xWindow="0" yWindow="0" windowWidth="28800" windowHeight="11835"/>
  </bookViews>
  <sheets>
    <sheet name=" Inschrijftabel" sheetId="1" r:id="rId1"/>
  </sheets>
  <definedNames>
    <definedName name="_xlnm.Print_Area" localSheetId="0">' Inschrijftabel'!$A$1:$H$57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10" i="1" l="1"/>
  <c r="E42" i="1" l="1"/>
  <c r="E26" i="1"/>
  <c r="E32" i="1"/>
  <c r="E20" i="1"/>
  <c r="E21" i="1"/>
  <c r="E19" i="1"/>
  <c r="G9" i="1"/>
  <c r="G12" i="1"/>
  <c r="E33" i="1" l="1"/>
  <c r="E22" i="1"/>
  <c r="G11" i="1" l="1"/>
  <c r="G13" i="1" s="1"/>
  <c r="E38" i="1" s="1"/>
</calcChain>
</file>

<file path=xl/sharedStrings.xml><?xml version="1.0" encoding="utf-8"?>
<sst xmlns="http://schemas.openxmlformats.org/spreadsheetml/2006/main" count="66" uniqueCount="59">
  <si>
    <t>Inzameling en transport van restafval en GFT, leasen minicontainers en containerbeheer</t>
  </si>
  <si>
    <t>Alleen de gele vakken invullen</t>
  </si>
  <si>
    <t>De aantallen in deze inschrijftabel zijn indicatief, hier kunnen geen rechten aan worden ontleend.</t>
  </si>
  <si>
    <t>Onderdeel 1: Inzameling restafval en GFT</t>
  </si>
  <si>
    <t>Inzamelkosten huis aan huis inzameling van minicontainers</t>
  </si>
  <si>
    <t>Aantal inzamelrondes/j (A)</t>
  </si>
  <si>
    <t>Prijs per lediging (C)</t>
  </si>
  <si>
    <t>Prijs per aansluiting 
per inzamelronde (C)</t>
  </si>
  <si>
    <t xml:space="preserve">
Kosten per jaar (A*B*C)</t>
  </si>
  <si>
    <t>Inzamelkosten gewogen en geregistreerde inzameling van restafval met minicontainers. Prijs per geleegde minicontainer*</t>
  </si>
  <si>
    <t>Inzamelkosten ongeregistreerde inzameling medisch afval (binnen restafvalroute). Prijs per aansluiting**</t>
  </si>
  <si>
    <t>Inzamelkosten geregistreerde inzameling van GFT met minicontainers. Prijs per aansluiting**</t>
  </si>
  <si>
    <t>Inzamelenkosten geregistreerde inzameling van GFT met minicontainers in behuizing bij verzamellocaties, geen overloop. Prijs per aansluiting**</t>
  </si>
  <si>
    <t>*Voor restafval wordt er een prijsopgave gedaan en gefactureerd per geleegde minicontainer.</t>
  </si>
  <si>
    <t>**Voor GFT wordt er een prijsopgave gedaan en gefactureerd per aansluiting.</t>
  </si>
  <si>
    <t>Onderdeel 2: Leveren en leasen van gechipte minicontainers restafval en GFT</t>
  </si>
  <si>
    <t>Kosten leveren en leasen gechipte minicontainers</t>
  </si>
  <si>
    <t>Aantal minicontainers (A)</t>
  </si>
  <si>
    <t>Prijs per minicontainer (B)</t>
  </si>
  <si>
    <t>Kosten per jaar (A*B*1/4)</t>
  </si>
  <si>
    <t>Vervangen bestaande 240 L. minicontainers restafval en GFT voor nieuwe gechipte minicontainers, all-in leaseprijs. O.a. inclusief, communicatie met Opdrachtgever, inbouw chip, uitzet nieuwe container, verwijderen en afvoeren huidige container, en na afloop overeenkomst weer retournemen geleverde container (doorlopend)</t>
  </si>
  <si>
    <t>Leveren en leasen gechipte 240 L. minicontainers op nieuwe locaties, all-in leaseprijs. Oa. inclusief communicatie met Opdrachtgever, inbouw chip, uitzet nieuwe container en na afloop overeenkomst weer retournemen geleverde container (eenmalig)*</t>
  </si>
  <si>
    <t>Leveren stickers en stickeren minicontainers met barcode t.b.v. uitlezing door handterminal, inclusief ontwerpen (eenmalig)*</t>
  </si>
  <si>
    <t>* Indicatieve aantallen t.b.v. prijsstelling</t>
  </si>
  <si>
    <t>Onderdeel 3: Containerbeheer minicontainers restafval en GFT</t>
  </si>
  <si>
    <t>Kosten containerbeheer minicontainers</t>
  </si>
  <si>
    <t>Aantal huishoudens</t>
  </si>
  <si>
    <t>Prijs per huishouden</t>
  </si>
  <si>
    <t>Kosten per jaar</t>
  </si>
  <si>
    <t>Verzorgen containerbeheer zoals omschreven in het Programma van Eisen, inclusief verzorgen klantenservice voor inwoners en communicatie met gemeente. All-in prijs per huishouden per jaar.</t>
  </si>
  <si>
    <t>Onderdeel 4: Leveren handterminals (optioneel op verzoek Opdrachtgever)</t>
  </si>
  <si>
    <t>Kosten handterminals</t>
  </si>
  <si>
    <t>Aantal handterminals (A)</t>
  </si>
  <si>
    <t>Prijs per handterminal (B)</t>
  </si>
  <si>
    <t>Leveren en inzet geschikte handterminals t.b.v. de inzameling, inclusief instructie op locatie en handleiding (eenmalig)*</t>
  </si>
  <si>
    <t>Kosten per jaar (A*B)</t>
  </si>
  <si>
    <t>Communicatiekosten handterminals, prijs per jaar.*</t>
  </si>
  <si>
    <t xml:space="preserve">*Ten behoeve van prijsstelling, alleen te leveren op verzoek van Opdrachtgever. </t>
  </si>
  <si>
    <t>Totale inschrijfprijs (Totaal onderdeel 1+2+3+4)</t>
  </si>
  <si>
    <t>Gunningcriterium Duurzaamheid transport*</t>
  </si>
  <si>
    <t>Antwoord (keuzemenu)</t>
  </si>
  <si>
    <t>Score</t>
  </si>
  <si>
    <t xml:space="preserve">Onderstaande tabel moet voor de scoretoekenning m.b.t. de brandstof op deze plek in de excel blijven staan. Voor publicatie dienen kolom J en K verborgen te worden. </t>
  </si>
  <si>
    <t>Op welke brandstof rijden alle in te zetten transportvoertuigen (brandstof ranking Natuur &amp; Milieu 2017)?</t>
  </si>
  <si>
    <t>Diesel Euro 6 norm/EEV</t>
  </si>
  <si>
    <t>Brandstof</t>
  </si>
  <si>
    <t xml:space="preserve">*U dient bij inschrijving de bewijsmiddelen voor de door u opgegeven brandstofvoorziening in te dienen. Indien deze ontbreken is uw score 0. </t>
  </si>
  <si>
    <t>Diesel euro 6 norm/EEV</t>
  </si>
  <si>
    <t>Hybride voertuig</t>
  </si>
  <si>
    <t>CNG/LNG</t>
  </si>
  <si>
    <t>Bio CNG/LNG, B100 of HVO100</t>
  </si>
  <si>
    <t>Aldus naar waarheid opgemaakt te ................... op …................. 2024</t>
  </si>
  <si>
    <t>Waterstof/elektrisch rijden</t>
  </si>
  <si>
    <t>Naam inschrijver:</t>
  </si>
  <si>
    <t>Naam (dhr/mevr):</t>
  </si>
  <si>
    <t>Functie:</t>
  </si>
  <si>
    <t>Handtekening:</t>
  </si>
  <si>
    <r>
      <rPr>
        <b/>
        <sz val="9"/>
        <color theme="1"/>
        <rFont val="Verdana"/>
        <family val="2"/>
      </rPr>
      <t>Bio</t>
    </r>
    <r>
      <rPr>
        <sz val="9"/>
        <color theme="1"/>
        <rFont val="Verdana"/>
        <family val="2"/>
      </rPr>
      <t xml:space="preserve"> CNG/LNG, B100 of HVO100</t>
    </r>
  </si>
  <si>
    <t>Aantal ledigingen/ 
aansluitingen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</si>
</sst>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&quot;€&quot;\ #,##0.00_-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b/>
      <sz val="16"/>
      <color indexed="8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10"/>
      <name val="Verdana"/>
      <family val="2"/>
    </font>
    <font>
      <b/>
      <sz val="11"/>
      <color indexed="10"/>
      <name val="Verdana"/>
      <family val="2"/>
    </font>
    <font>
      <sz val="9"/>
      <name val="Verdana"/>
      <family val="2"/>
    </font>
    <font>
      <i/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7"/>
      <color theme="1"/>
      <name val="Segoe UI"/>
      <family val="2"/>
    </font>
    <font>
      <i/>
      <sz val="9"/>
      <color rgb="FF000000"/>
      <name val="Verdana"/>
      <family val="2"/>
    </font>
    <font>
      <i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164" fontId="6" fillId="0" borderId="0" xfId="0" applyNumberFormat="1" applyFont="1"/>
    <xf numFmtId="1" fontId="7" fillId="0" borderId="0" xfId="0" applyNumberFormat="1" applyFont="1"/>
    <xf numFmtId="0" fontId="5" fillId="0" borderId="0" xfId="0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right" vertical="center"/>
    </xf>
    <xf numFmtId="0" fontId="4" fillId="2" borderId="18" xfId="0" applyFont="1" applyFill="1" applyBorder="1" applyAlignment="1">
      <alignment vertical="top"/>
    </xf>
    <xf numFmtId="0" fontId="2" fillId="0" borderId="0" xfId="0" applyFont="1" applyAlignment="1">
      <alignment horizontal="center" wrapText="1"/>
    </xf>
    <xf numFmtId="0" fontId="9" fillId="0" borderId="22" xfId="0" applyFont="1" applyBorder="1"/>
    <xf numFmtId="0" fontId="9" fillId="0" borderId="22" xfId="0" applyFont="1" applyBorder="1" applyAlignment="1">
      <alignment wrapText="1"/>
    </xf>
    <xf numFmtId="3" fontId="0" fillId="0" borderId="0" xfId="0" applyNumberFormat="1"/>
    <xf numFmtId="0" fontId="9" fillId="0" borderId="0" xfId="0" applyFont="1" applyAlignment="1">
      <alignment horizontal="left" wrapText="1"/>
    </xf>
    <xf numFmtId="0" fontId="0" fillId="0" borderId="0" xfId="0" quotePrefix="1"/>
    <xf numFmtId="0" fontId="12" fillId="0" borderId="0" xfId="0" applyFont="1"/>
    <xf numFmtId="0" fontId="0" fillId="0" borderId="0" xfId="0" applyAlignment="1">
      <alignment horizontal="left" vertical="center" indent="2"/>
    </xf>
    <xf numFmtId="0" fontId="4" fillId="2" borderId="23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4" fillId="0" borderId="0" xfId="0" applyFont="1"/>
    <xf numFmtId="164" fontId="5" fillId="0" borderId="17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right" vertical="center"/>
    </xf>
    <xf numFmtId="0" fontId="15" fillId="0" borderId="0" xfId="0" applyFont="1"/>
    <xf numFmtId="164" fontId="3" fillId="0" borderId="7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vertical="center"/>
    </xf>
    <xf numFmtId="164" fontId="3" fillId="3" borderId="7" xfId="0" applyNumberFormat="1" applyFont="1" applyFill="1" applyBorder="1" applyAlignment="1" applyProtection="1">
      <alignment horizontal="center" vertical="center"/>
      <protection locked="0"/>
    </xf>
    <xf numFmtId="164" fontId="3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164" fontId="3" fillId="0" borderId="3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4" borderId="11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vertical="center"/>
    </xf>
    <xf numFmtId="164" fontId="5" fillId="0" borderId="21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/>
    </xf>
    <xf numFmtId="0" fontId="5" fillId="5" borderId="12" xfId="0" applyFont="1" applyFill="1" applyBorder="1" applyAlignment="1">
      <alignment horizontal="left" wrapText="1"/>
    </xf>
    <xf numFmtId="164" fontId="5" fillId="5" borderId="19" xfId="0" applyNumberFormat="1" applyFont="1" applyFill="1" applyBorder="1"/>
    <xf numFmtId="0" fontId="3" fillId="6" borderId="16" xfId="0" applyFont="1" applyFill="1" applyBorder="1"/>
    <xf numFmtId="0" fontId="0" fillId="7" borderId="0" xfId="0" applyFill="1"/>
    <xf numFmtId="0" fontId="5" fillId="2" borderId="12" xfId="0" applyFont="1" applyFill="1" applyBorder="1"/>
    <xf numFmtId="0" fontId="5" fillId="2" borderId="9" xfId="0" applyFont="1" applyFill="1" applyBorder="1"/>
    <xf numFmtId="3" fontId="5" fillId="0" borderId="25" xfId="0" applyNumberFormat="1" applyFont="1" applyBorder="1" applyAlignment="1">
      <alignment horizontal="center" vertical="center"/>
    </xf>
    <xf numFmtId="0" fontId="13" fillId="0" borderId="32" xfId="0" applyFont="1" applyBorder="1"/>
    <xf numFmtId="0" fontId="3" fillId="0" borderId="8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7" xfId="0" applyFont="1" applyBorder="1"/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vertical="top"/>
    </xf>
    <xf numFmtId="0" fontId="5" fillId="0" borderId="32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0" fillId="0" borderId="31" xfId="0" applyNumberFormat="1" applyBorder="1" applyAlignment="1">
      <alignment horizontal="center" vertical="center"/>
    </xf>
    <xf numFmtId="164" fontId="3" fillId="8" borderId="8" xfId="0" applyNumberFormat="1" applyFont="1" applyFill="1" applyBorder="1" applyAlignment="1">
      <alignment vertical="center"/>
    </xf>
    <xf numFmtId="164" fontId="3" fillId="8" borderId="11" xfId="0" applyNumberFormat="1" applyFont="1" applyFill="1" applyBorder="1" applyAlignment="1">
      <alignment vertical="center"/>
    </xf>
    <xf numFmtId="164" fontId="3" fillId="8" borderId="21" xfId="0" applyNumberFormat="1" applyFont="1" applyFill="1" applyBorder="1" applyAlignment="1">
      <alignment vertical="center"/>
    </xf>
    <xf numFmtId="3" fontId="0" fillId="0" borderId="35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3" borderId="29" xfId="0" applyNumberFormat="1" applyFont="1" applyFill="1" applyBorder="1" applyAlignment="1" applyProtection="1">
      <alignment horizontal="center" vertical="center"/>
      <protection locked="0"/>
    </xf>
    <xf numFmtId="164" fontId="3" fillId="3" borderId="28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center" vertical="center"/>
    </xf>
    <xf numFmtId="164" fontId="0" fillId="6" borderId="7" xfId="0" applyNumberForma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25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0" fillId="0" borderId="13" xfId="0" applyBorder="1" applyAlignment="1"/>
    <xf numFmtId="1" fontId="4" fillId="2" borderId="18" xfId="0" applyNumberFormat="1" applyFont="1" applyFill="1" applyBorder="1" applyAlignment="1">
      <alignment horizontal="center"/>
    </xf>
    <xf numFmtId="1" fontId="4" fillId="2" borderId="19" xfId="0" applyNumberFormat="1" applyFont="1" applyFill="1" applyBorder="1" applyAlignment="1">
      <alignment horizont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</cellXfs>
  <cellStyles count="3">
    <cellStyle name="Komma 2" xfId="1"/>
    <cellStyle name="Standaard" xfId="0" builtinId="0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721630</xdr:colOff>
      <xdr:row>0</xdr:row>
      <xdr:rowOff>114300</xdr:rowOff>
    </xdr:from>
    <xdr:to>
      <xdr:col>6</xdr:col>
      <xdr:colOff>729932</xdr:colOff>
      <xdr:row>3</xdr:row>
      <xdr:rowOff>96520</xdr:rowOff>
    </xdr:to>
    <xdr:pic>
      <xdr:nvPicPr>
        <xdr:cNvPr id="2" name="Afbeelding 1" descr="Gemeente Tynaarlo – Donderen Drenthe">
          <a:extLst>
            <a:ext uri="{FF2B5EF4-FFF2-40B4-BE49-F238E27FC236}">
              <a16:creationId xmlns:a16="http://schemas.microsoft.com/office/drawing/2014/main" id="{A326A1BF-5DD8-382F-EE20-1ABE84C9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0590" y="114300"/>
          <a:ext cx="181582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zoomScale="90" zoomScaleNormal="90" workbookViewId="0">
      <selection activeCell="E9" sqref="E9"/>
    </sheetView>
  </sheetViews>
  <sheetFormatPr defaultColWidth="9.140625" defaultRowHeight="15" x14ac:dyDescent="0.25"/>
  <cols>
    <col min="1" max="1" width="4.140625" customWidth="1"/>
    <col min="2" max="2" width="140.140625" bestFit="1" customWidth="1"/>
    <col min="3" max="3" width="27.85546875" customWidth="1"/>
    <col min="4" max="4" width="22.85546875" bestFit="1" customWidth="1"/>
    <col min="5" max="5" width="28.140625" customWidth="1"/>
    <col min="6" max="6" width="26.140625" bestFit="1" customWidth="1"/>
    <col min="7" max="7" width="26.28515625" bestFit="1" customWidth="1"/>
    <col min="8" max="8" width="2.140625" bestFit="1" customWidth="1"/>
    <col min="10" max="10" width="143.42578125" hidden="1" customWidth="1"/>
    <col min="11" max="11" width="5.5703125" hidden="1" customWidth="1"/>
    <col min="19" max="19" width="27" bestFit="1" customWidth="1"/>
    <col min="20" max="20" width="3.140625" bestFit="1" customWidth="1"/>
    <col min="21" max="21" width="9.140625" customWidth="1"/>
  </cols>
  <sheetData>
    <row r="1" spans="1:11" ht="35.25" customHeight="1" x14ac:dyDescent="0.25">
      <c r="A1" s="14"/>
      <c r="B1" s="14"/>
      <c r="D1" s="22"/>
      <c r="E1" s="22"/>
      <c r="F1" s="101"/>
      <c r="G1" s="102"/>
      <c r="H1" s="22"/>
    </row>
    <row r="2" spans="1:11" x14ac:dyDescent="0.25">
      <c r="A2" s="1"/>
      <c r="B2" s="16" t="s">
        <v>0</v>
      </c>
      <c r="C2" s="1"/>
      <c r="F2" s="102"/>
      <c r="G2" s="102"/>
      <c r="H2" s="3"/>
    </row>
    <row r="3" spans="1:11" x14ac:dyDescent="0.25">
      <c r="A3" s="1"/>
      <c r="B3" s="2" t="s">
        <v>1</v>
      </c>
      <c r="C3" s="1"/>
      <c r="D3" s="1"/>
      <c r="E3" s="1"/>
      <c r="F3" s="102"/>
      <c r="G3" s="102"/>
      <c r="H3" s="3"/>
    </row>
    <row r="4" spans="1:11" x14ac:dyDescent="0.25">
      <c r="A4" s="1"/>
      <c r="B4" s="2"/>
      <c r="C4" s="1"/>
      <c r="D4" s="1"/>
      <c r="E4" s="1"/>
      <c r="F4" s="102"/>
      <c r="G4" s="102"/>
      <c r="H4" s="3"/>
    </row>
    <row r="5" spans="1:11" x14ac:dyDescent="0.25">
      <c r="A5" s="1"/>
      <c r="B5" s="39" t="s">
        <v>2</v>
      </c>
      <c r="C5" s="1"/>
      <c r="D5" s="1"/>
      <c r="E5" s="1"/>
      <c r="F5" s="102"/>
      <c r="G5" s="102"/>
      <c r="H5" s="3"/>
    </row>
    <row r="6" spans="1:11" ht="15.75" thickBot="1" x14ac:dyDescent="0.3">
      <c r="A6" s="1"/>
      <c r="B6" s="2"/>
      <c r="C6" s="1"/>
      <c r="D6" s="1"/>
      <c r="E6" s="1"/>
      <c r="F6" s="103"/>
      <c r="G6" s="103"/>
      <c r="H6" s="3"/>
    </row>
    <row r="7" spans="1:11" ht="15.75" thickBot="1" x14ac:dyDescent="0.3">
      <c r="A7" s="1"/>
      <c r="B7" s="71" t="s">
        <v>3</v>
      </c>
      <c r="C7" s="30"/>
      <c r="D7" s="21"/>
      <c r="E7" s="21"/>
      <c r="F7" s="104"/>
      <c r="G7" s="105"/>
      <c r="H7" s="4"/>
    </row>
    <row r="8" spans="1:11" ht="30" customHeight="1" x14ac:dyDescent="0.25">
      <c r="A8" s="1"/>
      <c r="B8" s="72" t="s">
        <v>4</v>
      </c>
      <c r="C8" s="70" t="s">
        <v>5</v>
      </c>
      <c r="D8" s="32" t="s">
        <v>58</v>
      </c>
      <c r="E8" s="32" t="s">
        <v>6</v>
      </c>
      <c r="F8" s="19" t="s">
        <v>7</v>
      </c>
      <c r="G8" s="36" t="s">
        <v>8</v>
      </c>
      <c r="H8" s="3"/>
      <c r="K8" s="25"/>
    </row>
    <row r="9" spans="1:11" ht="15" customHeight="1" x14ac:dyDescent="0.25">
      <c r="A9" s="1"/>
      <c r="B9" s="69" t="s">
        <v>9</v>
      </c>
      <c r="C9" s="78">
        <v>26</v>
      </c>
      <c r="D9" s="79">
        <v>5600</v>
      </c>
      <c r="E9" s="90">
        <v>0</v>
      </c>
      <c r="F9" s="40"/>
      <c r="G9" s="41">
        <f>C9*D9*E9</f>
        <v>0</v>
      </c>
      <c r="H9" s="3"/>
    </row>
    <row r="10" spans="1:11" ht="15" customHeight="1" x14ac:dyDescent="0.25">
      <c r="A10" s="1"/>
      <c r="B10" s="69" t="s">
        <v>10</v>
      </c>
      <c r="C10" s="78">
        <v>26</v>
      </c>
      <c r="D10" s="79">
        <v>161</v>
      </c>
      <c r="E10" s="84"/>
      <c r="F10" s="42">
        <v>0</v>
      </c>
      <c r="G10" s="41">
        <f t="shared" ref="G10" si="0">C10*D10*F10</f>
        <v>0</v>
      </c>
      <c r="H10" s="3"/>
    </row>
    <row r="11" spans="1:11" ht="28.35" customHeight="1" x14ac:dyDescent="0.25">
      <c r="A11" s="1"/>
      <c r="B11" s="69" t="s">
        <v>11</v>
      </c>
      <c r="C11" s="78">
        <v>26</v>
      </c>
      <c r="D11" s="79">
        <v>15291</v>
      </c>
      <c r="E11" s="84"/>
      <c r="F11" s="42">
        <v>0</v>
      </c>
      <c r="G11" s="41">
        <f t="shared" ref="G11:G12" si="1">C11*D11*F11</f>
        <v>0</v>
      </c>
      <c r="H11" s="3"/>
    </row>
    <row r="12" spans="1:11" ht="27.95" customHeight="1" thickBot="1" x14ac:dyDescent="0.3">
      <c r="A12" s="1"/>
      <c r="B12" s="73" t="s">
        <v>12</v>
      </c>
      <c r="C12" s="74">
        <v>26</v>
      </c>
      <c r="D12" s="80">
        <v>40</v>
      </c>
      <c r="E12" s="85"/>
      <c r="F12" s="43">
        <v>0</v>
      </c>
      <c r="G12" s="44">
        <f t="shared" si="1"/>
        <v>0</v>
      </c>
      <c r="H12" s="3"/>
    </row>
    <row r="13" spans="1:11" ht="15.75" thickBot="1" x14ac:dyDescent="0.3">
      <c r="A13" s="1"/>
      <c r="B13" s="83" t="s">
        <v>13</v>
      </c>
      <c r="C13" s="45"/>
      <c r="D13" s="45"/>
      <c r="E13" s="86"/>
      <c r="F13" s="86"/>
      <c r="G13" s="75">
        <f>SUM(G9:G12)</f>
        <v>0</v>
      </c>
      <c r="H13" s="3"/>
    </row>
    <row r="14" spans="1:11" x14ac:dyDescent="0.25">
      <c r="A14" s="1"/>
      <c r="B14" s="83" t="s">
        <v>14</v>
      </c>
      <c r="C14" s="45"/>
      <c r="D14" s="45"/>
      <c r="E14" s="45"/>
      <c r="F14" s="45"/>
      <c r="G14" s="46"/>
      <c r="H14" s="3"/>
    </row>
    <row r="15" spans="1:11" x14ac:dyDescent="0.25">
      <c r="A15" s="1"/>
      <c r="B15" s="35"/>
      <c r="C15" s="45"/>
      <c r="D15" s="45"/>
      <c r="E15" s="45"/>
      <c r="F15" s="45"/>
      <c r="G15" s="46"/>
      <c r="H15" s="3"/>
    </row>
    <row r="16" spans="1:11" ht="15.75" thickBot="1" x14ac:dyDescent="0.3">
      <c r="A16" s="1"/>
      <c r="B16" s="35"/>
      <c r="C16" s="45"/>
      <c r="D16" s="45"/>
      <c r="E16" s="45"/>
      <c r="H16" s="3"/>
    </row>
    <row r="17" spans="1:8" ht="15.75" thickBot="1" x14ac:dyDescent="0.3">
      <c r="A17" s="1"/>
      <c r="B17" s="31" t="s">
        <v>15</v>
      </c>
      <c r="C17" s="47"/>
      <c r="D17" s="48"/>
      <c r="E17" s="48"/>
      <c r="H17" s="3"/>
    </row>
    <row r="18" spans="1:8" ht="22.5" x14ac:dyDescent="0.25">
      <c r="A18" s="1"/>
      <c r="B18" s="67" t="s">
        <v>16</v>
      </c>
      <c r="C18" s="66" t="s">
        <v>17</v>
      </c>
      <c r="D18" s="37" t="s">
        <v>18</v>
      </c>
      <c r="E18" s="38" t="s">
        <v>19</v>
      </c>
      <c r="H18" s="3"/>
    </row>
    <row r="19" spans="1:8" ht="39.950000000000003" customHeight="1" x14ac:dyDescent="0.25">
      <c r="A19" s="1"/>
      <c r="B19" s="68" t="s">
        <v>20</v>
      </c>
      <c r="C19" s="81">
        <v>11750</v>
      </c>
      <c r="D19" s="87">
        <v>0</v>
      </c>
      <c r="E19" s="49">
        <f>C19*D19*0.25</f>
        <v>0</v>
      </c>
      <c r="H19" s="3"/>
    </row>
    <row r="20" spans="1:8" ht="39.950000000000003" customHeight="1" x14ac:dyDescent="0.25">
      <c r="A20" s="1"/>
      <c r="B20" s="69" t="s">
        <v>21</v>
      </c>
      <c r="C20" s="78">
        <v>50</v>
      </c>
      <c r="D20" s="42">
        <v>0</v>
      </c>
      <c r="E20" s="49">
        <f>C20*D20*0.25</f>
        <v>0</v>
      </c>
      <c r="H20" s="3"/>
    </row>
    <row r="21" spans="1:8" ht="32.450000000000003" customHeight="1" thickBot="1" x14ac:dyDescent="0.3">
      <c r="A21" s="1"/>
      <c r="B21" s="65" t="s">
        <v>22</v>
      </c>
      <c r="C21" s="82">
        <v>100</v>
      </c>
      <c r="D21" s="88">
        <v>0</v>
      </c>
      <c r="E21" s="49">
        <f>C21*D21*0.25</f>
        <v>0</v>
      </c>
      <c r="H21" s="3"/>
    </row>
    <row r="22" spans="1:8" ht="15.75" thickBot="1" x14ac:dyDescent="0.3">
      <c r="A22" s="1"/>
      <c r="B22" s="34" t="s">
        <v>23</v>
      </c>
      <c r="C22" s="18"/>
      <c r="D22" s="89"/>
      <c r="E22" s="76">
        <f>SUM(E19:E21)</f>
        <v>0</v>
      </c>
      <c r="F22" s="18"/>
      <c r="H22" s="3"/>
    </row>
    <row r="23" spans="1:8" ht="15.75" customHeight="1" thickBot="1" x14ac:dyDescent="0.3">
      <c r="A23" s="1"/>
      <c r="B23" s="17"/>
      <c r="C23" s="18"/>
      <c r="D23" s="18"/>
      <c r="E23" s="18"/>
      <c r="F23" s="18"/>
      <c r="G23" s="46"/>
      <c r="H23" s="3"/>
    </row>
    <row r="24" spans="1:8" ht="15.75" customHeight="1" thickBot="1" x14ac:dyDescent="0.3">
      <c r="A24" s="1"/>
      <c r="B24" s="31" t="s">
        <v>24</v>
      </c>
      <c r="C24" s="47"/>
      <c r="D24" s="106"/>
      <c r="E24" s="107"/>
      <c r="H24" s="3"/>
    </row>
    <row r="25" spans="1:8" ht="15.75" customHeight="1" x14ac:dyDescent="0.25">
      <c r="A25" s="1"/>
      <c r="B25" s="64" t="s">
        <v>25</v>
      </c>
      <c r="C25" s="63" t="s">
        <v>26</v>
      </c>
      <c r="D25" s="19" t="s">
        <v>27</v>
      </c>
      <c r="E25" s="20" t="s">
        <v>28</v>
      </c>
      <c r="H25" s="3"/>
    </row>
    <row r="26" spans="1:8" ht="24.95" customHeight="1" thickBot="1" x14ac:dyDescent="0.3">
      <c r="A26" s="1"/>
      <c r="B26" s="65" t="s">
        <v>29</v>
      </c>
      <c r="C26" s="74">
        <v>14500</v>
      </c>
      <c r="D26" s="43">
        <v>0</v>
      </c>
      <c r="E26" s="77">
        <f>C26*D26</f>
        <v>0</v>
      </c>
      <c r="H26" s="3"/>
    </row>
    <row r="27" spans="1:8" ht="15.75" thickBot="1" x14ac:dyDescent="0.3"/>
    <row r="28" spans="1:8" ht="15.75" customHeight="1" thickBot="1" x14ac:dyDescent="0.3">
      <c r="A28" s="1"/>
      <c r="B28" s="31" t="s">
        <v>30</v>
      </c>
      <c r="C28" s="47"/>
      <c r="D28" s="106"/>
      <c r="E28" s="107"/>
      <c r="H28" s="3"/>
    </row>
    <row r="29" spans="1:8" ht="24" customHeight="1" x14ac:dyDescent="0.25">
      <c r="A29" s="1"/>
      <c r="B29" s="64" t="s">
        <v>31</v>
      </c>
      <c r="C29" s="63" t="s">
        <v>32</v>
      </c>
      <c r="D29" s="19" t="s">
        <v>33</v>
      </c>
      <c r="E29" s="20" t="s">
        <v>19</v>
      </c>
      <c r="H29" s="3"/>
    </row>
    <row r="30" spans="1:8" ht="27.6" customHeight="1" thickBot="1" x14ac:dyDescent="0.3">
      <c r="A30" s="1"/>
      <c r="B30" s="65" t="s">
        <v>34</v>
      </c>
      <c r="C30" s="74">
        <v>2</v>
      </c>
      <c r="D30" s="43">
        <v>0</v>
      </c>
      <c r="E30" s="44">
        <f>C30*D30*0.25</f>
        <v>0</v>
      </c>
      <c r="H30" s="3"/>
    </row>
    <row r="31" spans="1:8" ht="15" customHeight="1" thickBot="1" x14ac:dyDescent="0.3">
      <c r="A31" s="1"/>
      <c r="B31" s="65"/>
      <c r="C31" s="74"/>
      <c r="D31" s="55"/>
      <c r="E31" s="54" t="s">
        <v>35</v>
      </c>
      <c r="H31" s="3"/>
    </row>
    <row r="32" spans="1:8" ht="26.45" customHeight="1" thickBot="1" x14ac:dyDescent="0.3">
      <c r="A32" s="1"/>
      <c r="B32" s="65" t="s">
        <v>36</v>
      </c>
      <c r="C32" s="74">
        <v>2</v>
      </c>
      <c r="D32" s="43">
        <v>0</v>
      </c>
      <c r="E32" s="44">
        <f>C32*D32</f>
        <v>0</v>
      </c>
      <c r="H32" s="3"/>
    </row>
    <row r="33" spans="1:11" ht="15.75" customHeight="1" thickBot="1" x14ac:dyDescent="0.3">
      <c r="A33" s="1"/>
      <c r="B33" s="34" t="s">
        <v>37</v>
      </c>
      <c r="C33" s="18"/>
      <c r="D33" s="89"/>
      <c r="E33" s="75">
        <f>SUM(E30:E32)</f>
        <v>0</v>
      </c>
      <c r="H33" s="3"/>
    </row>
    <row r="34" spans="1:11" ht="15.75" customHeight="1" x14ac:dyDescent="0.25">
      <c r="A34" s="1"/>
      <c r="B34" s="34"/>
      <c r="C34" s="18"/>
      <c r="D34" s="89"/>
      <c r="E34" s="89"/>
      <c r="F34" s="18"/>
      <c r="G34" s="46"/>
      <c r="H34" s="3"/>
    </row>
    <row r="35" spans="1:11" ht="15.75" customHeight="1" x14ac:dyDescent="0.25">
      <c r="A35" s="1"/>
      <c r="B35" s="34"/>
      <c r="C35" s="18"/>
      <c r="D35" s="18"/>
      <c r="E35" s="18"/>
      <c r="F35" s="18"/>
      <c r="G35" s="46"/>
      <c r="H35" s="3"/>
    </row>
    <row r="36" spans="1:11" ht="15.75" customHeight="1" thickBot="1" x14ac:dyDescent="0.3">
      <c r="A36" s="1"/>
      <c r="C36" s="18"/>
      <c r="D36" s="18"/>
      <c r="E36" s="18"/>
      <c r="F36" s="46"/>
      <c r="G36" s="46"/>
      <c r="H36" s="3"/>
    </row>
    <row r="37" spans="1:11" ht="15.75" customHeight="1" thickBot="1" x14ac:dyDescent="0.3">
      <c r="A37" s="1"/>
      <c r="B37" s="26"/>
      <c r="C37" s="50"/>
      <c r="D37" s="51"/>
      <c r="E37" s="52" t="s">
        <v>28</v>
      </c>
      <c r="H37" s="3"/>
    </row>
    <row r="38" spans="1:11" ht="15" customHeight="1" thickBot="1" x14ac:dyDescent="0.3">
      <c r="A38" s="1"/>
      <c r="B38" s="61" t="s">
        <v>38</v>
      </c>
      <c r="C38" s="62"/>
      <c r="D38" s="62"/>
      <c r="E38" s="53">
        <f>SUM(G13+E22+E26+E33)</f>
        <v>0</v>
      </c>
      <c r="H38" s="3"/>
    </row>
    <row r="39" spans="1:11" ht="15" customHeight="1" x14ac:dyDescent="0.25">
      <c r="A39" s="1"/>
      <c r="B39" s="5"/>
      <c r="C39" s="5"/>
      <c r="D39" s="5"/>
      <c r="E39" s="5"/>
      <c r="F39" s="6"/>
      <c r="G39" s="7"/>
      <c r="H39" s="3"/>
    </row>
    <row r="40" spans="1:11" ht="15" customHeight="1" thickBot="1" x14ac:dyDescent="0.3">
      <c r="A40" s="1"/>
      <c r="B40" s="5"/>
      <c r="C40" s="5"/>
      <c r="D40" s="5"/>
      <c r="E40" s="5"/>
      <c r="F40" s="6"/>
      <c r="G40" s="7"/>
      <c r="H40" s="3"/>
    </row>
    <row r="41" spans="1:11" ht="15" customHeight="1" thickBot="1" x14ac:dyDescent="0.3">
      <c r="A41" s="1"/>
      <c r="B41" s="57" t="s">
        <v>39</v>
      </c>
      <c r="C41" s="97" t="s">
        <v>40</v>
      </c>
      <c r="D41" s="98"/>
      <c r="E41" s="58" t="s">
        <v>41</v>
      </c>
      <c r="F41" s="7"/>
      <c r="G41" s="7"/>
      <c r="H41" s="3"/>
      <c r="J41" s="60" t="s">
        <v>42</v>
      </c>
    </row>
    <row r="42" spans="1:11" ht="15" customHeight="1" x14ac:dyDescent="0.25">
      <c r="A42" s="1"/>
      <c r="B42" s="56" t="s">
        <v>43</v>
      </c>
      <c r="C42" s="99" t="s">
        <v>44</v>
      </c>
      <c r="D42" s="100"/>
      <c r="E42" s="59">
        <f>VLOOKUP(C42,J43:K47,2,FALSE)</f>
        <v>0</v>
      </c>
      <c r="F42" s="7"/>
      <c r="G42" s="3"/>
      <c r="J42" t="s">
        <v>45</v>
      </c>
      <c r="K42" t="s">
        <v>41</v>
      </c>
    </row>
    <row r="43" spans="1:11" ht="15" customHeight="1" x14ac:dyDescent="0.25">
      <c r="A43" s="1"/>
      <c r="B43" s="23" t="s">
        <v>46</v>
      </c>
      <c r="C43" s="24"/>
      <c r="D43" s="7"/>
      <c r="E43" s="7"/>
      <c r="F43" s="7"/>
      <c r="G43" s="7"/>
      <c r="H43" s="3"/>
      <c r="J43" t="s">
        <v>47</v>
      </c>
      <c r="K43">
        <v>0</v>
      </c>
    </row>
    <row r="44" spans="1:11" ht="15" customHeight="1" x14ac:dyDescent="0.25">
      <c r="A44" s="1"/>
      <c r="B44" s="15"/>
      <c r="C44" s="33"/>
      <c r="D44" s="7"/>
      <c r="E44" s="7"/>
      <c r="F44" s="7"/>
      <c r="G44" s="7"/>
      <c r="H44" s="3"/>
      <c r="J44" t="s">
        <v>48</v>
      </c>
      <c r="K44">
        <v>5</v>
      </c>
    </row>
    <row r="45" spans="1:11" ht="15" customHeight="1" x14ac:dyDescent="0.25">
      <c r="A45" s="1"/>
      <c r="B45" s="15"/>
      <c r="C45" s="33"/>
      <c r="D45" s="7"/>
      <c r="E45" s="7"/>
      <c r="F45" s="7"/>
      <c r="G45" s="7"/>
      <c r="H45" s="3"/>
      <c r="J45" t="s">
        <v>49</v>
      </c>
      <c r="K45">
        <v>10</v>
      </c>
    </row>
    <row r="46" spans="1:11" ht="15" customHeight="1" thickBot="1" x14ac:dyDescent="0.3">
      <c r="A46" s="1"/>
      <c r="B46" s="5"/>
      <c r="C46" s="5"/>
      <c r="D46" s="5"/>
      <c r="E46" s="5"/>
      <c r="F46" s="6"/>
      <c r="G46" s="7"/>
      <c r="H46" s="3"/>
      <c r="J46" t="s">
        <v>50</v>
      </c>
      <c r="K46">
        <v>15</v>
      </c>
    </row>
    <row r="47" spans="1:11" x14ac:dyDescent="0.25">
      <c r="A47" s="1"/>
      <c r="B47" s="94" t="s">
        <v>51</v>
      </c>
      <c r="C47" s="95"/>
      <c r="D47" s="95"/>
      <c r="E47" s="95"/>
      <c r="F47" s="95"/>
      <c r="G47" s="96"/>
      <c r="H47" s="3"/>
      <c r="J47" t="s">
        <v>52</v>
      </c>
      <c r="K47">
        <v>20</v>
      </c>
    </row>
    <row r="48" spans="1:11" x14ac:dyDescent="0.25">
      <c r="A48" s="8"/>
      <c r="B48" s="9"/>
      <c r="C48" s="10"/>
      <c r="D48" s="11"/>
      <c r="E48" s="11"/>
      <c r="F48" s="11"/>
      <c r="G48" s="12"/>
      <c r="H48" s="3"/>
    </row>
    <row r="49" spans="1:19" x14ac:dyDescent="0.25">
      <c r="A49" s="1"/>
      <c r="B49" s="9" t="s">
        <v>53</v>
      </c>
      <c r="C49" s="91"/>
      <c r="D49" s="92"/>
      <c r="E49" s="92"/>
      <c r="F49" s="92"/>
      <c r="G49" s="93"/>
      <c r="H49" s="3"/>
    </row>
    <row r="50" spans="1:19" x14ac:dyDescent="0.25">
      <c r="A50" s="1"/>
      <c r="B50" s="9"/>
      <c r="C50" s="10"/>
      <c r="D50" s="11"/>
      <c r="E50" s="11"/>
      <c r="F50" s="11"/>
      <c r="G50" s="12"/>
      <c r="H50" s="3"/>
    </row>
    <row r="51" spans="1:19" x14ac:dyDescent="0.25">
      <c r="A51" s="1"/>
      <c r="B51" s="9" t="s">
        <v>54</v>
      </c>
      <c r="C51" s="91"/>
      <c r="D51" s="92"/>
      <c r="E51" s="92"/>
      <c r="F51" s="92"/>
      <c r="G51" s="93"/>
      <c r="H51" s="3"/>
    </row>
    <row r="52" spans="1:19" x14ac:dyDescent="0.25">
      <c r="A52" s="1"/>
      <c r="B52" s="9"/>
      <c r="C52" s="10"/>
      <c r="D52" s="11"/>
      <c r="E52" s="11"/>
      <c r="F52" s="11"/>
      <c r="G52" s="12"/>
      <c r="H52" s="3"/>
    </row>
    <row r="53" spans="1:19" x14ac:dyDescent="0.25">
      <c r="A53" s="1"/>
      <c r="B53" s="9" t="s">
        <v>55</v>
      </c>
      <c r="C53" s="91"/>
      <c r="D53" s="92"/>
      <c r="E53" s="92"/>
      <c r="F53" s="92"/>
      <c r="G53" s="93"/>
      <c r="H53" s="3"/>
    </row>
    <row r="54" spans="1:19" x14ac:dyDescent="0.25">
      <c r="A54" s="1"/>
      <c r="B54" s="9"/>
      <c r="C54" s="10"/>
      <c r="D54" s="11"/>
      <c r="E54" s="11"/>
      <c r="F54" s="11"/>
      <c r="G54" s="12"/>
      <c r="H54" s="3"/>
    </row>
    <row r="55" spans="1:19" ht="15.75" thickBot="1" x14ac:dyDescent="0.3">
      <c r="A55" s="1"/>
      <c r="B55" s="13" t="s">
        <v>56</v>
      </c>
      <c r="C55" s="91"/>
      <c r="D55" s="92"/>
      <c r="E55" s="92"/>
      <c r="F55" s="92"/>
      <c r="G55" s="93"/>
      <c r="H55" s="3"/>
    </row>
    <row r="56" spans="1:19" x14ac:dyDescent="0.25">
      <c r="A56" s="1"/>
      <c r="B56" s="1"/>
      <c r="C56" s="1"/>
      <c r="D56" s="1"/>
      <c r="E56" s="1"/>
      <c r="F56" s="1"/>
      <c r="G56" s="1"/>
      <c r="H56" s="3"/>
    </row>
    <row r="57" spans="1:19" x14ac:dyDescent="0.25">
      <c r="A57" s="1"/>
      <c r="H57" s="3"/>
    </row>
    <row r="58" spans="1:19" x14ac:dyDescent="0.25">
      <c r="B58" s="29"/>
    </row>
    <row r="60" spans="1:19" x14ac:dyDescent="0.25">
      <c r="S60" s="27"/>
    </row>
    <row r="76" spans="19:20" x14ac:dyDescent="0.25">
      <c r="S76" s="28" t="s">
        <v>44</v>
      </c>
      <c r="T76" s="28">
        <v>0</v>
      </c>
    </row>
    <row r="77" spans="19:20" x14ac:dyDescent="0.25">
      <c r="S77" s="28" t="s">
        <v>48</v>
      </c>
      <c r="T77" s="28">
        <v>6</v>
      </c>
    </row>
    <row r="78" spans="19:20" x14ac:dyDescent="0.25">
      <c r="S78" s="28" t="s">
        <v>49</v>
      </c>
      <c r="T78" s="28">
        <v>9</v>
      </c>
    </row>
    <row r="79" spans="19:20" x14ac:dyDescent="0.25">
      <c r="S79" s="28" t="s">
        <v>57</v>
      </c>
      <c r="T79" s="28">
        <v>12</v>
      </c>
    </row>
    <row r="80" spans="19:20" x14ac:dyDescent="0.25">
      <c r="S80" s="28" t="s">
        <v>52</v>
      </c>
      <c r="T80" s="28">
        <v>15</v>
      </c>
    </row>
  </sheetData>
  <sheetProtection algorithmName="SHA-512" hashValue="S0okeBfbl2X6kfJFBSEhBSFUzixE4UidTGp6WF3d4G2sUD//ed2fzOfFnBERhMF5FavTn6U65pKgnrL/sKLgoA==" saltValue="gd616TjCVA9Q+i6OnffMXg==" spinCount="100000" sheet="1" selectLockedCells="1"/>
  <protectedRanges>
    <protectedRange sqref="C55 C53 B47 C49 C51 D26 D19:D21 D30:D32 F9:F12" name="Bereik1"/>
  </protectedRanges>
  <mergeCells count="11">
    <mergeCell ref="C41:D41"/>
    <mergeCell ref="C42:D42"/>
    <mergeCell ref="F1:G6"/>
    <mergeCell ref="F7:G7"/>
    <mergeCell ref="D24:E24"/>
    <mergeCell ref="D28:E28"/>
    <mergeCell ref="C55:G55"/>
    <mergeCell ref="B47:G47"/>
    <mergeCell ref="C49:G49"/>
    <mergeCell ref="C51:G51"/>
    <mergeCell ref="C53:G53"/>
  </mergeCells>
  <dataValidations count="1">
    <dataValidation type="list" allowBlank="1" showInputMessage="1" showErrorMessage="1" sqref="C42:D42">
      <formula1>$S$76:$S$80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 Inschrijftabel</vt:lpstr>
      <vt:lpstr>' Inschrijftabel'!Afdrukbereik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 Nooijen</dc:creator>
  <cp:keywords/>
  <dc:description/>
  <cp:lastModifiedBy>Bathoorn, M.W.</cp:lastModifiedBy>
  <cp:revision/>
  <dcterms:created xsi:type="dcterms:W3CDTF">2021-02-17T09:15:20Z</dcterms:created>
  <dcterms:modified xsi:type="dcterms:W3CDTF">2024-05-09T06:49:36Z</dcterms:modified>
  <cp:category/>
  <cp:contentStatus/>
</cp:coreProperties>
</file>