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SSC IUC G1 Aanbesteden\2 IND\08 Medische deskundigheid A&amp;B\_8 Offerteaanvraag\"/>
    </mc:Choice>
  </mc:AlternateContent>
  <bookViews>
    <workbookView xWindow="0" yWindow="0" windowWidth="23040" windowHeight="9060" tabRatio="601"/>
  </bookViews>
  <sheets>
    <sheet name="BSC Horen en Beslissen"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2" i="2" l="1"/>
  <c r="O12" i="2"/>
  <c r="P10" i="2"/>
  <c r="Q10" i="2" s="1"/>
  <c r="P11" i="2"/>
  <c r="Q11" i="2" s="1"/>
  <c r="P5" i="2"/>
  <c r="Q5" i="2" s="1"/>
  <c r="P6" i="2"/>
  <c r="Q6" i="2" s="1"/>
  <c r="G11" i="2"/>
  <c r="G6" i="2"/>
  <c r="G5" i="2"/>
  <c r="G7" i="2"/>
  <c r="G9" i="2"/>
  <c r="G10" i="2"/>
  <c r="G2" i="2"/>
  <c r="G3" i="2"/>
  <c r="P3" i="2" l="1"/>
  <c r="Q3" i="2" s="1"/>
  <c r="N12" i="2" l="1"/>
  <c r="V19" i="2"/>
  <c r="V18" i="2"/>
  <c r="V17" i="2"/>
  <c r="V16" i="2"/>
  <c r="V15" i="2"/>
  <c r="V14" i="2"/>
  <c r="P7" i="2"/>
  <c r="Q7" i="2" s="1"/>
  <c r="P9" i="2"/>
  <c r="Q9" i="2" s="1"/>
  <c r="P4" i="2"/>
  <c r="Q4" i="2" s="1"/>
  <c r="P2" i="2"/>
  <c r="G4" i="2"/>
  <c r="P12" i="2" l="1"/>
  <c r="Q2" i="2"/>
  <c r="Q12" i="2"/>
</calcChain>
</file>

<file path=xl/sharedStrings.xml><?xml version="1.0" encoding="utf-8"?>
<sst xmlns="http://schemas.openxmlformats.org/spreadsheetml/2006/main" count="58" uniqueCount="50">
  <si>
    <t xml:space="preserve">Score </t>
  </si>
  <si>
    <t>Norm</t>
  </si>
  <si>
    <t>Punten per meting</t>
  </si>
  <si>
    <t>Ja</t>
  </si>
  <si>
    <t xml:space="preserve">Punten 
te behalen </t>
  </si>
  <si>
    <t>Punten meting 1</t>
  </si>
  <si>
    <t>Punten meting 2</t>
  </si>
  <si>
    <t>Eindscore</t>
  </si>
  <si>
    <t>Van</t>
  </si>
  <si>
    <t>Tot</t>
  </si>
  <si>
    <t>Beoordeling</t>
  </si>
  <si>
    <t>zeer slecht</t>
  </si>
  <si>
    <t>slecht</t>
  </si>
  <si>
    <t>onvoldoende</t>
  </si>
  <si>
    <t>matig</t>
  </si>
  <si>
    <t>voldoende</t>
  </si>
  <si>
    <t>goed</t>
  </si>
  <si>
    <t>zeer goed</t>
  </si>
  <si>
    <t xml:space="preserve">Meet frequentie </t>
  </si>
  <si>
    <t>Weging KPI</t>
  </si>
  <si>
    <t>Min
punten</t>
  </si>
  <si>
    <t>Max
punten</t>
  </si>
  <si>
    <t>Punten
score</t>
  </si>
  <si>
    <t>Totaal
score</t>
  </si>
  <si>
    <t>EINDSCORE</t>
  </si>
  <si>
    <t>Kritische succesfactor</t>
  </si>
  <si>
    <t xml:space="preserve">Kritische prestatie indicator </t>
  </si>
  <si>
    <t xml:space="preserve">Meting </t>
  </si>
  <si>
    <t>Flexibiliteit</t>
  </si>
  <si>
    <t>Doorlooptijden</t>
  </si>
  <si>
    <t xml:space="preserve">Inhoud medische adviezen:
- doorverwijzing GZA of JCS
- staat betrokkene al onder medische behandeling
- bijzonderheden als bijvoorbeeld littekens
- medicijngebruik
</t>
  </si>
  <si>
    <r>
      <rPr>
        <b/>
        <sz val="10"/>
        <color theme="1"/>
        <rFont val="Verdana"/>
        <family val="2"/>
      </rPr>
      <t>Verzending medisch advies</t>
    </r>
    <r>
      <rPr>
        <sz val="10"/>
        <color theme="1"/>
        <rFont val="Verdana"/>
        <family val="2"/>
      </rPr>
      <t xml:space="preserve">
De verzending dient plaats te vinden op de dag van afronding van het Medisch Advies h/b. Dit is de dag waarop het Medisch Advies h/b wordt opgesteld en ondertekend door de verpleegkundige en wordt bevestigd (controle en ondertekening) door de arts. Indien het controleren en ondertekenen van het Medisch Advies h/b door de arts vanwege logistieke redenen de eerst volgende (werk)dag wordt uitgevoerd, dan e-mailt de arts het Medisch Advies h/b uiterlijk om 12:00 uur diezelfde werkdag aan Opdrachtgever</t>
    </r>
  </si>
  <si>
    <t xml:space="preserve">Elk advies LTO heeft één van de volgende uitkomsten:
- evident minderjarig
- evident meerderjarig
- twijfel (doorverwijzing)
Elke uitkomst wordt voorzien van een onderbouwing in juist Nederlands taalgebruik </t>
  </si>
  <si>
    <t xml:space="preserve">Ontvangst managementrapportage conform eis ….. </t>
  </si>
  <si>
    <r>
      <rPr>
        <b/>
        <sz val="10"/>
        <color theme="1"/>
        <rFont val="Verdana"/>
        <family val="2"/>
      </rPr>
      <t>Termijnen van beschikbaarheid voor advies</t>
    </r>
    <r>
      <rPr>
        <sz val="10"/>
        <color theme="1"/>
        <rFont val="Verdana"/>
        <family val="2"/>
      </rPr>
      <t xml:space="preserve">
- Voor spoedadvies beschikbaar binnen 3 werkdagen
</t>
    </r>
  </si>
  <si>
    <t>Vanuit rapportages behorende bij de factuur</t>
  </si>
  <si>
    <t>Vanuit de locaties / planning</t>
  </si>
  <si>
    <t>Centrale meting vanuit IND</t>
  </si>
  <si>
    <t>Centrale meting vanuit de IND</t>
  </si>
  <si>
    <t xml:space="preserve">Vanuit locaties / </t>
  </si>
  <si>
    <t>Controle adhv rapportage</t>
  </si>
  <si>
    <t xml:space="preserve">(Management) rapportage </t>
  </si>
  <si>
    <t>Tijdig en op verzoek aanpassen van rapportages / 
zie eisen 12 en 13</t>
  </si>
  <si>
    <t>Steeksproefgewijs</t>
  </si>
  <si>
    <t>kwaliteit dossiers rechtszaken (op te vragen bij juridische zaken)</t>
  </si>
  <si>
    <t xml:space="preserve">Weerwoord </t>
  </si>
  <si>
    <t>Kwaliteit / review (bij alle drie kwaliteit toetsen op basis van steekproef / + input juridische zaken van stukken rechtbank)</t>
  </si>
  <si>
    <r>
      <rPr>
        <b/>
        <sz val="10"/>
        <color theme="1"/>
        <rFont val="Verdana"/>
        <family val="2"/>
      </rPr>
      <t xml:space="preserve">Personeel contactpunt </t>
    </r>
    <r>
      <rPr>
        <sz val="10"/>
        <color theme="1"/>
        <rFont val="Verdana"/>
        <family val="2"/>
      </rPr>
      <t xml:space="preserve">
- Beschikbaar van 08:00 tot 17:00 uur op alle werkdagen.
- Vragen dienen binnen drie werkdagen te worden beantwoord. In het geval van spoed dienen de vragen zo snel mogelijk echter altijd binnen 48 uur te worden beantwoord.</t>
    </r>
  </si>
  <si>
    <t>Opdrachtnemer dient tijdig het aantal, dus zonder belemmeringen, vertragingen of anderszins, gekwalificeerde artsen en verpleegkundigen op en af te kunnen schalen naar gelang de groei en krimp van de behoefte aan de dienstverlening waar en wanneer dan ook in Nederland.</t>
  </si>
  <si>
    <r>
      <t>Opdrachtgever verwacht van Opdrachtnemer flexibiliteit bij het uitvoeren van, het inzetten van Personeel op en aanwezigheid op de locaties ten behoeve van het Medisch Advies horen en beslissen en de administratieve afhandeling hieromtrent</t>
    </r>
    <r>
      <rPr>
        <sz val="10"/>
        <color theme="1"/>
        <rFont val="Verdan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</si>
</sst>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9" x14ac:knownFonts="1">
    <font>
      <sz val="11"/>
      <color theme="1"/>
      <name val="Calibri"/>
      <family val="2"/>
      <scheme val="minor"/>
    </font>
    <font>
      <b/>
      <sz val="10"/>
      <name val="Arial"/>
      <family val="2"/>
    </font>
    <font>
      <sz val="10"/>
      <name val="Arial"/>
      <family val="2"/>
    </font>
    <font>
      <sz val="11"/>
      <color theme="1"/>
      <name val="Calibri"/>
      <family val="2"/>
      <scheme val="minor"/>
    </font>
    <font>
      <b/>
      <sz val="10"/>
      <name val="Verdana"/>
      <family val="2"/>
    </font>
    <font>
      <sz val="10"/>
      <name val="Verdana"/>
      <family val="2"/>
    </font>
    <font>
      <b/>
      <sz val="10"/>
      <color theme="1"/>
      <name val="Verdana"/>
      <family val="2"/>
    </font>
    <font>
      <sz val="10"/>
      <color theme="1"/>
      <name val="Verdana"/>
      <family val="2"/>
    </font>
    <font>
      <sz val="10"/>
      <color theme="1"/>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9"/>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s>
  <cellStyleXfs count="3">
    <xf numFmtId="0" fontId="0" fillId="0" borderId="0"/>
    <xf numFmtId="43" fontId="3" fillId="0" borderId="0" applyFont="0" applyFill="0" applyBorder="0" applyAlignment="0" applyProtection="0"/>
    <xf numFmtId="9" fontId="3" fillId="0" borderId="0" applyFont="0" applyFill="0" applyBorder="0" applyAlignment="0" applyProtection="0"/>
  </cellStyleXfs>
  <cellXfs count="65">
    <xf numFmtId="0" fontId="0" fillId="0" borderId="0" xfId="0"/>
    <xf numFmtId="0" fontId="2" fillId="0" borderId="0" xfId="0" applyFont="1" applyBorder="1" applyAlignment="1">
      <alignment horizontal="left" vertical="top"/>
    </xf>
    <xf numFmtId="0" fontId="2"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4" fillId="2" borderId="1" xfId="0" applyFont="1" applyFill="1" applyBorder="1" applyAlignment="1">
      <alignment horizontal="left" vertical="top" wrapText="1"/>
    </xf>
    <xf numFmtId="0" fontId="5" fillId="0" borderId="1" xfId="0" applyFont="1" applyBorder="1" applyAlignment="1">
      <alignment horizontal="left" vertical="top" wrapText="1"/>
    </xf>
    <xf numFmtId="9" fontId="5" fillId="0" borderId="1" xfId="0" applyNumberFormat="1" applyFont="1" applyBorder="1" applyAlignment="1">
      <alignment horizontal="left" vertical="top" wrapText="1"/>
    </xf>
    <xf numFmtId="0" fontId="7" fillId="0" borderId="0" xfId="0" applyFont="1" applyAlignment="1">
      <alignment vertical="top"/>
    </xf>
    <xf numFmtId="0" fontId="7" fillId="0" borderId="0" xfId="0" applyFont="1" applyBorder="1" applyAlignment="1">
      <alignment vertical="top"/>
    </xf>
    <xf numFmtId="0" fontId="7" fillId="0" borderId="1" xfId="0" applyFont="1" applyBorder="1" applyAlignment="1">
      <alignment vertical="top"/>
    </xf>
    <xf numFmtId="0" fontId="7" fillId="0" borderId="1" xfId="0" applyFont="1" applyBorder="1" applyAlignment="1">
      <alignment vertical="top" wrapText="1"/>
    </xf>
    <xf numFmtId="0" fontId="2" fillId="0" borderId="0" xfId="1" applyNumberFormat="1" applyFont="1" applyFill="1" applyBorder="1" applyAlignment="1">
      <alignment horizontal="center" vertical="top"/>
    </xf>
    <xf numFmtId="0" fontId="2" fillId="0" borderId="0" xfId="1" applyNumberFormat="1" applyFont="1" applyFill="1" applyBorder="1" applyAlignment="1">
      <alignment horizontal="left" vertical="top"/>
    </xf>
    <xf numFmtId="0" fontId="4" fillId="2" borderId="1" xfId="0" applyFont="1" applyFill="1" applyBorder="1" applyAlignment="1">
      <alignment horizontal="center" vertical="top" wrapText="1"/>
    </xf>
    <xf numFmtId="0" fontId="5" fillId="3" borderId="1" xfId="1" applyNumberFormat="1" applyFont="1" applyFill="1" applyBorder="1" applyAlignment="1">
      <alignment horizontal="center" vertical="top"/>
    </xf>
    <xf numFmtId="0" fontId="5" fillId="5" borderId="1" xfId="1" applyNumberFormat="1" applyFont="1" applyFill="1" applyBorder="1" applyAlignment="1">
      <alignment horizontal="left" vertical="top"/>
    </xf>
    <xf numFmtId="9" fontId="5" fillId="0" borderId="1" xfId="2" applyFont="1" applyFill="1" applyBorder="1" applyAlignment="1">
      <alignment horizontal="center" vertical="top"/>
    </xf>
    <xf numFmtId="0" fontId="2" fillId="2" borderId="1" xfId="0" applyFont="1" applyFill="1" applyBorder="1" applyAlignment="1">
      <alignment horizontal="left"/>
    </xf>
    <xf numFmtId="0" fontId="2" fillId="2" borderId="1" xfId="0" applyFont="1" applyFill="1" applyBorder="1" applyAlignment="1">
      <alignment horizontal="left" wrapText="1"/>
    </xf>
    <xf numFmtId="0" fontId="2" fillId="2" borderId="1" xfId="1" applyNumberFormat="1" applyFont="1" applyFill="1" applyBorder="1" applyAlignment="1">
      <alignment horizontal="center"/>
    </xf>
    <xf numFmtId="0" fontId="8" fillId="0" borderId="0" xfId="0" applyFont="1" applyAlignment="1">
      <alignment vertical="top"/>
    </xf>
    <xf numFmtId="0" fontId="7" fillId="0" borderId="1" xfId="0" applyFont="1" applyFill="1" applyBorder="1" applyAlignment="1">
      <alignment horizontal="left" vertical="top"/>
    </xf>
    <xf numFmtId="0" fontId="7" fillId="0" borderId="1" xfId="0" applyFont="1" applyFill="1" applyBorder="1" applyAlignment="1">
      <alignment vertical="top" wrapText="1"/>
    </xf>
    <xf numFmtId="0" fontId="8" fillId="2" borderId="1" xfId="0" applyFont="1" applyFill="1" applyBorder="1" applyAlignment="1"/>
    <xf numFmtId="0" fontId="8" fillId="0" borderId="0" xfId="0" applyFont="1" applyBorder="1" applyAlignment="1">
      <alignment vertical="top"/>
    </xf>
    <xf numFmtId="0" fontId="8" fillId="0" borderId="0" xfId="0" applyFont="1" applyFill="1" applyBorder="1" applyAlignment="1">
      <alignment vertical="top"/>
    </xf>
    <xf numFmtId="0" fontId="8" fillId="0" borderId="0" xfId="0" applyFont="1" applyFill="1" applyBorder="1" applyAlignment="1">
      <alignment horizontal="left" vertical="top"/>
    </xf>
    <xf numFmtId="9" fontId="8" fillId="0" borderId="0" xfId="0" applyNumberFormat="1" applyFont="1" applyFill="1" applyBorder="1" applyAlignment="1">
      <alignment horizontal="center" vertical="top"/>
    </xf>
    <xf numFmtId="0" fontId="8" fillId="0" borderId="0" xfId="0" applyFont="1" applyBorder="1" applyAlignment="1">
      <alignment vertical="top" wrapText="1"/>
    </xf>
    <xf numFmtId="0" fontId="8" fillId="0" borderId="0" xfId="0" applyFont="1" applyAlignment="1">
      <alignment vertical="top" wrapText="1"/>
    </xf>
    <xf numFmtId="0" fontId="7" fillId="0" borderId="1" xfId="0" applyFont="1" applyBorder="1" applyAlignment="1">
      <alignment horizontal="left" vertical="top"/>
    </xf>
    <xf numFmtId="0" fontId="8" fillId="6" borderId="0" xfId="0" applyFont="1" applyFill="1" applyBorder="1" applyAlignment="1"/>
    <xf numFmtId="0" fontId="6" fillId="7" borderId="1" xfId="0" applyFont="1" applyFill="1" applyBorder="1" applyAlignment="1">
      <alignment vertical="top"/>
    </xf>
    <xf numFmtId="0" fontId="6" fillId="7" borderId="1" xfId="0" applyFont="1" applyFill="1" applyBorder="1" applyAlignment="1">
      <alignment vertical="top" wrapText="1"/>
    </xf>
    <xf numFmtId="0" fontId="4" fillId="7" borderId="1" xfId="0" applyFont="1" applyFill="1" applyBorder="1" applyAlignment="1">
      <alignment horizontal="left" vertical="top" wrapText="1"/>
    </xf>
    <xf numFmtId="0" fontId="5" fillId="2" borderId="1" xfId="1" applyNumberFormat="1" applyFont="1" applyFill="1" applyBorder="1" applyAlignment="1">
      <alignment horizontal="left"/>
    </xf>
    <xf numFmtId="0" fontId="7" fillId="2" borderId="1" xfId="0" applyFont="1" applyFill="1" applyBorder="1" applyAlignment="1">
      <alignment horizontal="left"/>
    </xf>
    <xf numFmtId="0" fontId="5" fillId="2" borderId="1" xfId="1" applyNumberFormat="1" applyFont="1" applyFill="1" applyBorder="1" applyAlignment="1">
      <alignment horizontal="center"/>
    </xf>
    <xf numFmtId="9" fontId="7" fillId="2" borderId="1" xfId="0" applyNumberFormat="1" applyFont="1" applyFill="1" applyBorder="1" applyAlignment="1">
      <alignment horizontal="center"/>
    </xf>
    <xf numFmtId="0" fontId="4" fillId="0" borderId="1" xfId="1" applyNumberFormat="1" applyFont="1" applyFill="1" applyBorder="1" applyAlignment="1">
      <alignment horizontal="center"/>
    </xf>
    <xf numFmtId="9" fontId="4" fillId="4" borderId="1" xfId="2" applyFont="1" applyFill="1" applyBorder="1" applyAlignment="1" applyProtection="1">
      <alignment horizont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vertical="top" wrapText="1"/>
    </xf>
    <xf numFmtId="0" fontId="5" fillId="0" borderId="3" xfId="0" applyFont="1" applyBorder="1" applyAlignment="1">
      <alignment horizontal="left" vertical="top" wrapText="1"/>
    </xf>
    <xf numFmtId="9" fontId="5" fillId="0" borderId="3" xfId="0" applyNumberFormat="1" applyFont="1" applyBorder="1" applyAlignment="1">
      <alignment horizontal="left" vertical="top" wrapText="1"/>
    </xf>
    <xf numFmtId="0" fontId="5" fillId="3" borderId="3" xfId="1" applyNumberFormat="1" applyFont="1" applyFill="1" applyBorder="1" applyAlignment="1">
      <alignment horizontal="center" vertical="top"/>
    </xf>
    <xf numFmtId="0" fontId="7" fillId="0" borderId="3" xfId="0" applyFont="1" applyBorder="1" applyAlignment="1">
      <alignment vertical="top"/>
    </xf>
    <xf numFmtId="0" fontId="5" fillId="5" borderId="3" xfId="1" applyNumberFormat="1" applyFont="1" applyFill="1" applyBorder="1" applyAlignment="1">
      <alignment horizontal="left" vertical="top"/>
    </xf>
    <xf numFmtId="0" fontId="7" fillId="0" borderId="3" xfId="0" applyFont="1" applyFill="1" applyBorder="1" applyAlignment="1">
      <alignment horizontal="left" vertical="top"/>
    </xf>
    <xf numFmtId="0" fontId="7" fillId="0" borderId="9" xfId="0" applyFont="1" applyBorder="1" applyAlignment="1">
      <alignment vertical="top"/>
    </xf>
    <xf numFmtId="0" fontId="7" fillId="6" borderId="2" xfId="0" applyFont="1" applyFill="1" applyBorder="1" applyAlignment="1">
      <alignment horizontal="left" vertical="top" wrapText="1"/>
    </xf>
    <xf numFmtId="0" fontId="7" fillId="6" borderId="1" xfId="0" applyFont="1" applyFill="1" applyBorder="1" applyAlignment="1">
      <alignment vertical="top" wrapText="1"/>
    </xf>
    <xf numFmtId="0" fontId="5" fillId="6" borderId="1" xfId="0" applyFont="1" applyFill="1" applyBorder="1" applyAlignment="1">
      <alignment horizontal="left" vertical="top" wrapText="1"/>
    </xf>
    <xf numFmtId="0" fontId="7" fillId="6" borderId="0" xfId="0" applyFont="1" applyFill="1" applyBorder="1" applyAlignment="1">
      <alignment vertical="top"/>
    </xf>
    <xf numFmtId="0" fontId="8" fillId="6" borderId="0" xfId="0" applyFont="1" applyFill="1" applyAlignment="1">
      <alignment vertical="top"/>
    </xf>
    <xf numFmtId="0" fontId="7" fillId="8" borderId="0" xfId="0" applyFont="1" applyFill="1" applyBorder="1" applyAlignment="1">
      <alignment vertical="top"/>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0" borderId="0" xfId="0" applyFont="1" applyFill="1" applyBorder="1" applyAlignment="1">
      <alignment horizontal="center" vertical="top"/>
    </xf>
    <xf numFmtId="0" fontId="1" fillId="0" borderId="0" xfId="0" applyFont="1" applyFill="1" applyBorder="1" applyAlignment="1">
      <alignment horizontal="center" vertical="top" wrapText="1"/>
    </xf>
    <xf numFmtId="0" fontId="1" fillId="0" borderId="8" xfId="0" quotePrefix="1" applyFont="1" applyBorder="1" applyAlignment="1">
      <alignment horizontal="center" vertical="top"/>
    </xf>
    <xf numFmtId="0" fontId="1" fillId="0" borderId="7" xfId="0" quotePrefix="1" applyFont="1" applyBorder="1" applyAlignment="1">
      <alignment horizontal="center" vertical="top"/>
    </xf>
  </cellXfs>
  <cellStyles count="3">
    <cellStyle name="Komma" xfId="1" builtinId="3"/>
    <cellStyle name="Procent" xfId="2" builtinId="5"/>
    <cellStyle name="Standaard" xfId="0" builtinId="0"/>
  </cellStyles>
  <dxfs count="14">
    <dxf>
      <fill>
        <patternFill>
          <bgColor rgb="FFFFC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bgColor indexed="10"/>
        </patternFill>
      </fill>
    </dxf>
    <dxf>
      <fill>
        <patternFill>
          <bgColor indexed="11"/>
        </patternFill>
      </fill>
    </dxf>
    <dxf>
      <fill>
        <patternFill>
          <bgColor rgb="FFFFC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bgColor indexed="10"/>
        </patternFill>
      </fill>
    </dxf>
    <dxf>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tabSelected="1" zoomScale="85" zoomScaleNormal="85" workbookViewId="0">
      <selection activeCell="C3" sqref="C3"/>
    </sheetView>
  </sheetViews>
  <sheetFormatPr defaultColWidth="9.140625" defaultRowHeight="12.75" x14ac:dyDescent="0.25"/>
  <cols>
    <col min="1" max="1" width="28.140625" style="20" bestFit="1" customWidth="1"/>
    <col min="2" max="2" width="79.28515625" style="20" customWidth="1"/>
    <col min="3" max="4" width="9.140625" style="20"/>
    <col min="5" max="5" width="13.140625" style="20" customWidth="1"/>
    <col min="6" max="6" width="12.28515625" style="20" customWidth="1"/>
    <col min="7" max="7" width="11.7109375" style="20" customWidth="1"/>
    <col min="8" max="8" width="37.28515625" style="20" customWidth="1"/>
    <col min="9" max="12" width="9.140625" style="20"/>
    <col min="13" max="13" width="10.7109375" style="20" bestFit="1" customWidth="1"/>
    <col min="14" max="16" width="9.140625" style="20"/>
    <col min="17" max="17" width="8.7109375" style="20" bestFit="1" customWidth="1"/>
    <col min="18" max="18" width="9.140625" style="20"/>
    <col min="19" max="19" width="4.5703125" style="20" bestFit="1" customWidth="1"/>
    <col min="20" max="20" width="9.140625" style="20"/>
    <col min="21" max="21" width="9.85546875" style="20" bestFit="1" customWidth="1"/>
    <col min="22" max="22" width="9.140625" style="20"/>
    <col min="23" max="23" width="12.85546875" style="20" bestFit="1" customWidth="1"/>
    <col min="24" max="16384" width="9.140625" style="20"/>
  </cols>
  <sheetData>
    <row r="1" spans="1:23" ht="38.25" x14ac:dyDescent="0.25">
      <c r="A1" s="32" t="s">
        <v>25</v>
      </c>
      <c r="B1" s="33" t="s">
        <v>26</v>
      </c>
      <c r="C1" s="34" t="s">
        <v>0</v>
      </c>
      <c r="D1" s="34" t="s">
        <v>1</v>
      </c>
      <c r="E1" s="34" t="s">
        <v>18</v>
      </c>
      <c r="F1" s="34" t="s">
        <v>2</v>
      </c>
      <c r="G1" s="34" t="s">
        <v>4</v>
      </c>
      <c r="H1" s="34" t="s">
        <v>27</v>
      </c>
      <c r="I1" s="8"/>
      <c r="J1" s="4" t="s">
        <v>5</v>
      </c>
      <c r="K1" s="4" t="s">
        <v>6</v>
      </c>
      <c r="L1" s="9"/>
      <c r="M1" s="4" t="s">
        <v>19</v>
      </c>
      <c r="N1" s="4" t="s">
        <v>20</v>
      </c>
      <c r="O1" s="4" t="s">
        <v>21</v>
      </c>
      <c r="P1" s="13" t="s">
        <v>22</v>
      </c>
      <c r="Q1" s="13" t="s">
        <v>23</v>
      </c>
    </row>
    <row r="2" spans="1:23" ht="51" x14ac:dyDescent="0.25">
      <c r="A2" s="30" t="s">
        <v>28</v>
      </c>
      <c r="B2" s="10" t="s">
        <v>49</v>
      </c>
      <c r="C2" s="5"/>
      <c r="D2" s="6" t="s">
        <v>3</v>
      </c>
      <c r="E2" s="5">
        <v>2</v>
      </c>
      <c r="F2" s="5">
        <v>10</v>
      </c>
      <c r="G2" s="5">
        <f t="shared" ref="G2:G11" si="0">F2*E2</f>
        <v>20</v>
      </c>
      <c r="H2" s="10" t="s">
        <v>37</v>
      </c>
      <c r="I2" s="51"/>
      <c r="J2" s="14"/>
      <c r="K2" s="14"/>
      <c r="L2" s="9"/>
      <c r="M2" s="15">
        <v>2</v>
      </c>
      <c r="N2" s="21">
        <v>0</v>
      </c>
      <c r="O2" s="21">
        <v>20</v>
      </c>
      <c r="P2" s="14">
        <f t="shared" ref="P2:P7" si="1">J2+K2</f>
        <v>0</v>
      </c>
      <c r="Q2" s="16">
        <f t="shared" ref="Q2:Q7" si="2">(P2-N2)/(O2-N2)</f>
        <v>0</v>
      </c>
    </row>
    <row r="3" spans="1:23" ht="51" x14ac:dyDescent="0.25">
      <c r="A3" s="42"/>
      <c r="B3" s="10" t="s">
        <v>48</v>
      </c>
      <c r="C3" s="45"/>
      <c r="D3" s="46" t="s">
        <v>3</v>
      </c>
      <c r="E3" s="45">
        <v>2</v>
      </c>
      <c r="F3" s="45">
        <v>10</v>
      </c>
      <c r="G3" s="5">
        <f t="shared" si="0"/>
        <v>20</v>
      </c>
      <c r="H3" s="44" t="s">
        <v>38</v>
      </c>
      <c r="I3" s="8"/>
      <c r="J3" s="47"/>
      <c r="K3" s="47"/>
      <c r="L3" s="48"/>
      <c r="M3" s="49">
        <v>2</v>
      </c>
      <c r="N3" s="50">
        <v>0</v>
      </c>
      <c r="O3" s="50">
        <v>20</v>
      </c>
      <c r="P3" s="14">
        <f t="shared" si="1"/>
        <v>0</v>
      </c>
      <c r="Q3" s="16">
        <f t="shared" si="2"/>
        <v>0</v>
      </c>
    </row>
    <row r="4" spans="1:23" ht="38.25" x14ac:dyDescent="0.25">
      <c r="A4" s="30" t="s">
        <v>29</v>
      </c>
      <c r="B4" s="10" t="s">
        <v>34</v>
      </c>
      <c r="C4" s="5"/>
      <c r="D4" s="5" t="s">
        <v>3</v>
      </c>
      <c r="E4" s="5">
        <v>2</v>
      </c>
      <c r="F4" s="5">
        <v>10</v>
      </c>
      <c r="G4" s="5">
        <f t="shared" si="0"/>
        <v>20</v>
      </c>
      <c r="H4" s="10" t="s">
        <v>36</v>
      </c>
      <c r="I4" s="8"/>
      <c r="J4" s="14"/>
      <c r="K4" s="14"/>
      <c r="L4" s="9"/>
      <c r="M4" s="15">
        <v>2</v>
      </c>
      <c r="N4" s="21">
        <v>0</v>
      </c>
      <c r="O4" s="21">
        <v>20</v>
      </c>
      <c r="P4" s="14">
        <f t="shared" si="1"/>
        <v>0</v>
      </c>
      <c r="Q4" s="16">
        <f t="shared" si="2"/>
        <v>0</v>
      </c>
    </row>
    <row r="5" spans="1:23" ht="102" x14ac:dyDescent="0.25">
      <c r="A5" s="41"/>
      <c r="B5" s="10" t="s">
        <v>31</v>
      </c>
      <c r="C5" s="5"/>
      <c r="D5" s="5" t="s">
        <v>3</v>
      </c>
      <c r="E5" s="5">
        <v>2</v>
      </c>
      <c r="F5" s="5">
        <v>5</v>
      </c>
      <c r="G5" s="5">
        <f t="shared" si="0"/>
        <v>10</v>
      </c>
      <c r="H5" s="10" t="s">
        <v>35</v>
      </c>
      <c r="I5" s="8"/>
      <c r="J5" s="14"/>
      <c r="K5" s="14"/>
      <c r="L5" s="9"/>
      <c r="M5" s="15">
        <v>1</v>
      </c>
      <c r="N5" s="21">
        <v>0</v>
      </c>
      <c r="O5" s="21">
        <v>10</v>
      </c>
      <c r="P5" s="14">
        <f t="shared" si="1"/>
        <v>0</v>
      </c>
      <c r="Q5" s="16">
        <f t="shared" si="2"/>
        <v>0</v>
      </c>
    </row>
    <row r="6" spans="1:23" ht="129" customHeight="1" x14ac:dyDescent="0.25">
      <c r="A6" s="41"/>
      <c r="B6" s="10" t="s">
        <v>47</v>
      </c>
      <c r="C6" s="5"/>
      <c r="D6" s="5" t="s">
        <v>3</v>
      </c>
      <c r="E6" s="5">
        <v>2</v>
      </c>
      <c r="F6" s="5">
        <v>5</v>
      </c>
      <c r="G6" s="5">
        <f t="shared" si="0"/>
        <v>10</v>
      </c>
      <c r="H6" s="10" t="s">
        <v>39</v>
      </c>
      <c r="I6" s="8"/>
      <c r="J6" s="14"/>
      <c r="K6" s="14"/>
      <c r="L6" s="9"/>
      <c r="M6" s="15">
        <v>1</v>
      </c>
      <c r="N6" s="21">
        <v>0</v>
      </c>
      <c r="O6" s="21">
        <v>10</v>
      </c>
      <c r="P6" s="14">
        <f t="shared" si="1"/>
        <v>0</v>
      </c>
      <c r="Q6" s="16">
        <f t="shared" si="2"/>
        <v>0</v>
      </c>
    </row>
    <row r="7" spans="1:23" x14ac:dyDescent="0.25">
      <c r="A7" s="41" t="s">
        <v>41</v>
      </c>
      <c r="B7" s="10" t="s">
        <v>33</v>
      </c>
      <c r="C7" s="5"/>
      <c r="D7" s="5" t="s">
        <v>3</v>
      </c>
      <c r="E7" s="5">
        <v>2</v>
      </c>
      <c r="F7" s="5">
        <v>5</v>
      </c>
      <c r="G7" s="5">
        <f t="shared" si="0"/>
        <v>10</v>
      </c>
      <c r="H7" s="10" t="s">
        <v>40</v>
      </c>
      <c r="I7" s="8"/>
      <c r="J7" s="14"/>
      <c r="K7" s="14"/>
      <c r="L7" s="9"/>
      <c r="M7" s="15">
        <v>1</v>
      </c>
      <c r="N7" s="21">
        <v>0</v>
      </c>
      <c r="O7" s="21">
        <v>10</v>
      </c>
      <c r="P7" s="14">
        <f t="shared" si="1"/>
        <v>0</v>
      </c>
      <c r="Q7" s="16">
        <f t="shared" si="2"/>
        <v>0</v>
      </c>
    </row>
    <row r="8" spans="1:23" ht="38.25" x14ac:dyDescent="0.25">
      <c r="A8" s="41"/>
      <c r="B8" s="10" t="s">
        <v>42</v>
      </c>
      <c r="C8" s="5"/>
      <c r="D8" s="5"/>
      <c r="E8" s="5"/>
      <c r="F8" s="5"/>
      <c r="G8" s="5"/>
      <c r="H8" s="10"/>
      <c r="I8" s="8"/>
      <c r="J8" s="14"/>
      <c r="K8" s="14"/>
      <c r="L8" s="9"/>
      <c r="M8" s="15"/>
      <c r="N8" s="21"/>
      <c r="O8" s="21"/>
      <c r="P8" s="14"/>
      <c r="Q8" s="16"/>
    </row>
    <row r="9" spans="1:23" ht="68.25" customHeight="1" x14ac:dyDescent="0.25">
      <c r="A9" s="43" t="s">
        <v>46</v>
      </c>
      <c r="B9" s="10" t="s">
        <v>45</v>
      </c>
      <c r="C9" s="5"/>
      <c r="D9" s="5" t="s">
        <v>3</v>
      </c>
      <c r="E9" s="5">
        <v>2</v>
      </c>
      <c r="F9" s="5">
        <v>10</v>
      </c>
      <c r="G9" s="5">
        <f t="shared" si="0"/>
        <v>20</v>
      </c>
      <c r="H9" s="22" t="s">
        <v>43</v>
      </c>
      <c r="I9" s="8"/>
      <c r="J9" s="14"/>
      <c r="K9" s="14"/>
      <c r="L9" s="9"/>
      <c r="M9" s="15">
        <v>2</v>
      </c>
      <c r="N9" s="21">
        <v>0</v>
      </c>
      <c r="O9" s="21">
        <v>20</v>
      </c>
      <c r="P9" s="14">
        <f>J9+K9</f>
        <v>0</v>
      </c>
      <c r="Q9" s="16">
        <f>(P9-N9)/(O9-N9)</f>
        <v>0</v>
      </c>
    </row>
    <row r="10" spans="1:23" s="56" customFormat="1" ht="68.25" customHeight="1" x14ac:dyDescent="0.25">
      <c r="A10" s="52"/>
      <c r="B10" s="53" t="s">
        <v>30</v>
      </c>
      <c r="C10" s="54"/>
      <c r="D10" s="54" t="s">
        <v>3</v>
      </c>
      <c r="E10" s="54">
        <v>2</v>
      </c>
      <c r="F10" s="54">
        <v>10</v>
      </c>
      <c r="G10" s="5">
        <f t="shared" si="0"/>
        <v>20</v>
      </c>
      <c r="H10" s="53" t="s">
        <v>44</v>
      </c>
      <c r="I10" s="55"/>
      <c r="J10" s="14"/>
      <c r="K10" s="14"/>
      <c r="L10" s="55"/>
      <c r="M10" s="15">
        <v>2</v>
      </c>
      <c r="N10" s="21">
        <v>0</v>
      </c>
      <c r="O10" s="21">
        <v>20</v>
      </c>
      <c r="P10" s="14">
        <f>J10+K10</f>
        <v>0</v>
      </c>
      <c r="Q10" s="16">
        <f>(P10-N10)/(O10-N10)</f>
        <v>0</v>
      </c>
    </row>
    <row r="11" spans="1:23" s="56" customFormat="1" ht="90" thickBot="1" x14ac:dyDescent="0.3">
      <c r="A11" s="52"/>
      <c r="B11" s="53" t="s">
        <v>32</v>
      </c>
      <c r="C11" s="54"/>
      <c r="D11" s="54" t="s">
        <v>3</v>
      </c>
      <c r="E11" s="54">
        <v>2</v>
      </c>
      <c r="F11" s="54">
        <v>10</v>
      </c>
      <c r="G11" s="5">
        <f t="shared" si="0"/>
        <v>20</v>
      </c>
      <c r="H11" s="53"/>
      <c r="I11" s="55"/>
      <c r="J11" s="14"/>
      <c r="K11" s="14"/>
      <c r="L11" s="55"/>
      <c r="M11" s="15">
        <v>2</v>
      </c>
      <c r="N11" s="21">
        <v>0</v>
      </c>
      <c r="O11" s="21">
        <v>20</v>
      </c>
      <c r="P11" s="14">
        <f>J11+K11</f>
        <v>0</v>
      </c>
      <c r="Q11" s="16">
        <f>(P11-N11)/(O11-N11)</f>
        <v>0</v>
      </c>
    </row>
    <row r="12" spans="1:23" ht="15.75" customHeight="1" thickBot="1" x14ac:dyDescent="0.25">
      <c r="A12" s="23"/>
      <c r="B12" s="23"/>
      <c r="C12" s="17"/>
      <c r="D12" s="17"/>
      <c r="E12" s="17"/>
      <c r="F12" s="17"/>
      <c r="G12" s="18"/>
      <c r="H12" s="23"/>
      <c r="I12" s="31"/>
      <c r="J12" s="19">
        <f>SUM(J2:J11)</f>
        <v>0</v>
      </c>
      <c r="K12" s="19"/>
      <c r="L12" s="31"/>
      <c r="M12" s="35"/>
      <c r="N12" s="36">
        <f>J12+K12</f>
        <v>0</v>
      </c>
      <c r="O12" s="36">
        <f>SUM(O2:O11)</f>
        <v>150</v>
      </c>
      <c r="P12" s="37">
        <f>SUM(P2:P11)</f>
        <v>0</v>
      </c>
      <c r="Q12" s="38">
        <f>P12/O12</f>
        <v>0</v>
      </c>
      <c r="R12" s="63" t="s">
        <v>24</v>
      </c>
      <c r="S12" s="64"/>
      <c r="U12" s="58" t="s">
        <v>7</v>
      </c>
      <c r="V12" s="59"/>
      <c r="W12" s="60"/>
    </row>
    <row r="13" spans="1:23" x14ac:dyDescent="0.2">
      <c r="A13" s="24"/>
      <c r="B13" s="24"/>
      <c r="C13" s="1"/>
      <c r="D13" s="1"/>
      <c r="E13" s="1"/>
      <c r="F13" s="1"/>
      <c r="G13" s="2"/>
      <c r="H13" s="24"/>
      <c r="J13" s="11"/>
      <c r="K13" s="11"/>
      <c r="L13" s="25"/>
      <c r="M13" s="12"/>
      <c r="N13" s="26"/>
      <c r="O13" s="26"/>
      <c r="P13" s="11"/>
      <c r="Q13" s="27"/>
      <c r="R13" s="25"/>
      <c r="U13" s="39" t="s">
        <v>8</v>
      </c>
      <c r="V13" s="39" t="s">
        <v>9</v>
      </c>
      <c r="W13" s="39" t="s">
        <v>10</v>
      </c>
    </row>
    <row r="14" spans="1:23" x14ac:dyDescent="0.2">
      <c r="A14" s="57"/>
      <c r="C14" s="3"/>
      <c r="D14" s="3"/>
      <c r="E14" s="3"/>
      <c r="F14" s="24"/>
      <c r="G14" s="24"/>
      <c r="H14" s="24"/>
      <c r="J14" s="11"/>
      <c r="K14" s="11"/>
      <c r="L14" s="25"/>
      <c r="M14" s="25"/>
      <c r="Q14" s="25"/>
      <c r="R14" s="25"/>
      <c r="U14" s="40">
        <v>0</v>
      </c>
      <c r="V14" s="40">
        <f t="shared" ref="V14:V19" si="3">U15</f>
        <v>0.4</v>
      </c>
      <c r="W14" s="39" t="s">
        <v>11</v>
      </c>
    </row>
    <row r="15" spans="1:23" x14ac:dyDescent="0.2">
      <c r="A15" s="8"/>
      <c r="C15" s="3"/>
      <c r="D15" s="3"/>
      <c r="E15" s="3"/>
      <c r="F15" s="24"/>
      <c r="G15" s="24"/>
      <c r="H15" s="24"/>
      <c r="J15" s="61"/>
      <c r="K15" s="61"/>
      <c r="L15" s="25"/>
      <c r="M15" s="25"/>
      <c r="Q15" s="25"/>
      <c r="R15" s="25"/>
      <c r="U15" s="40">
        <v>0.4</v>
      </c>
      <c r="V15" s="40">
        <f t="shared" si="3"/>
        <v>0.6</v>
      </c>
      <c r="W15" s="39" t="s">
        <v>12</v>
      </c>
    </row>
    <row r="16" spans="1:23" x14ac:dyDescent="0.2">
      <c r="A16" s="8"/>
      <c r="C16" s="3"/>
      <c r="D16" s="3"/>
      <c r="E16" s="3"/>
      <c r="F16" s="24"/>
      <c r="G16" s="24"/>
      <c r="H16" s="24"/>
      <c r="J16" s="11"/>
      <c r="K16" s="11"/>
      <c r="L16" s="25"/>
      <c r="U16" s="40">
        <v>0.6</v>
      </c>
      <c r="V16" s="40">
        <f t="shared" si="3"/>
        <v>0.7</v>
      </c>
      <c r="W16" s="39" t="s">
        <v>13</v>
      </c>
    </row>
    <row r="17" spans="1:23" x14ac:dyDescent="0.2">
      <c r="A17" s="8"/>
      <c r="B17" s="28"/>
      <c r="C17" s="24"/>
      <c r="D17" s="24"/>
      <c r="E17" s="24"/>
      <c r="F17" s="24"/>
      <c r="G17" s="24"/>
      <c r="H17" s="24"/>
      <c r="J17" s="11"/>
      <c r="K17" s="11"/>
      <c r="L17" s="25"/>
      <c r="U17" s="40">
        <v>0.7</v>
      </c>
      <c r="V17" s="40">
        <f t="shared" si="3"/>
        <v>0.8</v>
      </c>
      <c r="W17" s="39" t="s">
        <v>14</v>
      </c>
    </row>
    <row r="18" spans="1:23" x14ac:dyDescent="0.2">
      <c r="A18" s="8"/>
      <c r="B18" s="8"/>
      <c r="C18" s="24"/>
      <c r="D18" s="24"/>
      <c r="E18" s="24"/>
      <c r="F18" s="24"/>
      <c r="G18" s="24"/>
      <c r="H18" s="24"/>
      <c r="J18" s="11"/>
      <c r="K18" s="11"/>
      <c r="L18" s="25"/>
      <c r="U18" s="40">
        <v>0.8</v>
      </c>
      <c r="V18" s="40">
        <f t="shared" si="3"/>
        <v>0.9</v>
      </c>
      <c r="W18" s="39" t="s">
        <v>15</v>
      </c>
    </row>
    <row r="19" spans="1:23" x14ac:dyDescent="0.2">
      <c r="J19" s="11"/>
      <c r="K19" s="11"/>
      <c r="L19" s="25"/>
      <c r="U19" s="40">
        <v>0.9</v>
      </c>
      <c r="V19" s="40">
        <f t="shared" si="3"/>
        <v>0.95</v>
      </c>
      <c r="W19" s="39" t="s">
        <v>16</v>
      </c>
    </row>
    <row r="20" spans="1:23" x14ac:dyDescent="0.2">
      <c r="B20" s="29"/>
      <c r="J20" s="11"/>
      <c r="K20" s="11"/>
      <c r="L20" s="25"/>
      <c r="U20" s="40">
        <v>0.95</v>
      </c>
      <c r="V20" s="40">
        <v>1</v>
      </c>
      <c r="W20" s="39" t="s">
        <v>17</v>
      </c>
    </row>
    <row r="21" spans="1:23" x14ac:dyDescent="0.25">
      <c r="J21" s="11"/>
      <c r="K21" s="11"/>
      <c r="L21" s="25"/>
    </row>
    <row r="22" spans="1:23" x14ac:dyDescent="0.25">
      <c r="J22" s="11"/>
      <c r="K22" s="11"/>
      <c r="L22" s="25"/>
    </row>
    <row r="23" spans="1:23" x14ac:dyDescent="0.25">
      <c r="J23" s="11"/>
      <c r="K23" s="11"/>
      <c r="L23" s="25"/>
    </row>
    <row r="24" spans="1:23" x14ac:dyDescent="0.25">
      <c r="B24" s="29"/>
      <c r="J24" s="11"/>
      <c r="K24" s="11"/>
      <c r="L24" s="25"/>
    </row>
    <row r="25" spans="1:23" x14ac:dyDescent="0.25">
      <c r="J25" s="11"/>
      <c r="K25" s="11"/>
      <c r="L25" s="25"/>
    </row>
    <row r="26" spans="1:23" x14ac:dyDescent="0.25">
      <c r="A26" s="7"/>
      <c r="B26" s="29"/>
      <c r="J26" s="11"/>
      <c r="K26" s="11"/>
      <c r="L26" s="25"/>
    </row>
    <row r="27" spans="1:23" x14ac:dyDescent="0.25">
      <c r="J27" s="11"/>
      <c r="K27" s="11"/>
      <c r="L27" s="25"/>
    </row>
    <row r="28" spans="1:23" x14ac:dyDescent="0.25">
      <c r="J28" s="11"/>
      <c r="K28" s="11"/>
      <c r="L28" s="25"/>
    </row>
    <row r="29" spans="1:23" x14ac:dyDescent="0.25">
      <c r="B29" s="29"/>
      <c r="J29" s="11"/>
      <c r="K29" s="11"/>
      <c r="L29" s="25"/>
    </row>
    <row r="30" spans="1:23" x14ac:dyDescent="0.25">
      <c r="J30" s="62"/>
      <c r="K30" s="62"/>
      <c r="L30" s="25"/>
    </row>
    <row r="31" spans="1:23" x14ac:dyDescent="0.25">
      <c r="J31" s="25"/>
      <c r="K31" s="25"/>
      <c r="L31" s="25"/>
    </row>
    <row r="32" spans="1:23" x14ac:dyDescent="0.25">
      <c r="J32" s="25"/>
      <c r="K32" s="25"/>
      <c r="L32" s="25"/>
    </row>
    <row r="33" spans="10:12" x14ac:dyDescent="0.25">
      <c r="J33" s="25"/>
      <c r="K33" s="25"/>
      <c r="L33" s="25"/>
    </row>
  </sheetData>
  <mergeCells count="4">
    <mergeCell ref="U12:W12"/>
    <mergeCell ref="J15:K15"/>
    <mergeCell ref="J30:K30"/>
    <mergeCell ref="R12:S12"/>
  </mergeCells>
  <conditionalFormatting sqref="U14:V16">
    <cfRule type="cellIs" dxfId="13" priority="13" stopIfTrue="1" operator="greaterThanOrEqual">
      <formula>0.8</formula>
    </cfRule>
    <cfRule type="cellIs" dxfId="12" priority="14" stopIfTrue="1" operator="lessThan">
      <formula>0.8</formula>
    </cfRule>
  </conditionalFormatting>
  <conditionalFormatting sqref="U14:V16">
    <cfRule type="cellIs" dxfId="11" priority="8" operator="between">
      <formula>0.7</formula>
      <formula>0.8</formula>
    </cfRule>
    <cfRule type="cellIs" dxfId="10" priority="9" operator="lessThan">
      <formula>0.7</formula>
    </cfRule>
    <cfRule type="cellIs" dxfId="9" priority="10" operator="greaterThan">
      <formula>0.8</formula>
    </cfRule>
    <cfRule type="cellIs" dxfId="8" priority="11" operator="lessThan">
      <formula>0.7</formula>
    </cfRule>
    <cfRule type="cellIs" dxfId="7" priority="12" operator="greaterThan">
      <formula>0.8</formula>
    </cfRule>
  </conditionalFormatting>
  <conditionalFormatting sqref="U17:V20">
    <cfRule type="cellIs" dxfId="6" priority="6" stopIfTrue="1" operator="greaterThanOrEqual">
      <formula>0.8</formula>
    </cfRule>
    <cfRule type="cellIs" dxfId="5" priority="7" stopIfTrue="1" operator="lessThan">
      <formula>0.8</formula>
    </cfRule>
  </conditionalFormatting>
  <conditionalFormatting sqref="U17:V20">
    <cfRule type="cellIs" dxfId="4" priority="1" operator="between">
      <formula>0.7</formula>
      <formula>0.8</formula>
    </cfRule>
    <cfRule type="cellIs" dxfId="3" priority="2" operator="lessThan">
      <formula>0.7</formula>
    </cfRule>
    <cfRule type="cellIs" dxfId="2" priority="3" operator="greaterThan">
      <formula>0.8</formula>
    </cfRule>
    <cfRule type="cellIs" dxfId="1" priority="4" operator="lessThan">
      <formula>0.7</formula>
    </cfRule>
    <cfRule type="cellIs" dxfId="0" priority="5" operator="greaterThan">
      <formula>0.8</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BSC Horen en Beslissen</vt:lpstr>
    </vt:vector>
  </TitlesOfParts>
  <Company>Hogeschool van Arnhem en Nijmegen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 Marieke</dc:creator>
  <cp:lastModifiedBy>Huel, Robin</cp:lastModifiedBy>
  <cp:lastPrinted>2017-04-06T06:46:06Z</cp:lastPrinted>
  <dcterms:created xsi:type="dcterms:W3CDTF">2017-03-31T11:52:40Z</dcterms:created>
  <dcterms:modified xsi:type="dcterms:W3CDTF">2024-03-01T14:43:58Z</dcterms:modified>
</cp:coreProperties>
</file>