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X:\Projecten\448 Zuidplas\448002 Onderhoudsbestek - 2023\04 Bestek\"/>
    </mc:Choice>
  </mc:AlternateContent>
  <xr:revisionPtr revIDLastSave="0" documentId="13_ncr:1_{4BE70E39-9DBF-4AC7-AA9C-84F68F784D0C}" xr6:coauthVersionLast="47" xr6:coauthVersionMax="47" xr10:uidLastSave="{00000000-0000-0000-0000-000000000000}"/>
  <bookViews>
    <workbookView xWindow="4950" yWindow="825" windowWidth="22545" windowHeight="14175" xr2:uid="{9988EC11-D8C3-489F-AD2E-34E016B7DC12}"/>
  </bookViews>
  <sheets>
    <sheet name="Bijlage H - tabel criterium 1.1" sheetId="1" r:id="rId1"/>
  </sheets>
  <definedNames>
    <definedName name="_xlnm.Print_Area" localSheetId="0">'Bijlage H - tabel criterium 1.1'!$A$4:$I$121</definedName>
    <definedName name="_xlnm.Print_Titles" localSheetId="0">'Bijlage H - tabel criterium 1.1'!$1:$2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0" i="1" l="1"/>
  <c r="I71" i="1"/>
  <c r="I72" i="1"/>
  <c r="I73" i="1"/>
  <c r="I74" i="1"/>
  <c r="I75" i="1"/>
  <c r="I76" i="1"/>
  <c r="I69" i="1"/>
  <c r="I21" i="1"/>
  <c r="I22" i="1"/>
  <c r="I23" i="1"/>
  <c r="I24" i="1"/>
  <c r="I25" i="1"/>
  <c r="I20" i="1"/>
  <c r="H74" i="1"/>
  <c r="H75" i="1"/>
  <c r="B77" i="1"/>
  <c r="H76" i="1"/>
  <c r="H73" i="1"/>
  <c r="H72" i="1"/>
  <c r="H71" i="1"/>
  <c r="H70" i="1"/>
  <c r="H69" i="1"/>
  <c r="B26" i="1"/>
  <c r="H25" i="1"/>
  <c r="I77" i="1" l="1"/>
  <c r="I26" i="1"/>
  <c r="H21" i="1"/>
  <c r="H22" i="1"/>
  <c r="H23" i="1"/>
  <c r="H24" i="1"/>
  <c r="H20" i="1"/>
</calcChain>
</file>

<file path=xl/sharedStrings.xml><?xml version="1.0" encoding="utf-8"?>
<sst xmlns="http://schemas.openxmlformats.org/spreadsheetml/2006/main" count="80" uniqueCount="68">
  <si>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</si>
  <si>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</si>
  <si>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</si>
  <si>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</si>
  <si>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</si>
  <si>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</si>
  <si>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</si>
  <si>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</si>
  <si>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</si>
  <si>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</si>
  <si>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</si>
  <si>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</si>
  <si>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</si>
  <si>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</si>
  <si>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</si>
  <si>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</si>
  <si>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</si>
  <si>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</si>
  <si>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</si>
  <si>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</si>
  <si>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</si>
  <si>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</si>
  <si>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</si>
  <si>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</si>
  <si>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</si>
  <si>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</si>
  <si>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</si>
  <si>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Geel gemarkeerde cellen zijn invulcellen. 
Inschrijver dient uitsluitend de geel gemarkeerde cellen in te vullen t.b.v. de opgave van de inzet van duurzaamheid</t>
  </si>
  <si>
    <t>Gazon maaimachine</t>
  </si>
  <si>
    <t>Tractor</t>
  </si>
  <si>
    <t xml:space="preserve">Dient te zijn een gazon maaimachine die gelijkwaardig (of uitgebreider) voldoet aan de specificaties van: </t>
  </si>
  <si>
    <t>Werktuigdrager</t>
  </si>
  <si>
    <t>De minimale gelijkwaardigheid is op basis van actieradius / operationele werktijd en inzetbaarheid aanbouwdelen</t>
  </si>
  <si>
    <t>In geval van elektrisch / hybride bijvoorbeeld: AllTrec 8015F, Mean Green Mowers EVO, Ariens Zenith E 60</t>
  </si>
  <si>
    <t>De minimale gelijkwaardigheid is op basis van actieradius / operationele werktijd en maaibreedte ca. 1,5 m</t>
  </si>
  <si>
    <t>In geval van conventioneel / HVO, bijvoorbeeld: Husqvarna Z 560X, Ransomes MP653, Toro Groundsmaster® 3200 / 4000</t>
  </si>
  <si>
    <t>In geval van elektrisch / hybride bijvoorbeeld: AllTrec 8015F, RECO eTrac, Nimos Posi-Trac</t>
  </si>
  <si>
    <t>In geval van conventioneel / HVO, bijvoorbeeld: LM Trac 287, Kärcher MIC 42</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</si>
  <si>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</si>
  <si>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</si>
  <si>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</si>
  <si>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Totaal behaalde puntenscore</t>
  </si>
  <si>
    <t>Voorbeeld invulinstructie</t>
  </si>
  <si>
    <t>Maaiboot</t>
  </si>
  <si>
    <t>De minimale gelijkwaardigheid is op basis van actieradius / operationele werktijd / inzetbaarheid en werkbreedte ca. 1,5 a 1,85 m</t>
  </si>
  <si>
    <t>In geval van conventioneel / HVO, bijvoorbeeld: Conver C485, JVS M160T / M180T</t>
  </si>
  <si>
    <t>In geval van elektrisch / hybride bijvoorbeeld: Conver C455 (hybride), Conver C485-E, Berky 6310 (hybride)</t>
  </si>
  <si>
    <t>Trede B Hergebruik</t>
  </si>
  <si>
    <t>Trede A Preventie</t>
  </si>
  <si>
    <t>Trede C Recycling</t>
  </si>
  <si>
    <t>Trede D en E Energie en/of Verbranden</t>
  </si>
  <si>
    <t>Trede F 
Storten</t>
  </si>
  <si>
    <t>Vrijgekomen materiaal</t>
  </si>
  <si>
    <t>Maaisel watergangen</t>
  </si>
  <si>
    <t>Maaisel grasland</t>
  </si>
  <si>
    <t>Groenafval snoeiwerk</t>
  </si>
  <si>
    <t>Tak- en stamhout bomen</t>
  </si>
  <si>
    <t>Veegvuil verhardingen</t>
  </si>
  <si>
    <t>Zwerfafval</t>
  </si>
  <si>
    <t>Bladafval groenvakken</t>
  </si>
  <si>
    <t>Onkruidafval groenvakken</t>
  </si>
  <si>
    <t>De ladder van Lansink</t>
  </si>
  <si>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color theme="1"/>
        <rFont val="Arial"/>
        <family val="2"/>
      </rPr>
      <t>Het beloofde duurzamere materieel moet daadwerkelijk ingezet worden voor het Het beloofde duurzamere materieel moet daadwerkelijk ingezet worden voor het groen- en wateronderhoud in het werkgebied in Zuidplas (bij voorkeur dagelijks) tijdens de gehele duur van de opdracht.</t>
    </r>
  </si>
  <si>
    <r>
      <t xml:space="preserve">- </t>
    </r>
    <r>
      <rPr>
        <sz val="10"/>
        <rFont val="Arial"/>
        <family val="2"/>
      </rPr>
      <t>In de kolom "Controleveld" wordt aangegeven of u uw opgave correct heeft ingevuld. De som van de percentages opgegeven voor het type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vrijgekomen materiaal in de blauwe cellen. Deze wordt berekend aan de hand van het opgegeven percentage inzet in relatie tot het percentage punten dat behaald kan worden op basis van de treden van 'De Ladder van Lansink'. Per vrijgekomen materiaal is een weging aangebracht. 
- De onderste rij geeft in de optelling de totale behaalde puntenscore op dit gunningscriterium weer;
- Indien de aannemer een bepaald vrijgekomen materiaal niet duurzaam zal gaan verwerken dient 100% aangegeven te worden in de kolom "Trede F Storten";</t>
    </r>
    <r>
      <rPr>
        <sz val="10"/>
        <color theme="1"/>
        <rFont val="Arial"/>
        <family val="2"/>
      </rPr>
      <t xml:space="preserve">
Onder de tabe</t>
    </r>
    <r>
      <rPr>
        <sz val="10"/>
        <rFont val="Arial"/>
        <family val="2"/>
      </rPr>
      <t xml:space="preserve">l treft u per materiaal een aantal circulaire voorbeelden.
</t>
    </r>
    <r>
      <rPr>
        <b/>
        <sz val="10"/>
        <color theme="1"/>
        <rFont val="Arial"/>
        <family val="2"/>
      </rPr>
      <t xml:space="preserve">Het beloofde duurzamer verwerken van vrijgekomen materiaal moet vrijkomen vanuit het groen- en wateronderhoud in het werkgebied Zuidplas tijdens de gehele duur van de opdracht. De opgegeven verdeling over de treden dient op jaarbasis gerealiseerd te worden.
</t>
    </r>
    <r>
      <rPr>
        <sz val="10"/>
        <color theme="1"/>
        <rFont val="Arial"/>
        <family val="2"/>
      </rPr>
      <t xml:space="preserve">Er mag op jaarbasis altijd meer van een hogere trede duurzamer verwerkt worden, niet andersom.
</t>
    </r>
    <r>
      <rPr>
        <b/>
        <sz val="10"/>
        <color theme="1"/>
        <rFont val="Arial"/>
        <family val="2"/>
      </rPr>
      <t>De inschrijver dient als aanvulling op de ingevulde tabel in het Meerwaarde Plan te beschrijven op welke wijze het vrijgekomen materiaal duurzaam wordt verwerkt.</t>
    </r>
  </si>
  <si>
    <t>Sub-criterium 1.1b: Inzet Duurzaam Materieel</t>
  </si>
  <si>
    <t>tabel Inzet Duurzaamheid - perceel 4 - Moerkapelle</t>
  </si>
  <si>
    <t>Sub-criterium 1.1c: Verwerking van vrijgekomen materialen</t>
  </si>
  <si>
    <t xml:space="preserve">De opdrachtgevers gaan bijvoorbeeld bij voor circulair hoogwaardig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Gedacht kan worden aan het vermalen van vrijgekomen blad en terugbrengen in de beplanting, het maken van takkenrillen van vrijgekomen snoeihout, het maken van boom- of kniepalen uit stamhout, herbruik van boomstammen in de openbare ruimte als speelaanleiding of verkeersobstakels.
Het scheiden van zwerfafval naar de diverse separate afvalstromen en/of vooruitlopend zorgen dat niet mengt met vrij te komen materiaal.
Onder niet circulair hoogwaardig valt bijvoorbeeld: verbrandingsoven, biomassa en compostering (niet gecertificeerd met een keurmerk).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</si>
</sst>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81">
    <xf numFmtId="0" fontId="0" fillId="0" borderId="0" xfId="0"/>
    <xf numFmtId="0" fontId="8"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0" borderId="0" xfId="0" applyFont="1"/>
    <xf numFmtId="0" fontId="6" fillId="4" borderId="1" xfId="0" applyFont="1" applyFill="1" applyBorder="1" applyAlignment="1">
      <alignment horizontal="right" vertical="top"/>
    </xf>
    <xf numFmtId="9" fontId="9" fillId="4" borderId="1" xfId="1" applyFont="1" applyFill="1" applyBorder="1" applyAlignment="1">
      <alignment horizontal="right" vertical="top"/>
    </xf>
    <xf numFmtId="9" fontId="6" fillId="3" borderId="1" xfId="1" applyFont="1" applyFill="1" applyBorder="1" applyAlignment="1">
      <alignment horizontal="right" vertical="top"/>
    </xf>
    <xf numFmtId="9" fontId="6" fillId="4" borderId="1" xfId="1" applyFont="1" applyFill="1" applyBorder="1" applyAlignment="1">
      <alignment horizontal="right" vertical="top"/>
    </xf>
    <xf numFmtId="0" fontId="8" fillId="4" borderId="3" xfId="0" applyFont="1" applyFill="1" applyBorder="1" applyAlignment="1">
      <alignment vertical="center"/>
    </xf>
    <xf numFmtId="0" fontId="8"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9" fontId="6" fillId="6" borderId="8" xfId="0" applyNumberFormat="1" applyFont="1" applyFill="1" applyBorder="1" applyAlignment="1">
      <alignment horizontal="right" vertical="top"/>
    </xf>
    <xf numFmtId="0" fontId="9" fillId="6" borderId="8" xfId="0" applyFont="1" applyFill="1" applyBorder="1" applyAlignment="1">
      <alignment horizontal="right" vertical="top"/>
    </xf>
    <xf numFmtId="0" fontId="11" fillId="0" borderId="0" xfId="0" applyFont="1" applyAlignment="1">
      <alignment horizontal="left" vertical="top"/>
    </xf>
    <xf numFmtId="0" fontId="9" fillId="0" borderId="20" xfId="0" applyFont="1" applyBorder="1" applyAlignment="1">
      <alignment wrapText="1"/>
    </xf>
    <xf numFmtId="0" fontId="9" fillId="0" borderId="21" xfId="0" applyFont="1" applyBorder="1"/>
    <xf numFmtId="0" fontId="9" fillId="0" borderId="24" xfId="0" applyFont="1" applyBorder="1" applyAlignment="1">
      <alignment horizontal="left" vertical="top" wrapText="1"/>
    </xf>
    <xf numFmtId="0" fontId="11" fillId="0" borderId="19" xfId="0" applyFont="1" applyBorder="1" applyAlignment="1">
      <alignment horizontal="left" vertical="top"/>
    </xf>
    <xf numFmtId="0" fontId="9" fillId="0" borderId="0" xfId="0" applyFont="1" applyAlignment="1">
      <alignment horizontal="center"/>
    </xf>
    <xf numFmtId="0" fontId="9" fillId="0" borderId="20" xfId="0" applyFont="1" applyBorder="1" applyAlignment="1">
      <alignment horizontal="left" vertical="top" wrapText="1"/>
    </xf>
    <xf numFmtId="0" fontId="9" fillId="0" borderId="21" xfId="0" applyFont="1" applyBorder="1" applyAlignment="1">
      <alignment horizontal="left" vertical="top"/>
    </xf>
    <xf numFmtId="0" fontId="5" fillId="4" borderId="6" xfId="0" applyFont="1" applyFill="1" applyBorder="1" applyAlignment="1">
      <alignment vertical="center"/>
    </xf>
    <xf numFmtId="0" fontId="9" fillId="0" borderId="0" xfId="0" applyFont="1" applyAlignment="1">
      <alignment horizontal="left" vertical="top"/>
    </xf>
    <xf numFmtId="0" fontId="4" fillId="4" borderId="6" xfId="0" applyFont="1" applyFill="1" applyBorder="1" applyAlignment="1">
      <alignment vertical="center"/>
    </xf>
    <xf numFmtId="0" fontId="11" fillId="0" borderId="16" xfId="0" applyFont="1" applyBorder="1"/>
    <xf numFmtId="0" fontId="9" fillId="0" borderId="17" xfId="0" applyFont="1" applyBorder="1"/>
    <xf numFmtId="0" fontId="9" fillId="0" borderId="18" xfId="0" applyFont="1" applyBorder="1"/>
    <xf numFmtId="0" fontId="9" fillId="0" borderId="24" xfId="0" applyFont="1" applyBorder="1"/>
    <xf numFmtId="0" fontId="9" fillId="0" borderId="19" xfId="0" applyFont="1" applyBorder="1"/>
    <xf numFmtId="0" fontId="16" fillId="0" borderId="24" xfId="0" applyFont="1" applyBorder="1"/>
    <xf numFmtId="0" fontId="14" fillId="0" borderId="24" xfId="0" applyFont="1" applyBorder="1"/>
    <xf numFmtId="0" fontId="11" fillId="0" borderId="24" xfId="0" applyFont="1" applyBorder="1"/>
    <xf numFmtId="0" fontId="10" fillId="0" borderId="25" xfId="0" applyFont="1" applyBorder="1"/>
    <xf numFmtId="0" fontId="9" fillId="0" borderId="26" xfId="0" applyFont="1" applyBorder="1"/>
    <xf numFmtId="0" fontId="9" fillId="0" borderId="27" xfId="0" applyFont="1" applyBorder="1"/>
    <xf numFmtId="0" fontId="13" fillId="0" borderId="17" xfId="0" applyFont="1" applyBorder="1" applyAlignment="1">
      <alignment horizontal="left"/>
    </xf>
    <xf numFmtId="0" fontId="13" fillId="0" borderId="26" xfId="0" applyFont="1" applyBorder="1" applyAlignment="1">
      <alignment horizontal="left"/>
    </xf>
    <xf numFmtId="164" fontId="11" fillId="2" borderId="9" xfId="0" applyNumberFormat="1" applyFont="1" applyFill="1" applyBorder="1" applyAlignment="1">
      <alignment horizontal="center" vertical="top"/>
    </xf>
    <xf numFmtId="0" fontId="16" fillId="4" borderId="7" xfId="0" applyFont="1" applyFill="1" applyBorder="1" applyAlignment="1">
      <alignment horizontal="center" vertical="center"/>
    </xf>
    <xf numFmtId="164" fontId="9" fillId="5" borderId="7" xfId="0" applyNumberFormat="1" applyFont="1" applyFill="1" applyBorder="1" applyAlignment="1">
      <alignment horizontal="center" vertical="top"/>
    </xf>
    <xf numFmtId="164" fontId="9" fillId="4" borderId="7" xfId="0" applyNumberFormat="1" applyFont="1" applyFill="1" applyBorder="1" applyAlignment="1">
      <alignment horizontal="center" vertical="top"/>
    </xf>
    <xf numFmtId="0" fontId="11" fillId="6" borderId="2" xfId="0" applyFont="1" applyFill="1" applyBorder="1" applyAlignment="1">
      <alignment vertical="center"/>
    </xf>
    <xf numFmtId="0" fontId="9" fillId="0" borderId="25" xfId="0" applyFont="1" applyBorder="1"/>
    <xf numFmtId="0" fontId="3" fillId="4" borderId="6" xfId="0" applyFont="1" applyFill="1" applyBorder="1" applyAlignment="1">
      <alignment vertical="center"/>
    </xf>
    <xf numFmtId="0" fontId="3" fillId="4" borderId="1" xfId="0" applyFont="1" applyFill="1" applyBorder="1" applyAlignment="1">
      <alignment vertical="center" wrapText="1"/>
    </xf>
    <xf numFmtId="0" fontId="10" fillId="0" borderId="17" xfId="0" applyFont="1" applyBorder="1"/>
    <xf numFmtId="9" fontId="6" fillId="8" borderId="1" xfId="1" applyFont="1" applyFill="1" applyBorder="1" applyAlignment="1" applyProtection="1">
      <alignment horizontal="right" vertical="top"/>
      <protection locked="0"/>
    </xf>
    <xf numFmtId="0" fontId="9" fillId="8" borderId="23" xfId="0" applyFont="1" applyFill="1" applyBorder="1" applyAlignment="1" applyProtection="1">
      <alignment horizontal="left" vertical="top"/>
      <protection locked="0"/>
    </xf>
    <xf numFmtId="0" fontId="9" fillId="8" borderId="8" xfId="0" applyFont="1" applyFill="1" applyBorder="1" applyAlignment="1" applyProtection="1">
      <alignment horizontal="left" vertical="top"/>
      <protection locked="0"/>
    </xf>
    <xf numFmtId="0" fontId="9" fillId="8" borderId="9" xfId="0" applyFont="1" applyFill="1" applyBorder="1" applyAlignment="1" applyProtection="1">
      <alignment horizontal="left" vertical="top"/>
      <protection locked="0"/>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9"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3" fillId="0" borderId="13" xfId="0" quotePrefix="1"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12" xfId="0" applyFont="1" applyFill="1" applyBorder="1" applyAlignment="1">
      <alignment horizontal="left" vertical="top"/>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9" fillId="8" borderId="22" xfId="0" applyFont="1" applyFill="1" applyBorder="1" applyAlignment="1" applyProtection="1">
      <alignment horizontal="left" vertical="top" wrapText="1"/>
      <protection locked="0"/>
    </xf>
    <xf numFmtId="0" fontId="9" fillId="8" borderId="4" xfId="0" applyFont="1" applyFill="1" applyBorder="1" applyAlignment="1" applyProtection="1">
      <alignment horizontal="left" vertical="top" wrapText="1"/>
      <protection locked="0"/>
    </xf>
    <xf numFmtId="0" fontId="9" fillId="8" borderId="5" xfId="0" applyFont="1" applyFill="1" applyBorder="1" applyAlignment="1" applyProtection="1">
      <alignment horizontal="left" vertical="top" wrapText="1"/>
      <protection locked="0"/>
    </xf>
    <xf numFmtId="0" fontId="2" fillId="0" borderId="13" xfId="0" quotePrefix="1" applyFont="1" applyBorder="1" applyAlignment="1">
      <alignment horizontal="left" vertical="top" wrapText="1"/>
    </xf>
    <xf numFmtId="0" fontId="8" fillId="4" borderId="4" xfId="0" applyFont="1" applyFill="1" applyBorder="1" applyAlignment="1">
      <alignment vertical="center"/>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4"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cellXfs>
  <cellStyles count="2">
    <cellStyle name="Procent" xfId="1" builtinId="5"/>
    <cellStyle name="Standaard" xfId="0" builtinId="0"/>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89</xdr:row>
      <xdr:rowOff>9525</xdr:rowOff>
    </xdr:from>
    <xdr:to>
      <xdr:col>8</xdr:col>
      <xdr:colOff>1152525</xdr:colOff>
      <xdr:row>102</xdr:row>
      <xdr:rowOff>161925</xdr:rowOff>
    </xdr:to>
    <xdr:pic>
      <xdr:nvPicPr>
        <xdr:cNvPr id="2" name="Afbeelding 1">
          <a:extLst>
            <a:ext uri="{FF2B5EF4-FFF2-40B4-BE49-F238E27FC236}">
              <a16:creationId xmlns:a16="http://schemas.microsoft.com/office/drawing/2014/main" id="{BCC00D9A-5C24-82D8-EF89-71E905AFC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3850600"/>
          <a:ext cx="8896350"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103</xdr:row>
      <xdr:rowOff>9525</xdr:rowOff>
    </xdr:from>
    <xdr:to>
      <xdr:col>8</xdr:col>
      <xdr:colOff>1152525</xdr:colOff>
      <xdr:row>120</xdr:row>
      <xdr:rowOff>76200</xdr:rowOff>
    </xdr:to>
    <xdr:pic>
      <xdr:nvPicPr>
        <xdr:cNvPr id="4" name="Afbeelding 3">
          <a:extLst>
            <a:ext uri="{FF2B5EF4-FFF2-40B4-BE49-F238E27FC236}">
              <a16:creationId xmlns:a16="http://schemas.microsoft.com/office/drawing/2014/main" id="{FAAC485E-7760-2AC9-0190-DB4FE6B4C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26384250"/>
          <a:ext cx="88963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A1:I121"/>
  <sheetViews>
    <sheetView tabSelected="1" zoomScaleNormal="100" zoomScaleSheetLayoutView="90" workbookViewId="0">
      <selection activeCell="K12" sqref="K12"/>
    </sheetView>
  </sheetViews>
  <sheetFormatPr defaultRowHeight="14.25" x14ac:dyDescent="0.2"/>
  <cols>
    <col min="1" max="1" width="32" style="4" customWidth="1"/>
    <col min="2" max="2" width="8" style="4" bestFit="1" customWidth="1"/>
    <col min="3" max="6" width="12.7109375" style="4" customWidth="1"/>
    <col min="7" max="7" width="13.5703125" style="4" bestFit="1" customWidth="1"/>
    <col min="8" max="8" width="12.42578125" style="4" customWidth="1"/>
    <col min="9" max="9" width="19.42578125" style="4" bestFit="1" customWidth="1"/>
    <col min="10" max="16384" width="9.140625" style="4"/>
  </cols>
  <sheetData>
    <row r="1" spans="1:9" ht="24" thickBot="1" x14ac:dyDescent="0.4">
      <c r="A1" s="64" t="s">
        <v>65</v>
      </c>
      <c r="B1" s="65"/>
      <c r="C1" s="65"/>
      <c r="D1" s="65"/>
      <c r="E1" s="65"/>
      <c r="F1" s="65"/>
      <c r="G1" s="65"/>
      <c r="H1" s="65"/>
      <c r="I1" s="66"/>
    </row>
    <row r="2" spans="1:9" ht="27.75" x14ac:dyDescent="0.4">
      <c r="A2" s="37"/>
      <c r="B2" s="37"/>
      <c r="C2" s="37"/>
      <c r="D2" s="37"/>
      <c r="E2" s="37"/>
      <c r="F2" s="37"/>
      <c r="G2" s="37"/>
      <c r="H2" s="37"/>
      <c r="I2" s="37"/>
    </row>
    <row r="3" spans="1:9" ht="28.5" thickBot="1" x14ac:dyDescent="0.45">
      <c r="A3" s="38"/>
      <c r="B3" s="38"/>
      <c r="C3" s="38"/>
      <c r="D3" s="38"/>
      <c r="E3" s="38"/>
      <c r="F3" s="38"/>
      <c r="G3" s="38"/>
      <c r="H3" s="38"/>
      <c r="I3" s="38"/>
    </row>
    <row r="4" spans="1:9" ht="18.75" thickBot="1" x14ac:dyDescent="0.25">
      <c r="A4" s="61" t="s">
        <v>15</v>
      </c>
      <c r="B4" s="62"/>
      <c r="C4" s="62"/>
      <c r="D4" s="62"/>
      <c r="E4" s="62"/>
      <c r="F4" s="62"/>
      <c r="G4" s="62"/>
      <c r="H4" s="62"/>
      <c r="I4" s="63"/>
    </row>
    <row r="5" spans="1:9" ht="35.1" customHeight="1" thickBot="1" x14ac:dyDescent="0.25">
      <c r="A5" s="55" t="s">
        <v>27</v>
      </c>
      <c r="B5" s="56"/>
      <c r="C5" s="56"/>
      <c r="D5" s="56"/>
      <c r="E5" s="56"/>
      <c r="F5" s="56"/>
      <c r="G5" s="56"/>
      <c r="H5" s="56"/>
      <c r="I5" s="57"/>
    </row>
    <row r="6" spans="1:9" ht="15" customHeight="1" thickBot="1" x14ac:dyDescent="0.25">
      <c r="A6" s="18"/>
      <c r="B6" s="15"/>
      <c r="C6" s="15"/>
      <c r="D6" s="15"/>
      <c r="E6" s="15"/>
      <c r="F6" s="15"/>
      <c r="G6" s="15"/>
      <c r="H6" s="15"/>
      <c r="I6" s="19"/>
    </row>
    <row r="7" spans="1:9" ht="18.75" customHeight="1" thickBot="1" x14ac:dyDescent="0.25">
      <c r="A7" s="52" t="s">
        <v>16</v>
      </c>
      <c r="B7" s="53"/>
      <c r="C7" s="53"/>
      <c r="D7" s="53"/>
      <c r="E7" s="53"/>
      <c r="F7" s="53"/>
      <c r="G7" s="53"/>
      <c r="H7" s="53"/>
      <c r="I7" s="54"/>
    </row>
    <row r="8" spans="1:9" ht="43.5" customHeight="1" x14ac:dyDescent="0.2">
      <c r="A8" s="16" t="s">
        <v>17</v>
      </c>
      <c r="B8" s="67"/>
      <c r="C8" s="68"/>
      <c r="D8" s="68"/>
      <c r="E8" s="68"/>
      <c r="F8" s="68"/>
      <c r="G8" s="68"/>
      <c r="H8" s="68"/>
      <c r="I8" s="69"/>
    </row>
    <row r="9" spans="1:9" ht="15.75" customHeight="1" thickBot="1" x14ac:dyDescent="0.25">
      <c r="A9" s="17" t="s">
        <v>18</v>
      </c>
      <c r="B9" s="49"/>
      <c r="C9" s="50"/>
      <c r="D9" s="50"/>
      <c r="E9" s="50"/>
      <c r="F9" s="50"/>
      <c r="G9" s="50"/>
      <c r="H9" s="50"/>
      <c r="I9" s="51"/>
    </row>
    <row r="10" spans="1:9" ht="18.75" customHeight="1" thickBot="1" x14ac:dyDescent="0.25">
      <c r="A10" s="52" t="s">
        <v>21</v>
      </c>
      <c r="B10" s="53"/>
      <c r="C10" s="53"/>
      <c r="D10" s="53"/>
      <c r="E10" s="53"/>
      <c r="F10" s="53"/>
      <c r="G10" s="53"/>
      <c r="H10" s="53"/>
      <c r="I10" s="54"/>
    </row>
    <row r="11" spans="1:9" ht="43.5" customHeight="1" x14ac:dyDescent="0.2">
      <c r="A11" s="21" t="s">
        <v>20</v>
      </c>
      <c r="B11" s="67"/>
      <c r="C11" s="68"/>
      <c r="D11" s="68"/>
      <c r="E11" s="68"/>
      <c r="F11" s="68"/>
      <c r="G11" s="68"/>
      <c r="H11" s="68"/>
      <c r="I11" s="69"/>
    </row>
    <row r="12" spans="1:9" ht="15.75" customHeight="1" thickBot="1" x14ac:dyDescent="0.25">
      <c r="A12" s="22" t="s">
        <v>18</v>
      </c>
      <c r="B12" s="49"/>
      <c r="C12" s="50"/>
      <c r="D12" s="50"/>
      <c r="E12" s="50"/>
      <c r="F12" s="50"/>
      <c r="G12" s="50"/>
      <c r="H12" s="50"/>
      <c r="I12" s="51"/>
    </row>
    <row r="13" spans="1:9" ht="15.75" customHeight="1" thickBot="1" x14ac:dyDescent="0.25">
      <c r="A13" s="24"/>
      <c r="B13" s="24"/>
      <c r="C13" s="24"/>
      <c r="D13" s="24"/>
      <c r="E13" s="24"/>
      <c r="F13" s="24"/>
      <c r="G13" s="24"/>
      <c r="H13" s="24"/>
      <c r="I13" s="24"/>
    </row>
    <row r="14" spans="1:9" ht="18.75" thickBot="1" x14ac:dyDescent="0.25">
      <c r="A14" s="61" t="s">
        <v>64</v>
      </c>
      <c r="B14" s="62"/>
      <c r="C14" s="62"/>
      <c r="D14" s="62"/>
      <c r="E14" s="62"/>
      <c r="F14" s="62"/>
      <c r="G14" s="62"/>
      <c r="H14" s="62"/>
      <c r="I14" s="63"/>
    </row>
    <row r="15" spans="1:9" ht="210" customHeight="1" thickBot="1" x14ac:dyDescent="0.25">
      <c r="A15" s="58" t="s">
        <v>62</v>
      </c>
      <c r="B15" s="59"/>
      <c r="C15" s="59"/>
      <c r="D15" s="59"/>
      <c r="E15" s="59"/>
      <c r="F15" s="59"/>
      <c r="G15" s="59"/>
      <c r="H15" s="59"/>
      <c r="I15" s="60"/>
    </row>
    <row r="16" spans="1:9" ht="15.75" customHeight="1" thickBot="1" x14ac:dyDescent="0.25">
      <c r="B16" s="20"/>
      <c r="C16" s="20"/>
      <c r="D16" s="20"/>
      <c r="E16" s="20"/>
      <c r="F16" s="20"/>
      <c r="G16" s="20"/>
      <c r="H16" s="20"/>
      <c r="I16" s="20"/>
    </row>
    <row r="17" spans="1:9" ht="20.100000000000001" customHeight="1" x14ac:dyDescent="0.2">
      <c r="A17" s="9" t="s">
        <v>1</v>
      </c>
      <c r="B17" s="10" t="s">
        <v>2</v>
      </c>
      <c r="C17" s="71" t="s">
        <v>0</v>
      </c>
      <c r="D17" s="71"/>
      <c r="E17" s="71"/>
      <c r="F17" s="71"/>
      <c r="G17" s="71"/>
      <c r="H17" s="10"/>
      <c r="I17" s="11"/>
    </row>
    <row r="18" spans="1:9" ht="25.5" x14ac:dyDescent="0.2">
      <c r="A18" s="12"/>
      <c r="B18" s="3"/>
      <c r="C18" s="2" t="s">
        <v>9</v>
      </c>
      <c r="D18" s="3" t="s">
        <v>8</v>
      </c>
      <c r="E18" s="3" t="s">
        <v>14</v>
      </c>
      <c r="F18" s="3" t="s">
        <v>3</v>
      </c>
      <c r="G18" s="2" t="s">
        <v>7</v>
      </c>
      <c r="H18" s="1" t="s">
        <v>6</v>
      </c>
      <c r="I18" s="40" t="s">
        <v>26</v>
      </c>
    </row>
    <row r="19" spans="1:9" ht="20.100000000000001" customHeight="1" x14ac:dyDescent="0.2">
      <c r="A19" s="12" t="s">
        <v>5</v>
      </c>
      <c r="B19" s="5"/>
      <c r="C19" s="6">
        <v>1</v>
      </c>
      <c r="D19" s="6">
        <v>0.6</v>
      </c>
      <c r="E19" s="6">
        <v>0.5</v>
      </c>
      <c r="F19" s="6">
        <v>0.15</v>
      </c>
      <c r="G19" s="6">
        <v>0</v>
      </c>
      <c r="H19" s="6"/>
      <c r="I19" s="42">
        <v>7</v>
      </c>
    </row>
    <row r="20" spans="1:9" ht="20.100000000000001" customHeight="1" x14ac:dyDescent="0.2">
      <c r="A20" s="45" t="s">
        <v>4</v>
      </c>
      <c r="B20" s="8">
        <v>0.35</v>
      </c>
      <c r="C20" s="48">
        <v>0</v>
      </c>
      <c r="D20" s="48">
        <v>0</v>
      </c>
      <c r="E20" s="48">
        <v>0</v>
      </c>
      <c r="F20" s="48">
        <v>0</v>
      </c>
      <c r="G20" s="48">
        <v>0</v>
      </c>
      <c r="H20" s="7" t="str">
        <f>IF(SUM(C20:G20)=1,"CORRECT","INCORRECT")</f>
        <v>INCORRECT</v>
      </c>
      <c r="I20" s="41">
        <f>ROUND($I$19*$B20*SUM((C20*$C$19)+(D20*$D$19)+(E20*$E$19)+(F20*$F$19)+(G20*$G$19)),3)</f>
        <v>0</v>
      </c>
    </row>
    <row r="21" spans="1:9" ht="20.100000000000001" customHeight="1" x14ac:dyDescent="0.2">
      <c r="A21" s="23" t="s">
        <v>22</v>
      </c>
      <c r="B21" s="8">
        <v>0.2</v>
      </c>
      <c r="C21" s="48">
        <v>0</v>
      </c>
      <c r="D21" s="48">
        <v>0</v>
      </c>
      <c r="E21" s="48">
        <v>0</v>
      </c>
      <c r="F21" s="48">
        <v>0</v>
      </c>
      <c r="G21" s="48">
        <v>0</v>
      </c>
      <c r="H21" s="7" t="str">
        <f t="shared" ref="H21:H24" si="0">IF(SUM(C21:G21)=1,"CORRECT","INCORRECT")</f>
        <v>INCORRECT</v>
      </c>
      <c r="I21" s="41">
        <f t="shared" ref="I21:I25" si="1">ROUND($I$19*$B21*SUM((C21*$C$19)+(D21*$D$19)+(E21*$E$19)+(F21*$F$19)+(G21*$G$19)),3)</f>
        <v>0</v>
      </c>
    </row>
    <row r="22" spans="1:9" ht="20.100000000000001" customHeight="1" x14ac:dyDescent="0.2">
      <c r="A22" s="25" t="s">
        <v>28</v>
      </c>
      <c r="B22" s="8">
        <v>0.15</v>
      </c>
      <c r="C22" s="48">
        <v>0</v>
      </c>
      <c r="D22" s="48">
        <v>0</v>
      </c>
      <c r="E22" s="48">
        <v>0</v>
      </c>
      <c r="F22" s="48">
        <v>0</v>
      </c>
      <c r="G22" s="48">
        <v>0</v>
      </c>
      <c r="H22" s="7" t="str">
        <f t="shared" si="0"/>
        <v>INCORRECT</v>
      </c>
      <c r="I22" s="41">
        <f t="shared" si="1"/>
        <v>0</v>
      </c>
    </row>
    <row r="23" spans="1:9" ht="20.100000000000001" customHeight="1" x14ac:dyDescent="0.2">
      <c r="A23" s="25" t="s">
        <v>29</v>
      </c>
      <c r="B23" s="8">
        <v>0.1</v>
      </c>
      <c r="C23" s="48">
        <v>0</v>
      </c>
      <c r="D23" s="48">
        <v>0</v>
      </c>
      <c r="E23" s="48">
        <v>0</v>
      </c>
      <c r="F23" s="48">
        <v>0</v>
      </c>
      <c r="G23" s="48">
        <v>0</v>
      </c>
      <c r="H23" s="7" t="str">
        <f t="shared" si="0"/>
        <v>INCORRECT</v>
      </c>
      <c r="I23" s="41">
        <f t="shared" si="1"/>
        <v>0</v>
      </c>
    </row>
    <row r="24" spans="1:9" ht="20.100000000000001" customHeight="1" x14ac:dyDescent="0.2">
      <c r="A24" s="25" t="s">
        <v>31</v>
      </c>
      <c r="B24" s="8">
        <v>0.1</v>
      </c>
      <c r="C24" s="48">
        <v>0</v>
      </c>
      <c r="D24" s="48">
        <v>0</v>
      </c>
      <c r="E24" s="48">
        <v>0</v>
      </c>
      <c r="F24" s="48">
        <v>0</v>
      </c>
      <c r="G24" s="48">
        <v>0</v>
      </c>
      <c r="H24" s="7" t="str">
        <f t="shared" si="0"/>
        <v>INCORRECT</v>
      </c>
      <c r="I24" s="41">
        <f t="shared" si="1"/>
        <v>0</v>
      </c>
    </row>
    <row r="25" spans="1:9" ht="20.100000000000001" customHeight="1" x14ac:dyDescent="0.2">
      <c r="A25" s="45" t="s">
        <v>43</v>
      </c>
      <c r="B25" s="8">
        <v>0.1</v>
      </c>
      <c r="C25" s="48">
        <v>0</v>
      </c>
      <c r="D25" s="48">
        <v>0</v>
      </c>
      <c r="E25" s="48">
        <v>0</v>
      </c>
      <c r="F25" s="48">
        <v>0</v>
      </c>
      <c r="G25" s="48">
        <v>0</v>
      </c>
      <c r="H25" s="7" t="str">
        <f t="shared" ref="H25" si="2">IF(SUM(C25:G25)=1,"CORRECT","INCORRECT")</f>
        <v>INCORRECT</v>
      </c>
      <c r="I25" s="41">
        <f t="shared" si="1"/>
        <v>0</v>
      </c>
    </row>
    <row r="26" spans="1:9" ht="20.100000000000001" customHeight="1" thickBot="1" x14ac:dyDescent="0.25">
      <c r="A26" s="43" t="s">
        <v>41</v>
      </c>
      <c r="B26" s="13">
        <f>SUM(B20:B25)</f>
        <v>1</v>
      </c>
      <c r="C26" s="14"/>
      <c r="D26" s="14"/>
      <c r="E26" s="14"/>
      <c r="F26" s="14"/>
      <c r="G26" s="14"/>
      <c r="H26" s="14"/>
      <c r="I26" s="39">
        <f>SUM(I20:I25)</f>
        <v>0</v>
      </c>
    </row>
    <row r="27" spans="1:9" ht="15" thickBot="1" x14ac:dyDescent="0.25"/>
    <row r="28" spans="1:9" ht="15" x14ac:dyDescent="0.25">
      <c r="A28" s="26" t="s">
        <v>4</v>
      </c>
      <c r="B28" s="27"/>
      <c r="C28" s="27"/>
      <c r="D28" s="27"/>
      <c r="E28" s="27"/>
      <c r="F28" s="27"/>
      <c r="G28" s="27"/>
      <c r="H28" s="27"/>
      <c r="I28" s="28"/>
    </row>
    <row r="29" spans="1:9" x14ac:dyDescent="0.2">
      <c r="A29" s="29" t="s">
        <v>19</v>
      </c>
      <c r="I29" s="30"/>
    </row>
    <row r="30" spans="1:9" x14ac:dyDescent="0.2">
      <c r="A30" s="29" t="s">
        <v>13</v>
      </c>
      <c r="I30" s="30"/>
    </row>
    <row r="31" spans="1:9" x14ac:dyDescent="0.2">
      <c r="A31" s="29" t="s">
        <v>12</v>
      </c>
      <c r="I31" s="30"/>
    </row>
    <row r="32" spans="1:9" x14ac:dyDescent="0.2">
      <c r="A32" s="29" t="s">
        <v>11</v>
      </c>
      <c r="I32" s="30"/>
    </row>
    <row r="33" spans="1:9" hidden="1" x14ac:dyDescent="0.2">
      <c r="A33" s="29"/>
      <c r="I33" s="30"/>
    </row>
    <row r="34" spans="1:9" ht="15" x14ac:dyDescent="0.25">
      <c r="A34" s="31" t="s">
        <v>22</v>
      </c>
      <c r="I34" s="30"/>
    </row>
    <row r="35" spans="1:9" x14ac:dyDescent="0.2">
      <c r="A35" s="32" t="s">
        <v>23</v>
      </c>
      <c r="I35" s="30"/>
    </row>
    <row r="36" spans="1:9" x14ac:dyDescent="0.2">
      <c r="A36" s="32" t="s">
        <v>24</v>
      </c>
      <c r="I36" s="30"/>
    </row>
    <row r="37" spans="1:9" x14ac:dyDescent="0.2">
      <c r="A37" s="32" t="s">
        <v>25</v>
      </c>
      <c r="I37" s="30"/>
    </row>
    <row r="38" spans="1:9" x14ac:dyDescent="0.2">
      <c r="A38" s="32" t="s">
        <v>10</v>
      </c>
      <c r="I38" s="30"/>
    </row>
    <row r="39" spans="1:9" hidden="1" x14ac:dyDescent="0.2">
      <c r="A39" s="29"/>
      <c r="I39" s="30"/>
    </row>
    <row r="40" spans="1:9" ht="15" x14ac:dyDescent="0.25">
      <c r="A40" s="33" t="s">
        <v>28</v>
      </c>
      <c r="I40" s="30"/>
    </row>
    <row r="41" spans="1:9" x14ac:dyDescent="0.2">
      <c r="A41" s="29" t="s">
        <v>30</v>
      </c>
      <c r="I41" s="30"/>
    </row>
    <row r="42" spans="1:9" x14ac:dyDescent="0.2">
      <c r="A42" s="29" t="s">
        <v>33</v>
      </c>
      <c r="I42" s="30"/>
    </row>
    <row r="43" spans="1:9" x14ac:dyDescent="0.2">
      <c r="A43" s="29" t="s">
        <v>35</v>
      </c>
      <c r="I43" s="30"/>
    </row>
    <row r="44" spans="1:9" x14ac:dyDescent="0.2">
      <c r="A44" s="29" t="s">
        <v>34</v>
      </c>
      <c r="I44" s="30"/>
    </row>
    <row r="45" spans="1:9" hidden="1" x14ac:dyDescent="0.2">
      <c r="A45" s="29"/>
      <c r="I45" s="30"/>
    </row>
    <row r="46" spans="1:9" ht="15" x14ac:dyDescent="0.25">
      <c r="A46" s="33" t="s">
        <v>29</v>
      </c>
      <c r="I46" s="30"/>
    </row>
    <row r="47" spans="1:9" x14ac:dyDescent="0.2">
      <c r="A47" s="29" t="s">
        <v>39</v>
      </c>
      <c r="I47" s="30"/>
    </row>
    <row r="48" spans="1:9" x14ac:dyDescent="0.2">
      <c r="A48" s="29" t="s">
        <v>40</v>
      </c>
      <c r="I48" s="30"/>
    </row>
    <row r="49" spans="1:9" x14ac:dyDescent="0.2">
      <c r="A49" s="29" t="s">
        <v>38</v>
      </c>
      <c r="I49" s="30"/>
    </row>
    <row r="50" spans="1:9" hidden="1" x14ac:dyDescent="0.2">
      <c r="A50" s="29"/>
      <c r="I50" s="30"/>
    </row>
    <row r="51" spans="1:9" ht="15" x14ac:dyDescent="0.25">
      <c r="A51" s="33" t="s">
        <v>31</v>
      </c>
      <c r="I51" s="30"/>
    </row>
    <row r="52" spans="1:9" x14ac:dyDescent="0.2">
      <c r="A52" s="29" t="s">
        <v>36</v>
      </c>
      <c r="I52" s="30"/>
    </row>
    <row r="53" spans="1:9" x14ac:dyDescent="0.2">
      <c r="A53" s="29" t="s">
        <v>37</v>
      </c>
      <c r="I53" s="30"/>
    </row>
    <row r="54" spans="1:9" x14ac:dyDescent="0.2">
      <c r="A54" s="29" t="s">
        <v>32</v>
      </c>
      <c r="I54" s="30"/>
    </row>
    <row r="55" spans="1:9" hidden="1" x14ac:dyDescent="0.2">
      <c r="A55" s="29"/>
      <c r="I55" s="30"/>
    </row>
    <row r="56" spans="1:9" ht="15" x14ac:dyDescent="0.25">
      <c r="A56" s="33" t="s">
        <v>43</v>
      </c>
      <c r="I56" s="30"/>
    </row>
    <row r="57" spans="1:9" x14ac:dyDescent="0.2">
      <c r="A57" s="29" t="s">
        <v>46</v>
      </c>
      <c r="I57" s="30"/>
    </row>
    <row r="58" spans="1:9" x14ac:dyDescent="0.2">
      <c r="A58" s="29" t="s">
        <v>45</v>
      </c>
      <c r="I58" s="30"/>
    </row>
    <row r="59" spans="1:9" x14ac:dyDescent="0.2">
      <c r="A59" s="29" t="s">
        <v>44</v>
      </c>
      <c r="I59" s="30"/>
    </row>
    <row r="60" spans="1:9" ht="15" thickBot="1" x14ac:dyDescent="0.25">
      <c r="A60" s="34"/>
      <c r="B60" s="35"/>
      <c r="C60" s="35"/>
      <c r="D60" s="35"/>
      <c r="E60" s="35"/>
      <c r="F60" s="35"/>
      <c r="G60" s="35"/>
      <c r="H60" s="35"/>
      <c r="I60" s="36"/>
    </row>
    <row r="61" spans="1:9" ht="15" thickBot="1" x14ac:dyDescent="0.25">
      <c r="A61" s="47"/>
      <c r="B61" s="27"/>
      <c r="C61" s="27"/>
      <c r="D61" s="27"/>
      <c r="E61" s="27"/>
      <c r="F61" s="27"/>
      <c r="G61" s="27"/>
      <c r="H61" s="27"/>
      <c r="I61" s="27"/>
    </row>
    <row r="62" spans="1:9" ht="15" hidden="1" thickBot="1" x14ac:dyDescent="0.25">
      <c r="A62" s="35"/>
      <c r="B62" s="35"/>
      <c r="C62" s="35"/>
      <c r="D62" s="35"/>
      <c r="E62" s="35"/>
      <c r="F62" s="35"/>
      <c r="G62" s="35"/>
      <c r="H62" s="35"/>
      <c r="I62" s="35"/>
    </row>
    <row r="63" spans="1:9" ht="18.75" thickBot="1" x14ac:dyDescent="0.25">
      <c r="A63" s="61" t="s">
        <v>66</v>
      </c>
      <c r="B63" s="62"/>
      <c r="C63" s="62"/>
      <c r="D63" s="62"/>
      <c r="E63" s="62"/>
      <c r="F63" s="62"/>
      <c r="G63" s="62"/>
      <c r="H63" s="62"/>
      <c r="I63" s="63"/>
    </row>
    <row r="64" spans="1:9" ht="210" customHeight="1" thickBot="1" x14ac:dyDescent="0.25">
      <c r="A64" s="70" t="s">
        <v>63</v>
      </c>
      <c r="B64" s="59"/>
      <c r="C64" s="59"/>
      <c r="D64" s="59"/>
      <c r="E64" s="59"/>
      <c r="F64" s="59"/>
      <c r="G64" s="59"/>
      <c r="H64" s="59"/>
      <c r="I64" s="60"/>
    </row>
    <row r="65" spans="1:9" ht="15.75" customHeight="1" thickBot="1" x14ac:dyDescent="0.25">
      <c r="B65" s="20"/>
      <c r="C65" s="20"/>
      <c r="D65" s="20"/>
      <c r="E65" s="20"/>
      <c r="F65" s="20"/>
      <c r="G65" s="20"/>
      <c r="H65" s="20"/>
      <c r="I65" s="20"/>
    </row>
    <row r="66" spans="1:9" ht="20.100000000000001" customHeight="1" x14ac:dyDescent="0.2">
      <c r="A66" s="9" t="s">
        <v>52</v>
      </c>
      <c r="B66" s="10" t="s">
        <v>2</v>
      </c>
      <c r="C66" s="71" t="s">
        <v>61</v>
      </c>
      <c r="D66" s="71"/>
      <c r="E66" s="71"/>
      <c r="F66" s="71"/>
      <c r="G66" s="71"/>
      <c r="H66" s="10"/>
      <c r="I66" s="11"/>
    </row>
    <row r="67" spans="1:9" ht="38.25" x14ac:dyDescent="0.2">
      <c r="A67" s="12"/>
      <c r="B67" s="3"/>
      <c r="C67" s="46" t="s">
        <v>48</v>
      </c>
      <c r="D67" s="46" t="s">
        <v>47</v>
      </c>
      <c r="E67" s="46" t="s">
        <v>49</v>
      </c>
      <c r="F67" s="46" t="s">
        <v>50</v>
      </c>
      <c r="G67" s="46" t="s">
        <v>51</v>
      </c>
      <c r="H67" s="1" t="s">
        <v>6</v>
      </c>
      <c r="I67" s="40" t="s">
        <v>26</v>
      </c>
    </row>
    <row r="68" spans="1:9" ht="20.100000000000001" customHeight="1" x14ac:dyDescent="0.2">
      <c r="A68" s="12" t="s">
        <v>5</v>
      </c>
      <c r="B68" s="5"/>
      <c r="C68" s="6">
        <v>1</v>
      </c>
      <c r="D68" s="6">
        <v>0.8</v>
      </c>
      <c r="E68" s="6">
        <v>0.7</v>
      </c>
      <c r="F68" s="6">
        <v>0.25</v>
      </c>
      <c r="G68" s="6">
        <v>0</v>
      </c>
      <c r="H68" s="6"/>
      <c r="I68" s="42">
        <v>7</v>
      </c>
    </row>
    <row r="69" spans="1:9" ht="20.100000000000001" customHeight="1" x14ac:dyDescent="0.2">
      <c r="A69" s="45" t="s">
        <v>53</v>
      </c>
      <c r="B69" s="8">
        <v>0.2</v>
      </c>
      <c r="C69" s="48">
        <v>0</v>
      </c>
      <c r="D69" s="48">
        <v>0</v>
      </c>
      <c r="E69" s="48">
        <v>0</v>
      </c>
      <c r="F69" s="48">
        <v>0</v>
      </c>
      <c r="G69" s="48">
        <v>0</v>
      </c>
      <c r="H69" s="7" t="str">
        <f>IF(SUM(C69:G69)=1,"CORRECT","INCORRECT")</f>
        <v>INCORRECT</v>
      </c>
      <c r="I69" s="41">
        <f>ROUND($I$68*$B69*SUM((C69*$C$68)+(D69*$D$68)+(E69*$E$68)+(F69*$F$68)+(G69*$G$68)),3)</f>
        <v>0</v>
      </c>
    </row>
    <row r="70" spans="1:9" ht="20.100000000000001" customHeight="1" x14ac:dyDescent="0.2">
      <c r="A70" s="45" t="s">
        <v>54</v>
      </c>
      <c r="B70" s="8">
        <v>0.2</v>
      </c>
      <c r="C70" s="48">
        <v>0</v>
      </c>
      <c r="D70" s="48">
        <v>0</v>
      </c>
      <c r="E70" s="48">
        <v>0</v>
      </c>
      <c r="F70" s="48">
        <v>0</v>
      </c>
      <c r="G70" s="48">
        <v>0</v>
      </c>
      <c r="H70" s="7" t="str">
        <f t="shared" ref="H70:H76" si="3">IF(SUM(C70:G70)=1,"CORRECT","INCORRECT")</f>
        <v>INCORRECT</v>
      </c>
      <c r="I70" s="41">
        <f t="shared" ref="I70:I76" si="4">ROUND($I$68*$B70*SUM((C70*$C$68)+(D70*$D$68)+(E70*$E$68)+(F70*$F$68)+(G70*$G$68)),3)</f>
        <v>0</v>
      </c>
    </row>
    <row r="71" spans="1:9" ht="20.100000000000001" customHeight="1" x14ac:dyDescent="0.2">
      <c r="A71" s="45" t="s">
        <v>55</v>
      </c>
      <c r="B71" s="8">
        <v>0.1</v>
      </c>
      <c r="C71" s="48">
        <v>0</v>
      </c>
      <c r="D71" s="48">
        <v>0</v>
      </c>
      <c r="E71" s="48">
        <v>0</v>
      </c>
      <c r="F71" s="48">
        <v>0</v>
      </c>
      <c r="G71" s="48">
        <v>0</v>
      </c>
      <c r="H71" s="7" t="str">
        <f t="shared" si="3"/>
        <v>INCORRECT</v>
      </c>
      <c r="I71" s="41">
        <f t="shared" si="4"/>
        <v>0</v>
      </c>
    </row>
    <row r="72" spans="1:9" ht="20.100000000000001" customHeight="1" x14ac:dyDescent="0.2">
      <c r="A72" s="45" t="s">
        <v>56</v>
      </c>
      <c r="B72" s="8">
        <v>0.1</v>
      </c>
      <c r="C72" s="48">
        <v>0</v>
      </c>
      <c r="D72" s="48">
        <v>0</v>
      </c>
      <c r="E72" s="48">
        <v>0</v>
      </c>
      <c r="F72" s="48">
        <v>0</v>
      </c>
      <c r="G72" s="48">
        <v>0</v>
      </c>
      <c r="H72" s="7" t="str">
        <f t="shared" si="3"/>
        <v>INCORRECT</v>
      </c>
      <c r="I72" s="41">
        <f t="shared" si="4"/>
        <v>0</v>
      </c>
    </row>
    <row r="73" spans="1:9" ht="20.100000000000001" customHeight="1" x14ac:dyDescent="0.2">
      <c r="A73" s="45" t="s">
        <v>60</v>
      </c>
      <c r="B73" s="8">
        <v>0.1</v>
      </c>
      <c r="C73" s="48">
        <v>0</v>
      </c>
      <c r="D73" s="48">
        <v>0</v>
      </c>
      <c r="E73" s="48">
        <v>0</v>
      </c>
      <c r="F73" s="48">
        <v>0</v>
      </c>
      <c r="G73" s="48">
        <v>0</v>
      </c>
      <c r="H73" s="7" t="str">
        <f t="shared" si="3"/>
        <v>INCORRECT</v>
      </c>
      <c r="I73" s="41">
        <f t="shared" si="4"/>
        <v>0</v>
      </c>
    </row>
    <row r="74" spans="1:9" ht="20.100000000000001" customHeight="1" x14ac:dyDescent="0.2">
      <c r="A74" s="45" t="s">
        <v>59</v>
      </c>
      <c r="B74" s="8">
        <v>0.1</v>
      </c>
      <c r="C74" s="48">
        <v>0</v>
      </c>
      <c r="D74" s="48">
        <v>0</v>
      </c>
      <c r="E74" s="48">
        <v>0</v>
      </c>
      <c r="F74" s="48">
        <v>0</v>
      </c>
      <c r="G74" s="48">
        <v>0</v>
      </c>
      <c r="H74" s="7" t="str">
        <f t="shared" ref="H74:H75" si="5">IF(SUM(C74:G74)=1,"CORRECT","INCORRECT")</f>
        <v>INCORRECT</v>
      </c>
      <c r="I74" s="41">
        <f t="shared" si="4"/>
        <v>0</v>
      </c>
    </row>
    <row r="75" spans="1:9" ht="20.100000000000001" customHeight="1" x14ac:dyDescent="0.2">
      <c r="A75" s="45" t="s">
        <v>57</v>
      </c>
      <c r="B75" s="8">
        <v>0.1</v>
      </c>
      <c r="C75" s="48">
        <v>0</v>
      </c>
      <c r="D75" s="48">
        <v>0</v>
      </c>
      <c r="E75" s="48">
        <v>0</v>
      </c>
      <c r="F75" s="48">
        <v>0</v>
      </c>
      <c r="G75" s="48">
        <v>0</v>
      </c>
      <c r="H75" s="7" t="str">
        <f t="shared" si="5"/>
        <v>INCORRECT</v>
      </c>
      <c r="I75" s="41">
        <f t="shared" si="4"/>
        <v>0</v>
      </c>
    </row>
    <row r="76" spans="1:9" ht="20.100000000000001" customHeight="1" x14ac:dyDescent="0.2">
      <c r="A76" s="45" t="s">
        <v>58</v>
      </c>
      <c r="B76" s="8">
        <v>0.1</v>
      </c>
      <c r="C76" s="48">
        <v>0</v>
      </c>
      <c r="D76" s="48">
        <v>0</v>
      </c>
      <c r="E76" s="48">
        <v>0</v>
      </c>
      <c r="F76" s="48">
        <v>0</v>
      </c>
      <c r="G76" s="48">
        <v>0</v>
      </c>
      <c r="H76" s="7" t="str">
        <f t="shared" si="3"/>
        <v>INCORRECT</v>
      </c>
      <c r="I76" s="41">
        <f t="shared" si="4"/>
        <v>0</v>
      </c>
    </row>
    <row r="77" spans="1:9" ht="20.100000000000001" customHeight="1" thickBot="1" x14ac:dyDescent="0.25">
      <c r="A77" s="43" t="s">
        <v>41</v>
      </c>
      <c r="B77" s="13">
        <f>SUM(B69:B76)</f>
        <v>0.99999999999999989</v>
      </c>
      <c r="C77" s="14"/>
      <c r="D77" s="14"/>
      <c r="E77" s="14"/>
      <c r="F77" s="14"/>
      <c r="G77" s="14"/>
      <c r="H77" s="14"/>
      <c r="I77" s="39">
        <f>SUM(I69:I76)</f>
        <v>0</v>
      </c>
    </row>
    <row r="78" spans="1:9" ht="15" thickBot="1" x14ac:dyDescent="0.25"/>
    <row r="79" spans="1:9" ht="15" customHeight="1" x14ac:dyDescent="0.2">
      <c r="A79" s="72" t="s">
        <v>67</v>
      </c>
      <c r="B79" s="73"/>
      <c r="C79" s="73"/>
      <c r="D79" s="73"/>
      <c r="E79" s="73"/>
      <c r="F79" s="73"/>
      <c r="G79" s="73"/>
      <c r="H79" s="73"/>
      <c r="I79" s="74"/>
    </row>
    <row r="80" spans="1:9" ht="15" customHeight="1" x14ac:dyDescent="0.2">
      <c r="A80" s="75"/>
      <c r="B80" s="76"/>
      <c r="C80" s="76"/>
      <c r="D80" s="76"/>
      <c r="E80" s="76"/>
      <c r="F80" s="76"/>
      <c r="G80" s="76"/>
      <c r="H80" s="76"/>
      <c r="I80" s="77"/>
    </row>
    <row r="81" spans="1:9" ht="15" customHeight="1" x14ac:dyDescent="0.2">
      <c r="A81" s="75"/>
      <c r="B81" s="76"/>
      <c r="C81" s="76"/>
      <c r="D81" s="76"/>
      <c r="E81" s="76"/>
      <c r="F81" s="76"/>
      <c r="G81" s="76"/>
      <c r="H81" s="76"/>
      <c r="I81" s="77"/>
    </row>
    <row r="82" spans="1:9" ht="15" customHeight="1" x14ac:dyDescent="0.2">
      <c r="A82" s="75"/>
      <c r="B82" s="76"/>
      <c r="C82" s="76"/>
      <c r="D82" s="76"/>
      <c r="E82" s="76"/>
      <c r="F82" s="76"/>
      <c r="G82" s="76"/>
      <c r="H82" s="76"/>
      <c r="I82" s="77"/>
    </row>
    <row r="83" spans="1:9" ht="15" customHeight="1" x14ac:dyDescent="0.2">
      <c r="A83" s="75"/>
      <c r="B83" s="76"/>
      <c r="C83" s="76"/>
      <c r="D83" s="76"/>
      <c r="E83" s="76"/>
      <c r="F83" s="76"/>
      <c r="G83" s="76"/>
      <c r="H83" s="76"/>
      <c r="I83" s="77"/>
    </row>
    <row r="84" spans="1:9" ht="15" customHeight="1" x14ac:dyDescent="0.2">
      <c r="A84" s="75"/>
      <c r="B84" s="76"/>
      <c r="C84" s="76"/>
      <c r="D84" s="76"/>
      <c r="E84" s="76"/>
      <c r="F84" s="76"/>
      <c r="G84" s="76"/>
      <c r="H84" s="76"/>
      <c r="I84" s="77"/>
    </row>
    <row r="85" spans="1:9" ht="15" customHeight="1" x14ac:dyDescent="0.2">
      <c r="A85" s="75"/>
      <c r="B85" s="76"/>
      <c r="C85" s="76"/>
      <c r="D85" s="76"/>
      <c r="E85" s="76"/>
      <c r="F85" s="76"/>
      <c r="G85" s="76"/>
      <c r="H85" s="76"/>
      <c r="I85" s="77"/>
    </row>
    <row r="86" spans="1:9" ht="15" customHeight="1" x14ac:dyDescent="0.2">
      <c r="A86" s="75"/>
      <c r="B86" s="76"/>
      <c r="C86" s="76"/>
      <c r="D86" s="76"/>
      <c r="E86" s="76"/>
      <c r="F86" s="76"/>
      <c r="G86" s="76"/>
      <c r="H86" s="76"/>
      <c r="I86" s="77"/>
    </row>
    <row r="87" spans="1:9" ht="15" customHeight="1" thickBot="1" x14ac:dyDescent="0.25">
      <c r="A87" s="78"/>
      <c r="B87" s="79"/>
      <c r="C87" s="79"/>
      <c r="D87" s="79"/>
      <c r="E87" s="79"/>
      <c r="F87" s="79"/>
      <c r="G87" s="79"/>
      <c r="H87" s="79"/>
      <c r="I87" s="80"/>
    </row>
    <row r="88" spans="1:9" ht="15" thickBot="1" x14ac:dyDescent="0.25"/>
    <row r="89" spans="1:9" ht="15" x14ac:dyDescent="0.25">
      <c r="A89" s="26" t="s">
        <v>42</v>
      </c>
      <c r="B89" s="27"/>
      <c r="C89" s="27"/>
      <c r="D89" s="27"/>
      <c r="E89" s="27"/>
      <c r="F89" s="27"/>
      <c r="G89" s="27"/>
      <c r="H89" s="27"/>
      <c r="I89" s="28"/>
    </row>
    <row r="90" spans="1:9" x14ac:dyDescent="0.2">
      <c r="A90" s="29"/>
      <c r="I90" s="30"/>
    </row>
    <row r="91" spans="1:9" x14ac:dyDescent="0.2">
      <c r="A91" s="29"/>
      <c r="I91" s="30"/>
    </row>
    <row r="92" spans="1:9" x14ac:dyDescent="0.2">
      <c r="A92" s="29"/>
      <c r="I92" s="30"/>
    </row>
    <row r="93" spans="1:9" x14ac:dyDescent="0.2">
      <c r="A93" s="29"/>
      <c r="I93" s="30"/>
    </row>
    <row r="94" spans="1:9" x14ac:dyDescent="0.2">
      <c r="A94" s="29"/>
      <c r="I94" s="30"/>
    </row>
    <row r="95" spans="1:9" x14ac:dyDescent="0.2">
      <c r="A95" s="29"/>
      <c r="I95" s="30"/>
    </row>
    <row r="96" spans="1:9" x14ac:dyDescent="0.2">
      <c r="A96" s="29"/>
      <c r="I96" s="30"/>
    </row>
    <row r="97" spans="1:9" x14ac:dyDescent="0.2">
      <c r="A97" s="29"/>
      <c r="I97" s="30"/>
    </row>
    <row r="98" spans="1:9" x14ac:dyDescent="0.2">
      <c r="A98" s="29"/>
      <c r="I98" s="30"/>
    </row>
    <row r="99" spans="1:9" x14ac:dyDescent="0.2">
      <c r="A99" s="29"/>
      <c r="I99" s="30"/>
    </row>
    <row r="100" spans="1:9" x14ac:dyDescent="0.2">
      <c r="A100" s="29"/>
      <c r="I100" s="30"/>
    </row>
    <row r="101" spans="1:9" x14ac:dyDescent="0.2">
      <c r="A101" s="29"/>
      <c r="I101" s="30"/>
    </row>
    <row r="102" spans="1:9" x14ac:dyDescent="0.2">
      <c r="A102" s="29"/>
      <c r="I102" s="30"/>
    </row>
    <row r="103" spans="1:9" x14ac:dyDescent="0.2">
      <c r="A103" s="29"/>
      <c r="I103" s="30"/>
    </row>
    <row r="104" spans="1:9" x14ac:dyDescent="0.2">
      <c r="A104" s="29"/>
      <c r="I104" s="30"/>
    </row>
    <row r="105" spans="1:9" x14ac:dyDescent="0.2">
      <c r="A105" s="29"/>
      <c r="I105" s="30"/>
    </row>
    <row r="106" spans="1:9" x14ac:dyDescent="0.2">
      <c r="A106" s="29"/>
      <c r="I106" s="30"/>
    </row>
    <row r="107" spans="1:9" x14ac:dyDescent="0.2">
      <c r="A107" s="29"/>
      <c r="I107" s="30"/>
    </row>
    <row r="108" spans="1:9" x14ac:dyDescent="0.2">
      <c r="A108" s="29"/>
      <c r="I108" s="30"/>
    </row>
    <row r="109" spans="1:9" x14ac:dyDescent="0.2">
      <c r="A109" s="29"/>
      <c r="I109" s="30"/>
    </row>
    <row r="110" spans="1:9" x14ac:dyDescent="0.2">
      <c r="A110" s="29"/>
      <c r="I110" s="30"/>
    </row>
    <row r="111" spans="1:9" x14ac:dyDescent="0.2">
      <c r="A111" s="29"/>
      <c r="I111" s="30"/>
    </row>
    <row r="112" spans="1:9" x14ac:dyDescent="0.2">
      <c r="A112" s="29"/>
      <c r="I112" s="30"/>
    </row>
    <row r="113" spans="1:9" x14ac:dyDescent="0.2">
      <c r="A113" s="29"/>
      <c r="I113" s="30"/>
    </row>
    <row r="114" spans="1:9" x14ac:dyDescent="0.2">
      <c r="A114" s="29"/>
      <c r="I114" s="30"/>
    </row>
    <row r="115" spans="1:9" x14ac:dyDescent="0.2">
      <c r="A115" s="29"/>
      <c r="I115" s="30"/>
    </row>
    <row r="116" spans="1:9" x14ac:dyDescent="0.2">
      <c r="A116" s="29"/>
      <c r="I116" s="30"/>
    </row>
    <row r="117" spans="1:9" x14ac:dyDescent="0.2">
      <c r="A117" s="29"/>
      <c r="I117" s="30"/>
    </row>
    <row r="118" spans="1:9" x14ac:dyDescent="0.2">
      <c r="A118" s="29"/>
      <c r="I118" s="30"/>
    </row>
    <row r="119" spans="1:9" x14ac:dyDescent="0.2">
      <c r="A119" s="29"/>
      <c r="I119" s="30"/>
    </row>
    <row r="120" spans="1:9" x14ac:dyDescent="0.2">
      <c r="A120" s="29"/>
      <c r="I120" s="30"/>
    </row>
    <row r="121" spans="1:9" ht="15" thickBot="1" x14ac:dyDescent="0.25">
      <c r="A121" s="44"/>
      <c r="B121" s="35"/>
      <c r="C121" s="35"/>
      <c r="D121" s="35"/>
      <c r="E121" s="35"/>
      <c r="F121" s="35"/>
      <c r="G121" s="35"/>
      <c r="H121" s="35"/>
      <c r="I121" s="36"/>
    </row>
  </sheetData>
  <sheetProtection algorithmName="SHA-512" hashValue="OCxkWsguzbfG/2lwTuq0PgcqN4ZJ+4aecPVyI9nJkk6FDBK3RN757vtLywRShOIYL/gVY9TTaqiRBJ4qGpKjow==" saltValue="a0x3DaPIxzZJV7VMXVtjlg==" spinCount="100000" sheet="1" objects="1" scenarios="1"/>
  <mergeCells count="16">
    <mergeCell ref="A63:I63"/>
    <mergeCell ref="A64:I64"/>
    <mergeCell ref="C66:G66"/>
    <mergeCell ref="A79:I87"/>
    <mergeCell ref="C17:G17"/>
    <mergeCell ref="A1:I1"/>
    <mergeCell ref="A4:I4"/>
    <mergeCell ref="B8:I8"/>
    <mergeCell ref="B11:I11"/>
    <mergeCell ref="A10:I10"/>
    <mergeCell ref="B12:I12"/>
    <mergeCell ref="A7:I7"/>
    <mergeCell ref="B9:I9"/>
    <mergeCell ref="A5:I5"/>
    <mergeCell ref="A15:I15"/>
    <mergeCell ref="A14:I14"/>
  </mergeCells>
  <phoneticPr fontId="15" type="noConversion"/>
  <conditionalFormatting sqref="H20:H25">
    <cfRule type="cellIs" dxfId="3" priority="3" operator="equal">
      <formula>"INCORRECT"</formula>
    </cfRule>
    <cfRule type="cellIs" dxfId="2" priority="4" operator="equal">
      <formula>"CORRECT"</formula>
    </cfRule>
  </conditionalFormatting>
  <conditionalFormatting sqref="H69:H76">
    <cfRule type="cellIs" dxfId="1" priority="1" operator="equal">
      <formula>"INCORRECT"</formula>
    </cfRule>
    <cfRule type="cellIs" dxfId="0" priority="2" operator="equal">
      <formula>"CORRECT"</formula>
    </cfRule>
  </conditionalFormatting>
  <pageMargins left="0.70866141732283472" right="0.70866141732283472" top="0.74803149606299213" bottom="0.55118110236220474" header="0.31496062992125984" footer="0.31496062992125984"/>
  <pageSetup paperSize="9" scale="65" orientation="portrait" r:id="rId1"/>
  <headerFooter>
    <oddHeader>&amp;L&amp;G&amp;R&amp;G</oddHeader>
  </headerFooter>
  <rowBreaks count="1" manualBreakCount="1">
    <brk id="62" max="8"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2.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3.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EBEDD0-0AF8-401A-96A7-02A5B4339357}">
  <ds:schemaRefs>
    <ds:schemaRef ds:uri="http://schemas.microsoft.com/sharepoint/event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H - tabel criterium 1.1</vt:lpstr>
      <vt:lpstr>'Bijlage H - tabel criterium 1.1'!Afdrukbereik</vt:lpstr>
      <vt:lpstr>'Bijlage H - tabel criterium 1.1'!Afdruktitels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2023-11-08T21:15:41Z</cp:lastPrinted>
  <dcterms:created xsi:type="dcterms:W3CDTF">2022-07-14T12:53:00Z</dcterms:created>
  <dcterms:modified xsi:type="dcterms:W3CDTF">2023-11-08T21:27:52Z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