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X:\Projecten\448 Zuidplas\448002 Onderhoudsbestek - 2023\04 Bestek\"/>
    </mc:Choice>
  </mc:AlternateContent>
  <xr:revisionPtr revIDLastSave="0" documentId="13_ncr:1_{28E32666-92AF-44CC-9803-21C500930913}" xr6:coauthVersionLast="47" xr6:coauthVersionMax="47" xr10:uidLastSave="{00000000-0000-0000-0000-000000000000}"/>
  <bookViews>
    <workbookView xWindow="3825" yWindow="1095" windowWidth="22545" windowHeight="14175" xr2:uid="{9988EC11-D8C3-489F-AD2E-34E016B7DC12}"/>
  </bookViews>
  <sheets>
    <sheet name="Bijlage H - tabel criterium 1.1" sheetId="1" r:id="rId1"/>
  </sheets>
  <definedNames>
    <definedName name="_xlnm.Print_Area" localSheetId="0">'Bijlage H - tabel criterium 1.1'!$A$4:$I$121</definedName>
    <definedName name="_xlnm.Print_Titles" localSheetId="0">'Bijlage H - tabel criterium 1.1'!$1:$2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0" i="1" l="1"/>
  <c r="I71" i="1"/>
  <c r="I72" i="1"/>
  <c r="I73" i="1"/>
  <c r="I74" i="1"/>
  <c r="I75" i="1"/>
  <c r="I76" i="1"/>
  <c r="I69" i="1"/>
  <c r="I21" i="1"/>
  <c r="I22" i="1"/>
  <c r="I23" i="1"/>
  <c r="I24" i="1"/>
  <c r="I25" i="1"/>
  <c r="I20" i="1"/>
  <c r="H74" i="1"/>
  <c r="H75" i="1"/>
  <c r="B77" i="1"/>
  <c r="H76" i="1"/>
  <c r="H73" i="1"/>
  <c r="H72" i="1"/>
  <c r="H71" i="1"/>
  <c r="H70" i="1"/>
  <c r="H69" i="1"/>
  <c r="B26" i="1"/>
  <c r="H25" i="1"/>
  <c r="I77" i="1" l="1"/>
  <c r="I26" i="1"/>
  <c r="H21" i="1"/>
  <c r="H22" i="1"/>
  <c r="H23" i="1"/>
  <c r="H24" i="1"/>
  <c r="H20" i="1"/>
</calcChain>
</file>

<file path=xl/sharedStrings.xml><?xml version="1.0" encoding="utf-8"?>
<sst xmlns="http://schemas.openxmlformats.org/spreadsheetml/2006/main" count="80" uniqueCount="68">
  <si>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</si>
  <si>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</si>
  <si>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</si>
  <si>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</si>
  <si>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</si>
  <si>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</si>
  <si>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</si>
  <si>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</si>
  <si>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</si>
  <si>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</si>
  <si>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</si>
  <si>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</si>
  <si>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</si>
  <si>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</si>
  <si>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</si>
  <si>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</si>
  <si>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</si>
  <si>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</si>
  <si>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</si>
  <si>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</si>
  <si>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</si>
  <si>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</si>
  <si>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</si>
  <si>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</si>
  <si>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elektrisch / hybride, bijvoorbeeld: MAN eTGM, DAF LF Electric, Volvo FMX Electirc, Mercedes eActros</t>
  </si>
  <si>
    <t>In geval van conventioneel / HVO, bijvoorbeeld: Volvo FM/FMX, DAF XDC/XFC, Mercedes Actros en vele andere merken en types</t>
  </si>
  <si>
    <t>Puntenscore</t>
  </si>
  <si>
    <t>Geel gemarkeerde cellen zijn invulcellen. 
Inschrijver dient uitsluitend de geel gemarkeerde cellen in te vullen t.b.v. de opgave van de inzet van duurzaamheid</t>
  </si>
  <si>
    <t>Gazon maaimachine</t>
  </si>
  <si>
    <t>Tractor</t>
  </si>
  <si>
    <t xml:space="preserve">Dient te zijn een gazon maaimachine die gelijkwaardig (of uitgebreider) voldoet aan de specificaties van: </t>
  </si>
  <si>
    <t>Werktuigdrager</t>
  </si>
  <si>
    <t>De minimale gelijkwaardigheid is op basis van actieradius / operationele werktijd en inzetbaarheid aanbouwdelen</t>
  </si>
  <si>
    <t>In geval van elektrisch / hybride bijvoorbeeld: AllTrec 8015F, Mean Green Mowers EVO, Ariens Zenith E 60</t>
  </si>
  <si>
    <t>De minimale gelijkwaardigheid is op basis van actieradius / operationele werktijd en maaibreedte ca. 1,5 m</t>
  </si>
  <si>
    <t>In geval van conventioneel / HVO, bijvoorbeeld: Husqvarna Z 560X, Ransomes MP653, Toro Groundsmaster® 3200 / 4000</t>
  </si>
  <si>
    <t>In geval van elektrisch / hybride bijvoorbeeld: AllTrec 8015F, RECO eTrac, Nimos Posi-Trac</t>
  </si>
  <si>
    <t>In geval van conventioneel / HVO, bijvoorbeeld: LM Trac 287, Kärcher MIC 42</t>
  </si>
  <si>
    <t>De minimale gelijkwaardigheid is op basis van actieradius / operationele werktijd en vermogen vanaf ca. 25 pk</t>
  </si>
  <si>
    <t>In geval van elektrisch / hybride bijvoorbeeld: Kubota LXe-261, Farmtrac 25PK elektrisch, Knegt 304G2E</t>
  </si>
  <si>
    <t>In geval van conventioneel / HVO, bijvoorbeeld: Kioti CK, John Deere 2520, Massey Ferguson 1529</t>
  </si>
  <si>
    <t>Totaal behaalde puntenscore</t>
  </si>
  <si>
    <t>Voorbeeld invulinstructie</t>
  </si>
  <si>
    <t>Maaiboot</t>
  </si>
  <si>
    <t>De minimale gelijkwaardigheid is op basis van actieradius / operationele werktijd / inzetbaarheid en werkbreedte ca. 1,5 a 1,85 m</t>
  </si>
  <si>
    <t>In geval van conventioneel / HVO, bijvoorbeeld: Conver C485, JVS M160T / M180T</t>
  </si>
  <si>
    <t>In geval van elektrisch / hybride bijvoorbeeld: Conver C455 (hybride), Conver C485-E, Berky 6310 (hybride)</t>
  </si>
  <si>
    <t>Trede B Hergebruik</t>
  </si>
  <si>
    <t>Trede A Preventie</t>
  </si>
  <si>
    <t>Trede C Recycling</t>
  </si>
  <si>
    <t>Trede D en E Energie en/of Verbranden</t>
  </si>
  <si>
    <t>Trede F 
Storten</t>
  </si>
  <si>
    <t>Vrijgekomen materiaal</t>
  </si>
  <si>
    <t>Maaisel watergangen</t>
  </si>
  <si>
    <t>Maaisel grasland</t>
  </si>
  <si>
    <t>Groenafval snoeiwerk</t>
  </si>
  <si>
    <t>Tak- en stamhout bomen</t>
  </si>
  <si>
    <t>Veegvuil verhardingen</t>
  </si>
  <si>
    <t>Zwerfafval</t>
  </si>
  <si>
    <t>Bladafval groenvakken</t>
  </si>
  <si>
    <t>Onkruidafval groenvakken</t>
  </si>
  <si>
    <t>De ladder van Lansink</t>
  </si>
  <si>
    <r>
      <t xml:space="preserve">- </t>
    </r>
    <r>
      <rPr>
        <sz val="10"/>
        <rFont val="Arial"/>
        <family val="2"/>
      </rPr>
      <t>In de kolom "Controleveld" wordt aangegeven of u uw opgave correct heeft ingevuld. De som van de percentages opgegeven voor het type materieel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materieel in de blauwe cellen. Deze wordt berekend aan de hand van het opgegeven percentage inzet in relatie tot het percentage punten dat behaald kan worden op basis van de brandstofcategorie. Per materieelcategorie is een weging aangebracht. 
- De onderste rij geeft in de optelling de totale behaalde puntenscore op dit gunningscriterium weer;
- Indien de aannemer een bepaalde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t>
    </r>
    <r>
      <rPr>
        <b/>
        <sz val="10"/>
        <color theme="1"/>
        <rFont val="Arial"/>
        <family val="2"/>
      </rPr>
      <t>Het beloofde duurzamere materieel moet daadwerkelijk ingezet worden voor het Het beloofde duurzamere materieel moet daadwerkelijk ingezet worden voor het groen- en wateronderhoud in het werkgebied in Zuidplas (bij voorkeur dagelijks) tijdens de gehele duur van de opdracht.</t>
    </r>
  </si>
  <si>
    <r>
      <t xml:space="preserve">- </t>
    </r>
    <r>
      <rPr>
        <sz val="10"/>
        <rFont val="Arial"/>
        <family val="2"/>
      </rPr>
      <t>In de kolom "Controleveld" wordt aangegeven of u uw opgave correct heeft ingevuld. De som van de percentages opgegeven voor het type vrijgekomen materiaal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vrijgekomen materiaal in de blauwe cellen. Deze wordt berekend aan de hand van het opgegeven percentage inzet in relatie tot het percentage punten dat behaald kan worden op basis van de treden van 'De Ladder van Lansink'. Per vrijgekomen materiaal is een weging aangebracht. 
- De onderste rij geeft in de optelling de totale behaalde puntenscore op dit gunningscriterium weer;
- Indien de aannemer een bepaald vrijgekomen materiaal niet duurzaam zal gaan verwerken dient 100% aangegeven te worden in de kolom "Trede F Storten";</t>
    </r>
    <r>
      <rPr>
        <sz val="10"/>
        <color theme="1"/>
        <rFont val="Arial"/>
        <family val="2"/>
      </rPr>
      <t xml:space="preserve">
Onder de tabe</t>
    </r>
    <r>
      <rPr>
        <sz val="10"/>
        <rFont val="Arial"/>
        <family val="2"/>
      </rPr>
      <t xml:space="preserve">l treft u per materiaal een aantal circulaire voorbeelden.
</t>
    </r>
    <r>
      <rPr>
        <b/>
        <sz val="10"/>
        <color theme="1"/>
        <rFont val="Arial"/>
        <family val="2"/>
      </rPr>
      <t xml:space="preserve">Het beloofde duurzamer verwerken van vrijgekomen materiaal moet vrijkomen vanuit het groen- en wateronderhoud in het werkgebied Zuidplas tijdens de gehele duur van de opdracht. De opgegeven verdeling over de treden dient op jaarbasis gerealiseerd te worden.
</t>
    </r>
    <r>
      <rPr>
        <sz val="10"/>
        <color theme="1"/>
        <rFont val="Arial"/>
        <family val="2"/>
      </rPr>
      <t xml:space="preserve">Er mag op jaarbasis altijd meer van een hogere trede duurzamer verwerkt worden, niet andersom.
</t>
    </r>
    <r>
      <rPr>
        <b/>
        <sz val="10"/>
        <color theme="1"/>
        <rFont val="Arial"/>
        <family val="2"/>
      </rPr>
      <t>De inschrijver dient als aanvulling op de ingevulde tabel in het Meerwaarde Plan te beschrijven op welke wijze het vrijgekomen materiaal duurzaam wordt verwerkt.</t>
    </r>
  </si>
  <si>
    <t>Sub-criterium 1.1b: Inzet Duurzaam Materieel</t>
  </si>
  <si>
    <t>tabel Inzet Duurzaamheid - perceel 2 - Moordrecht</t>
  </si>
  <si>
    <t>Sub-criterium 1.1c: Verwerking van vrijgekomen materialen</t>
  </si>
  <si>
    <t xml:space="preserve">De opdrachtgevers gaan bijvoorbeeld bij voor circulair hoogwaardig hergebruik van materialen uit van bijvoorbeeld Keurcompost / SKAL (compostproducten met een keurmerk certificering / SKAL-kwaliteitsnormen / BRL-Keurcompost), bokashi (mits onder goedgekeurde pilot omgevingsdienst en/of circulair terreinbeheer), veevoer, papier of andere biobasedproducten, zoals bermpalen, meubilair, kleding. 
Gedacht kan worden aan het vermalen van vrijgekomen blad en terugbrengen in de beplanting, het maken van takkenrillen van vrijgekomen snoeihout, het maken van boom- of kniepalen uit stamhout, herbruik van boomstammen in de openbare ruimte als speelaanleiding of verkeersobstakels.
Het scheiden van zwerfafval naar de diverse separate afvalstromen en/of vooruitlopend zorgen dat niet mengt met vrij te komen materiaal.
Onder niet circulair hoogwaardig valt bijvoorbeeld: verbrandingsoven, biomassa en compostering (niet gecertificeerd met een keurmerk).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</si>
</sst>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name val="Arial"/>
      <family val="2"/>
    </font>
    <font>
      <sz val="8"/>
      <name val="Calibri"/>
      <family val="2"/>
      <scheme val="minor"/>
    </font>
    <font>
      <b/>
      <sz val="11"/>
      <name val="Arial"/>
      <family val="2"/>
    </font>
    <font>
      <sz val="10"/>
      <name val="Arial"/>
      <family val="2"/>
    </font>
    <font>
      <b/>
      <sz val="18"/>
      <color theme="1"/>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7" fillId="0" borderId="0" applyFont="0" applyFill="0" applyBorder="0" applyAlignment="0" applyProtection="0"/>
  </cellStyleXfs>
  <cellXfs count="81">
    <xf numFmtId="0" fontId="0" fillId="0" borderId="0" xfId="0"/>
    <xf numFmtId="0" fontId="8" fillId="4" borderId="1" xfId="0" applyFont="1" applyFill="1" applyBorder="1" applyAlignment="1">
      <alignment vertical="center"/>
    </xf>
    <xf numFmtId="0" fontId="6" fillId="4" borderId="1" xfId="0" applyFont="1" applyFill="1" applyBorder="1" applyAlignment="1">
      <alignment vertical="center" wrapText="1"/>
    </xf>
    <xf numFmtId="0" fontId="6" fillId="4" borderId="1" xfId="0" applyFont="1" applyFill="1" applyBorder="1" applyAlignment="1">
      <alignment vertical="center"/>
    </xf>
    <xf numFmtId="0" fontId="9" fillId="0" borderId="0" xfId="0" applyFont="1"/>
    <xf numFmtId="0" fontId="6" fillId="4" borderId="1" xfId="0" applyFont="1" applyFill="1" applyBorder="1" applyAlignment="1">
      <alignment horizontal="right" vertical="top"/>
    </xf>
    <xf numFmtId="9" fontId="9" fillId="4" borderId="1" xfId="1" applyFont="1" applyFill="1" applyBorder="1" applyAlignment="1">
      <alignment horizontal="right" vertical="top"/>
    </xf>
    <xf numFmtId="9" fontId="6" fillId="3" borderId="1" xfId="1" applyFont="1" applyFill="1" applyBorder="1" applyAlignment="1">
      <alignment horizontal="right" vertical="top"/>
    </xf>
    <xf numFmtId="9" fontId="6" fillId="4" borderId="1" xfId="1" applyFont="1" applyFill="1" applyBorder="1" applyAlignment="1">
      <alignment horizontal="right" vertical="top"/>
    </xf>
    <xf numFmtId="0" fontId="8" fillId="4" borderId="3" xfId="0" applyFont="1" applyFill="1" applyBorder="1" applyAlignment="1">
      <alignment vertical="center"/>
    </xf>
    <xf numFmtId="0" fontId="8" fillId="4" borderId="4" xfId="0" applyFont="1" applyFill="1" applyBorder="1" applyAlignment="1">
      <alignment vertical="center"/>
    </xf>
    <xf numFmtId="0" fontId="6" fillId="4" borderId="5" xfId="0" applyFont="1" applyFill="1" applyBorder="1" applyAlignment="1">
      <alignment vertical="center"/>
    </xf>
    <xf numFmtId="0" fontId="6" fillId="4" borderId="6" xfId="0" applyFont="1" applyFill="1" applyBorder="1" applyAlignment="1">
      <alignment vertical="center"/>
    </xf>
    <xf numFmtId="9" fontId="6" fillId="6" borderId="8" xfId="0" applyNumberFormat="1" applyFont="1" applyFill="1" applyBorder="1" applyAlignment="1">
      <alignment horizontal="right" vertical="top"/>
    </xf>
    <xf numFmtId="0" fontId="9" fillId="6" borderId="8" xfId="0" applyFont="1" applyFill="1" applyBorder="1" applyAlignment="1">
      <alignment horizontal="right" vertical="top"/>
    </xf>
    <xf numFmtId="0" fontId="11" fillId="0" borderId="0" xfId="0" applyFont="1" applyAlignment="1">
      <alignment horizontal="left" vertical="top"/>
    </xf>
    <xf numFmtId="0" fontId="9" fillId="0" borderId="20" xfId="0" applyFont="1" applyBorder="1" applyAlignment="1">
      <alignment wrapText="1"/>
    </xf>
    <xf numFmtId="0" fontId="9" fillId="0" borderId="21" xfId="0" applyFont="1" applyBorder="1"/>
    <xf numFmtId="0" fontId="9" fillId="0" borderId="24" xfId="0" applyFont="1" applyBorder="1" applyAlignment="1">
      <alignment horizontal="left" vertical="top" wrapText="1"/>
    </xf>
    <xf numFmtId="0" fontId="11" fillId="0" borderId="19" xfId="0" applyFont="1" applyBorder="1" applyAlignment="1">
      <alignment horizontal="left" vertical="top"/>
    </xf>
    <xf numFmtId="0" fontId="9" fillId="0" borderId="0" xfId="0" applyFont="1" applyAlignment="1">
      <alignment horizontal="center"/>
    </xf>
    <xf numFmtId="0" fontId="9" fillId="0" borderId="20" xfId="0" applyFont="1" applyBorder="1" applyAlignment="1">
      <alignment horizontal="left" vertical="top" wrapText="1"/>
    </xf>
    <xf numFmtId="0" fontId="9" fillId="0" borderId="21" xfId="0" applyFont="1" applyBorder="1" applyAlignment="1">
      <alignment horizontal="left" vertical="top"/>
    </xf>
    <xf numFmtId="0" fontId="5" fillId="4" borderId="6" xfId="0" applyFont="1" applyFill="1" applyBorder="1" applyAlignment="1">
      <alignment vertical="center"/>
    </xf>
    <xf numFmtId="0" fontId="9" fillId="0" borderId="0" xfId="0" applyFont="1" applyAlignment="1">
      <alignment horizontal="left" vertical="top"/>
    </xf>
    <xf numFmtId="0" fontId="4" fillId="4" borderId="6" xfId="0" applyFont="1" applyFill="1" applyBorder="1" applyAlignment="1">
      <alignment vertical="center"/>
    </xf>
    <xf numFmtId="0" fontId="11" fillId="0" borderId="16" xfId="0" applyFont="1" applyBorder="1"/>
    <xf numFmtId="0" fontId="9" fillId="0" borderId="17" xfId="0" applyFont="1" applyBorder="1"/>
    <xf numFmtId="0" fontId="9" fillId="0" borderId="18" xfId="0" applyFont="1" applyBorder="1"/>
    <xf numFmtId="0" fontId="9" fillId="0" borderId="24" xfId="0" applyFont="1" applyBorder="1"/>
    <xf numFmtId="0" fontId="9" fillId="0" borderId="19" xfId="0" applyFont="1" applyBorder="1"/>
    <xf numFmtId="0" fontId="16" fillId="0" borderId="24" xfId="0" applyFont="1" applyBorder="1"/>
    <xf numFmtId="0" fontId="14" fillId="0" borderId="24" xfId="0" applyFont="1" applyBorder="1"/>
    <xf numFmtId="0" fontId="11" fillId="0" borderId="24" xfId="0" applyFont="1" applyBorder="1"/>
    <xf numFmtId="0" fontId="10" fillId="0" borderId="25" xfId="0" applyFont="1" applyBorder="1"/>
    <xf numFmtId="0" fontId="9" fillId="0" borderId="26" xfId="0" applyFont="1" applyBorder="1"/>
    <xf numFmtId="0" fontId="9" fillId="0" borderId="27" xfId="0" applyFont="1" applyBorder="1"/>
    <xf numFmtId="0" fontId="13" fillId="0" borderId="17" xfId="0" applyFont="1" applyBorder="1" applyAlignment="1">
      <alignment horizontal="left"/>
    </xf>
    <xf numFmtId="0" fontId="13" fillId="0" borderId="26" xfId="0" applyFont="1" applyBorder="1" applyAlignment="1">
      <alignment horizontal="left"/>
    </xf>
    <xf numFmtId="164" fontId="11" fillId="2" borderId="9" xfId="0" applyNumberFormat="1" applyFont="1" applyFill="1" applyBorder="1" applyAlignment="1">
      <alignment horizontal="center" vertical="top"/>
    </xf>
    <xf numFmtId="0" fontId="16" fillId="4" borderId="7" xfId="0" applyFont="1" applyFill="1" applyBorder="1" applyAlignment="1">
      <alignment horizontal="center" vertical="center"/>
    </xf>
    <xf numFmtId="164" fontId="9" fillId="5" borderId="7" xfId="0" applyNumberFormat="1" applyFont="1" applyFill="1" applyBorder="1" applyAlignment="1">
      <alignment horizontal="center" vertical="top"/>
    </xf>
    <xf numFmtId="164" fontId="9" fillId="4" borderId="7" xfId="0" applyNumberFormat="1" applyFont="1" applyFill="1" applyBorder="1" applyAlignment="1">
      <alignment horizontal="center" vertical="top"/>
    </xf>
    <xf numFmtId="0" fontId="11" fillId="6" borderId="2" xfId="0" applyFont="1" applyFill="1" applyBorder="1" applyAlignment="1">
      <alignment vertical="center"/>
    </xf>
    <xf numFmtId="0" fontId="9" fillId="0" borderId="25" xfId="0" applyFont="1" applyBorder="1"/>
    <xf numFmtId="0" fontId="3" fillId="4" borderId="6" xfId="0" applyFont="1" applyFill="1" applyBorder="1" applyAlignment="1">
      <alignment vertical="center"/>
    </xf>
    <xf numFmtId="0" fontId="3" fillId="4" borderId="1" xfId="0" applyFont="1" applyFill="1" applyBorder="1" applyAlignment="1">
      <alignment vertical="center" wrapText="1"/>
    </xf>
    <xf numFmtId="0" fontId="10" fillId="0" borderId="17" xfId="0" applyFont="1" applyBorder="1"/>
    <xf numFmtId="9" fontId="6" fillId="8" borderId="1" xfId="1" applyFont="1" applyFill="1" applyBorder="1" applyAlignment="1" applyProtection="1">
      <alignment horizontal="right" vertical="top"/>
      <protection locked="0"/>
    </xf>
    <xf numFmtId="0" fontId="9" fillId="8" borderId="23" xfId="0" applyFont="1" applyFill="1" applyBorder="1" applyAlignment="1" applyProtection="1">
      <alignment horizontal="left" vertical="top"/>
      <protection locked="0"/>
    </xf>
    <xf numFmtId="0" fontId="9" fillId="8" borderId="8" xfId="0" applyFont="1" applyFill="1" applyBorder="1" applyAlignment="1" applyProtection="1">
      <alignment horizontal="left" vertical="top"/>
      <protection locked="0"/>
    </xf>
    <xf numFmtId="0" fontId="9" fillId="8" borderId="9" xfId="0" applyFont="1" applyFill="1" applyBorder="1" applyAlignment="1" applyProtection="1">
      <alignment horizontal="left" vertical="top"/>
      <protection locked="0"/>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9"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3" fillId="0" borderId="13" xfId="0" quotePrefix="1" applyFont="1" applyBorder="1" applyAlignment="1">
      <alignment horizontal="left" vertical="top" wrapText="1"/>
    </xf>
    <xf numFmtId="0" fontId="8" fillId="0" borderId="14" xfId="0" applyFont="1" applyBorder="1" applyAlignment="1">
      <alignment horizontal="left" vertical="top" wrapText="1"/>
    </xf>
    <xf numFmtId="0" fontId="8" fillId="0" borderId="15" xfId="0" applyFont="1" applyBorder="1" applyAlignment="1">
      <alignment horizontal="left" vertical="top" wrapText="1"/>
    </xf>
    <xf numFmtId="0" fontId="12" fillId="4" borderId="10" xfId="0" applyFont="1" applyFill="1" applyBorder="1" applyAlignment="1">
      <alignment horizontal="left" vertical="top"/>
    </xf>
    <xf numFmtId="0" fontId="12" fillId="4" borderId="11" xfId="0" applyFont="1" applyFill="1" applyBorder="1" applyAlignment="1">
      <alignment horizontal="left" vertical="top"/>
    </xf>
    <xf numFmtId="0" fontId="12" fillId="4" borderId="12" xfId="0" applyFont="1" applyFill="1" applyBorder="1" applyAlignment="1">
      <alignment horizontal="left" vertical="top"/>
    </xf>
    <xf numFmtId="0" fontId="18" fillId="7" borderId="10" xfId="0" applyFont="1" applyFill="1" applyBorder="1" applyAlignment="1">
      <alignment horizontal="left"/>
    </xf>
    <xf numFmtId="0" fontId="18" fillId="7" borderId="11" xfId="0" applyFont="1" applyFill="1" applyBorder="1" applyAlignment="1">
      <alignment horizontal="left"/>
    </xf>
    <xf numFmtId="0" fontId="18" fillId="7" borderId="12" xfId="0" applyFont="1" applyFill="1" applyBorder="1" applyAlignment="1">
      <alignment horizontal="left"/>
    </xf>
    <xf numFmtId="0" fontId="9" fillId="8" borderId="22" xfId="0" applyFont="1" applyFill="1" applyBorder="1" applyAlignment="1" applyProtection="1">
      <alignment horizontal="left" vertical="top" wrapText="1"/>
      <protection locked="0"/>
    </xf>
    <xf numFmtId="0" fontId="9" fillId="8" borderId="4" xfId="0" applyFont="1" applyFill="1" applyBorder="1" applyAlignment="1" applyProtection="1">
      <alignment horizontal="left" vertical="top" wrapText="1"/>
      <protection locked="0"/>
    </xf>
    <xf numFmtId="0" fontId="9" fillId="8" borderId="5" xfId="0" applyFont="1" applyFill="1" applyBorder="1" applyAlignment="1" applyProtection="1">
      <alignment horizontal="left" vertical="top" wrapText="1"/>
      <protection locked="0"/>
    </xf>
    <xf numFmtId="0" fontId="2" fillId="0" borderId="13" xfId="0" quotePrefix="1" applyFont="1" applyBorder="1" applyAlignment="1">
      <alignment horizontal="left" vertical="top" wrapText="1"/>
    </xf>
    <xf numFmtId="0" fontId="8" fillId="4" borderId="4" xfId="0" applyFont="1" applyFill="1" applyBorder="1" applyAlignment="1">
      <alignment vertical="center"/>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24" xfId="0" applyFont="1" applyBorder="1" applyAlignment="1">
      <alignment horizontal="left" vertical="top" wrapText="1"/>
    </xf>
    <xf numFmtId="0" fontId="9" fillId="0" borderId="0" xfId="0" applyFont="1" applyAlignment="1">
      <alignment horizontal="left" vertical="top" wrapText="1"/>
    </xf>
    <xf numFmtId="0" fontId="9" fillId="0" borderId="19"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cellXfs>
  <cellStyles count="2">
    <cellStyle name="Procent" xfId="1" builtinId="5"/>
    <cellStyle name="Standaard" xfId="0" builtinId="0"/>
  </cellStyles>
  <dxfs count="4">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89</xdr:row>
      <xdr:rowOff>9525</xdr:rowOff>
    </xdr:from>
    <xdr:to>
      <xdr:col>8</xdr:col>
      <xdr:colOff>1152525</xdr:colOff>
      <xdr:row>102</xdr:row>
      <xdr:rowOff>161925</xdr:rowOff>
    </xdr:to>
    <xdr:pic>
      <xdr:nvPicPr>
        <xdr:cNvPr id="2" name="Afbeelding 1">
          <a:extLst>
            <a:ext uri="{FF2B5EF4-FFF2-40B4-BE49-F238E27FC236}">
              <a16:creationId xmlns:a16="http://schemas.microsoft.com/office/drawing/2014/main" id="{BCC00D9A-5C24-82D8-EF89-71E905AFC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3850600"/>
          <a:ext cx="8896350" cy="250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xdr:colOff>
      <xdr:row>103</xdr:row>
      <xdr:rowOff>9525</xdr:rowOff>
    </xdr:from>
    <xdr:to>
      <xdr:col>8</xdr:col>
      <xdr:colOff>1152525</xdr:colOff>
      <xdr:row>120</xdr:row>
      <xdr:rowOff>76200</xdr:rowOff>
    </xdr:to>
    <xdr:pic>
      <xdr:nvPicPr>
        <xdr:cNvPr id="4" name="Afbeelding 3">
          <a:extLst>
            <a:ext uri="{FF2B5EF4-FFF2-40B4-BE49-F238E27FC236}">
              <a16:creationId xmlns:a16="http://schemas.microsoft.com/office/drawing/2014/main" id="{FAAC485E-7760-2AC9-0190-DB4FE6B4CF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 y="26384250"/>
          <a:ext cx="8896350" cy="314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E6D7-1B3A-4D5D-BBC4-71C68A9F73DC}">
  <dimension ref="A1:I121"/>
  <sheetViews>
    <sheetView tabSelected="1" topLeftCell="A2" zoomScaleNormal="100" zoomScaleSheetLayoutView="90" workbookViewId="0">
      <selection activeCell="K15" sqref="K15"/>
    </sheetView>
  </sheetViews>
  <sheetFormatPr defaultRowHeight="14.25" x14ac:dyDescent="0.2"/>
  <cols>
    <col min="1" max="1" width="32" style="4" customWidth="1"/>
    <col min="2" max="2" width="8" style="4" bestFit="1" customWidth="1"/>
    <col min="3" max="6" width="12.7109375" style="4" customWidth="1"/>
    <col min="7" max="7" width="13.5703125" style="4" bestFit="1" customWidth="1"/>
    <col min="8" max="8" width="12.42578125" style="4" customWidth="1"/>
    <col min="9" max="9" width="19.42578125" style="4" bestFit="1" customWidth="1"/>
    <col min="10" max="16384" width="9.140625" style="4"/>
  </cols>
  <sheetData>
    <row r="1" spans="1:9" ht="24" thickBot="1" x14ac:dyDescent="0.4">
      <c r="A1" s="64" t="s">
        <v>65</v>
      </c>
      <c r="B1" s="65"/>
      <c r="C1" s="65"/>
      <c r="D1" s="65"/>
      <c r="E1" s="65"/>
      <c r="F1" s="65"/>
      <c r="G1" s="65"/>
      <c r="H1" s="65"/>
      <c r="I1" s="66"/>
    </row>
    <row r="2" spans="1:9" ht="27.75" x14ac:dyDescent="0.4">
      <c r="A2" s="37"/>
      <c r="B2" s="37"/>
      <c r="C2" s="37"/>
      <c r="D2" s="37"/>
      <c r="E2" s="37"/>
      <c r="F2" s="37"/>
      <c r="G2" s="37"/>
      <c r="H2" s="37"/>
      <c r="I2" s="37"/>
    </row>
    <row r="3" spans="1:9" ht="28.5" thickBot="1" x14ac:dyDescent="0.45">
      <c r="A3" s="38"/>
      <c r="B3" s="38"/>
      <c r="C3" s="38"/>
      <c r="D3" s="38"/>
      <c r="E3" s="38"/>
      <c r="F3" s="38"/>
      <c r="G3" s="38"/>
      <c r="H3" s="38"/>
      <c r="I3" s="38"/>
    </row>
    <row r="4" spans="1:9" ht="18.75" thickBot="1" x14ac:dyDescent="0.25">
      <c r="A4" s="61" t="s">
        <v>15</v>
      </c>
      <c r="B4" s="62"/>
      <c r="C4" s="62"/>
      <c r="D4" s="62"/>
      <c r="E4" s="62"/>
      <c r="F4" s="62"/>
      <c r="G4" s="62"/>
      <c r="H4" s="62"/>
      <c r="I4" s="63"/>
    </row>
    <row r="5" spans="1:9" ht="35.1" customHeight="1" thickBot="1" x14ac:dyDescent="0.25">
      <c r="A5" s="55" t="s">
        <v>27</v>
      </c>
      <c r="B5" s="56"/>
      <c r="C5" s="56"/>
      <c r="D5" s="56"/>
      <c r="E5" s="56"/>
      <c r="F5" s="56"/>
      <c r="G5" s="56"/>
      <c r="H5" s="56"/>
      <c r="I5" s="57"/>
    </row>
    <row r="6" spans="1:9" ht="15" customHeight="1" thickBot="1" x14ac:dyDescent="0.25">
      <c r="A6" s="18"/>
      <c r="B6" s="15"/>
      <c r="C6" s="15"/>
      <c r="D6" s="15"/>
      <c r="E6" s="15"/>
      <c r="F6" s="15"/>
      <c r="G6" s="15"/>
      <c r="H6" s="15"/>
      <c r="I6" s="19"/>
    </row>
    <row r="7" spans="1:9" ht="18.75" customHeight="1" thickBot="1" x14ac:dyDescent="0.25">
      <c r="A7" s="52" t="s">
        <v>16</v>
      </c>
      <c r="B7" s="53"/>
      <c r="C7" s="53"/>
      <c r="D7" s="53"/>
      <c r="E7" s="53"/>
      <c r="F7" s="53"/>
      <c r="G7" s="53"/>
      <c r="H7" s="53"/>
      <c r="I7" s="54"/>
    </row>
    <row r="8" spans="1:9" ht="43.5" customHeight="1" x14ac:dyDescent="0.2">
      <c r="A8" s="16" t="s">
        <v>17</v>
      </c>
      <c r="B8" s="67"/>
      <c r="C8" s="68"/>
      <c r="D8" s="68"/>
      <c r="E8" s="68"/>
      <c r="F8" s="68"/>
      <c r="G8" s="68"/>
      <c r="H8" s="68"/>
      <c r="I8" s="69"/>
    </row>
    <row r="9" spans="1:9" ht="15.75" customHeight="1" thickBot="1" x14ac:dyDescent="0.25">
      <c r="A9" s="17" t="s">
        <v>18</v>
      </c>
      <c r="B9" s="49"/>
      <c r="C9" s="50"/>
      <c r="D9" s="50"/>
      <c r="E9" s="50"/>
      <c r="F9" s="50"/>
      <c r="G9" s="50"/>
      <c r="H9" s="50"/>
      <c r="I9" s="51"/>
    </row>
    <row r="10" spans="1:9" ht="18.75" customHeight="1" thickBot="1" x14ac:dyDescent="0.25">
      <c r="A10" s="52" t="s">
        <v>21</v>
      </c>
      <c r="B10" s="53"/>
      <c r="C10" s="53"/>
      <c r="D10" s="53"/>
      <c r="E10" s="53"/>
      <c r="F10" s="53"/>
      <c r="G10" s="53"/>
      <c r="H10" s="53"/>
      <c r="I10" s="54"/>
    </row>
    <row r="11" spans="1:9" ht="43.5" customHeight="1" x14ac:dyDescent="0.2">
      <c r="A11" s="21" t="s">
        <v>20</v>
      </c>
      <c r="B11" s="67"/>
      <c r="C11" s="68"/>
      <c r="D11" s="68"/>
      <c r="E11" s="68"/>
      <c r="F11" s="68"/>
      <c r="G11" s="68"/>
      <c r="H11" s="68"/>
      <c r="I11" s="69"/>
    </row>
    <row r="12" spans="1:9" ht="15.75" customHeight="1" thickBot="1" x14ac:dyDescent="0.25">
      <c r="A12" s="22" t="s">
        <v>18</v>
      </c>
      <c r="B12" s="49"/>
      <c r="C12" s="50"/>
      <c r="D12" s="50"/>
      <c r="E12" s="50"/>
      <c r="F12" s="50"/>
      <c r="G12" s="50"/>
      <c r="H12" s="50"/>
      <c r="I12" s="51"/>
    </row>
    <row r="13" spans="1:9" ht="15.75" customHeight="1" thickBot="1" x14ac:dyDescent="0.25">
      <c r="A13" s="24"/>
      <c r="B13" s="24"/>
      <c r="C13" s="24"/>
      <c r="D13" s="24"/>
      <c r="E13" s="24"/>
      <c r="F13" s="24"/>
      <c r="G13" s="24"/>
      <c r="H13" s="24"/>
      <c r="I13" s="24"/>
    </row>
    <row r="14" spans="1:9" ht="18.75" thickBot="1" x14ac:dyDescent="0.25">
      <c r="A14" s="61" t="s">
        <v>64</v>
      </c>
      <c r="B14" s="62"/>
      <c r="C14" s="62"/>
      <c r="D14" s="62"/>
      <c r="E14" s="62"/>
      <c r="F14" s="62"/>
      <c r="G14" s="62"/>
      <c r="H14" s="62"/>
      <c r="I14" s="63"/>
    </row>
    <row r="15" spans="1:9" ht="210" customHeight="1" thickBot="1" x14ac:dyDescent="0.25">
      <c r="A15" s="58" t="s">
        <v>62</v>
      </c>
      <c r="B15" s="59"/>
      <c r="C15" s="59"/>
      <c r="D15" s="59"/>
      <c r="E15" s="59"/>
      <c r="F15" s="59"/>
      <c r="G15" s="59"/>
      <c r="H15" s="59"/>
      <c r="I15" s="60"/>
    </row>
    <row r="16" spans="1:9" ht="15.75" customHeight="1" thickBot="1" x14ac:dyDescent="0.25">
      <c r="B16" s="20"/>
      <c r="C16" s="20"/>
      <c r="D16" s="20"/>
      <c r="E16" s="20"/>
      <c r="F16" s="20"/>
      <c r="G16" s="20"/>
      <c r="H16" s="20"/>
      <c r="I16" s="20"/>
    </row>
    <row r="17" spans="1:9" ht="20.100000000000001" customHeight="1" x14ac:dyDescent="0.2">
      <c r="A17" s="9" t="s">
        <v>1</v>
      </c>
      <c r="B17" s="10" t="s">
        <v>2</v>
      </c>
      <c r="C17" s="71" t="s">
        <v>0</v>
      </c>
      <c r="D17" s="71"/>
      <c r="E17" s="71"/>
      <c r="F17" s="71"/>
      <c r="G17" s="71"/>
      <c r="H17" s="10"/>
      <c r="I17" s="11"/>
    </row>
    <row r="18" spans="1:9" ht="25.5" x14ac:dyDescent="0.2">
      <c r="A18" s="12"/>
      <c r="B18" s="3"/>
      <c r="C18" s="2" t="s">
        <v>9</v>
      </c>
      <c r="D18" s="3" t="s">
        <v>8</v>
      </c>
      <c r="E18" s="3" t="s">
        <v>14</v>
      </c>
      <c r="F18" s="3" t="s">
        <v>3</v>
      </c>
      <c r="G18" s="2" t="s">
        <v>7</v>
      </c>
      <c r="H18" s="1" t="s">
        <v>6</v>
      </c>
      <c r="I18" s="40" t="s">
        <v>26</v>
      </c>
    </row>
    <row r="19" spans="1:9" ht="20.100000000000001" customHeight="1" x14ac:dyDescent="0.2">
      <c r="A19" s="12" t="s">
        <v>5</v>
      </c>
      <c r="B19" s="5"/>
      <c r="C19" s="6">
        <v>1</v>
      </c>
      <c r="D19" s="6">
        <v>0.6</v>
      </c>
      <c r="E19" s="6">
        <v>0.5</v>
      </c>
      <c r="F19" s="6">
        <v>0.15</v>
      </c>
      <c r="G19" s="6">
        <v>0</v>
      </c>
      <c r="H19" s="6"/>
      <c r="I19" s="42">
        <v>7</v>
      </c>
    </row>
    <row r="20" spans="1:9" ht="20.100000000000001" customHeight="1" x14ac:dyDescent="0.2">
      <c r="A20" s="45" t="s">
        <v>4</v>
      </c>
      <c r="B20" s="8">
        <v>0.35</v>
      </c>
      <c r="C20" s="48">
        <v>0</v>
      </c>
      <c r="D20" s="48">
        <v>0</v>
      </c>
      <c r="E20" s="48">
        <v>0</v>
      </c>
      <c r="F20" s="48">
        <v>0</v>
      </c>
      <c r="G20" s="48">
        <v>0</v>
      </c>
      <c r="H20" s="7" t="str">
        <f>IF(SUM(C20:G20)=1,"CORRECT","INCORRECT")</f>
        <v>INCORRECT</v>
      </c>
      <c r="I20" s="41">
        <f>ROUND($I$19*$B20*SUM((C20*$C$19)+(D20*$D$19)+(E20*$E$19)+(F20*$F$19)+(G20*$G$19)),3)</f>
        <v>0</v>
      </c>
    </row>
    <row r="21" spans="1:9" ht="20.100000000000001" customHeight="1" x14ac:dyDescent="0.2">
      <c r="A21" s="23" t="s">
        <v>22</v>
      </c>
      <c r="B21" s="8">
        <v>0.2</v>
      </c>
      <c r="C21" s="48">
        <v>0</v>
      </c>
      <c r="D21" s="48">
        <v>0</v>
      </c>
      <c r="E21" s="48">
        <v>0</v>
      </c>
      <c r="F21" s="48">
        <v>0</v>
      </c>
      <c r="G21" s="48">
        <v>0</v>
      </c>
      <c r="H21" s="7" t="str">
        <f t="shared" ref="H21:H24" si="0">IF(SUM(C21:G21)=1,"CORRECT","INCORRECT")</f>
        <v>INCORRECT</v>
      </c>
      <c r="I21" s="41">
        <f t="shared" ref="I21:I25" si="1">ROUND($I$19*$B21*SUM((C21*$C$19)+(D21*$D$19)+(E21*$E$19)+(F21*$F$19)+(G21*$G$19)),3)</f>
        <v>0</v>
      </c>
    </row>
    <row r="22" spans="1:9" ht="20.100000000000001" customHeight="1" x14ac:dyDescent="0.2">
      <c r="A22" s="25" t="s">
        <v>28</v>
      </c>
      <c r="B22" s="8">
        <v>0.15</v>
      </c>
      <c r="C22" s="48">
        <v>0</v>
      </c>
      <c r="D22" s="48">
        <v>0</v>
      </c>
      <c r="E22" s="48">
        <v>0</v>
      </c>
      <c r="F22" s="48">
        <v>0</v>
      </c>
      <c r="G22" s="48">
        <v>0</v>
      </c>
      <c r="H22" s="7" t="str">
        <f t="shared" si="0"/>
        <v>INCORRECT</v>
      </c>
      <c r="I22" s="41">
        <f t="shared" si="1"/>
        <v>0</v>
      </c>
    </row>
    <row r="23" spans="1:9" ht="20.100000000000001" customHeight="1" x14ac:dyDescent="0.2">
      <c r="A23" s="25" t="s">
        <v>29</v>
      </c>
      <c r="B23" s="8">
        <v>0.1</v>
      </c>
      <c r="C23" s="48">
        <v>0</v>
      </c>
      <c r="D23" s="48">
        <v>0</v>
      </c>
      <c r="E23" s="48">
        <v>0</v>
      </c>
      <c r="F23" s="48">
        <v>0</v>
      </c>
      <c r="G23" s="48">
        <v>0</v>
      </c>
      <c r="H23" s="7" t="str">
        <f t="shared" si="0"/>
        <v>INCORRECT</v>
      </c>
      <c r="I23" s="41">
        <f t="shared" si="1"/>
        <v>0</v>
      </c>
    </row>
    <row r="24" spans="1:9" ht="20.100000000000001" customHeight="1" x14ac:dyDescent="0.2">
      <c r="A24" s="25" t="s">
        <v>31</v>
      </c>
      <c r="B24" s="8">
        <v>0.1</v>
      </c>
      <c r="C24" s="48">
        <v>0</v>
      </c>
      <c r="D24" s="48">
        <v>0</v>
      </c>
      <c r="E24" s="48">
        <v>0</v>
      </c>
      <c r="F24" s="48">
        <v>0</v>
      </c>
      <c r="G24" s="48">
        <v>0</v>
      </c>
      <c r="H24" s="7" t="str">
        <f t="shared" si="0"/>
        <v>INCORRECT</v>
      </c>
      <c r="I24" s="41">
        <f t="shared" si="1"/>
        <v>0</v>
      </c>
    </row>
    <row r="25" spans="1:9" ht="20.100000000000001" customHeight="1" x14ac:dyDescent="0.2">
      <c r="A25" s="45" t="s">
        <v>43</v>
      </c>
      <c r="B25" s="8">
        <v>0.1</v>
      </c>
      <c r="C25" s="48">
        <v>0</v>
      </c>
      <c r="D25" s="48">
        <v>0</v>
      </c>
      <c r="E25" s="48">
        <v>0</v>
      </c>
      <c r="F25" s="48">
        <v>0</v>
      </c>
      <c r="G25" s="48">
        <v>0</v>
      </c>
      <c r="H25" s="7" t="str">
        <f t="shared" ref="H25" si="2">IF(SUM(C25:G25)=1,"CORRECT","INCORRECT")</f>
        <v>INCORRECT</v>
      </c>
      <c r="I25" s="41">
        <f t="shared" si="1"/>
        <v>0</v>
      </c>
    </row>
    <row r="26" spans="1:9" ht="20.100000000000001" customHeight="1" thickBot="1" x14ac:dyDescent="0.25">
      <c r="A26" s="43" t="s">
        <v>41</v>
      </c>
      <c r="B26" s="13">
        <f>SUM(B20:B25)</f>
        <v>1</v>
      </c>
      <c r="C26" s="14"/>
      <c r="D26" s="14"/>
      <c r="E26" s="14"/>
      <c r="F26" s="14"/>
      <c r="G26" s="14"/>
      <c r="H26" s="14"/>
      <c r="I26" s="39">
        <f>SUM(I20:I25)</f>
        <v>0</v>
      </c>
    </row>
    <row r="27" spans="1:9" ht="15" thickBot="1" x14ac:dyDescent="0.25"/>
    <row r="28" spans="1:9" ht="15" x14ac:dyDescent="0.25">
      <c r="A28" s="26" t="s">
        <v>4</v>
      </c>
      <c r="B28" s="27"/>
      <c r="C28" s="27"/>
      <c r="D28" s="27"/>
      <c r="E28" s="27"/>
      <c r="F28" s="27"/>
      <c r="G28" s="27"/>
      <c r="H28" s="27"/>
      <c r="I28" s="28"/>
    </row>
    <row r="29" spans="1:9" x14ac:dyDescent="0.2">
      <c r="A29" s="29" t="s">
        <v>19</v>
      </c>
      <c r="I29" s="30"/>
    </row>
    <row r="30" spans="1:9" x14ac:dyDescent="0.2">
      <c r="A30" s="29" t="s">
        <v>13</v>
      </c>
      <c r="I30" s="30"/>
    </row>
    <row r="31" spans="1:9" x14ac:dyDescent="0.2">
      <c r="A31" s="29" t="s">
        <v>12</v>
      </c>
      <c r="I31" s="30"/>
    </row>
    <row r="32" spans="1:9" x14ac:dyDescent="0.2">
      <c r="A32" s="29" t="s">
        <v>11</v>
      </c>
      <c r="I32" s="30"/>
    </row>
    <row r="33" spans="1:9" hidden="1" x14ac:dyDescent="0.2">
      <c r="A33" s="29"/>
      <c r="I33" s="30"/>
    </row>
    <row r="34" spans="1:9" ht="15" x14ac:dyDescent="0.25">
      <c r="A34" s="31" t="s">
        <v>22</v>
      </c>
      <c r="I34" s="30"/>
    </row>
    <row r="35" spans="1:9" x14ac:dyDescent="0.2">
      <c r="A35" s="32" t="s">
        <v>23</v>
      </c>
      <c r="I35" s="30"/>
    </row>
    <row r="36" spans="1:9" x14ac:dyDescent="0.2">
      <c r="A36" s="32" t="s">
        <v>24</v>
      </c>
      <c r="I36" s="30"/>
    </row>
    <row r="37" spans="1:9" x14ac:dyDescent="0.2">
      <c r="A37" s="32" t="s">
        <v>25</v>
      </c>
      <c r="I37" s="30"/>
    </row>
    <row r="38" spans="1:9" x14ac:dyDescent="0.2">
      <c r="A38" s="32" t="s">
        <v>10</v>
      </c>
      <c r="I38" s="30"/>
    </row>
    <row r="39" spans="1:9" hidden="1" x14ac:dyDescent="0.2">
      <c r="A39" s="29"/>
      <c r="I39" s="30"/>
    </row>
    <row r="40" spans="1:9" ht="15" x14ac:dyDescent="0.25">
      <c r="A40" s="33" t="s">
        <v>28</v>
      </c>
      <c r="I40" s="30"/>
    </row>
    <row r="41" spans="1:9" x14ac:dyDescent="0.2">
      <c r="A41" s="29" t="s">
        <v>30</v>
      </c>
      <c r="I41" s="30"/>
    </row>
    <row r="42" spans="1:9" x14ac:dyDescent="0.2">
      <c r="A42" s="29" t="s">
        <v>33</v>
      </c>
      <c r="I42" s="30"/>
    </row>
    <row r="43" spans="1:9" x14ac:dyDescent="0.2">
      <c r="A43" s="29" t="s">
        <v>35</v>
      </c>
      <c r="I43" s="30"/>
    </row>
    <row r="44" spans="1:9" x14ac:dyDescent="0.2">
      <c r="A44" s="29" t="s">
        <v>34</v>
      </c>
      <c r="I44" s="30"/>
    </row>
    <row r="45" spans="1:9" hidden="1" x14ac:dyDescent="0.2">
      <c r="A45" s="29"/>
      <c r="I45" s="30"/>
    </row>
    <row r="46" spans="1:9" ht="15" x14ac:dyDescent="0.25">
      <c r="A46" s="33" t="s">
        <v>29</v>
      </c>
      <c r="I46" s="30"/>
    </row>
    <row r="47" spans="1:9" x14ac:dyDescent="0.2">
      <c r="A47" s="29" t="s">
        <v>39</v>
      </c>
      <c r="I47" s="30"/>
    </row>
    <row r="48" spans="1:9" x14ac:dyDescent="0.2">
      <c r="A48" s="29" t="s">
        <v>40</v>
      </c>
      <c r="I48" s="30"/>
    </row>
    <row r="49" spans="1:9" x14ac:dyDescent="0.2">
      <c r="A49" s="29" t="s">
        <v>38</v>
      </c>
      <c r="I49" s="30"/>
    </row>
    <row r="50" spans="1:9" hidden="1" x14ac:dyDescent="0.2">
      <c r="A50" s="29"/>
      <c r="I50" s="30"/>
    </row>
    <row r="51" spans="1:9" ht="15" x14ac:dyDescent="0.25">
      <c r="A51" s="33" t="s">
        <v>31</v>
      </c>
      <c r="I51" s="30"/>
    </row>
    <row r="52" spans="1:9" x14ac:dyDescent="0.2">
      <c r="A52" s="29" t="s">
        <v>36</v>
      </c>
      <c r="I52" s="30"/>
    </row>
    <row r="53" spans="1:9" x14ac:dyDescent="0.2">
      <c r="A53" s="29" t="s">
        <v>37</v>
      </c>
      <c r="I53" s="30"/>
    </row>
    <row r="54" spans="1:9" x14ac:dyDescent="0.2">
      <c r="A54" s="29" t="s">
        <v>32</v>
      </c>
      <c r="I54" s="30"/>
    </row>
    <row r="55" spans="1:9" hidden="1" x14ac:dyDescent="0.2">
      <c r="A55" s="29"/>
      <c r="I55" s="30"/>
    </row>
    <row r="56" spans="1:9" ht="15" x14ac:dyDescent="0.25">
      <c r="A56" s="33" t="s">
        <v>43</v>
      </c>
      <c r="I56" s="30"/>
    </row>
    <row r="57" spans="1:9" x14ac:dyDescent="0.2">
      <c r="A57" s="29" t="s">
        <v>46</v>
      </c>
      <c r="I57" s="30"/>
    </row>
    <row r="58" spans="1:9" x14ac:dyDescent="0.2">
      <c r="A58" s="29" t="s">
        <v>45</v>
      </c>
      <c r="I58" s="30"/>
    </row>
    <row r="59" spans="1:9" x14ac:dyDescent="0.2">
      <c r="A59" s="29" t="s">
        <v>44</v>
      </c>
      <c r="I59" s="30"/>
    </row>
    <row r="60" spans="1:9" ht="15" thickBot="1" x14ac:dyDescent="0.25">
      <c r="A60" s="34"/>
      <c r="B60" s="35"/>
      <c r="C60" s="35"/>
      <c r="D60" s="35"/>
      <c r="E60" s="35"/>
      <c r="F60" s="35"/>
      <c r="G60" s="35"/>
      <c r="H60" s="35"/>
      <c r="I60" s="36"/>
    </row>
    <row r="61" spans="1:9" ht="15" thickBot="1" x14ac:dyDescent="0.25">
      <c r="A61" s="47"/>
      <c r="B61" s="27"/>
      <c r="C61" s="27"/>
      <c r="D61" s="27"/>
      <c r="E61" s="27"/>
      <c r="F61" s="27"/>
      <c r="G61" s="27"/>
      <c r="H61" s="27"/>
      <c r="I61" s="27"/>
    </row>
    <row r="62" spans="1:9" ht="15" hidden="1" thickBot="1" x14ac:dyDescent="0.25">
      <c r="A62" s="35"/>
      <c r="B62" s="35"/>
      <c r="C62" s="35"/>
      <c r="D62" s="35"/>
      <c r="E62" s="35"/>
      <c r="F62" s="35"/>
      <c r="G62" s="35"/>
      <c r="H62" s="35"/>
      <c r="I62" s="35"/>
    </row>
    <row r="63" spans="1:9" ht="18.75" thickBot="1" x14ac:dyDescent="0.25">
      <c r="A63" s="61" t="s">
        <v>66</v>
      </c>
      <c r="B63" s="62"/>
      <c r="C63" s="62"/>
      <c r="D63" s="62"/>
      <c r="E63" s="62"/>
      <c r="F63" s="62"/>
      <c r="G63" s="62"/>
      <c r="H63" s="62"/>
      <c r="I63" s="63"/>
    </row>
    <row r="64" spans="1:9" ht="210" customHeight="1" thickBot="1" x14ac:dyDescent="0.25">
      <c r="A64" s="70" t="s">
        <v>63</v>
      </c>
      <c r="B64" s="59"/>
      <c r="C64" s="59"/>
      <c r="D64" s="59"/>
      <c r="E64" s="59"/>
      <c r="F64" s="59"/>
      <c r="G64" s="59"/>
      <c r="H64" s="59"/>
      <c r="I64" s="60"/>
    </row>
    <row r="65" spans="1:9" ht="15.75" customHeight="1" thickBot="1" x14ac:dyDescent="0.25">
      <c r="B65" s="20"/>
      <c r="C65" s="20"/>
      <c r="D65" s="20"/>
      <c r="E65" s="20"/>
      <c r="F65" s="20"/>
      <c r="G65" s="20"/>
      <c r="H65" s="20"/>
      <c r="I65" s="20"/>
    </row>
    <row r="66" spans="1:9" ht="20.100000000000001" customHeight="1" x14ac:dyDescent="0.2">
      <c r="A66" s="9" t="s">
        <v>52</v>
      </c>
      <c r="B66" s="10" t="s">
        <v>2</v>
      </c>
      <c r="C66" s="71" t="s">
        <v>61</v>
      </c>
      <c r="D66" s="71"/>
      <c r="E66" s="71"/>
      <c r="F66" s="71"/>
      <c r="G66" s="71"/>
      <c r="H66" s="10"/>
      <c r="I66" s="11"/>
    </row>
    <row r="67" spans="1:9" ht="38.25" x14ac:dyDescent="0.2">
      <c r="A67" s="12"/>
      <c r="B67" s="3"/>
      <c r="C67" s="46" t="s">
        <v>48</v>
      </c>
      <c r="D67" s="46" t="s">
        <v>47</v>
      </c>
      <c r="E67" s="46" t="s">
        <v>49</v>
      </c>
      <c r="F67" s="46" t="s">
        <v>50</v>
      </c>
      <c r="G67" s="46" t="s">
        <v>51</v>
      </c>
      <c r="H67" s="1" t="s">
        <v>6</v>
      </c>
      <c r="I67" s="40" t="s">
        <v>26</v>
      </c>
    </row>
    <row r="68" spans="1:9" ht="20.100000000000001" customHeight="1" x14ac:dyDescent="0.2">
      <c r="A68" s="12" t="s">
        <v>5</v>
      </c>
      <c r="B68" s="5"/>
      <c r="C68" s="6">
        <v>1</v>
      </c>
      <c r="D68" s="6">
        <v>0.8</v>
      </c>
      <c r="E68" s="6">
        <v>0.7</v>
      </c>
      <c r="F68" s="6">
        <v>0.25</v>
      </c>
      <c r="G68" s="6">
        <v>0</v>
      </c>
      <c r="H68" s="6"/>
      <c r="I68" s="42">
        <v>7</v>
      </c>
    </row>
    <row r="69" spans="1:9" ht="20.100000000000001" customHeight="1" x14ac:dyDescent="0.2">
      <c r="A69" s="45" t="s">
        <v>53</v>
      </c>
      <c r="B69" s="8">
        <v>0.2</v>
      </c>
      <c r="C69" s="48">
        <v>0</v>
      </c>
      <c r="D69" s="48">
        <v>0</v>
      </c>
      <c r="E69" s="48">
        <v>0</v>
      </c>
      <c r="F69" s="48">
        <v>0</v>
      </c>
      <c r="G69" s="48">
        <v>0</v>
      </c>
      <c r="H69" s="7" t="str">
        <f>IF(SUM(C69:G69)=1,"CORRECT","INCORRECT")</f>
        <v>INCORRECT</v>
      </c>
      <c r="I69" s="41">
        <f>ROUND($I$68*$B69*SUM((C69*$C$68)+(D69*$D$68)+(E69*$E$68)+(F69*$F$68)+(G69*$G$68)),3)</f>
        <v>0</v>
      </c>
    </row>
    <row r="70" spans="1:9" ht="20.100000000000001" customHeight="1" x14ac:dyDescent="0.2">
      <c r="A70" s="45" t="s">
        <v>54</v>
      </c>
      <c r="B70" s="8">
        <v>0.2</v>
      </c>
      <c r="C70" s="48">
        <v>0</v>
      </c>
      <c r="D70" s="48">
        <v>0</v>
      </c>
      <c r="E70" s="48">
        <v>0</v>
      </c>
      <c r="F70" s="48">
        <v>0</v>
      </c>
      <c r="G70" s="48">
        <v>0</v>
      </c>
      <c r="H70" s="7" t="str">
        <f t="shared" ref="H70:H76" si="3">IF(SUM(C70:G70)=1,"CORRECT","INCORRECT")</f>
        <v>INCORRECT</v>
      </c>
      <c r="I70" s="41">
        <f t="shared" ref="I70:I76" si="4">ROUND($I$68*$B70*SUM((C70*$C$68)+(D70*$D$68)+(E70*$E$68)+(F70*$F$68)+(G70*$G$68)),3)</f>
        <v>0</v>
      </c>
    </row>
    <row r="71" spans="1:9" ht="20.100000000000001" customHeight="1" x14ac:dyDescent="0.2">
      <c r="A71" s="45" t="s">
        <v>55</v>
      </c>
      <c r="B71" s="8">
        <v>0.1</v>
      </c>
      <c r="C71" s="48">
        <v>0</v>
      </c>
      <c r="D71" s="48">
        <v>0</v>
      </c>
      <c r="E71" s="48">
        <v>0</v>
      </c>
      <c r="F71" s="48">
        <v>0</v>
      </c>
      <c r="G71" s="48">
        <v>0</v>
      </c>
      <c r="H71" s="7" t="str">
        <f t="shared" si="3"/>
        <v>INCORRECT</v>
      </c>
      <c r="I71" s="41">
        <f t="shared" si="4"/>
        <v>0</v>
      </c>
    </row>
    <row r="72" spans="1:9" ht="20.100000000000001" customHeight="1" x14ac:dyDescent="0.2">
      <c r="A72" s="45" t="s">
        <v>56</v>
      </c>
      <c r="B72" s="8">
        <v>0.1</v>
      </c>
      <c r="C72" s="48">
        <v>0</v>
      </c>
      <c r="D72" s="48">
        <v>0</v>
      </c>
      <c r="E72" s="48">
        <v>0</v>
      </c>
      <c r="F72" s="48">
        <v>0</v>
      </c>
      <c r="G72" s="48">
        <v>0</v>
      </c>
      <c r="H72" s="7" t="str">
        <f t="shared" si="3"/>
        <v>INCORRECT</v>
      </c>
      <c r="I72" s="41">
        <f t="shared" si="4"/>
        <v>0</v>
      </c>
    </row>
    <row r="73" spans="1:9" ht="20.100000000000001" customHeight="1" x14ac:dyDescent="0.2">
      <c r="A73" s="45" t="s">
        <v>60</v>
      </c>
      <c r="B73" s="8">
        <v>0.1</v>
      </c>
      <c r="C73" s="48">
        <v>0</v>
      </c>
      <c r="D73" s="48">
        <v>0</v>
      </c>
      <c r="E73" s="48">
        <v>0</v>
      </c>
      <c r="F73" s="48">
        <v>0</v>
      </c>
      <c r="G73" s="48">
        <v>0</v>
      </c>
      <c r="H73" s="7" t="str">
        <f t="shared" si="3"/>
        <v>INCORRECT</v>
      </c>
      <c r="I73" s="41">
        <f t="shared" si="4"/>
        <v>0</v>
      </c>
    </row>
    <row r="74" spans="1:9" ht="20.100000000000001" customHeight="1" x14ac:dyDescent="0.2">
      <c r="A74" s="45" t="s">
        <v>59</v>
      </c>
      <c r="B74" s="8">
        <v>0.1</v>
      </c>
      <c r="C74" s="48">
        <v>0</v>
      </c>
      <c r="D74" s="48">
        <v>0</v>
      </c>
      <c r="E74" s="48">
        <v>0</v>
      </c>
      <c r="F74" s="48">
        <v>0</v>
      </c>
      <c r="G74" s="48">
        <v>0</v>
      </c>
      <c r="H74" s="7" t="str">
        <f t="shared" ref="H74:H75" si="5">IF(SUM(C74:G74)=1,"CORRECT","INCORRECT")</f>
        <v>INCORRECT</v>
      </c>
      <c r="I74" s="41">
        <f t="shared" si="4"/>
        <v>0</v>
      </c>
    </row>
    <row r="75" spans="1:9" ht="20.100000000000001" customHeight="1" x14ac:dyDescent="0.2">
      <c r="A75" s="45" t="s">
        <v>57</v>
      </c>
      <c r="B75" s="8">
        <v>0.1</v>
      </c>
      <c r="C75" s="48">
        <v>0</v>
      </c>
      <c r="D75" s="48">
        <v>0</v>
      </c>
      <c r="E75" s="48">
        <v>0</v>
      </c>
      <c r="F75" s="48">
        <v>0</v>
      </c>
      <c r="G75" s="48">
        <v>0</v>
      </c>
      <c r="H75" s="7" t="str">
        <f t="shared" si="5"/>
        <v>INCORRECT</v>
      </c>
      <c r="I75" s="41">
        <f t="shared" si="4"/>
        <v>0</v>
      </c>
    </row>
    <row r="76" spans="1:9" ht="20.100000000000001" customHeight="1" x14ac:dyDescent="0.2">
      <c r="A76" s="45" t="s">
        <v>58</v>
      </c>
      <c r="B76" s="8">
        <v>0.1</v>
      </c>
      <c r="C76" s="48">
        <v>0</v>
      </c>
      <c r="D76" s="48">
        <v>0</v>
      </c>
      <c r="E76" s="48">
        <v>0</v>
      </c>
      <c r="F76" s="48">
        <v>0</v>
      </c>
      <c r="G76" s="48">
        <v>0</v>
      </c>
      <c r="H76" s="7" t="str">
        <f t="shared" si="3"/>
        <v>INCORRECT</v>
      </c>
      <c r="I76" s="41">
        <f t="shared" si="4"/>
        <v>0</v>
      </c>
    </row>
    <row r="77" spans="1:9" ht="20.100000000000001" customHeight="1" thickBot="1" x14ac:dyDescent="0.25">
      <c r="A77" s="43" t="s">
        <v>41</v>
      </c>
      <c r="B77" s="13">
        <f>SUM(B69:B76)</f>
        <v>0.99999999999999989</v>
      </c>
      <c r="C77" s="14"/>
      <c r="D77" s="14"/>
      <c r="E77" s="14"/>
      <c r="F77" s="14"/>
      <c r="G77" s="14"/>
      <c r="H77" s="14"/>
      <c r="I77" s="39">
        <f>SUM(I69:I76)</f>
        <v>0</v>
      </c>
    </row>
    <row r="78" spans="1:9" ht="15" thickBot="1" x14ac:dyDescent="0.25"/>
    <row r="79" spans="1:9" ht="15" customHeight="1" x14ac:dyDescent="0.2">
      <c r="A79" s="72" t="s">
        <v>67</v>
      </c>
      <c r="B79" s="73"/>
      <c r="C79" s="73"/>
      <c r="D79" s="73"/>
      <c r="E79" s="73"/>
      <c r="F79" s="73"/>
      <c r="G79" s="73"/>
      <c r="H79" s="73"/>
      <c r="I79" s="74"/>
    </row>
    <row r="80" spans="1:9" ht="15" customHeight="1" x14ac:dyDescent="0.2">
      <c r="A80" s="75"/>
      <c r="B80" s="76"/>
      <c r="C80" s="76"/>
      <c r="D80" s="76"/>
      <c r="E80" s="76"/>
      <c r="F80" s="76"/>
      <c r="G80" s="76"/>
      <c r="H80" s="76"/>
      <c r="I80" s="77"/>
    </row>
    <row r="81" spans="1:9" ht="15" customHeight="1" x14ac:dyDescent="0.2">
      <c r="A81" s="75"/>
      <c r="B81" s="76"/>
      <c r="C81" s="76"/>
      <c r="D81" s="76"/>
      <c r="E81" s="76"/>
      <c r="F81" s="76"/>
      <c r="G81" s="76"/>
      <c r="H81" s="76"/>
      <c r="I81" s="77"/>
    </row>
    <row r="82" spans="1:9" ht="15" customHeight="1" x14ac:dyDescent="0.2">
      <c r="A82" s="75"/>
      <c r="B82" s="76"/>
      <c r="C82" s="76"/>
      <c r="D82" s="76"/>
      <c r="E82" s="76"/>
      <c r="F82" s="76"/>
      <c r="G82" s="76"/>
      <c r="H82" s="76"/>
      <c r="I82" s="77"/>
    </row>
    <row r="83" spans="1:9" ht="15" customHeight="1" x14ac:dyDescent="0.2">
      <c r="A83" s="75"/>
      <c r="B83" s="76"/>
      <c r="C83" s="76"/>
      <c r="D83" s="76"/>
      <c r="E83" s="76"/>
      <c r="F83" s="76"/>
      <c r="G83" s="76"/>
      <c r="H83" s="76"/>
      <c r="I83" s="77"/>
    </row>
    <row r="84" spans="1:9" ht="15" customHeight="1" x14ac:dyDescent="0.2">
      <c r="A84" s="75"/>
      <c r="B84" s="76"/>
      <c r="C84" s="76"/>
      <c r="D84" s="76"/>
      <c r="E84" s="76"/>
      <c r="F84" s="76"/>
      <c r="G84" s="76"/>
      <c r="H84" s="76"/>
      <c r="I84" s="77"/>
    </row>
    <row r="85" spans="1:9" ht="15" customHeight="1" x14ac:dyDescent="0.2">
      <c r="A85" s="75"/>
      <c r="B85" s="76"/>
      <c r="C85" s="76"/>
      <c r="D85" s="76"/>
      <c r="E85" s="76"/>
      <c r="F85" s="76"/>
      <c r="G85" s="76"/>
      <c r="H85" s="76"/>
      <c r="I85" s="77"/>
    </row>
    <row r="86" spans="1:9" ht="15" customHeight="1" x14ac:dyDescent="0.2">
      <c r="A86" s="75"/>
      <c r="B86" s="76"/>
      <c r="C86" s="76"/>
      <c r="D86" s="76"/>
      <c r="E86" s="76"/>
      <c r="F86" s="76"/>
      <c r="G86" s="76"/>
      <c r="H86" s="76"/>
      <c r="I86" s="77"/>
    </row>
    <row r="87" spans="1:9" ht="15" customHeight="1" thickBot="1" x14ac:dyDescent="0.25">
      <c r="A87" s="78"/>
      <c r="B87" s="79"/>
      <c r="C87" s="79"/>
      <c r="D87" s="79"/>
      <c r="E87" s="79"/>
      <c r="F87" s="79"/>
      <c r="G87" s="79"/>
      <c r="H87" s="79"/>
      <c r="I87" s="80"/>
    </row>
    <row r="88" spans="1:9" ht="15" thickBot="1" x14ac:dyDescent="0.25"/>
    <row r="89" spans="1:9" ht="15" x14ac:dyDescent="0.25">
      <c r="A89" s="26" t="s">
        <v>42</v>
      </c>
      <c r="B89" s="27"/>
      <c r="C89" s="27"/>
      <c r="D89" s="27"/>
      <c r="E89" s="27"/>
      <c r="F89" s="27"/>
      <c r="G89" s="27"/>
      <c r="H89" s="27"/>
      <c r="I89" s="28"/>
    </row>
    <row r="90" spans="1:9" x14ac:dyDescent="0.2">
      <c r="A90" s="29"/>
      <c r="I90" s="30"/>
    </row>
    <row r="91" spans="1:9" x14ac:dyDescent="0.2">
      <c r="A91" s="29"/>
      <c r="I91" s="30"/>
    </row>
    <row r="92" spans="1:9" x14ac:dyDescent="0.2">
      <c r="A92" s="29"/>
      <c r="I92" s="30"/>
    </row>
    <row r="93" spans="1:9" x14ac:dyDescent="0.2">
      <c r="A93" s="29"/>
      <c r="I93" s="30"/>
    </row>
    <row r="94" spans="1:9" x14ac:dyDescent="0.2">
      <c r="A94" s="29"/>
      <c r="I94" s="30"/>
    </row>
    <row r="95" spans="1:9" x14ac:dyDescent="0.2">
      <c r="A95" s="29"/>
      <c r="I95" s="30"/>
    </row>
    <row r="96" spans="1:9" x14ac:dyDescent="0.2">
      <c r="A96" s="29"/>
      <c r="I96" s="30"/>
    </row>
    <row r="97" spans="1:9" x14ac:dyDescent="0.2">
      <c r="A97" s="29"/>
      <c r="I97" s="30"/>
    </row>
    <row r="98" spans="1:9" x14ac:dyDescent="0.2">
      <c r="A98" s="29"/>
      <c r="I98" s="30"/>
    </row>
    <row r="99" spans="1:9" x14ac:dyDescent="0.2">
      <c r="A99" s="29"/>
      <c r="I99" s="30"/>
    </row>
    <row r="100" spans="1:9" x14ac:dyDescent="0.2">
      <c r="A100" s="29"/>
      <c r="I100" s="30"/>
    </row>
    <row r="101" spans="1:9" x14ac:dyDescent="0.2">
      <c r="A101" s="29"/>
      <c r="I101" s="30"/>
    </row>
    <row r="102" spans="1:9" x14ac:dyDescent="0.2">
      <c r="A102" s="29"/>
      <c r="I102" s="30"/>
    </row>
    <row r="103" spans="1:9" x14ac:dyDescent="0.2">
      <c r="A103" s="29"/>
      <c r="I103" s="30"/>
    </row>
    <row r="104" spans="1:9" x14ac:dyDescent="0.2">
      <c r="A104" s="29"/>
      <c r="I104" s="30"/>
    </row>
    <row r="105" spans="1:9" x14ac:dyDescent="0.2">
      <c r="A105" s="29"/>
      <c r="I105" s="30"/>
    </row>
    <row r="106" spans="1:9" x14ac:dyDescent="0.2">
      <c r="A106" s="29"/>
      <c r="I106" s="30"/>
    </row>
    <row r="107" spans="1:9" x14ac:dyDescent="0.2">
      <c r="A107" s="29"/>
      <c r="I107" s="30"/>
    </row>
    <row r="108" spans="1:9" x14ac:dyDescent="0.2">
      <c r="A108" s="29"/>
      <c r="I108" s="30"/>
    </row>
    <row r="109" spans="1:9" x14ac:dyDescent="0.2">
      <c r="A109" s="29"/>
      <c r="I109" s="30"/>
    </row>
    <row r="110" spans="1:9" x14ac:dyDescent="0.2">
      <c r="A110" s="29"/>
      <c r="I110" s="30"/>
    </row>
    <row r="111" spans="1:9" x14ac:dyDescent="0.2">
      <c r="A111" s="29"/>
      <c r="I111" s="30"/>
    </row>
    <row r="112" spans="1:9" x14ac:dyDescent="0.2">
      <c r="A112" s="29"/>
      <c r="I112" s="30"/>
    </row>
    <row r="113" spans="1:9" x14ac:dyDescent="0.2">
      <c r="A113" s="29"/>
      <c r="I113" s="30"/>
    </row>
    <row r="114" spans="1:9" x14ac:dyDescent="0.2">
      <c r="A114" s="29"/>
      <c r="I114" s="30"/>
    </row>
    <row r="115" spans="1:9" x14ac:dyDescent="0.2">
      <c r="A115" s="29"/>
      <c r="I115" s="30"/>
    </row>
    <row r="116" spans="1:9" x14ac:dyDescent="0.2">
      <c r="A116" s="29"/>
      <c r="I116" s="30"/>
    </row>
    <row r="117" spans="1:9" x14ac:dyDescent="0.2">
      <c r="A117" s="29"/>
      <c r="I117" s="30"/>
    </row>
    <row r="118" spans="1:9" x14ac:dyDescent="0.2">
      <c r="A118" s="29"/>
      <c r="I118" s="30"/>
    </row>
    <row r="119" spans="1:9" x14ac:dyDescent="0.2">
      <c r="A119" s="29"/>
      <c r="I119" s="30"/>
    </row>
    <row r="120" spans="1:9" x14ac:dyDescent="0.2">
      <c r="A120" s="29"/>
      <c r="I120" s="30"/>
    </row>
    <row r="121" spans="1:9" ht="15" thickBot="1" x14ac:dyDescent="0.25">
      <c r="A121" s="44"/>
      <c r="B121" s="35"/>
      <c r="C121" s="35"/>
      <c r="D121" s="35"/>
      <c r="E121" s="35"/>
      <c r="F121" s="35"/>
      <c r="G121" s="35"/>
      <c r="H121" s="35"/>
      <c r="I121" s="36"/>
    </row>
  </sheetData>
  <sheetProtection algorithmName="SHA-512" hashValue="Twoccu3TLZGtkWhWLdjiQQIlmr6RHJxOPRm6NSASL1jRs/gnLLN0JHR9ZdQ1HeUPAxoWaljXVTWltsjne5U4JA==" saltValue="Pp+4d38BzrrBeDvbK7eozQ==" spinCount="100000" sheet="1" objects="1" scenarios="1"/>
  <mergeCells count="16">
    <mergeCell ref="A63:I63"/>
    <mergeCell ref="A64:I64"/>
    <mergeCell ref="C66:G66"/>
    <mergeCell ref="A79:I87"/>
    <mergeCell ref="C17:G17"/>
    <mergeCell ref="A1:I1"/>
    <mergeCell ref="A4:I4"/>
    <mergeCell ref="B8:I8"/>
    <mergeCell ref="B11:I11"/>
    <mergeCell ref="A10:I10"/>
    <mergeCell ref="B12:I12"/>
    <mergeCell ref="A7:I7"/>
    <mergeCell ref="B9:I9"/>
    <mergeCell ref="A5:I5"/>
    <mergeCell ref="A15:I15"/>
    <mergeCell ref="A14:I14"/>
  </mergeCells>
  <phoneticPr fontId="15" type="noConversion"/>
  <conditionalFormatting sqref="H20:H25">
    <cfRule type="cellIs" dxfId="3" priority="3" operator="equal">
      <formula>"INCORRECT"</formula>
    </cfRule>
    <cfRule type="cellIs" dxfId="2" priority="4" operator="equal">
      <formula>"CORRECT"</formula>
    </cfRule>
  </conditionalFormatting>
  <conditionalFormatting sqref="H69:H76">
    <cfRule type="cellIs" dxfId="1" priority="1" operator="equal">
      <formula>"INCORRECT"</formula>
    </cfRule>
    <cfRule type="cellIs" dxfId="0" priority="2" operator="equal">
      <formula>"CORRECT"</formula>
    </cfRule>
  </conditionalFormatting>
  <pageMargins left="0.70866141732283472" right="0.70866141732283472" top="0.74803149606299213" bottom="0.55118110236220474" header="0.31496062992125984" footer="0.31496062992125984"/>
  <pageSetup paperSize="9" scale="65" orientation="portrait" r:id="rId1"/>
  <headerFooter>
    <oddHeader>&amp;L&amp;G&amp;R&amp;G</oddHeader>
  </headerFooter>
  <rowBreaks count="1" manualBreakCount="1">
    <brk id="62" max="8"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PX3EPKY34SD4-186392914-5062</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https://denhaag.sharepoint.com/sites/inkoop-bec-2021/_layouts/15/DocIdRedir.aspx?ID=PX3EPKY34SD4-186392914-5062</Url>
      <Description>PX3EPKY34SD4-186392914-5062</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customXml/itemProps2.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EBEDD0-0AF8-401A-96A7-02A5B4339357}">
  <ds:schemaRefs>
    <ds:schemaRef ds:uri="http://schemas.microsoft.com/sharepoint/events"/>
  </ds:schemaRefs>
</ds:datastoreItem>
</file>

<file path=customXml/itemProps4.xml><?xml version="1.0" encoding="utf-8"?>
<ds:datastoreItem xmlns:ds="http://schemas.openxmlformats.org/officeDocument/2006/customXml" ds:itemID="{4EF2DE31-8EF8-4315-A012-4D920B1BC976}">
  <ds:schemaRefs>
    <ds:schemaRef ds:uri="http://schemas.microsoft.com/sharepoint/v3/contenttype/forms"/>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Bijlage H - tabel criterium 1.1</vt:lpstr>
      <vt:lpstr>'Bijlage H - tabel criterium 1.1'!Afdrukbereik</vt:lpstr>
      <vt:lpstr>'Bijlage H - tabel criterium 1.1'!Afdruktitels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Mol</dc:creator>
  <cp:lastModifiedBy>Daniel Mol</cp:lastModifiedBy>
  <cp:lastPrinted>2023-11-08T21:24:32Z</cp:lastPrinted>
  <dcterms:created xsi:type="dcterms:W3CDTF">2022-07-14T12:53:00Z</dcterms:created>
  <dcterms:modified xsi:type="dcterms:W3CDTF">2023-11-08T21:31:42Z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