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172.19.94.11\CompendaData\CRMAlphaAdviesBureauDB\Archief\00039000\"/>
    </mc:Choice>
  </mc:AlternateContent>
  <xr:revisionPtr revIDLastSave="0" documentId="13_ncr:1_{A46EFFBE-C54A-4735-933B-5DCEB83CD7AE}" xr6:coauthVersionLast="47" xr6:coauthVersionMax="47" xr10:uidLastSave="{00000000-0000-0000-0000-000000000000}"/>
  <bookViews>
    <workbookView xWindow="-57720" yWindow="-120" windowWidth="29040" windowHeight="15720" tabRatio="990" activeTab="1" xr2:uid="{00000000-000D-0000-FFFF-FFFF00000000}"/>
  </bookViews>
  <sheets>
    <sheet name="Basisgegevens" sheetId="5" r:id="rId1"/>
    <sheet name="Totaalblad" sheetId="2" r:id="rId2"/>
    <sheet name="1. Chromebooks" sheetId="3" r:id="rId3"/>
    <sheet name="2. Windows" sheetId="6" r:id="rId4"/>
    <sheet name="3. Apple" sheetId="8" r:id="rId5"/>
    <sheet name="4. Accessoires" sheetId="9" r:id="rId6"/>
    <sheet name="5. Reparatietarieven" sheetId="11" r:id="rId7"/>
    <sheet name="6. Overige diensten" sheetId="12" r:id="rId8"/>
  </sheets>
  <definedNames>
    <definedName name="Print_Area" localSheetId="1">Totaalblad!#REF!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2" l="1"/>
  <c r="E6" i="12"/>
  <c r="E13" i="2"/>
  <c r="F13" i="2" s="1"/>
  <c r="E7" i="11"/>
  <c r="D14" i="2"/>
  <c r="E14" i="2" s="1"/>
  <c r="F14" i="2" s="1"/>
  <c r="D13" i="2"/>
  <c r="D11" i="2"/>
  <c r="E11" i="2" s="1"/>
  <c r="F11" i="2" s="1"/>
  <c r="D10" i="2"/>
  <c r="E10" i="2" s="1"/>
  <c r="F10" i="2" s="1"/>
  <c r="B11" i="2"/>
  <c r="B10" i="2"/>
  <c r="B12" i="2"/>
  <c r="D12" i="2"/>
  <c r="E12" i="2" s="1"/>
  <c r="F12" i="2" s="1"/>
  <c r="D9" i="2"/>
  <c r="E9" i="2" s="1"/>
  <c r="F9" i="2" s="1"/>
  <c r="D8" i="2"/>
  <c r="E8" i="2" s="1"/>
  <c r="F8" i="2" s="1"/>
  <c r="D7" i="2"/>
  <c r="E7" i="2" s="1"/>
  <c r="F7" i="2" s="1"/>
  <c r="B16" i="2"/>
  <c r="B14" i="2"/>
  <c r="B8" i="2"/>
  <c r="B9" i="2"/>
  <c r="B13" i="2"/>
  <c r="E5" i="12" l="1"/>
  <c r="E4" i="12"/>
  <c r="E5" i="11"/>
  <c r="E4" i="11"/>
  <c r="E8" i="11" l="1"/>
  <c r="E7" i="12"/>
  <c r="F17" i="2" s="1"/>
  <c r="F19" i="2" s="1"/>
  <c r="F16" i="2"/>
</calcChain>
</file>

<file path=xl/sharedStrings.xml><?xml version="1.0" encoding="utf-8"?>
<sst xmlns="http://schemas.openxmlformats.org/spreadsheetml/2006/main" count="197" uniqueCount="144">
  <si>
    <t>Opslagpercentage</t>
  </si>
  <si>
    <t xml:space="preserve">Chromebooks </t>
  </si>
  <si>
    <t>Technische Specificatie</t>
  </si>
  <si>
    <t xml:space="preserve">Omschrijving </t>
  </si>
  <si>
    <t>Geschikt voor</t>
  </si>
  <si>
    <t>Ruggedized (is geschikt voor kinderen); kwalitatief stevig toetsenbord</t>
  </si>
  <si>
    <t>Licentie</t>
  </si>
  <si>
    <t>Scherm</t>
  </si>
  <si>
    <t>Batterij</t>
  </si>
  <si>
    <t>Prijzen Chromebooks</t>
  </si>
  <si>
    <t>Omvang/grote</t>
  </si>
  <si>
    <t xml:space="preserve">Materiaal </t>
  </si>
  <si>
    <t>Afsluitbaar</t>
  </si>
  <si>
    <t xml:space="preserve">Stroom </t>
  </si>
  <si>
    <t>Aansluitingen</t>
  </si>
  <si>
    <t>Kabels</t>
  </si>
  <si>
    <t>Prijzen Oplaadkast</t>
  </si>
  <si>
    <t xml:space="preserve">Totaal </t>
  </si>
  <si>
    <t>Basisgegevens Contract</t>
  </si>
  <si>
    <t>Naam Opdrachtgever</t>
  </si>
  <si>
    <t>Vestigingsplaats Opdrachtgever</t>
  </si>
  <si>
    <t>Kvk-nummer</t>
  </si>
  <si>
    <t>Naam tekenbevoegde opdrachtgever voor contract</t>
  </si>
  <si>
    <t>Functie:</t>
  </si>
  <si>
    <t>Alpha Adviesbureau</t>
  </si>
  <si>
    <t>Volledige naam Inschrijver (Handelsnaam KvK)</t>
  </si>
  <si>
    <t>Vestigingsplaats Inschrijver (KvK)</t>
  </si>
  <si>
    <t>KvK-nummer</t>
  </si>
  <si>
    <t>Tekenbevoegde voor overeenkomt</t>
  </si>
  <si>
    <t>Functie</t>
  </si>
  <si>
    <t>Contactpersoon offerte</t>
  </si>
  <si>
    <t>Telefoonnummer Kantoor</t>
  </si>
  <si>
    <t>Postadres Kantoor</t>
  </si>
  <si>
    <t>PC + Woonplaats Kantoor</t>
  </si>
  <si>
    <t>Mobielnummer contactpersoon offerte</t>
  </si>
  <si>
    <t>E-mail adres contactpersoon offerte</t>
  </si>
  <si>
    <t>Google-licentie meegeleverd</t>
  </si>
  <si>
    <t>Prijzenblad t.b.v. de gunning</t>
  </si>
  <si>
    <t>Model</t>
  </si>
  <si>
    <t>Materiaal</t>
  </si>
  <si>
    <t>Metaal of soortgelijk</t>
  </si>
  <si>
    <t>Kabel voor stroomvoorziening is mee geleverd</t>
  </si>
  <si>
    <t>Prijzen Laptop</t>
  </si>
  <si>
    <t>Formaat</t>
  </si>
  <si>
    <t>Full HD en Anti reflectielaag</t>
  </si>
  <si>
    <t>Kijkhoek</t>
  </si>
  <si>
    <t>Verstelbaarheid</t>
  </si>
  <si>
    <t>In hoogte verstelbaar</t>
  </si>
  <si>
    <t>Prijzen Monitor</t>
  </si>
  <si>
    <t>Instructie</t>
  </si>
  <si>
    <t>Opslagpercentage oplaadkar</t>
  </si>
  <si>
    <t>Merk</t>
  </si>
  <si>
    <t>Prijzen Desktop</t>
  </si>
  <si>
    <t>Klein model (mogelijkheid om aan de wand/scherm te bevestigen)</t>
  </si>
  <si>
    <t>iPads</t>
  </si>
  <si>
    <t xml:space="preserve">Model </t>
  </si>
  <si>
    <t xml:space="preserve">Opslag </t>
  </si>
  <si>
    <t>Kleuren</t>
  </si>
  <si>
    <t>Alle beschikbare kleuren</t>
  </si>
  <si>
    <t xml:space="preserve">Prijzen iPads </t>
  </si>
  <si>
    <t>Leverbaar in verschillende oplaadkasten: minimaal 10 en 20 iPads.</t>
  </si>
  <si>
    <t>De oplaadkast is afsluitbaar met een slot.</t>
  </si>
  <si>
    <t>Inclusief hoes</t>
  </si>
  <si>
    <t>Oplaadkast is voorzien van een 220V stopcontact (geaard en gezekerd).</t>
  </si>
  <si>
    <t>Lightning aansluiting. Er dient een mogelijkheid te zijn om een verwisselbare aansluitkoppelstuk op de aansluiting te plaatsen, minimaal USB C.</t>
  </si>
  <si>
    <t xml:space="preserve">Opslagpercentage </t>
  </si>
  <si>
    <t xml:space="preserve">   </t>
  </si>
  <si>
    <t>1.1</t>
  </si>
  <si>
    <t xml:space="preserve">1.2 </t>
  </si>
  <si>
    <t>Oplaadkarren Chromebooks</t>
  </si>
  <si>
    <t>2.1</t>
  </si>
  <si>
    <t>1.2</t>
  </si>
  <si>
    <t>3.1</t>
  </si>
  <si>
    <t>3.2</t>
  </si>
  <si>
    <t>4.1</t>
  </si>
  <si>
    <t>5.1</t>
  </si>
  <si>
    <t>Accessoires</t>
  </si>
  <si>
    <t xml:space="preserve"> </t>
  </si>
  <si>
    <t>Laptops</t>
  </si>
  <si>
    <t>Desktops</t>
  </si>
  <si>
    <t>Monitoren Desktop</t>
  </si>
  <si>
    <t>Oplaadkasten iPads</t>
  </si>
  <si>
    <t xml:space="preserve">Leverbaar in 2 verschillende oplaadkasten: 24 en 32 Chromebooks </t>
  </si>
  <si>
    <t>Metaal. De oplaadkar is stoot- en krasbestendig</t>
  </si>
  <si>
    <t>De oplaadkar is afsluitbaar met een slot</t>
  </si>
  <si>
    <t>Er dient een mogelijkheid te zijn om een verwisselbare aansluitkoppelstuk op de aansluiting te plaatsen, minimaal USB C</t>
  </si>
  <si>
    <t>De oplaadkar is voorzien van een 220V stopcontact (geaard en gezekerd)</t>
  </si>
  <si>
    <t>De kabels zijn volledig weggewerkt in de oplaadkar</t>
  </si>
  <si>
    <t>De iPads passen inclusief hoes in de oplaadkast.</t>
  </si>
  <si>
    <t>De kabels zijn volledig weggewerkt in de oplaadkast.</t>
  </si>
  <si>
    <t>Keuze uit 22, 23 of 24'' inch</t>
  </si>
  <si>
    <t xml:space="preserve">De mogelijkheid om een leerkrachten model en leerlingen model te leveren </t>
  </si>
  <si>
    <t>Opslagpercentage accessoires</t>
  </si>
  <si>
    <t xml:space="preserve">De accessoires kunnen besteld worden in de webshop van de leverancier, met de opgegeven opslagpercentage. </t>
  </si>
  <si>
    <t>178 graden</t>
  </si>
  <si>
    <t>Aanbestedende Dienst</t>
  </si>
  <si>
    <t>Inschrijver</t>
  </si>
  <si>
    <t>Contactpersoon</t>
  </si>
  <si>
    <t xml:space="preserve">Telefoonnummer </t>
  </si>
  <si>
    <t xml:space="preserve">Email adres </t>
  </si>
  <si>
    <t>A merk (zie het Programma van Eisen)</t>
  </si>
  <si>
    <t>Reparatietarieven</t>
  </si>
  <si>
    <t>6.1</t>
  </si>
  <si>
    <t>Fictieve aantallen / eenheden</t>
  </si>
  <si>
    <t>Uurtarief</t>
  </si>
  <si>
    <t>Totaal</t>
  </si>
  <si>
    <t>Uurtarief reparatiewerkzaamheden</t>
  </si>
  <si>
    <t xml:space="preserve">Onderzoekskosten </t>
  </si>
  <si>
    <t>Fictieve inkoopwaarde</t>
  </si>
  <si>
    <t xml:space="preserve">Opslagpercentage onderdelen </t>
  </si>
  <si>
    <t>Overige diensten</t>
  </si>
  <si>
    <t>7.1</t>
  </si>
  <si>
    <t>Fictief aantal</t>
  </si>
  <si>
    <t>Prijs per stuk</t>
  </si>
  <si>
    <t>Onderdeel ICT Hardware</t>
  </si>
  <si>
    <t>Onderdeel overige leveringen/diensten</t>
  </si>
  <si>
    <t>De opdrachtgever heeft de mogelijkheid om accessoires voor de alle Devices bij te bestellen tegen een vast opslagpercentage. Onder accessoires wordt verstaan maar niet beperkt tot: toetsenborden, muizen, beschermhoesen, dockingstations etc.</t>
  </si>
  <si>
    <t>Uitpakken en afvoeren verpakkingsmateriaal</t>
  </si>
  <si>
    <t>Afvoeren oude hardware inclusief het aanleveren van certificaten van vernietiging</t>
  </si>
  <si>
    <t xml:space="preserve">Korting- en/of Opslagpercentage </t>
  </si>
  <si>
    <t>Let op: kortingspercentage</t>
  </si>
  <si>
    <t>Apple</t>
  </si>
  <si>
    <t>Windows</t>
  </si>
  <si>
    <t>2.2</t>
  </si>
  <si>
    <t>2.3</t>
  </si>
  <si>
    <t>Totaal vergelijkingsprijs</t>
  </si>
  <si>
    <t>Korting- en of Opslag bedrag</t>
  </si>
  <si>
    <t>Vergelijkingsprijs</t>
  </si>
  <si>
    <t xml:space="preserve">Volledig werkend opleveren </t>
  </si>
  <si>
    <t>Overige diensten (optioneel)</t>
  </si>
  <si>
    <t xml:space="preserve">Leverancier kan de meest actuele iPad leveren. De opdrachtgever maakt bij de aanschaf een keuze voor het model binnen deze overeenkomst. </t>
  </si>
  <si>
    <t>Zinder Onderwijs</t>
  </si>
  <si>
    <t>Deventer</t>
  </si>
  <si>
    <t>*08185273</t>
  </si>
  <si>
    <t>Mevrouw de Haas</t>
  </si>
  <si>
    <t>Bestuurder</t>
  </si>
  <si>
    <t>Mitchel Vos</t>
  </si>
  <si>
    <t>085-2003991</t>
  </si>
  <si>
    <t>mvos@alpha-adviesbureau.nl</t>
  </si>
  <si>
    <t xml:space="preserve">Windows 11 PRO </t>
  </si>
  <si>
    <t>Fictieve uitgave per jaar</t>
  </si>
  <si>
    <t>Minimaal 10 uur batterijlading</t>
  </si>
  <si>
    <t>2 HDMI-aansluitingen en/of 2 displaypoort (mag ook een combinatie)</t>
  </si>
  <si>
    <t>Minimaal 64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</si>
</sst>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########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005696"/>
      <name val="Calibri"/>
      <family val="2"/>
      <scheme val="minor"/>
    </font>
    <font>
      <u/>
      <sz val="10"/>
      <name val="Arial"/>
      <family val="2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  <fill>
      <patternFill patternType="lightDown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/>
    <xf numFmtId="0" fontId="0" fillId="0" borderId="1" xfId="0" applyBorder="1" applyAlignment="1">
      <alignment horizontal="left"/>
    </xf>
    <xf numFmtId="0" fontId="0" fillId="2" borderId="5" xfId="0" applyFill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1" fillId="2" borderId="0" xfId="0" applyFont="1" applyFill="1"/>
    <xf numFmtId="0" fontId="0" fillId="0" borderId="1" xfId="0" applyBorder="1" applyAlignment="1">
      <alignment horizontal="left" wrapText="1"/>
    </xf>
    <xf numFmtId="0" fontId="0" fillId="0" borderId="11" xfId="0" applyBorder="1"/>
    <xf numFmtId="0" fontId="6" fillId="2" borderId="0" xfId="0" applyFont="1" applyFill="1"/>
    <xf numFmtId="44" fontId="6" fillId="2" borderId="0" xfId="1" applyFont="1" applyFill="1" applyBorder="1"/>
    <xf numFmtId="0" fontId="7" fillId="0" borderId="9" xfId="0" applyFont="1" applyBorder="1"/>
    <xf numFmtId="0" fontId="0" fillId="0" borderId="14" xfId="0" applyBorder="1"/>
    <xf numFmtId="44" fontId="1" fillId="2" borderId="0" xfId="0" applyNumberFormat="1" applyFont="1" applyFill="1"/>
    <xf numFmtId="0" fontId="0" fillId="0" borderId="9" xfId="0" applyBorder="1"/>
    <xf numFmtId="0" fontId="0" fillId="2" borderId="0" xfId="0" applyFill="1" applyProtection="1">
      <protection hidden="1"/>
    </xf>
    <xf numFmtId="0" fontId="10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0" borderId="1" xfId="0" applyFont="1" applyBorder="1" applyProtection="1">
      <protection hidden="1"/>
    </xf>
    <xf numFmtId="0" fontId="7" fillId="0" borderId="1" xfId="0" applyFont="1" applyBorder="1" applyAlignment="1" applyProtection="1">
      <alignment horizontal="left"/>
      <protection hidden="1"/>
    </xf>
    <xf numFmtId="0" fontId="7" fillId="2" borderId="1" xfId="0" applyFont="1" applyFill="1" applyBorder="1" applyAlignment="1" applyProtection="1">
      <alignment horizontal="left"/>
      <protection hidden="1"/>
    </xf>
    <xf numFmtId="164" fontId="7" fillId="2" borderId="1" xfId="0" applyNumberFormat="1" applyFont="1" applyFill="1" applyBorder="1" applyAlignment="1" applyProtection="1">
      <alignment horizontal="left"/>
      <protection hidden="1"/>
    </xf>
    <xf numFmtId="0" fontId="10" fillId="2" borderId="7" xfId="0" applyFont="1" applyFill="1" applyBorder="1" applyProtection="1">
      <protection hidden="1"/>
    </xf>
    <xf numFmtId="0" fontId="7" fillId="2" borderId="8" xfId="0" applyFont="1" applyFill="1" applyBorder="1" applyProtection="1">
      <protection locked="0"/>
    </xf>
    <xf numFmtId="0" fontId="1" fillId="3" borderId="2" xfId="0" applyFont="1" applyFill="1" applyBorder="1"/>
    <xf numFmtId="0" fontId="1" fillId="3" borderId="5" xfId="0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5" xfId="0" applyFont="1" applyFill="1" applyBorder="1"/>
    <xf numFmtId="0" fontId="2" fillId="3" borderId="5" xfId="0" applyFont="1" applyFill="1" applyBorder="1"/>
    <xf numFmtId="0" fontId="2" fillId="3" borderId="1" xfId="0" applyFont="1" applyFill="1" applyBorder="1"/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5" fillId="3" borderId="6" xfId="0" applyFont="1" applyFill="1" applyBorder="1"/>
    <xf numFmtId="0" fontId="6" fillId="3" borderId="1" xfId="0" applyFont="1" applyFill="1" applyBorder="1"/>
    <xf numFmtId="44" fontId="6" fillId="3" borderId="1" xfId="1" applyFont="1" applyFill="1" applyBorder="1"/>
    <xf numFmtId="0" fontId="7" fillId="4" borderId="1" xfId="0" applyFont="1" applyFill="1" applyBorder="1" applyProtection="1">
      <protection locked="0"/>
    </xf>
    <xf numFmtId="0" fontId="2" fillId="3" borderId="2" xfId="0" applyFont="1" applyFill="1" applyBorder="1"/>
    <xf numFmtId="0" fontId="12" fillId="3" borderId="5" xfId="0" applyFont="1" applyFill="1" applyBorder="1"/>
    <xf numFmtId="0" fontId="0" fillId="3" borderId="0" xfId="0" applyFill="1"/>
    <xf numFmtId="0" fontId="0" fillId="3" borderId="6" xfId="0" applyFill="1" applyBorder="1"/>
    <xf numFmtId="0" fontId="2" fillId="3" borderId="6" xfId="0" applyFont="1" applyFill="1" applyBorder="1"/>
    <xf numFmtId="0" fontId="2" fillId="3" borderId="5" xfId="0" applyFont="1" applyFill="1" applyBorder="1" applyAlignment="1">
      <alignment horizontal="right"/>
    </xf>
    <xf numFmtId="0" fontId="0" fillId="3" borderId="5" xfId="0" applyFill="1" applyBorder="1"/>
    <xf numFmtId="0" fontId="0" fillId="3" borderId="1" xfId="0" applyFill="1" applyBorder="1"/>
    <xf numFmtId="0" fontId="0" fillId="3" borderId="10" xfId="0" applyFill="1" applyBorder="1"/>
    <xf numFmtId="0" fontId="0" fillId="3" borderId="9" xfId="0" applyFill="1" applyBorder="1"/>
    <xf numFmtId="0" fontId="6" fillId="3" borderId="12" xfId="0" applyFont="1" applyFill="1" applyBorder="1"/>
    <xf numFmtId="0" fontId="1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3" fillId="3" borderId="1" xfId="0" applyFont="1" applyFill="1" applyBorder="1" applyProtection="1">
      <protection hidden="1"/>
    </xf>
    <xf numFmtId="49" fontId="7" fillId="4" borderId="1" xfId="0" applyNumberFormat="1" applyFont="1" applyFill="1" applyBorder="1" applyProtection="1">
      <protection locked="0"/>
    </xf>
    <xf numFmtId="0" fontId="7" fillId="4" borderId="1" xfId="0" applyFont="1" applyFill="1" applyBorder="1" applyAlignment="1" applyProtection="1">
      <alignment horizontal="left"/>
      <protection locked="0"/>
    </xf>
    <xf numFmtId="164" fontId="7" fillId="4" borderId="1" xfId="0" applyNumberFormat="1" applyFont="1" applyFill="1" applyBorder="1" applyAlignment="1" applyProtection="1">
      <alignment horizontal="left"/>
      <protection locked="0"/>
    </xf>
    <xf numFmtId="0" fontId="7" fillId="4" borderId="1" xfId="0" applyFont="1" applyFill="1" applyBorder="1" applyAlignment="1" applyProtection="1">
      <alignment horizontal="left" wrapText="1"/>
      <protection locked="0"/>
    </xf>
    <xf numFmtId="0" fontId="11" fillId="4" borderId="1" xfId="2" applyFont="1" applyFill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 wrapText="1"/>
    </xf>
    <xf numFmtId="0" fontId="0" fillId="0" borderId="8" xfId="0" applyBorder="1"/>
    <xf numFmtId="0" fontId="7" fillId="0" borderId="8" xfId="0" applyFont="1" applyBorder="1"/>
    <xf numFmtId="0" fontId="0" fillId="3" borderId="11" xfId="0" applyFill="1" applyBorder="1"/>
    <xf numFmtId="0" fontId="0" fillId="3" borderId="4" xfId="0" applyFill="1" applyBorder="1"/>
    <xf numFmtId="0" fontId="0" fillId="2" borderId="8" xfId="0" applyFill="1" applyBorder="1"/>
    <xf numFmtId="164" fontId="9" fillId="2" borderId="1" xfId="2" applyNumberFormat="1" applyFill="1" applyBorder="1" applyAlignment="1" applyProtection="1">
      <alignment horizontal="left"/>
      <protection hidden="1"/>
    </xf>
    <xf numFmtId="0" fontId="0" fillId="0" borderId="9" xfId="0" applyBorder="1" applyAlignment="1">
      <alignment horizontal="left" wrapText="1"/>
    </xf>
    <xf numFmtId="44" fontId="0" fillId="2" borderId="0" xfId="1" applyFont="1" applyFill="1" applyBorder="1" applyProtection="1"/>
    <xf numFmtId="0" fontId="5" fillId="3" borderId="7" xfId="0" applyFont="1" applyFill="1" applyBorder="1"/>
    <xf numFmtId="0" fontId="5" fillId="3" borderId="15" xfId="0" applyFont="1" applyFill="1" applyBorder="1"/>
    <xf numFmtId="0" fontId="5" fillId="3" borderId="1" xfId="0" applyFont="1" applyFill="1" applyBorder="1"/>
    <xf numFmtId="0" fontId="13" fillId="2" borderId="0" xfId="0" applyFont="1" applyFill="1"/>
    <xf numFmtId="0" fontId="13" fillId="0" borderId="0" xfId="0" applyFont="1"/>
    <xf numFmtId="44" fontId="7" fillId="4" borderId="1" xfId="1" applyFont="1" applyFill="1" applyBorder="1" applyProtection="1">
      <protection locked="0"/>
    </xf>
    <xf numFmtId="44" fontId="3" fillId="3" borderId="1" xfId="0" applyNumberFormat="1" applyFont="1" applyFill="1" applyBorder="1"/>
    <xf numFmtId="10" fontId="7" fillId="4" borderId="1" xfId="0" applyNumberFormat="1" applyFont="1" applyFill="1" applyBorder="1" applyProtection="1">
      <protection locked="0"/>
    </xf>
    <xf numFmtId="44" fontId="2" fillId="3" borderId="1" xfId="0" applyNumberFormat="1" applyFont="1" applyFill="1" applyBorder="1"/>
    <xf numFmtId="0" fontId="0" fillId="0" borderId="11" xfId="0" applyBorder="1" applyAlignment="1">
      <alignment horizontal="left" wrapText="1"/>
    </xf>
    <xf numFmtId="44" fontId="7" fillId="4" borderId="14" xfId="1" applyFont="1" applyFill="1" applyBorder="1" applyProtection="1">
      <protection locked="0"/>
    </xf>
    <xf numFmtId="10" fontId="7" fillId="0" borderId="1" xfId="0" applyNumberFormat="1" applyFont="1" applyBorder="1"/>
    <xf numFmtId="44" fontId="8" fillId="0" borderId="1" xfId="1" applyFont="1" applyFill="1" applyBorder="1"/>
    <xf numFmtId="44" fontId="7" fillId="5" borderId="1" xfId="1" applyFont="1" applyFill="1" applyBorder="1"/>
    <xf numFmtId="44" fontId="7" fillId="5" borderId="1" xfId="0" applyNumberFormat="1" applyFont="1" applyFill="1" applyBorder="1"/>
    <xf numFmtId="10" fontId="7" fillId="5" borderId="1" xfId="0" applyNumberFormat="1" applyFont="1" applyFill="1" applyBorder="1"/>
    <xf numFmtId="0" fontId="2" fillId="3" borderId="9" xfId="0" applyFont="1" applyFill="1" applyBorder="1"/>
    <xf numFmtId="44" fontId="2" fillId="3" borderId="9" xfId="0" applyNumberFormat="1" applyFont="1" applyFill="1" applyBorder="1"/>
    <xf numFmtId="0" fontId="4" fillId="3" borderId="3" xfId="0" applyFont="1" applyFill="1" applyBorder="1" applyAlignment="1">
      <alignment horizontal="center"/>
    </xf>
    <xf numFmtId="0" fontId="14" fillId="0" borderId="8" xfId="0" applyFont="1" applyBorder="1"/>
    <xf numFmtId="0" fontId="2" fillId="3" borderId="0" xfId="0" applyFont="1" applyFill="1"/>
    <xf numFmtId="0" fontId="4" fillId="3" borderId="0" xfId="0" applyFont="1" applyFill="1"/>
    <xf numFmtId="0" fontId="6" fillId="3" borderId="0" xfId="0" applyFont="1" applyFill="1"/>
    <xf numFmtId="0" fontId="0" fillId="3" borderId="13" xfId="0" applyFill="1" applyBorder="1"/>
    <xf numFmtId="0" fontId="0" fillId="0" borderId="6" xfId="0" applyBorder="1" applyAlignment="1">
      <alignment horizontal="left" wrapText="1"/>
    </xf>
    <xf numFmtId="0" fontId="0" fillId="0" borderId="6" xfId="0" applyBorder="1"/>
    <xf numFmtId="0" fontId="2" fillId="3" borderId="11" xfId="0" applyFont="1" applyFill="1" applyBorder="1" applyAlignment="1">
      <alignment horizontal="right"/>
    </xf>
    <xf numFmtId="0" fontId="2" fillId="3" borderId="11" xfId="0" applyFont="1" applyFill="1" applyBorder="1"/>
    <xf numFmtId="0" fontId="2" fillId="2" borderId="5" xfId="0" applyFont="1" applyFill="1" applyBorder="1"/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10" fontId="16" fillId="4" borderId="1" xfId="0" applyNumberFormat="1" applyFont="1" applyFill="1" applyBorder="1" applyProtection="1">
      <protection locked="0"/>
    </xf>
    <xf numFmtId="10" fontId="15" fillId="4" borderId="1" xfId="0" applyNumberFormat="1" applyFont="1" applyFill="1" applyBorder="1" applyProtection="1">
      <protection locked="0"/>
    </xf>
    <xf numFmtId="0" fontId="4" fillId="3" borderId="8" xfId="0" applyFont="1" applyFill="1" applyBorder="1"/>
    <xf numFmtId="0" fontId="6" fillId="3" borderId="14" xfId="0" applyFont="1" applyFill="1" applyBorder="1" applyAlignment="1">
      <alignment horizontal="left"/>
    </xf>
    <xf numFmtId="10" fontId="15" fillId="4" borderId="9" xfId="0" applyNumberFormat="1" applyFont="1" applyFill="1" applyBorder="1" applyProtection="1">
      <protection locked="0"/>
    </xf>
    <xf numFmtId="44" fontId="7" fillId="0" borderId="1" xfId="1" applyFont="1" applyBorder="1"/>
    <xf numFmtId="44" fontId="7" fillId="2" borderId="1" xfId="0" applyNumberFormat="1" applyFont="1" applyFill="1" applyBorder="1"/>
    <xf numFmtId="44" fontId="8" fillId="2" borderId="1" xfId="0" applyNumberFormat="1" applyFont="1" applyFill="1" applyBorder="1"/>
    <xf numFmtId="44" fontId="7" fillId="2" borderId="14" xfId="0" applyNumberFormat="1" applyFont="1" applyFill="1" applyBorder="1"/>
    <xf numFmtId="0" fontId="8" fillId="0" borderId="1" xfId="0" applyFont="1" applyBorder="1"/>
    <xf numFmtId="44" fontId="8" fillId="0" borderId="1" xfId="1" applyFont="1" applyFill="1" applyBorder="1" applyProtection="1"/>
    <xf numFmtId="0" fontId="7" fillId="0" borderId="1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3" borderId="1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44" fontId="7" fillId="0" borderId="1" xfId="1" applyFont="1" applyFill="1" applyBorder="1"/>
    <xf numFmtId="44" fontId="7" fillId="0" borderId="14" xfId="1" applyFont="1" applyFill="1" applyBorder="1"/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173583"/>
      <color rgb="FFC2E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295274</xdr:rowOff>
    </xdr:from>
    <xdr:to>
      <xdr:col>5</xdr:col>
      <xdr:colOff>1219201</xdr:colOff>
      <xdr:row>3</xdr:row>
      <xdr:rowOff>381000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7176" y="590549"/>
          <a:ext cx="8801100" cy="67627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Let op:</a:t>
          </a:r>
        </a:p>
        <a:p>
          <a:r>
            <a:rPr lang="nl-NL" sz="1100" b="0"/>
            <a:t>- Het betreft hier de fictieve uitgaven. In werkelijkheid kan dit afwijken. Aan deze bedragen kunnen geen rechten worden ontleend.</a:t>
          </a:r>
        </a:p>
        <a:p>
          <a:r>
            <a:rPr lang="nl-NL" sz="1100" b="1"/>
            <a:t>- Het minimale opslagpercentage is</a:t>
          </a:r>
          <a:r>
            <a:rPr lang="nl-NL" sz="1100" b="1" baseline="0"/>
            <a:t> 3%. Indien een lager percentage wordt opgegeven, wordt de inschrijving uitgesloten van deelname. </a:t>
          </a:r>
          <a:endParaRPr lang="nl-N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vos@alpha-adviesbureau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2E76B"/>
  </sheetPr>
  <dimension ref="A1:DQ881"/>
  <sheetViews>
    <sheetView zoomScaleNormal="100" workbookViewId="0">
      <selection activeCell="G15" sqref="G15"/>
    </sheetView>
  </sheetViews>
  <sheetFormatPr defaultColWidth="9.109375" defaultRowHeight="14.4" x14ac:dyDescent="0.3"/>
  <cols>
    <col min="1" max="1" width="54.33203125" customWidth="1"/>
    <col min="2" max="2" width="59.6640625" customWidth="1"/>
  </cols>
  <sheetData>
    <row r="1" spans="1:121" ht="21" x14ac:dyDescent="0.4">
      <c r="A1" s="114" t="s">
        <v>18</v>
      </c>
      <c r="B1" s="11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</row>
    <row r="2" spans="1:121" x14ac:dyDescent="0.3">
      <c r="A2" s="17"/>
      <c r="B2" s="17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</row>
    <row r="3" spans="1:121" ht="21" x14ac:dyDescent="0.4">
      <c r="A3" s="114" t="s">
        <v>95</v>
      </c>
      <c r="B3" s="11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</row>
    <row r="4" spans="1:121" x14ac:dyDescent="0.3">
      <c r="A4" s="55" t="s">
        <v>19</v>
      </c>
      <c r="B4" s="20" t="s">
        <v>131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</row>
    <row r="5" spans="1:121" x14ac:dyDescent="0.3">
      <c r="A5" s="55" t="s">
        <v>20</v>
      </c>
      <c r="B5" s="20" t="s">
        <v>132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</row>
    <row r="6" spans="1:121" x14ac:dyDescent="0.3">
      <c r="A6" s="55" t="s">
        <v>21</v>
      </c>
      <c r="B6" s="21" t="s">
        <v>133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</row>
    <row r="7" spans="1:121" x14ac:dyDescent="0.3">
      <c r="A7" s="55" t="s">
        <v>22</v>
      </c>
      <c r="B7" s="20" t="s">
        <v>134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</row>
    <row r="8" spans="1:121" x14ac:dyDescent="0.3">
      <c r="A8" s="55" t="s">
        <v>23</v>
      </c>
      <c r="B8" s="20" t="s">
        <v>135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</row>
    <row r="9" spans="1:121" x14ac:dyDescent="0.3">
      <c r="A9" s="19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</row>
    <row r="10" spans="1:121" ht="21" x14ac:dyDescent="0.4">
      <c r="A10" s="115" t="s">
        <v>24</v>
      </c>
      <c r="B10" s="11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</row>
    <row r="11" spans="1:121" x14ac:dyDescent="0.3">
      <c r="A11" s="55" t="s">
        <v>97</v>
      </c>
      <c r="B11" s="22" t="s">
        <v>136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</row>
    <row r="12" spans="1:121" x14ac:dyDescent="0.3">
      <c r="A12" s="55" t="s">
        <v>98</v>
      </c>
      <c r="B12" s="23" t="s">
        <v>137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</row>
    <row r="13" spans="1:121" x14ac:dyDescent="0.3">
      <c r="A13" s="55" t="s">
        <v>99</v>
      </c>
      <c r="B13" s="67" t="s">
        <v>138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</row>
    <row r="14" spans="1:121" x14ac:dyDescent="0.3">
      <c r="A14" s="18"/>
      <c r="B14" s="1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</row>
    <row r="15" spans="1:121" ht="21" x14ac:dyDescent="0.4">
      <c r="A15" s="114" t="s">
        <v>96</v>
      </c>
      <c r="B15" s="11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</row>
    <row r="16" spans="1:121" x14ac:dyDescent="0.3">
      <c r="A16" s="55" t="s">
        <v>25</v>
      </c>
      <c r="B16" s="38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</row>
    <row r="17" spans="1:121" x14ac:dyDescent="0.3">
      <c r="A17" s="55" t="s">
        <v>26</v>
      </c>
      <c r="B17" s="38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</row>
    <row r="18" spans="1:121" x14ac:dyDescent="0.3">
      <c r="A18" s="55" t="s">
        <v>27</v>
      </c>
      <c r="B18" s="5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</row>
    <row r="19" spans="1:121" x14ac:dyDescent="0.3">
      <c r="A19" s="55" t="s">
        <v>28</v>
      </c>
      <c r="B19" s="5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</row>
    <row r="20" spans="1:121" x14ac:dyDescent="0.3">
      <c r="A20" s="55" t="s">
        <v>29</v>
      </c>
      <c r="B20" s="5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</row>
    <row r="21" spans="1:121" x14ac:dyDescent="0.3">
      <c r="A21" s="24"/>
      <c r="B21" s="2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</row>
    <row r="22" spans="1:121" x14ac:dyDescent="0.3">
      <c r="A22" s="55" t="s">
        <v>30</v>
      </c>
      <c r="B22" s="5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</row>
    <row r="23" spans="1:121" x14ac:dyDescent="0.3">
      <c r="A23" s="55" t="s">
        <v>31</v>
      </c>
      <c r="B23" s="58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</row>
    <row r="24" spans="1:121" x14ac:dyDescent="0.3">
      <c r="A24" s="55" t="s">
        <v>32</v>
      </c>
      <c r="B24" s="59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</row>
    <row r="25" spans="1:121" x14ac:dyDescent="0.3">
      <c r="A25" s="55" t="s">
        <v>33</v>
      </c>
      <c r="B25" s="5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</row>
    <row r="26" spans="1:121" x14ac:dyDescent="0.3">
      <c r="A26" s="55" t="s">
        <v>34</v>
      </c>
      <c r="B26" s="58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</row>
    <row r="27" spans="1:121" x14ac:dyDescent="0.3">
      <c r="A27" s="55" t="s">
        <v>35</v>
      </c>
      <c r="B27" s="60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</row>
    <row r="28" spans="1:121" s="3" customFormat="1" x14ac:dyDescent="0.3"/>
    <row r="29" spans="1:121" s="3" customFormat="1" x14ac:dyDescent="0.3"/>
    <row r="30" spans="1:121" s="3" customFormat="1" x14ac:dyDescent="0.3"/>
    <row r="31" spans="1:121" s="3" customFormat="1" x14ac:dyDescent="0.3"/>
    <row r="32" spans="1:121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="3" customFormat="1" x14ac:dyDescent="0.3"/>
    <row r="562" s="3" customFormat="1" x14ac:dyDescent="0.3"/>
    <row r="563" s="3" customFormat="1" x14ac:dyDescent="0.3"/>
    <row r="564" s="3" customFormat="1" x14ac:dyDescent="0.3"/>
    <row r="565" s="3" customFormat="1" x14ac:dyDescent="0.3"/>
    <row r="566" s="3" customFormat="1" x14ac:dyDescent="0.3"/>
    <row r="567" s="3" customFormat="1" x14ac:dyDescent="0.3"/>
    <row r="568" s="3" customFormat="1" x14ac:dyDescent="0.3"/>
    <row r="569" s="3" customFormat="1" x14ac:dyDescent="0.3"/>
    <row r="570" s="3" customFormat="1" x14ac:dyDescent="0.3"/>
    <row r="571" s="3" customFormat="1" x14ac:dyDescent="0.3"/>
    <row r="572" s="3" customFormat="1" x14ac:dyDescent="0.3"/>
    <row r="573" s="3" customFormat="1" x14ac:dyDescent="0.3"/>
    <row r="574" s="3" customFormat="1" x14ac:dyDescent="0.3"/>
    <row r="575" s="3" customFormat="1" x14ac:dyDescent="0.3"/>
    <row r="576" s="3" customFormat="1" x14ac:dyDescent="0.3"/>
    <row r="577" s="3" customFormat="1" x14ac:dyDescent="0.3"/>
    <row r="578" s="3" customFormat="1" x14ac:dyDescent="0.3"/>
    <row r="579" s="3" customFormat="1" x14ac:dyDescent="0.3"/>
    <row r="580" s="3" customFormat="1" x14ac:dyDescent="0.3"/>
    <row r="581" s="3" customFormat="1" x14ac:dyDescent="0.3"/>
    <row r="582" s="3" customFormat="1" x14ac:dyDescent="0.3"/>
    <row r="583" s="3" customFormat="1" x14ac:dyDescent="0.3"/>
    <row r="584" s="3" customFormat="1" x14ac:dyDescent="0.3"/>
    <row r="585" s="3" customFormat="1" x14ac:dyDescent="0.3"/>
    <row r="586" s="3" customFormat="1" x14ac:dyDescent="0.3"/>
    <row r="587" s="3" customFormat="1" x14ac:dyDescent="0.3"/>
    <row r="588" s="3" customFormat="1" x14ac:dyDescent="0.3"/>
    <row r="589" s="3" customFormat="1" x14ac:dyDescent="0.3"/>
    <row r="590" s="3" customFormat="1" x14ac:dyDescent="0.3"/>
    <row r="591" s="3" customFormat="1" x14ac:dyDescent="0.3"/>
    <row r="592" s="3" customFormat="1" x14ac:dyDescent="0.3"/>
    <row r="593" s="3" customFormat="1" x14ac:dyDescent="0.3"/>
    <row r="594" s="3" customFormat="1" x14ac:dyDescent="0.3"/>
    <row r="595" s="3" customFormat="1" x14ac:dyDescent="0.3"/>
    <row r="596" s="3" customFormat="1" x14ac:dyDescent="0.3"/>
    <row r="597" s="3" customFormat="1" x14ac:dyDescent="0.3"/>
    <row r="598" s="3" customFormat="1" x14ac:dyDescent="0.3"/>
    <row r="599" s="3" customFormat="1" x14ac:dyDescent="0.3"/>
    <row r="600" s="3" customFormat="1" x14ac:dyDescent="0.3"/>
    <row r="601" s="3" customFormat="1" x14ac:dyDescent="0.3"/>
    <row r="602" s="3" customFormat="1" x14ac:dyDescent="0.3"/>
    <row r="603" s="3" customFormat="1" x14ac:dyDescent="0.3"/>
    <row r="604" s="3" customFormat="1" x14ac:dyDescent="0.3"/>
    <row r="605" s="3" customFormat="1" x14ac:dyDescent="0.3"/>
    <row r="606" s="3" customFormat="1" x14ac:dyDescent="0.3"/>
    <row r="607" s="3" customFormat="1" x14ac:dyDescent="0.3"/>
    <row r="608" s="3" customFormat="1" x14ac:dyDescent="0.3"/>
    <row r="609" s="3" customFormat="1" x14ac:dyDescent="0.3"/>
    <row r="610" s="3" customFormat="1" x14ac:dyDescent="0.3"/>
    <row r="611" s="3" customFormat="1" x14ac:dyDescent="0.3"/>
    <row r="612" s="3" customFormat="1" x14ac:dyDescent="0.3"/>
    <row r="613" s="3" customFormat="1" x14ac:dyDescent="0.3"/>
    <row r="614" s="3" customFormat="1" x14ac:dyDescent="0.3"/>
    <row r="615" s="3" customFormat="1" x14ac:dyDescent="0.3"/>
    <row r="616" s="3" customFormat="1" x14ac:dyDescent="0.3"/>
    <row r="617" s="3" customFormat="1" x14ac:dyDescent="0.3"/>
    <row r="618" s="3" customFormat="1" x14ac:dyDescent="0.3"/>
    <row r="619" s="3" customFormat="1" x14ac:dyDescent="0.3"/>
    <row r="620" s="3" customFormat="1" x14ac:dyDescent="0.3"/>
    <row r="621" s="3" customFormat="1" x14ac:dyDescent="0.3"/>
    <row r="622" s="3" customFormat="1" x14ac:dyDescent="0.3"/>
    <row r="623" s="3" customFormat="1" x14ac:dyDescent="0.3"/>
    <row r="624" s="3" customFormat="1" x14ac:dyDescent="0.3"/>
    <row r="625" s="3" customFormat="1" x14ac:dyDescent="0.3"/>
    <row r="626" s="3" customFormat="1" x14ac:dyDescent="0.3"/>
    <row r="627" s="3" customFormat="1" x14ac:dyDescent="0.3"/>
    <row r="628" s="3" customFormat="1" x14ac:dyDescent="0.3"/>
    <row r="629" s="3" customFormat="1" x14ac:dyDescent="0.3"/>
    <row r="630" s="3" customFormat="1" x14ac:dyDescent="0.3"/>
    <row r="631" s="3" customFormat="1" x14ac:dyDescent="0.3"/>
    <row r="632" s="3" customFormat="1" x14ac:dyDescent="0.3"/>
    <row r="633" s="3" customFormat="1" x14ac:dyDescent="0.3"/>
    <row r="634" s="3" customFormat="1" x14ac:dyDescent="0.3"/>
    <row r="635" s="3" customFormat="1" x14ac:dyDescent="0.3"/>
    <row r="636" s="3" customFormat="1" x14ac:dyDescent="0.3"/>
    <row r="637" s="3" customFormat="1" x14ac:dyDescent="0.3"/>
    <row r="638" s="3" customFormat="1" x14ac:dyDescent="0.3"/>
    <row r="639" s="3" customFormat="1" x14ac:dyDescent="0.3"/>
    <row r="640" s="3" customFormat="1" x14ac:dyDescent="0.3"/>
    <row r="641" s="3" customFormat="1" x14ac:dyDescent="0.3"/>
    <row r="642" s="3" customFormat="1" x14ac:dyDescent="0.3"/>
    <row r="643" s="3" customFormat="1" x14ac:dyDescent="0.3"/>
    <row r="644" s="3" customFormat="1" x14ac:dyDescent="0.3"/>
    <row r="645" s="3" customFormat="1" x14ac:dyDescent="0.3"/>
    <row r="646" s="3" customFormat="1" x14ac:dyDescent="0.3"/>
    <row r="647" s="3" customFormat="1" x14ac:dyDescent="0.3"/>
    <row r="648" s="3" customFormat="1" x14ac:dyDescent="0.3"/>
    <row r="649" s="3" customFormat="1" x14ac:dyDescent="0.3"/>
    <row r="650" s="3" customFormat="1" x14ac:dyDescent="0.3"/>
    <row r="651" s="3" customFormat="1" x14ac:dyDescent="0.3"/>
    <row r="652" s="3" customFormat="1" x14ac:dyDescent="0.3"/>
    <row r="653" s="3" customFormat="1" x14ac:dyDescent="0.3"/>
    <row r="654" s="3" customFormat="1" x14ac:dyDescent="0.3"/>
    <row r="655" s="3" customFormat="1" x14ac:dyDescent="0.3"/>
    <row r="656" s="3" customFormat="1" x14ac:dyDescent="0.3"/>
    <row r="657" s="3" customFormat="1" x14ac:dyDescent="0.3"/>
    <row r="658" s="3" customFormat="1" x14ac:dyDescent="0.3"/>
    <row r="659" s="3" customFormat="1" x14ac:dyDescent="0.3"/>
    <row r="660" s="3" customFormat="1" x14ac:dyDescent="0.3"/>
    <row r="661" s="3" customFormat="1" x14ac:dyDescent="0.3"/>
    <row r="662" s="3" customFormat="1" x14ac:dyDescent="0.3"/>
    <row r="663" s="3" customFormat="1" x14ac:dyDescent="0.3"/>
    <row r="664" s="3" customFormat="1" x14ac:dyDescent="0.3"/>
    <row r="665" s="3" customFormat="1" x14ac:dyDescent="0.3"/>
    <row r="666" s="3" customFormat="1" x14ac:dyDescent="0.3"/>
    <row r="667" s="3" customFormat="1" x14ac:dyDescent="0.3"/>
    <row r="668" s="3" customFormat="1" x14ac:dyDescent="0.3"/>
    <row r="669" s="3" customFormat="1" x14ac:dyDescent="0.3"/>
    <row r="670" s="3" customFormat="1" x14ac:dyDescent="0.3"/>
    <row r="671" s="3" customFormat="1" x14ac:dyDescent="0.3"/>
    <row r="672" s="3" customFormat="1" x14ac:dyDescent="0.3"/>
    <row r="673" s="3" customFormat="1" x14ac:dyDescent="0.3"/>
    <row r="674" s="3" customFormat="1" x14ac:dyDescent="0.3"/>
    <row r="675" s="3" customFormat="1" x14ac:dyDescent="0.3"/>
    <row r="676" s="3" customFormat="1" x14ac:dyDescent="0.3"/>
    <row r="677" s="3" customFormat="1" x14ac:dyDescent="0.3"/>
    <row r="678" s="3" customFormat="1" x14ac:dyDescent="0.3"/>
    <row r="679" s="3" customFormat="1" x14ac:dyDescent="0.3"/>
    <row r="680" s="3" customFormat="1" x14ac:dyDescent="0.3"/>
    <row r="681" s="3" customFormat="1" x14ac:dyDescent="0.3"/>
    <row r="682" s="3" customFormat="1" x14ac:dyDescent="0.3"/>
    <row r="683" s="3" customFormat="1" x14ac:dyDescent="0.3"/>
    <row r="684" s="3" customFormat="1" x14ac:dyDescent="0.3"/>
    <row r="685" s="3" customFormat="1" x14ac:dyDescent="0.3"/>
    <row r="686" s="3" customFormat="1" x14ac:dyDescent="0.3"/>
    <row r="687" s="3" customFormat="1" x14ac:dyDescent="0.3"/>
    <row r="688" s="3" customFormat="1" x14ac:dyDescent="0.3"/>
    <row r="689" s="3" customFormat="1" x14ac:dyDescent="0.3"/>
    <row r="690" s="3" customFormat="1" x14ac:dyDescent="0.3"/>
    <row r="691" s="3" customFormat="1" x14ac:dyDescent="0.3"/>
    <row r="692" s="3" customFormat="1" x14ac:dyDescent="0.3"/>
    <row r="693" s="3" customFormat="1" x14ac:dyDescent="0.3"/>
    <row r="694" s="3" customFormat="1" x14ac:dyDescent="0.3"/>
    <row r="695" s="3" customFormat="1" x14ac:dyDescent="0.3"/>
    <row r="696" s="3" customFormat="1" x14ac:dyDescent="0.3"/>
    <row r="697" s="3" customFormat="1" x14ac:dyDescent="0.3"/>
    <row r="698" s="3" customFormat="1" x14ac:dyDescent="0.3"/>
    <row r="699" s="3" customFormat="1" x14ac:dyDescent="0.3"/>
    <row r="700" s="3" customFormat="1" x14ac:dyDescent="0.3"/>
    <row r="701" s="3" customFormat="1" x14ac:dyDescent="0.3"/>
    <row r="702" s="3" customFormat="1" x14ac:dyDescent="0.3"/>
    <row r="703" s="3" customFormat="1" x14ac:dyDescent="0.3"/>
    <row r="704" s="3" customFormat="1" x14ac:dyDescent="0.3"/>
    <row r="705" s="3" customFormat="1" x14ac:dyDescent="0.3"/>
    <row r="706" s="3" customFormat="1" x14ac:dyDescent="0.3"/>
    <row r="707" s="3" customFormat="1" x14ac:dyDescent="0.3"/>
    <row r="708" s="3" customFormat="1" x14ac:dyDescent="0.3"/>
    <row r="709" s="3" customFormat="1" x14ac:dyDescent="0.3"/>
    <row r="710" s="3" customFormat="1" x14ac:dyDescent="0.3"/>
    <row r="711" s="3" customFormat="1" x14ac:dyDescent="0.3"/>
    <row r="712" s="3" customFormat="1" x14ac:dyDescent="0.3"/>
    <row r="713" s="3" customFormat="1" x14ac:dyDescent="0.3"/>
    <row r="714" s="3" customFormat="1" x14ac:dyDescent="0.3"/>
    <row r="715" s="3" customFormat="1" x14ac:dyDescent="0.3"/>
    <row r="716" s="3" customFormat="1" x14ac:dyDescent="0.3"/>
    <row r="717" s="3" customFormat="1" x14ac:dyDescent="0.3"/>
    <row r="718" s="3" customFormat="1" x14ac:dyDescent="0.3"/>
    <row r="719" s="3" customFormat="1" x14ac:dyDescent="0.3"/>
    <row r="720" s="3" customFormat="1" x14ac:dyDescent="0.3"/>
    <row r="721" s="3" customFormat="1" x14ac:dyDescent="0.3"/>
    <row r="722" s="3" customFormat="1" x14ac:dyDescent="0.3"/>
    <row r="723" s="3" customFormat="1" x14ac:dyDescent="0.3"/>
    <row r="724" s="3" customFormat="1" x14ac:dyDescent="0.3"/>
    <row r="725" s="3" customFormat="1" x14ac:dyDescent="0.3"/>
    <row r="726" s="3" customFormat="1" x14ac:dyDescent="0.3"/>
    <row r="727" s="3" customFormat="1" x14ac:dyDescent="0.3"/>
    <row r="728" s="3" customFormat="1" x14ac:dyDescent="0.3"/>
    <row r="729" s="3" customFormat="1" x14ac:dyDescent="0.3"/>
    <row r="730" s="3" customFormat="1" x14ac:dyDescent="0.3"/>
    <row r="731" s="3" customFormat="1" x14ac:dyDescent="0.3"/>
    <row r="732" s="3" customFormat="1" x14ac:dyDescent="0.3"/>
    <row r="733" s="3" customFormat="1" x14ac:dyDescent="0.3"/>
    <row r="734" s="3" customFormat="1" x14ac:dyDescent="0.3"/>
    <row r="735" s="3" customFormat="1" x14ac:dyDescent="0.3"/>
    <row r="736" s="3" customFormat="1" x14ac:dyDescent="0.3"/>
    <row r="737" s="3" customFormat="1" x14ac:dyDescent="0.3"/>
    <row r="738" s="3" customFormat="1" x14ac:dyDescent="0.3"/>
    <row r="739" s="3" customFormat="1" x14ac:dyDescent="0.3"/>
    <row r="740" s="3" customFormat="1" x14ac:dyDescent="0.3"/>
    <row r="741" s="3" customFormat="1" x14ac:dyDescent="0.3"/>
    <row r="742" s="3" customFormat="1" x14ac:dyDescent="0.3"/>
    <row r="743" s="3" customFormat="1" x14ac:dyDescent="0.3"/>
    <row r="744" s="3" customFormat="1" x14ac:dyDescent="0.3"/>
    <row r="745" s="3" customFormat="1" x14ac:dyDescent="0.3"/>
    <row r="746" s="3" customFormat="1" x14ac:dyDescent="0.3"/>
    <row r="747" s="3" customFormat="1" x14ac:dyDescent="0.3"/>
    <row r="748" s="3" customFormat="1" x14ac:dyDescent="0.3"/>
    <row r="749" s="3" customFormat="1" x14ac:dyDescent="0.3"/>
    <row r="750" s="3" customFormat="1" x14ac:dyDescent="0.3"/>
    <row r="751" s="3" customFormat="1" x14ac:dyDescent="0.3"/>
    <row r="752" s="3" customFormat="1" x14ac:dyDescent="0.3"/>
    <row r="753" s="3" customFormat="1" x14ac:dyDescent="0.3"/>
    <row r="754" s="3" customFormat="1" x14ac:dyDescent="0.3"/>
    <row r="755" s="3" customFormat="1" x14ac:dyDescent="0.3"/>
    <row r="756" s="3" customFormat="1" x14ac:dyDescent="0.3"/>
    <row r="757" s="3" customFormat="1" x14ac:dyDescent="0.3"/>
    <row r="758" s="3" customFormat="1" x14ac:dyDescent="0.3"/>
    <row r="759" s="3" customFormat="1" x14ac:dyDescent="0.3"/>
    <row r="760" s="3" customFormat="1" x14ac:dyDescent="0.3"/>
    <row r="761" s="3" customFormat="1" x14ac:dyDescent="0.3"/>
    <row r="762" s="3" customFormat="1" x14ac:dyDescent="0.3"/>
    <row r="763" s="3" customFormat="1" x14ac:dyDescent="0.3"/>
    <row r="764" s="3" customFormat="1" x14ac:dyDescent="0.3"/>
    <row r="765" s="3" customFormat="1" x14ac:dyDescent="0.3"/>
    <row r="766" s="3" customFormat="1" x14ac:dyDescent="0.3"/>
    <row r="767" s="3" customFormat="1" x14ac:dyDescent="0.3"/>
    <row r="768" s="3" customFormat="1" x14ac:dyDescent="0.3"/>
    <row r="769" s="3" customFormat="1" x14ac:dyDescent="0.3"/>
    <row r="770" s="3" customFormat="1" x14ac:dyDescent="0.3"/>
    <row r="771" s="3" customFormat="1" x14ac:dyDescent="0.3"/>
    <row r="772" s="3" customFormat="1" x14ac:dyDescent="0.3"/>
    <row r="773" s="3" customFormat="1" x14ac:dyDescent="0.3"/>
    <row r="774" s="3" customFormat="1" x14ac:dyDescent="0.3"/>
    <row r="775" s="3" customFormat="1" x14ac:dyDescent="0.3"/>
    <row r="776" s="3" customFormat="1" x14ac:dyDescent="0.3"/>
    <row r="777" s="3" customFormat="1" x14ac:dyDescent="0.3"/>
    <row r="778" s="3" customFormat="1" x14ac:dyDescent="0.3"/>
    <row r="779" s="3" customFormat="1" x14ac:dyDescent="0.3"/>
    <row r="780" s="3" customFormat="1" x14ac:dyDescent="0.3"/>
    <row r="781" s="3" customFormat="1" x14ac:dyDescent="0.3"/>
    <row r="782" s="3" customFormat="1" x14ac:dyDescent="0.3"/>
    <row r="783" s="3" customFormat="1" x14ac:dyDescent="0.3"/>
    <row r="784" s="3" customFormat="1" x14ac:dyDescent="0.3"/>
    <row r="785" s="3" customFormat="1" x14ac:dyDescent="0.3"/>
    <row r="786" s="3" customFormat="1" x14ac:dyDescent="0.3"/>
    <row r="787" s="3" customFormat="1" x14ac:dyDescent="0.3"/>
    <row r="788" s="3" customFormat="1" x14ac:dyDescent="0.3"/>
    <row r="789" s="3" customFormat="1" x14ac:dyDescent="0.3"/>
    <row r="790" s="3" customFormat="1" x14ac:dyDescent="0.3"/>
    <row r="791" s="3" customFormat="1" x14ac:dyDescent="0.3"/>
    <row r="792" s="3" customFormat="1" x14ac:dyDescent="0.3"/>
    <row r="793" s="3" customFormat="1" x14ac:dyDescent="0.3"/>
    <row r="794" s="3" customFormat="1" x14ac:dyDescent="0.3"/>
    <row r="795" s="3" customFormat="1" x14ac:dyDescent="0.3"/>
    <row r="796" s="3" customFormat="1" x14ac:dyDescent="0.3"/>
    <row r="797" s="3" customFormat="1" x14ac:dyDescent="0.3"/>
    <row r="798" s="3" customFormat="1" x14ac:dyDescent="0.3"/>
    <row r="799" s="3" customFormat="1" x14ac:dyDescent="0.3"/>
    <row r="800" s="3" customFormat="1" x14ac:dyDescent="0.3"/>
    <row r="801" s="3" customFormat="1" x14ac:dyDescent="0.3"/>
    <row r="802" s="3" customFormat="1" x14ac:dyDescent="0.3"/>
    <row r="803" s="3" customFormat="1" x14ac:dyDescent="0.3"/>
    <row r="804" s="3" customFormat="1" x14ac:dyDescent="0.3"/>
    <row r="805" s="3" customFormat="1" x14ac:dyDescent="0.3"/>
    <row r="806" s="3" customFormat="1" x14ac:dyDescent="0.3"/>
    <row r="807" s="3" customFormat="1" x14ac:dyDescent="0.3"/>
    <row r="808" s="3" customFormat="1" x14ac:dyDescent="0.3"/>
    <row r="809" s="3" customFormat="1" x14ac:dyDescent="0.3"/>
    <row r="810" s="3" customFormat="1" x14ac:dyDescent="0.3"/>
    <row r="811" s="3" customFormat="1" x14ac:dyDescent="0.3"/>
    <row r="812" s="3" customFormat="1" x14ac:dyDescent="0.3"/>
    <row r="813" s="3" customFormat="1" x14ac:dyDescent="0.3"/>
    <row r="814" s="3" customFormat="1" x14ac:dyDescent="0.3"/>
    <row r="815" s="3" customFormat="1" x14ac:dyDescent="0.3"/>
    <row r="816" s="3" customFormat="1" x14ac:dyDescent="0.3"/>
    <row r="817" s="3" customFormat="1" x14ac:dyDescent="0.3"/>
    <row r="818" s="3" customFormat="1" x14ac:dyDescent="0.3"/>
    <row r="819" s="3" customFormat="1" x14ac:dyDescent="0.3"/>
    <row r="820" s="3" customFormat="1" x14ac:dyDescent="0.3"/>
    <row r="821" s="3" customFormat="1" x14ac:dyDescent="0.3"/>
    <row r="822" s="3" customFormat="1" x14ac:dyDescent="0.3"/>
    <row r="823" s="3" customFormat="1" x14ac:dyDescent="0.3"/>
    <row r="824" s="3" customFormat="1" x14ac:dyDescent="0.3"/>
    <row r="825" s="3" customFormat="1" x14ac:dyDescent="0.3"/>
    <row r="826" s="3" customFormat="1" x14ac:dyDescent="0.3"/>
    <row r="827" s="3" customFormat="1" x14ac:dyDescent="0.3"/>
    <row r="828" s="3" customFormat="1" x14ac:dyDescent="0.3"/>
    <row r="829" s="3" customFormat="1" x14ac:dyDescent="0.3"/>
    <row r="830" s="3" customFormat="1" x14ac:dyDescent="0.3"/>
    <row r="831" s="3" customFormat="1" x14ac:dyDescent="0.3"/>
    <row r="832" s="3" customFormat="1" x14ac:dyDescent="0.3"/>
    <row r="833" s="3" customFormat="1" x14ac:dyDescent="0.3"/>
    <row r="834" s="3" customFormat="1" x14ac:dyDescent="0.3"/>
    <row r="835" s="3" customFormat="1" x14ac:dyDescent="0.3"/>
    <row r="836" s="3" customFormat="1" x14ac:dyDescent="0.3"/>
    <row r="837" s="3" customFormat="1" x14ac:dyDescent="0.3"/>
    <row r="838" s="3" customFormat="1" x14ac:dyDescent="0.3"/>
    <row r="839" s="3" customFormat="1" x14ac:dyDescent="0.3"/>
    <row r="840" s="3" customFormat="1" x14ac:dyDescent="0.3"/>
    <row r="841" s="3" customFormat="1" x14ac:dyDescent="0.3"/>
    <row r="842" s="3" customFormat="1" x14ac:dyDescent="0.3"/>
    <row r="843" s="3" customFormat="1" x14ac:dyDescent="0.3"/>
    <row r="844" s="3" customFormat="1" x14ac:dyDescent="0.3"/>
    <row r="845" s="3" customFormat="1" x14ac:dyDescent="0.3"/>
    <row r="846" s="3" customFormat="1" x14ac:dyDescent="0.3"/>
    <row r="847" s="3" customFormat="1" x14ac:dyDescent="0.3"/>
    <row r="848" s="3" customFormat="1" x14ac:dyDescent="0.3"/>
    <row r="849" s="3" customFormat="1" x14ac:dyDescent="0.3"/>
    <row r="850" s="3" customFormat="1" x14ac:dyDescent="0.3"/>
    <row r="851" s="3" customFormat="1" x14ac:dyDescent="0.3"/>
    <row r="852" s="3" customFormat="1" x14ac:dyDescent="0.3"/>
    <row r="853" s="3" customFormat="1" x14ac:dyDescent="0.3"/>
    <row r="854" s="3" customFormat="1" x14ac:dyDescent="0.3"/>
    <row r="855" s="3" customFormat="1" x14ac:dyDescent="0.3"/>
    <row r="856" s="3" customFormat="1" x14ac:dyDescent="0.3"/>
    <row r="857" s="3" customFormat="1" x14ac:dyDescent="0.3"/>
    <row r="858" s="3" customFormat="1" x14ac:dyDescent="0.3"/>
    <row r="859" s="3" customFormat="1" x14ac:dyDescent="0.3"/>
    <row r="860" s="3" customFormat="1" x14ac:dyDescent="0.3"/>
    <row r="861" s="3" customFormat="1" x14ac:dyDescent="0.3"/>
    <row r="862" s="3" customFormat="1" x14ac:dyDescent="0.3"/>
    <row r="863" s="3" customFormat="1" x14ac:dyDescent="0.3"/>
    <row r="864" s="3" customFormat="1" x14ac:dyDescent="0.3"/>
    <row r="865" spans="3:121" s="3" customFormat="1" x14ac:dyDescent="0.3"/>
    <row r="866" spans="3:121" s="3" customFormat="1" x14ac:dyDescent="0.3"/>
    <row r="867" spans="3:121" s="3" customFormat="1" x14ac:dyDescent="0.3"/>
    <row r="868" spans="3:121" s="3" customFormat="1" x14ac:dyDescent="0.3"/>
    <row r="869" spans="3:121" s="3" customFormat="1" x14ac:dyDescent="0.3"/>
    <row r="870" spans="3:121" s="3" customFormat="1" x14ac:dyDescent="0.3"/>
    <row r="871" spans="3:121" s="3" customFormat="1" x14ac:dyDescent="0.3"/>
    <row r="872" spans="3:121" s="3" customFormat="1" x14ac:dyDescent="0.3"/>
    <row r="873" spans="3:121" s="3" customFormat="1" x14ac:dyDescent="0.3"/>
    <row r="874" spans="3:121" s="3" customFormat="1" x14ac:dyDescent="0.3"/>
    <row r="875" spans="3:121" s="3" customFormat="1" x14ac:dyDescent="0.3"/>
    <row r="876" spans="3:121" s="3" customFormat="1" x14ac:dyDescent="0.3"/>
    <row r="877" spans="3:121" x14ac:dyDescent="0.3"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</row>
    <row r="878" spans="3:121" x14ac:dyDescent="0.3"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</row>
    <row r="879" spans="3:121" x14ac:dyDescent="0.3"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  <c r="CW879" s="3"/>
      <c r="CX879" s="3"/>
      <c r="CY879" s="3"/>
      <c r="CZ879" s="3"/>
      <c r="DA879" s="3"/>
      <c r="DB879" s="3"/>
      <c r="DC879" s="3"/>
      <c r="DD879" s="3"/>
      <c r="DE879" s="3"/>
      <c r="DF879" s="3"/>
      <c r="DG879" s="3"/>
      <c r="DH879" s="3"/>
      <c r="DI879" s="3"/>
      <c r="DJ879" s="3"/>
      <c r="DK879" s="3"/>
      <c r="DL879" s="3"/>
      <c r="DM879" s="3"/>
      <c r="DN879" s="3"/>
      <c r="DO879" s="3"/>
      <c r="DP879" s="3"/>
      <c r="DQ879" s="3"/>
    </row>
    <row r="880" spans="3:121" x14ac:dyDescent="0.3"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</row>
    <row r="881" spans="3:121" x14ac:dyDescent="0.3"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  <c r="CX881" s="3"/>
      <c r="CY881" s="3"/>
      <c r="CZ881" s="3"/>
      <c r="DA881" s="3"/>
      <c r="DB881" s="3"/>
      <c r="DC881" s="3"/>
      <c r="DD881" s="3"/>
      <c r="DE881" s="3"/>
      <c r="DF881" s="3"/>
      <c r="DG881" s="3"/>
      <c r="DH881" s="3"/>
      <c r="DI881" s="3"/>
      <c r="DJ881" s="3"/>
      <c r="DK881" s="3"/>
      <c r="DL881" s="3"/>
      <c r="DM881" s="3"/>
      <c r="DN881" s="3"/>
      <c r="DO881" s="3"/>
      <c r="DP881" s="3"/>
      <c r="DQ881" s="3"/>
    </row>
  </sheetData>
  <sheetProtection algorithmName="SHA-512" hashValue="rKB6PlL2M3hSBjWVYYagPlVdBUW5V651PdQJ2a3MRoGNJ+qL3TNg8M8WwPblPCieQF2m+kIzsdzmWh+wIvT4wg==" saltValue="ck7I58JIuM8FmvWAcmHozA==" spinCount="100000" sheet="1" objects="1" scenarios="1"/>
  <mergeCells count="4">
    <mergeCell ref="A1:B1"/>
    <mergeCell ref="A3:B3"/>
    <mergeCell ref="A15:B15"/>
    <mergeCell ref="A10:B10"/>
  </mergeCells>
  <hyperlinks>
    <hyperlink ref="B13" r:id="rId1" xr:uid="{BF1CEB7D-3C99-4403-B484-505CB3216BB2}"/>
  </hyperlinks>
  <pageMargins left="0.7" right="0.7" top="0.75" bottom="0.75" header="0.3" footer="0.3"/>
  <pageSetup paperSize="9" scale="8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3583"/>
    <pageSetUpPr fitToPage="1"/>
  </sheetPr>
  <dimension ref="A1:AN165"/>
  <sheetViews>
    <sheetView tabSelected="1" zoomScaleNormal="100" zoomScaleSheetLayoutView="85" workbookViewId="0">
      <selection activeCell="E25" sqref="E25"/>
    </sheetView>
  </sheetViews>
  <sheetFormatPr defaultColWidth="9.109375" defaultRowHeight="14.4" x14ac:dyDescent="0.3"/>
  <cols>
    <col min="1" max="1" width="3.88671875" style="1" bestFit="1" customWidth="1"/>
    <col min="2" max="3" width="43" style="1" customWidth="1"/>
    <col min="4" max="4" width="38.109375" style="1" customWidth="1"/>
    <col min="5" max="5" width="30.88671875" style="1" customWidth="1"/>
    <col min="6" max="6" width="19.5546875" style="1" customWidth="1"/>
    <col min="7" max="13" width="9.109375" style="1"/>
    <col min="14" max="40" width="9.109375" style="8"/>
    <col min="41" max="16384" width="9.109375" style="1"/>
  </cols>
  <sheetData>
    <row r="1" spans="1:13" ht="23.4" x14ac:dyDescent="0.45">
      <c r="A1" s="26"/>
      <c r="B1" s="116" t="s">
        <v>37</v>
      </c>
      <c r="C1" s="116"/>
      <c r="D1" s="116"/>
      <c r="E1" s="116"/>
      <c r="F1" s="116"/>
      <c r="G1" s="8"/>
      <c r="H1" s="8"/>
      <c r="I1" s="8"/>
      <c r="J1" s="8"/>
      <c r="K1" s="8"/>
      <c r="L1" s="8"/>
      <c r="M1" s="8"/>
    </row>
    <row r="2" spans="1:13" ht="23.4" x14ac:dyDescent="0.45">
      <c r="A2" s="27"/>
      <c r="B2" s="28" t="s">
        <v>49</v>
      </c>
      <c r="C2" s="29"/>
      <c r="D2" s="29"/>
      <c r="E2" s="29"/>
      <c r="F2" s="29"/>
      <c r="G2" s="8"/>
      <c r="H2" s="8"/>
      <c r="I2" s="8"/>
      <c r="J2" s="8"/>
      <c r="K2" s="8"/>
      <c r="L2" s="8"/>
      <c r="M2" s="8"/>
    </row>
    <row r="3" spans="1:13" ht="23.4" x14ac:dyDescent="0.45">
      <c r="A3" s="27"/>
      <c r="B3" s="28"/>
      <c r="C3" s="29"/>
      <c r="D3" s="29"/>
      <c r="E3" s="29"/>
      <c r="F3" s="29"/>
      <c r="G3" s="8"/>
      <c r="H3" s="8"/>
      <c r="I3" s="8"/>
      <c r="J3" s="8"/>
      <c r="K3" s="8"/>
      <c r="L3" s="8"/>
      <c r="M3" s="8"/>
    </row>
    <row r="4" spans="1:13" ht="33.75" customHeight="1" x14ac:dyDescent="0.45">
      <c r="A4" s="27"/>
      <c r="B4" s="28"/>
      <c r="C4" s="29"/>
      <c r="D4" s="29"/>
      <c r="E4" s="29"/>
      <c r="F4" s="29"/>
      <c r="G4" s="8"/>
      <c r="H4" s="8"/>
      <c r="I4" s="8"/>
      <c r="J4" s="8"/>
      <c r="K4" s="8"/>
      <c r="L4" s="8"/>
      <c r="M4" s="8"/>
    </row>
    <row r="5" spans="1:13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15.6" x14ac:dyDescent="0.3">
      <c r="A6" s="30"/>
      <c r="B6" s="33" t="s">
        <v>114</v>
      </c>
      <c r="C6" s="33" t="s">
        <v>140</v>
      </c>
      <c r="D6" s="34" t="s">
        <v>119</v>
      </c>
      <c r="E6" s="34" t="s">
        <v>126</v>
      </c>
      <c r="F6" s="35" t="s">
        <v>127</v>
      </c>
      <c r="G6" s="8"/>
      <c r="H6" s="8"/>
      <c r="I6" s="8"/>
      <c r="J6" s="8"/>
      <c r="K6" s="8"/>
      <c r="L6" s="8"/>
      <c r="M6" s="8"/>
    </row>
    <row r="7" spans="1:13" x14ac:dyDescent="0.3">
      <c r="A7" s="31" t="s">
        <v>67</v>
      </c>
      <c r="B7" s="2" t="s">
        <v>1</v>
      </c>
      <c r="C7" s="120">
        <v>100000</v>
      </c>
      <c r="D7" s="81">
        <f>'1. Chromebooks'!C10</f>
        <v>0</v>
      </c>
      <c r="E7" s="106">
        <f>SUM(C7*D7)</f>
        <v>0</v>
      </c>
      <c r="F7" s="82">
        <f>SUM(C7+E7)</f>
        <v>100000</v>
      </c>
      <c r="G7" s="8"/>
      <c r="H7" s="8"/>
      <c r="I7" s="8"/>
      <c r="J7" s="8"/>
      <c r="K7" s="8"/>
      <c r="L7" s="8"/>
      <c r="M7" s="8"/>
    </row>
    <row r="8" spans="1:13" x14ac:dyDescent="0.3">
      <c r="A8" s="31" t="s">
        <v>68</v>
      </c>
      <c r="B8" s="2" t="str">
        <f>'1. Chromebooks'!B12</f>
        <v>Oplaadkarren Chromebooks</v>
      </c>
      <c r="C8" s="120">
        <v>20000</v>
      </c>
      <c r="D8" s="81">
        <f>'1. Chromebooks'!C21</f>
        <v>0</v>
      </c>
      <c r="E8" s="106">
        <f t="shared" ref="E8:E14" si="0">SUM(C8*D8)</f>
        <v>0</v>
      </c>
      <c r="F8" s="82">
        <f t="shared" ref="F8:F14" si="1">SUM(C8+E8)</f>
        <v>20000</v>
      </c>
      <c r="G8" s="8"/>
      <c r="H8" s="8"/>
      <c r="I8" s="8"/>
      <c r="J8" s="8"/>
      <c r="K8" s="8"/>
      <c r="L8" s="8"/>
      <c r="M8" s="8"/>
    </row>
    <row r="9" spans="1:13" x14ac:dyDescent="0.3">
      <c r="A9" s="31" t="s">
        <v>70</v>
      </c>
      <c r="B9" s="14" t="str">
        <f>'2. Windows'!B3</f>
        <v>Laptops</v>
      </c>
      <c r="C9" s="121">
        <v>25000</v>
      </c>
      <c r="D9" s="81">
        <f>'2. Windows'!C10</f>
        <v>0</v>
      </c>
      <c r="E9" s="106">
        <f t="shared" si="0"/>
        <v>0</v>
      </c>
      <c r="F9" s="82">
        <f t="shared" si="1"/>
        <v>25000</v>
      </c>
      <c r="G9" s="8"/>
      <c r="H9" s="8"/>
      <c r="I9" s="8"/>
      <c r="J9" s="8"/>
      <c r="K9" s="8"/>
      <c r="L9" s="8"/>
      <c r="M9" s="8"/>
    </row>
    <row r="10" spans="1:13" x14ac:dyDescent="0.3">
      <c r="A10" s="32" t="s">
        <v>123</v>
      </c>
      <c r="B10" s="2" t="str">
        <f>'2. Windows'!B12</f>
        <v>Desktops</v>
      </c>
      <c r="C10" s="120">
        <v>25000</v>
      </c>
      <c r="D10" s="81">
        <f>'2. Windows'!C20</f>
        <v>0</v>
      </c>
      <c r="E10" s="106">
        <f t="shared" si="0"/>
        <v>0</v>
      </c>
      <c r="F10" s="82">
        <f t="shared" si="1"/>
        <v>25000</v>
      </c>
      <c r="G10" s="8"/>
      <c r="H10" s="8"/>
      <c r="I10" s="8"/>
      <c r="J10" s="8"/>
      <c r="K10" s="8"/>
      <c r="L10" s="8"/>
      <c r="M10" s="8"/>
    </row>
    <row r="11" spans="1:13" x14ac:dyDescent="0.3">
      <c r="A11" s="32" t="s">
        <v>124</v>
      </c>
      <c r="B11" s="2" t="str">
        <f>'2. Windows'!B22</f>
        <v>Monitoren Desktop</v>
      </c>
      <c r="C11" s="120">
        <v>10000</v>
      </c>
      <c r="D11" s="81">
        <f>'2. Windows'!C31</f>
        <v>0</v>
      </c>
      <c r="E11" s="106">
        <f t="shared" si="0"/>
        <v>0</v>
      </c>
      <c r="F11" s="82">
        <f t="shared" si="1"/>
        <v>10000</v>
      </c>
      <c r="G11" s="8"/>
      <c r="H11" s="8"/>
      <c r="I11" s="8"/>
      <c r="J11" s="8"/>
      <c r="K11" s="8"/>
      <c r="L11" s="8"/>
      <c r="M11" s="8"/>
    </row>
    <row r="12" spans="1:13" x14ac:dyDescent="0.3">
      <c r="A12" s="32" t="s">
        <v>72</v>
      </c>
      <c r="B12" s="2" t="str">
        <f>'3. Apple'!B3</f>
        <v>iPads</v>
      </c>
      <c r="C12" s="120">
        <v>50000</v>
      </c>
      <c r="D12" s="81">
        <f>'3. Apple'!C9</f>
        <v>0</v>
      </c>
      <c r="E12" s="106">
        <f t="shared" si="0"/>
        <v>0</v>
      </c>
      <c r="F12" s="82">
        <f>SUM(C12-E12)</f>
        <v>50000</v>
      </c>
      <c r="G12" s="8"/>
      <c r="H12" s="8"/>
      <c r="I12" s="8"/>
      <c r="J12" s="8"/>
      <c r="K12" s="8"/>
      <c r="L12" s="8"/>
      <c r="M12" s="8"/>
    </row>
    <row r="13" spans="1:13" x14ac:dyDescent="0.3">
      <c r="A13" s="32" t="s">
        <v>73</v>
      </c>
      <c r="B13" s="2" t="str">
        <f>'3. Apple'!B12</f>
        <v>Oplaadkasten iPads</v>
      </c>
      <c r="C13" s="120">
        <v>20000</v>
      </c>
      <c r="D13" s="81">
        <f>'3. Apple'!C21</f>
        <v>0</v>
      </c>
      <c r="E13" s="106">
        <f t="shared" si="0"/>
        <v>0</v>
      </c>
      <c r="F13" s="82">
        <f t="shared" si="1"/>
        <v>20000</v>
      </c>
      <c r="G13" s="8"/>
      <c r="H13" s="8"/>
      <c r="I13" s="8"/>
      <c r="J13" s="8"/>
      <c r="K13" s="8"/>
      <c r="L13" s="8"/>
      <c r="M13" s="8"/>
    </row>
    <row r="14" spans="1:13" x14ac:dyDescent="0.3">
      <c r="A14" s="32" t="s">
        <v>74</v>
      </c>
      <c r="B14" s="2" t="str">
        <f>'4. Accessoires'!B3</f>
        <v>Accessoires</v>
      </c>
      <c r="C14" s="120">
        <v>20000</v>
      </c>
      <c r="D14" s="81">
        <f>'4. Accessoires'!B7</f>
        <v>0</v>
      </c>
      <c r="E14" s="106">
        <f t="shared" si="0"/>
        <v>0</v>
      </c>
      <c r="F14" s="82">
        <f t="shared" si="1"/>
        <v>20000</v>
      </c>
      <c r="G14" s="8"/>
      <c r="H14" s="8"/>
      <c r="I14" s="8"/>
      <c r="J14" s="8"/>
      <c r="K14" s="8"/>
      <c r="L14" s="8"/>
      <c r="M14" s="8"/>
    </row>
    <row r="15" spans="1:13" ht="15.6" x14ac:dyDescent="0.3">
      <c r="A15" s="30"/>
      <c r="B15" s="33" t="s">
        <v>115</v>
      </c>
      <c r="C15" s="33"/>
      <c r="D15" s="34"/>
      <c r="E15" s="34"/>
      <c r="F15" s="35" t="s">
        <v>127</v>
      </c>
      <c r="G15" s="8"/>
      <c r="H15" s="8"/>
      <c r="I15" s="8"/>
      <c r="J15" s="8"/>
      <c r="K15" s="8"/>
      <c r="L15" s="8"/>
      <c r="M15" s="8"/>
    </row>
    <row r="16" spans="1:13" x14ac:dyDescent="0.3">
      <c r="A16" s="32" t="s">
        <v>102</v>
      </c>
      <c r="B16" s="2" t="str">
        <f>'5. Reparatietarieven'!B3</f>
        <v>Reparatietarieven</v>
      </c>
      <c r="C16" s="83"/>
      <c r="D16" s="84"/>
      <c r="E16" s="84"/>
      <c r="F16" s="82">
        <f>'5. Reparatietarieven'!E8</f>
        <v>2500</v>
      </c>
      <c r="G16" s="8"/>
      <c r="H16" s="8"/>
      <c r="I16" s="8"/>
      <c r="J16" s="8"/>
      <c r="K16" s="8"/>
      <c r="L16" s="8"/>
      <c r="M16" s="8"/>
    </row>
    <row r="17" spans="1:13" x14ac:dyDescent="0.3">
      <c r="A17" s="32" t="s">
        <v>111</v>
      </c>
      <c r="B17" s="2" t="str">
        <f>'6. Overige diensten'!B3</f>
        <v>Overige diensten</v>
      </c>
      <c r="C17" s="83"/>
      <c r="D17" s="85"/>
      <c r="E17" s="85"/>
      <c r="F17" s="82">
        <f>'6. Overige diensten'!E7</f>
        <v>0</v>
      </c>
      <c r="G17" s="8"/>
      <c r="H17" s="8"/>
      <c r="I17" s="8"/>
      <c r="J17" s="8"/>
      <c r="K17" s="8"/>
      <c r="L17" s="8"/>
      <c r="M17" s="8"/>
    </row>
    <row r="18" spans="1:13" x14ac:dyDescent="0.3">
      <c r="A18" s="8"/>
      <c r="B18" s="8"/>
      <c r="C18" s="15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18" x14ac:dyDescent="0.35">
      <c r="A19" s="8"/>
      <c r="B19" s="8"/>
      <c r="C19" s="8"/>
      <c r="D19" s="36" t="s">
        <v>125</v>
      </c>
      <c r="E19" s="36"/>
      <c r="F19" s="37">
        <f>SUM(F7:F14)+F16+F17</f>
        <v>272500</v>
      </c>
      <c r="G19" s="8"/>
      <c r="H19" s="8"/>
      <c r="I19" s="8"/>
      <c r="J19" s="8"/>
      <c r="K19" s="8"/>
      <c r="L19" s="8"/>
      <c r="M19" s="8"/>
    </row>
    <row r="20" spans="1:13" hidden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8" x14ac:dyDescent="0.35">
      <c r="A21" s="8"/>
      <c r="B21" s="8"/>
      <c r="C21" s="8"/>
      <c r="D21" s="11"/>
      <c r="E21" s="11"/>
      <c r="F21" s="12"/>
      <c r="G21" s="8"/>
      <c r="H21" s="8"/>
      <c r="I21" s="8"/>
      <c r="J21" s="8"/>
      <c r="K21" s="8"/>
      <c r="L21" s="8"/>
      <c r="M21" s="8"/>
    </row>
    <row r="22" spans="1:13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3">
      <c r="A31" s="8"/>
      <c r="B31" s="3" t="s">
        <v>77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s="8" customFormat="1" x14ac:dyDescent="0.3"/>
    <row r="40" spans="1:13" s="8" customFormat="1" x14ac:dyDescent="0.3"/>
    <row r="41" spans="1:13" s="8" customFormat="1" x14ac:dyDescent="0.3"/>
    <row r="42" spans="1:13" s="8" customFormat="1" x14ac:dyDescent="0.3"/>
    <row r="43" spans="1:13" s="8" customFormat="1" x14ac:dyDescent="0.3"/>
    <row r="44" spans="1:13" s="8" customFormat="1" x14ac:dyDescent="0.3"/>
    <row r="45" spans="1:13" s="8" customFormat="1" x14ac:dyDescent="0.3"/>
    <row r="46" spans="1:13" s="8" customFormat="1" x14ac:dyDescent="0.3"/>
    <row r="47" spans="1:13" s="8" customFormat="1" x14ac:dyDescent="0.3"/>
    <row r="48" spans="1:13" s="8" customFormat="1" x14ac:dyDescent="0.3"/>
    <row r="49" s="8" customFormat="1" x14ac:dyDescent="0.3"/>
    <row r="50" s="8" customFormat="1" x14ac:dyDescent="0.3"/>
    <row r="51" s="8" customFormat="1" x14ac:dyDescent="0.3"/>
    <row r="52" s="8" customFormat="1" x14ac:dyDescent="0.3"/>
    <row r="53" s="8" customFormat="1" x14ac:dyDescent="0.3"/>
    <row r="54" s="8" customFormat="1" x14ac:dyDescent="0.3"/>
    <row r="55" s="8" customFormat="1" x14ac:dyDescent="0.3"/>
    <row r="56" s="8" customFormat="1" x14ac:dyDescent="0.3"/>
    <row r="57" s="8" customFormat="1" x14ac:dyDescent="0.3"/>
    <row r="58" s="8" customFormat="1" x14ac:dyDescent="0.3"/>
    <row r="59" s="8" customFormat="1" x14ac:dyDescent="0.3"/>
    <row r="60" s="8" customFormat="1" x14ac:dyDescent="0.3"/>
    <row r="61" s="8" customFormat="1" x14ac:dyDescent="0.3"/>
    <row r="62" s="8" customFormat="1" x14ac:dyDescent="0.3"/>
    <row r="63" s="8" customFormat="1" x14ac:dyDescent="0.3"/>
    <row r="64" s="8" customFormat="1" x14ac:dyDescent="0.3"/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</sheetData>
  <sheetProtection algorithmName="SHA-512" hashValue="2wSUCyxnEHgSTiX/XwCDRugJwGKV5U2L89YyhyVjLj7uwXbugdS9V18/zWyxBt0+FdDQuUeGkxQydP0h0uwR2w==" saltValue="i7HkeGdwD+k3hlcyGQwIgg==" spinCount="100000" sheet="1" objects="1" scenarios="1"/>
  <mergeCells count="1">
    <mergeCell ref="B1:F1"/>
  </mergeCells>
  <pageMargins left="0.7" right="0.7" top="0.75" bottom="0.75" header="0.3" footer="0.3"/>
  <pageSetup paperSize="9" orientation="landscape" r:id="rId1"/>
  <headerFooter>
    <oddFooter>&amp;L&amp;X1)&amp;X aantallen zijn indicatief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2E76B"/>
  </sheetPr>
  <dimension ref="A1:BB176"/>
  <sheetViews>
    <sheetView zoomScale="90" zoomScaleNormal="90" workbookViewId="0">
      <selection activeCell="J21" sqref="J21"/>
    </sheetView>
  </sheetViews>
  <sheetFormatPr defaultRowHeight="14.4" x14ac:dyDescent="0.3"/>
  <cols>
    <col min="1" max="1" width="4.5546875" bestFit="1" customWidth="1"/>
    <col min="2" max="2" width="39" bestFit="1" customWidth="1"/>
    <col min="3" max="3" width="64.6640625" bestFit="1" customWidth="1"/>
    <col min="20" max="54" width="9.109375" style="3"/>
  </cols>
  <sheetData>
    <row r="1" spans="1:19" ht="23.4" x14ac:dyDescent="0.45">
      <c r="A1" s="39"/>
      <c r="B1" s="116" t="s">
        <v>1</v>
      </c>
      <c r="C1" s="11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32.25" customHeight="1" x14ac:dyDescent="0.45">
      <c r="A2" s="40" t="s">
        <v>67</v>
      </c>
      <c r="B2" s="91" t="s">
        <v>1</v>
      </c>
      <c r="C2" s="4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3">
      <c r="A3" s="31"/>
      <c r="B3" s="90" t="s">
        <v>2</v>
      </c>
      <c r="C3" s="43" t="s">
        <v>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x14ac:dyDescent="0.3">
      <c r="A4" s="44"/>
      <c r="B4" s="2" t="s">
        <v>4</v>
      </c>
      <c r="C4" s="9" t="s">
        <v>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x14ac:dyDescent="0.3">
      <c r="A5" s="44"/>
      <c r="B5" s="2" t="s">
        <v>6</v>
      </c>
      <c r="C5" s="9" t="s">
        <v>36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3">
      <c r="A6" s="44"/>
      <c r="B6" s="2" t="s">
        <v>8</v>
      </c>
      <c r="C6" s="9" t="s">
        <v>141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3">
      <c r="A7" s="44"/>
      <c r="B7" s="2" t="s">
        <v>51</v>
      </c>
      <c r="C7" s="61" t="s">
        <v>100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x14ac:dyDescent="0.3">
      <c r="A8" s="44"/>
      <c r="B8" s="2" t="s">
        <v>13</v>
      </c>
      <c r="C8" s="9" t="s">
        <v>41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8" x14ac:dyDescent="0.35">
      <c r="A9" s="45"/>
      <c r="B9" s="92" t="s">
        <v>9</v>
      </c>
      <c r="C9" s="4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21" x14ac:dyDescent="0.4">
      <c r="A10" s="48"/>
      <c r="B10" s="2" t="s">
        <v>0</v>
      </c>
      <c r="C10" s="10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x14ac:dyDescent="0.3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23.4" x14ac:dyDescent="0.45">
      <c r="A12" s="50" t="s">
        <v>71</v>
      </c>
      <c r="B12" s="51" t="s">
        <v>69</v>
      </c>
      <c r="C12" s="5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x14ac:dyDescent="0.3">
      <c r="A13" s="31"/>
      <c r="B13" s="90" t="s">
        <v>2</v>
      </c>
      <c r="C13" s="43" t="s">
        <v>3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x14ac:dyDescent="0.3">
      <c r="A14" s="64"/>
      <c r="B14" s="62" t="s">
        <v>10</v>
      </c>
      <c r="C14" s="6" t="s">
        <v>82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x14ac:dyDescent="0.3">
      <c r="A15" s="64"/>
      <c r="B15" s="62" t="s">
        <v>11</v>
      </c>
      <c r="C15" s="6" t="s">
        <v>83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x14ac:dyDescent="0.3">
      <c r="A16" s="64"/>
      <c r="B16" s="63" t="s">
        <v>12</v>
      </c>
      <c r="C16" s="6" t="s">
        <v>84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3">
      <c r="A17" s="64"/>
      <c r="B17" s="63" t="s">
        <v>13</v>
      </c>
      <c r="C17" s="6" t="s">
        <v>86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28.8" x14ac:dyDescent="0.3">
      <c r="A18" s="64"/>
      <c r="B18" s="63" t="s">
        <v>14</v>
      </c>
      <c r="C18" s="7" t="s">
        <v>85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3">
      <c r="A19" s="64"/>
      <c r="B19" s="63" t="s">
        <v>15</v>
      </c>
      <c r="C19" s="6" t="s">
        <v>87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8" x14ac:dyDescent="0.35">
      <c r="A20" s="64"/>
      <c r="B20" s="92" t="s">
        <v>16</v>
      </c>
      <c r="C20" s="48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21" x14ac:dyDescent="0.4">
      <c r="A21" s="48"/>
      <c r="B21" s="62" t="s">
        <v>50</v>
      </c>
      <c r="C21" s="10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3">
      <c r="A39" s="3"/>
      <c r="B39" s="3"/>
      <c r="C39" s="3"/>
    </row>
    <row r="40" spans="1:19" s="3" customFormat="1" x14ac:dyDescent="0.3"/>
    <row r="41" spans="1:19" s="3" customFormat="1" x14ac:dyDescent="0.3"/>
    <row r="42" spans="1:19" s="3" customFormat="1" x14ac:dyDescent="0.3"/>
    <row r="43" spans="1:19" s="3" customFormat="1" x14ac:dyDescent="0.3"/>
    <row r="44" spans="1:19" s="3" customFormat="1" x14ac:dyDescent="0.3"/>
    <row r="45" spans="1:19" s="3" customFormat="1" x14ac:dyDescent="0.3"/>
    <row r="46" spans="1:19" s="3" customFormat="1" x14ac:dyDescent="0.3"/>
    <row r="47" spans="1:19" s="3" customFormat="1" x14ac:dyDescent="0.3"/>
    <row r="48" spans="1:19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</sheetData>
  <sheetProtection algorithmName="SHA-512" hashValue="LZCqz07hLycV3hp3pc9vDFqglfNju9SJfgZRV3Pof0DtnsXKqE7kgLna5vYirByyxUBH6Okiqyq730D05p/1FA==" saltValue="b4QdztG0A6kmGphbq8a0Aw==" spinCount="100000"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2E76B"/>
  </sheetPr>
  <dimension ref="A1:P41"/>
  <sheetViews>
    <sheetView zoomScale="90" zoomScaleNormal="90" workbookViewId="0">
      <selection activeCell="D28" sqref="D28"/>
    </sheetView>
  </sheetViews>
  <sheetFormatPr defaultRowHeight="14.4" x14ac:dyDescent="0.3"/>
  <cols>
    <col min="1" max="1" width="4.5546875" bestFit="1" customWidth="1"/>
    <col min="2" max="2" width="39" bestFit="1" customWidth="1"/>
    <col min="3" max="3" width="64.6640625" bestFit="1" customWidth="1"/>
    <col min="4" max="4" width="69.109375" customWidth="1"/>
  </cols>
  <sheetData>
    <row r="1" spans="1:16" ht="23.4" x14ac:dyDescent="0.45">
      <c r="A1" s="39"/>
      <c r="B1" s="116" t="s">
        <v>122</v>
      </c>
      <c r="C1" s="11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6" s="3" customFormat="1" ht="23.4" x14ac:dyDescent="0.45">
      <c r="A2" s="98"/>
      <c r="B2" s="99"/>
      <c r="C2" s="100"/>
    </row>
    <row r="3" spans="1:16" ht="23.4" x14ac:dyDescent="0.45">
      <c r="A3" s="40" t="s">
        <v>70</v>
      </c>
      <c r="B3" s="91" t="s">
        <v>78</v>
      </c>
      <c r="C3" s="4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x14ac:dyDescent="0.3">
      <c r="A4" s="31"/>
      <c r="B4" s="90" t="s">
        <v>2</v>
      </c>
      <c r="C4" s="43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x14ac:dyDescent="0.3">
      <c r="A5" s="44"/>
      <c r="B5" s="2" t="s">
        <v>38</v>
      </c>
      <c r="C5" s="9" t="s">
        <v>91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6" x14ac:dyDescent="0.3">
      <c r="A6" s="44"/>
      <c r="B6" s="2" t="s">
        <v>6</v>
      </c>
      <c r="C6" s="9" t="s">
        <v>139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 x14ac:dyDescent="0.3">
      <c r="A7" s="44"/>
      <c r="B7" s="2" t="s">
        <v>51</v>
      </c>
      <c r="C7" s="9" t="s">
        <v>100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6" x14ac:dyDescent="0.3">
      <c r="A8" s="44"/>
      <c r="B8" s="10" t="s">
        <v>13</v>
      </c>
      <c r="C8" s="94" t="s">
        <v>41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6" ht="18" x14ac:dyDescent="0.35">
      <c r="A9" s="45"/>
      <c r="B9" s="49" t="s">
        <v>42</v>
      </c>
      <c r="C9" s="9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6" ht="21" x14ac:dyDescent="0.4">
      <c r="A10" s="47"/>
      <c r="B10" s="2" t="s">
        <v>0</v>
      </c>
      <c r="C10" s="10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6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3.4" x14ac:dyDescent="0.45">
      <c r="A12" s="40" t="s">
        <v>123</v>
      </c>
      <c r="B12" s="91" t="s">
        <v>79</v>
      </c>
      <c r="C12" s="4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3">
      <c r="A13" s="31"/>
      <c r="B13" s="90" t="s">
        <v>2</v>
      </c>
      <c r="C13" s="43" t="s">
        <v>3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3">
      <c r="A14" s="44"/>
      <c r="B14" s="2" t="s">
        <v>38</v>
      </c>
      <c r="C14" s="9" t="s">
        <v>53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3">
      <c r="A15" s="44"/>
      <c r="B15" s="2" t="s">
        <v>6</v>
      </c>
      <c r="C15" s="9" t="s">
        <v>139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3">
      <c r="A16" s="44"/>
      <c r="B16" s="2" t="s">
        <v>51</v>
      </c>
      <c r="C16" s="61" t="s">
        <v>100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3">
      <c r="A17" s="44"/>
      <c r="B17" s="2" t="s">
        <v>39</v>
      </c>
      <c r="C17" s="9" t="s">
        <v>40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3">
      <c r="A18" s="44"/>
      <c r="B18" s="10" t="s">
        <v>13</v>
      </c>
      <c r="C18" s="94" t="s">
        <v>41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8" x14ac:dyDescent="0.35">
      <c r="A19" s="45"/>
      <c r="B19" s="49" t="s">
        <v>52</v>
      </c>
      <c r="C19" s="9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21" x14ac:dyDescent="0.4">
      <c r="A20" s="47"/>
      <c r="B20" s="2" t="s">
        <v>0</v>
      </c>
      <c r="C20" s="10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23.4" x14ac:dyDescent="0.45">
      <c r="A22" s="50" t="s">
        <v>124</v>
      </c>
      <c r="B22" s="51" t="s">
        <v>80</v>
      </c>
      <c r="C22" s="65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31"/>
      <c r="B23" s="90" t="s">
        <v>2</v>
      </c>
      <c r="C23" s="43" t="s">
        <v>3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3">
      <c r="A24" s="44"/>
      <c r="B24" s="2" t="s">
        <v>43</v>
      </c>
      <c r="C24" s="9" t="s">
        <v>90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44"/>
      <c r="B25" s="2" t="s">
        <v>7</v>
      </c>
      <c r="C25" s="9" t="s">
        <v>44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44"/>
      <c r="B26" s="2" t="s">
        <v>51</v>
      </c>
      <c r="C26" s="9" t="s">
        <v>100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3">
      <c r="A27" s="44"/>
      <c r="B27" s="16" t="s">
        <v>14</v>
      </c>
      <c r="C27" s="95" t="s">
        <v>142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3">
      <c r="A28" s="44"/>
      <c r="B28" s="2" t="s">
        <v>45</v>
      </c>
      <c r="C28" s="9" t="s">
        <v>94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3">
      <c r="A29" s="44"/>
      <c r="B29" s="2" t="s">
        <v>46</v>
      </c>
      <c r="C29" s="9" t="s">
        <v>47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8" x14ac:dyDescent="0.35">
      <c r="A30" s="45"/>
      <c r="B30" s="49" t="s">
        <v>48</v>
      </c>
      <c r="C30" s="9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21" x14ac:dyDescent="0.4">
      <c r="A31" s="47"/>
      <c r="B31" s="2" t="s">
        <v>0</v>
      </c>
      <c r="C31" s="10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3">
      <c r="A40" s="3"/>
      <c r="B40" s="3"/>
      <c r="C40" s="3"/>
    </row>
    <row r="41" spans="1:16" x14ac:dyDescent="0.3">
      <c r="A41" s="3"/>
      <c r="B41" s="3"/>
    </row>
  </sheetData>
  <sheetProtection algorithmName="SHA-512" hashValue="4bf8VtbP/Ig9BiAeh06uzP7dc5zLl9tWRKIbrlpQoY699QWMaOZsS9TScyvt/Gs4EyAxX+gV5H/dASKeV/q0tQ==" saltValue="VXUnY9V22QdIqt//gcU1PA==" spinCount="100000" sheet="1" objects="1" scenarios="1"/>
  <mergeCells count="1">
    <mergeCell ref="B1:C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2E76B"/>
  </sheetPr>
  <dimension ref="A1:BC60"/>
  <sheetViews>
    <sheetView zoomScale="80" zoomScaleNormal="80" workbookViewId="0">
      <selection activeCell="A13" sqref="A13"/>
    </sheetView>
  </sheetViews>
  <sheetFormatPr defaultRowHeight="14.4" x14ac:dyDescent="0.3"/>
  <cols>
    <col min="1" max="1" width="5.33203125" customWidth="1"/>
    <col min="2" max="2" width="39" bestFit="1" customWidth="1"/>
    <col min="3" max="3" width="72.6640625" bestFit="1" customWidth="1"/>
    <col min="4" max="4" width="34.44140625" customWidth="1"/>
    <col min="17" max="55" width="9.109375" style="3"/>
  </cols>
  <sheetData>
    <row r="1" spans="1:16" ht="23.4" x14ac:dyDescent="0.45">
      <c r="A1" s="39"/>
      <c r="B1" s="116" t="s">
        <v>121</v>
      </c>
      <c r="C1" s="11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s="3" customFormat="1" ht="23.4" x14ac:dyDescent="0.45">
      <c r="A2" s="98"/>
      <c r="B2" s="99"/>
      <c r="C2" s="100"/>
    </row>
    <row r="3" spans="1:16" ht="32.25" customHeight="1" x14ac:dyDescent="0.45">
      <c r="A3" s="40" t="s">
        <v>72</v>
      </c>
      <c r="B3" s="91" t="s">
        <v>54</v>
      </c>
      <c r="C3" s="4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3">
      <c r="A4" s="31"/>
      <c r="B4" s="90" t="s">
        <v>2</v>
      </c>
      <c r="C4" s="43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28.8" x14ac:dyDescent="0.3">
      <c r="A5" s="96"/>
      <c r="B5" s="62" t="s">
        <v>55</v>
      </c>
      <c r="C5" s="9" t="s">
        <v>130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3">
      <c r="A6" s="96"/>
      <c r="B6" s="62" t="s">
        <v>56</v>
      </c>
      <c r="C6" s="4" t="s">
        <v>143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3">
      <c r="A7" s="96"/>
      <c r="B7" s="62" t="s">
        <v>57</v>
      </c>
      <c r="C7" s="4" t="s">
        <v>58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8" x14ac:dyDescent="0.35">
      <c r="A8" s="64"/>
      <c r="B8" s="92" t="s">
        <v>59</v>
      </c>
      <c r="C8" s="4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21" x14ac:dyDescent="0.4">
      <c r="A9" s="48"/>
      <c r="B9" s="89" t="s">
        <v>120</v>
      </c>
      <c r="C9" s="10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3.4" x14ac:dyDescent="0.45">
      <c r="A12" s="50" t="s">
        <v>73</v>
      </c>
      <c r="B12" s="51" t="s">
        <v>81</v>
      </c>
      <c r="C12" s="5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3">
      <c r="A13" s="31"/>
      <c r="B13" s="53" t="s">
        <v>2</v>
      </c>
      <c r="C13" s="54" t="s">
        <v>3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3">
      <c r="A14" s="97"/>
      <c r="B14" t="s">
        <v>10</v>
      </c>
      <c r="C14" s="13" t="s">
        <v>60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3">
      <c r="A15" s="97"/>
      <c r="B15" s="63" t="s">
        <v>12</v>
      </c>
      <c r="C15" s="6" t="s">
        <v>61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3">
      <c r="A16" s="97"/>
      <c r="B16" s="63" t="s">
        <v>62</v>
      </c>
      <c r="C16" s="6" t="s">
        <v>88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3">
      <c r="A17" s="97"/>
      <c r="B17" s="63" t="s">
        <v>13</v>
      </c>
      <c r="C17" s="6" t="s">
        <v>63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28.8" x14ac:dyDescent="0.3">
      <c r="A18" s="97"/>
      <c r="B18" s="63" t="s">
        <v>14</v>
      </c>
      <c r="C18" s="7" t="s">
        <v>64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3">
      <c r="A19" s="97"/>
      <c r="B19" s="63" t="s">
        <v>15</v>
      </c>
      <c r="C19" s="6" t="s">
        <v>89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8" x14ac:dyDescent="0.35">
      <c r="A20" s="64"/>
      <c r="B20" s="92" t="s">
        <v>16</v>
      </c>
      <c r="C20" s="4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23.4" x14ac:dyDescent="0.45">
      <c r="A21" s="48"/>
      <c r="B21" s="66" t="s">
        <v>65</v>
      </c>
      <c r="C21" s="101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3">
      <c r="A22" s="3"/>
      <c r="B22" s="3" t="s">
        <v>66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33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3">
      <c r="A58" s="3"/>
      <c r="B58" s="3"/>
      <c r="C58" s="3"/>
    </row>
    <row r="59" spans="1:16" x14ac:dyDescent="0.3">
      <c r="A59" s="3"/>
      <c r="B59" s="3"/>
      <c r="C59" s="3"/>
    </row>
    <row r="60" spans="1:16" x14ac:dyDescent="0.3">
      <c r="A60" s="3"/>
      <c r="B60" s="3"/>
      <c r="C60" s="3"/>
    </row>
  </sheetData>
  <sheetProtection algorithmName="SHA-512" hashValue="hvhMC4oUH4MXp7lFlkUqqrDyz7DarvpsCc/FrqOwYGzx9/v/cak74T5F1Jp3LzXQsTcYw450NZCtL4sozQiWXg==" saltValue="+fxOL6OBp5wFAsnYtdMmWg==" spinCount="100000"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2E76B"/>
  </sheetPr>
  <dimension ref="A1:AT116"/>
  <sheetViews>
    <sheetView zoomScale="80" zoomScaleNormal="80" workbookViewId="0">
      <selection activeCell="B7" sqref="B7"/>
    </sheetView>
  </sheetViews>
  <sheetFormatPr defaultRowHeight="14.4" x14ac:dyDescent="0.3"/>
  <cols>
    <col min="1" max="1" width="6.109375" customWidth="1"/>
    <col min="2" max="2" width="86" bestFit="1" customWidth="1"/>
    <col min="3" max="3" width="69.109375" customWidth="1"/>
    <col min="16" max="46" width="9.109375" style="3"/>
  </cols>
  <sheetData>
    <row r="1" spans="1:15" ht="23.4" x14ac:dyDescent="0.45">
      <c r="A1" s="39"/>
      <c r="B1" s="88" t="s">
        <v>76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s="3" customFormat="1" ht="23.4" x14ac:dyDescent="0.45">
      <c r="A2" s="98"/>
      <c r="B2" s="99"/>
    </row>
    <row r="3" spans="1:15" ht="23.4" x14ac:dyDescent="0.45">
      <c r="A3" s="50" t="s">
        <v>74</v>
      </c>
      <c r="B3" s="103" t="s">
        <v>76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51" customHeight="1" x14ac:dyDescent="0.3">
      <c r="A4" s="45"/>
      <c r="B4" s="68" t="s">
        <v>116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33" customHeight="1" x14ac:dyDescent="0.3">
      <c r="A5" s="45"/>
      <c r="B5" s="9" t="s">
        <v>93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8.75" customHeight="1" x14ac:dyDescent="0.35">
      <c r="A6" s="45"/>
      <c r="B6" s="104" t="s">
        <v>92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1" customHeight="1" x14ac:dyDescent="0.4">
      <c r="A7" s="47"/>
      <c r="B7" s="10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s="3" customFormat="1" x14ac:dyDescent="0.3"/>
    <row r="35" spans="1:15" s="3" customFormat="1" x14ac:dyDescent="0.3"/>
    <row r="36" spans="1:15" s="3" customFormat="1" x14ac:dyDescent="0.3"/>
    <row r="37" spans="1:15" s="3" customFormat="1" x14ac:dyDescent="0.3"/>
    <row r="38" spans="1:15" s="3" customFormat="1" x14ac:dyDescent="0.3"/>
    <row r="39" spans="1:15" s="3" customFormat="1" x14ac:dyDescent="0.3"/>
    <row r="40" spans="1:15" s="3" customFormat="1" x14ac:dyDescent="0.3"/>
    <row r="41" spans="1:15" s="3" customFormat="1" x14ac:dyDescent="0.3"/>
    <row r="42" spans="1:15" s="3" customFormat="1" x14ac:dyDescent="0.3"/>
    <row r="43" spans="1:15" s="3" customFormat="1" x14ac:dyDescent="0.3"/>
    <row r="44" spans="1:15" s="3" customFormat="1" x14ac:dyDescent="0.3"/>
    <row r="45" spans="1:15" s="3" customFormat="1" x14ac:dyDescent="0.3"/>
    <row r="46" spans="1:15" s="3" customFormat="1" x14ac:dyDescent="0.3"/>
    <row r="47" spans="1:15" s="3" customFormat="1" x14ac:dyDescent="0.3"/>
    <row r="48" spans="1:15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</sheetData>
  <sheetProtection algorithmName="SHA-512" hashValue="l9/PzBJCoGGV83rXok/QxPgmEsDmcbyxMGMq/cba7MfQrkyQ1tw8m5Mui5npbZtwk+2LgoAv3jB3OmbpXliMiw==" saltValue="ETXikW+NLB5LU80Wk/6fg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F0C29-8746-4F5C-A86D-2E4E5CF13EE5}">
  <sheetPr>
    <tabColor rgb="FFC2E76B"/>
  </sheetPr>
  <dimension ref="A1:AO110"/>
  <sheetViews>
    <sheetView zoomScale="90" zoomScaleNormal="90" workbookViewId="0">
      <pane ySplit="2" topLeftCell="A3" activePane="bottomLeft" state="frozen"/>
      <selection activeCell="C33" sqref="C33"/>
      <selection pane="bottomLeft" activeCell="E27" sqref="E27"/>
    </sheetView>
  </sheetViews>
  <sheetFormatPr defaultColWidth="9.109375" defaultRowHeight="14.4" x14ac:dyDescent="0.3"/>
  <cols>
    <col min="1" max="1" width="6.109375" customWidth="1"/>
    <col min="2" max="2" width="39" bestFit="1" customWidth="1"/>
    <col min="3" max="3" width="40.33203125" bestFit="1" customWidth="1"/>
    <col min="4" max="4" width="28" customWidth="1"/>
    <col min="5" max="5" width="30.44140625" customWidth="1"/>
    <col min="17" max="41" width="9.109375" style="3"/>
  </cols>
  <sheetData>
    <row r="1" spans="1:41" ht="23.4" x14ac:dyDescent="0.45">
      <c r="A1" s="118" t="s">
        <v>101</v>
      </c>
      <c r="B1" s="119"/>
      <c r="C1" s="119"/>
      <c r="D1" s="119"/>
      <c r="E1" s="119"/>
      <c r="F1" s="3"/>
      <c r="G1" s="3"/>
      <c r="H1" s="3"/>
      <c r="I1" s="3"/>
      <c r="J1" s="3"/>
      <c r="K1" s="3"/>
      <c r="L1" s="3"/>
      <c r="M1" s="3"/>
      <c r="N1" s="3"/>
      <c r="O1" s="3"/>
    </row>
    <row r="2" spans="1:41" ht="12" customHeight="1" x14ac:dyDescent="0.3">
      <c r="A2" s="3"/>
      <c r="B2" s="3"/>
      <c r="C2" s="6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41" s="74" customFormat="1" ht="15.6" x14ac:dyDescent="0.3">
      <c r="A3" s="70" t="s">
        <v>75</v>
      </c>
      <c r="B3" s="71" t="s">
        <v>101</v>
      </c>
      <c r="C3" s="72" t="s">
        <v>103</v>
      </c>
      <c r="D3" s="72" t="s">
        <v>104</v>
      </c>
      <c r="E3" s="72" t="s">
        <v>105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</row>
    <row r="4" spans="1:41" x14ac:dyDescent="0.3">
      <c r="A4" s="41"/>
      <c r="B4" s="68" t="s">
        <v>106</v>
      </c>
      <c r="C4" s="110">
        <v>20</v>
      </c>
      <c r="D4" s="75"/>
      <c r="E4" s="107">
        <f>SUM(C4*D4)</f>
        <v>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41" x14ac:dyDescent="0.3">
      <c r="A5" s="41"/>
      <c r="B5" s="68" t="s">
        <v>107</v>
      </c>
      <c r="C5" s="110">
        <v>20</v>
      </c>
      <c r="D5" s="75"/>
      <c r="E5" s="107">
        <f>SUM(C5*D5)</f>
        <v>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41" ht="15.6" x14ac:dyDescent="0.3">
      <c r="A6" s="41"/>
      <c r="B6" s="32"/>
      <c r="C6" s="72" t="s">
        <v>108</v>
      </c>
      <c r="D6" s="32" t="s">
        <v>0</v>
      </c>
      <c r="E6" s="76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41" x14ac:dyDescent="0.3">
      <c r="A7" s="41"/>
      <c r="B7" s="9" t="s">
        <v>109</v>
      </c>
      <c r="C7" s="111">
        <v>2500</v>
      </c>
      <c r="D7" s="77"/>
      <c r="E7" s="108">
        <f>SUM(C7*D7)+C7</f>
        <v>2500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41" x14ac:dyDescent="0.3">
      <c r="A8" s="3"/>
      <c r="B8" s="3"/>
      <c r="C8" s="3"/>
      <c r="D8" s="32" t="s">
        <v>17</v>
      </c>
      <c r="E8" s="78">
        <f>SUM(E4:E7)</f>
        <v>2500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4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4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4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4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4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4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4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4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s="3" customFormat="1" x14ac:dyDescent="0.3"/>
    <row r="37" spans="1:16" s="3" customFormat="1" x14ac:dyDescent="0.3"/>
    <row r="38" spans="1:16" s="3" customFormat="1" x14ac:dyDescent="0.3"/>
    <row r="39" spans="1:16" s="3" customFormat="1" x14ac:dyDescent="0.3"/>
    <row r="40" spans="1:16" s="3" customFormat="1" x14ac:dyDescent="0.3"/>
    <row r="41" spans="1:16" s="3" customFormat="1" x14ac:dyDescent="0.3"/>
    <row r="42" spans="1:16" s="3" customFormat="1" x14ac:dyDescent="0.3"/>
    <row r="43" spans="1:16" s="3" customFormat="1" x14ac:dyDescent="0.3"/>
    <row r="44" spans="1:16" s="3" customFormat="1" x14ac:dyDescent="0.3"/>
    <row r="45" spans="1:16" s="3" customFormat="1" x14ac:dyDescent="0.3"/>
    <row r="46" spans="1:16" s="3" customFormat="1" x14ac:dyDescent="0.3"/>
    <row r="47" spans="1:16" s="3" customFormat="1" x14ac:dyDescent="0.3"/>
    <row r="48" spans="1:16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</sheetData>
  <sheetProtection algorithmName="SHA-512" hashValue="5kSQ5679HV4dFLbmLbrIcfJh6NYUn9NAS86RP+A3RpRTbuhq298Ur4rNOdU3KavSDGNO/z7lsoLz931FjmH2qg==" saltValue="uhKV7E+dlVkzear+jJclOQ==" spinCount="100000" sheet="1" objects="1" scenarios="1"/>
  <mergeCells count="1">
    <mergeCell ref="A1:E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1E2DC-89F5-47B9-B512-61D36693B64C}">
  <sheetPr>
    <tabColor rgb="FFC2E76B"/>
  </sheetPr>
  <dimension ref="A1:AO109"/>
  <sheetViews>
    <sheetView zoomScale="90" zoomScaleNormal="90" workbookViewId="0">
      <pane ySplit="2" topLeftCell="A3" activePane="bottomLeft" state="frozen"/>
      <selection activeCell="A39" sqref="A39"/>
      <selection pane="bottomLeft" activeCell="C5" sqref="C5"/>
    </sheetView>
  </sheetViews>
  <sheetFormatPr defaultColWidth="9.109375" defaultRowHeight="14.4" x14ac:dyDescent="0.3"/>
  <cols>
    <col min="1" max="1" width="6.109375" customWidth="1"/>
    <col min="2" max="2" width="76.109375" customWidth="1"/>
    <col min="3" max="3" width="19.88671875" customWidth="1"/>
    <col min="4" max="4" width="28" customWidth="1"/>
    <col min="5" max="5" width="30.44140625" customWidth="1"/>
    <col min="17" max="41" width="9.109375" style="3"/>
  </cols>
  <sheetData>
    <row r="1" spans="1:41" ht="23.4" x14ac:dyDescent="0.45">
      <c r="A1" s="118" t="s">
        <v>129</v>
      </c>
      <c r="B1" s="119"/>
      <c r="C1" s="119"/>
      <c r="D1" s="119"/>
      <c r="E1" s="119"/>
      <c r="F1" s="3"/>
      <c r="G1" s="3"/>
      <c r="H1" s="3"/>
      <c r="I1" s="3"/>
      <c r="J1" s="3"/>
      <c r="K1" s="3"/>
      <c r="L1" s="3"/>
      <c r="M1" s="3"/>
      <c r="N1" s="3"/>
      <c r="O1" s="3"/>
    </row>
    <row r="2" spans="1:41" ht="11.25" customHeight="1" x14ac:dyDescent="0.3">
      <c r="A2" s="3"/>
      <c r="B2" s="3"/>
      <c r="C2" s="6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41" s="74" customFormat="1" ht="15.6" x14ac:dyDescent="0.3">
      <c r="A3" s="70" t="s">
        <v>102</v>
      </c>
      <c r="B3" s="71" t="s">
        <v>110</v>
      </c>
      <c r="C3" s="72" t="s">
        <v>112</v>
      </c>
      <c r="D3" s="72" t="s">
        <v>113</v>
      </c>
      <c r="E3" s="72" t="s">
        <v>105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</row>
    <row r="4" spans="1:41" x14ac:dyDescent="0.3">
      <c r="A4" s="41"/>
      <c r="B4" s="79" t="s">
        <v>117</v>
      </c>
      <c r="C4" s="112">
        <v>100</v>
      </c>
      <c r="D4" s="80"/>
      <c r="E4" s="109">
        <f>SUM(C4*D4)</f>
        <v>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41" x14ac:dyDescent="0.3">
      <c r="A5" s="46"/>
      <c r="B5" s="9" t="s">
        <v>118</v>
      </c>
      <c r="C5" s="113">
        <v>100</v>
      </c>
      <c r="D5" s="75"/>
      <c r="E5" s="109">
        <f>SUM(C5*D5)</f>
        <v>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41" x14ac:dyDescent="0.3">
      <c r="A6" s="46"/>
      <c r="B6" s="9" t="s">
        <v>128</v>
      </c>
      <c r="C6" s="113">
        <v>100</v>
      </c>
      <c r="D6" s="75"/>
      <c r="E6" s="109">
        <f t="shared" ref="E6" si="0">SUM(C6*D6)</f>
        <v>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41" s="3" customFormat="1" x14ac:dyDescent="0.3">
      <c r="D7" s="86" t="s">
        <v>105</v>
      </c>
      <c r="E7" s="87">
        <f>SUM(E4:E6)</f>
        <v>0</v>
      </c>
    </row>
    <row r="8" spans="1:41" s="3" customFormat="1" x14ac:dyDescent="0.3"/>
    <row r="9" spans="1:41" s="3" customFormat="1" x14ac:dyDescent="0.3"/>
    <row r="10" spans="1:41" s="3" customFormat="1" x14ac:dyDescent="0.3"/>
    <row r="11" spans="1:41" s="3" customFormat="1" x14ac:dyDescent="0.3"/>
    <row r="12" spans="1:41" s="3" customFormat="1" x14ac:dyDescent="0.3"/>
    <row r="13" spans="1:41" s="3" customFormat="1" x14ac:dyDescent="0.3"/>
    <row r="14" spans="1:41" s="3" customFormat="1" x14ac:dyDescent="0.3"/>
    <row r="15" spans="1:41" s="3" customFormat="1" x14ac:dyDescent="0.3"/>
    <row r="16" spans="1:41" s="3" customFormat="1" x14ac:dyDescent="0.3"/>
    <row r="17" s="3" customFormat="1" x14ac:dyDescent="0.3"/>
    <row r="18" s="3" customFormat="1" x14ac:dyDescent="0.3"/>
    <row r="19" s="3" customFormat="1" x14ac:dyDescent="0.3"/>
    <row r="20" s="3" customFormat="1" x14ac:dyDescent="0.3"/>
    <row r="21" s="3" customFormat="1" x14ac:dyDescent="0.3"/>
    <row r="22" s="3" customFormat="1" x14ac:dyDescent="0.3"/>
    <row r="23" s="3" customFormat="1" x14ac:dyDescent="0.3"/>
    <row r="24" s="3" customFormat="1" x14ac:dyDescent="0.3"/>
    <row r="25" s="3" customFormat="1" x14ac:dyDescent="0.3"/>
    <row r="26" s="3" customFormat="1" x14ac:dyDescent="0.3"/>
    <row r="27" s="3" customFormat="1" x14ac:dyDescent="0.3"/>
    <row r="28" s="3" customFormat="1" x14ac:dyDescent="0.3"/>
    <row r="29" s="3" customFormat="1" x14ac:dyDescent="0.3"/>
    <row r="30" s="3" customFormat="1" x14ac:dyDescent="0.3"/>
    <row r="31" s="3" customFormat="1" x14ac:dyDescent="0.3"/>
    <row r="32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</sheetData>
  <sheetProtection algorithmName="SHA-512" hashValue="jozxLV7k2dHhYINySdJbIfAutFQJ+k1b3NocAZOzrxZLSweUca+S0Cr1P+aUc32QYY20i95vufKIB9SVSgGhoQ==" saltValue="tEQOpd8UADuVhm0YIT2yZA==" spinCount="100000" sheet="1" objects="1" scenarios="1"/>
  <mergeCells count="1">
    <mergeCell ref="A1: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7620617454FB4E994FF5988DDACDB3" ma:contentTypeVersion="3" ma:contentTypeDescription="Een nieuw document maken." ma:contentTypeScope="" ma:versionID="ffbcedf48fd20025030595ade71f09d2">
  <xsd:schema xmlns:xsd="http://www.w3.org/2001/XMLSchema" xmlns:xs="http://www.w3.org/2001/XMLSchema" xmlns:p="http://schemas.microsoft.com/office/2006/metadata/properties" xmlns:ns2="70f9bcc2-12d9-4d12-9f79-fb979dcd7faf" targetNamespace="http://schemas.microsoft.com/office/2006/metadata/properties" ma:root="true" ma:fieldsID="28d2563d878c151d36f303e589b9049b" ns2:_="">
    <xsd:import namespace="70f9bcc2-12d9-4d12-9f79-fb979dcd7f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9bcc2-12d9-4d12-9f79-fb979dcd7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863E14-9197-4E95-8036-D44F6077E9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f9bcc2-12d9-4d12-9f79-fb979dcd7f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CF842F-853E-4999-A220-EDD036C0A7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EC3760-860E-4644-BA2F-A8906B982732}">
  <ds:schemaRefs>
    <ds:schemaRef ds:uri="http://purl.org/dc/terms/"/>
    <ds:schemaRef ds:uri="http://schemas.openxmlformats.org/package/2006/metadata/core-properties"/>
    <ds:schemaRef ds:uri="3d81422e-5fa8-453e-af90-623fbabe749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Basisgegevens</vt:lpstr>
      <vt:lpstr>Totaalblad</vt:lpstr>
      <vt:lpstr>1. Chromebooks</vt:lpstr>
      <vt:lpstr>2. Windows</vt:lpstr>
      <vt:lpstr>3. Apple</vt:lpstr>
      <vt:lpstr>4. Accessoires</vt:lpstr>
      <vt:lpstr>5. Reparatietarieven</vt:lpstr>
      <vt:lpstr>6. Overige diensten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Vos</dc:creator>
  <cp:lastModifiedBy>Mitchel Vos</cp:lastModifiedBy>
  <dcterms:created xsi:type="dcterms:W3CDTF">2019-02-13T14:17:08Z</dcterms:created>
  <dcterms:modified xsi:type="dcterms:W3CDTF">2024-04-02T12:47:28Z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0x0101006C7620617454FB4E994FF5988DDACDB3</vt:lpwstr>
  </property>
</Properties>
</file>