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https://22727241-my.sharepoint.com/personal/gert_regiz_nl/Documents/SNV/ICT-dienstverlening/OFA/Definitief/"/>
    </mc:Choice>
  </mc:AlternateContent>
  <xr:revisionPtr revIDLastSave="24" documentId="8_{B1C669BA-FF3B-4742-B80C-A2D9939A79BA}" xr6:coauthVersionLast="47" xr6:coauthVersionMax="47" xr10:uidLastSave="{A3936B07-3A83-2244-B933-C5105B507DF9}"/>
  <bookViews>
    <workbookView xWindow="29980" yWindow="6440" windowWidth="28800" windowHeight="16440" xr2:uid="{00000000-000D-0000-FFFF-FFFF00000000}"/>
  </bookViews>
  <sheets>
    <sheet name="Prijsenblad" sheetId="1" r:id="rId1"/>
    <sheet name="Open calculati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zqHsMtPSCvVq2hw3L4cXDrjuReO1DReTyzqy7T3rAC8="/>
    </ext>
  </extLst>
</workbook>
</file>

<file path=xl/calcChain.xml><?xml version="1.0" encoding="utf-8"?>
<calcChain xmlns="http://schemas.openxmlformats.org/spreadsheetml/2006/main">
  <c r="G62" i="1" l="1"/>
  <c r="G61" i="1"/>
  <c r="G60" i="1"/>
  <c r="G59" i="1"/>
  <c r="G58" i="1"/>
  <c r="G56" i="1"/>
  <c r="G55" i="1"/>
  <c r="G54" i="1"/>
  <c r="G53" i="1"/>
  <c r="G52" i="1"/>
  <c r="G63" i="1" s="1"/>
  <c r="B66" i="1" s="1"/>
  <c r="D73" i="1" s="1"/>
  <c r="J44" i="1"/>
  <c r="I44" i="1"/>
  <c r="H44" i="1"/>
  <c r="J43" i="1"/>
  <c r="I43" i="1"/>
  <c r="H43" i="1"/>
  <c r="J42" i="1"/>
  <c r="I42" i="1"/>
  <c r="H42" i="1"/>
  <c r="J41" i="1"/>
  <c r="J45" i="1" s="1"/>
  <c r="I41" i="1"/>
  <c r="I45" i="1" s="1"/>
  <c r="H41" i="1"/>
  <c r="H45" i="1" s="1"/>
  <c r="J40" i="1"/>
  <c r="I40" i="1"/>
  <c r="H40" i="1"/>
  <c r="F36" i="1"/>
  <c r="F35" i="1"/>
  <c r="F34" i="1"/>
  <c r="F33" i="1"/>
  <c r="J21" i="1"/>
  <c r="I21" i="1"/>
  <c r="H21" i="1"/>
  <c r="J20" i="1"/>
  <c r="I20" i="1"/>
  <c r="H20" i="1"/>
  <c r="J19" i="1"/>
  <c r="I19" i="1"/>
  <c r="H19" i="1"/>
  <c r="J18" i="1"/>
  <c r="I18" i="1"/>
  <c r="H18" i="1"/>
  <c r="J17" i="1"/>
  <c r="J22" i="1" s="1"/>
  <c r="I17" i="1"/>
  <c r="I22" i="1" s="1"/>
  <c r="H17" i="1"/>
  <c r="H22" i="1" s="1"/>
  <c r="E11" i="1"/>
  <c r="B11" i="1" s="1"/>
  <c r="D70" i="1" s="1"/>
  <c r="H46" i="1" l="1"/>
  <c r="B22" i="1"/>
  <c r="D71" i="1" s="1"/>
  <c r="D74" i="1" s="1"/>
  <c r="B47" i="1"/>
  <c r="D72" i="1" s="1"/>
</calcChain>
</file>

<file path=xl/sharedStrings.xml><?xml version="1.0" encoding="utf-8"?>
<sst xmlns="http://schemas.openxmlformats.org/spreadsheetml/2006/main" count="99" uniqueCount="81">
  <si>
    <t>Prijsblad Aanbesteding ICT-dienstverlening stichting Nieuwe Veste</t>
  </si>
  <si>
    <t>Wij verzoeken u ten aanzien van de op te leveren prijzen de lay-out van de volgende matrices te hanteren. U dient daarvoor de groen gearceerde velden in te vullen.</t>
  </si>
  <si>
    <t>Nadrukkelijk wordt gevraagd om naast deze modellen een open calculatie te verstrekken van de middelen en diensten. Deze dient u op te geven in het tabblad 'open Calculatie.</t>
  </si>
  <si>
    <t>Omschrijving</t>
  </si>
  <si>
    <t>Prijs eenmalig</t>
  </si>
  <si>
    <t>Eenmalige transitiekosten waaronder ten minste: inrichten, implementeren beheer van werkplekken, migreren serverpark en bestanden, Proof of Concept, testen, training, adoptie, documenteren, oplevering en in bedrijfstelling van de ICT-dienstverlening</t>
  </si>
  <si>
    <t>Overige eenmalige kosten (indien van toepassing)</t>
  </si>
  <si>
    <t>Totaalprijs onderdeel A</t>
  </si>
  <si>
    <t>Totaal</t>
  </si>
  <si>
    <t>Inschrijver dient een open calculatie aan te leveren, waaruit aanbestedende dienst kan opmaken hoe de eenheidsprijzen zijn opgebouwd.</t>
  </si>
  <si>
    <t>Aantal*</t>
  </si>
  <si>
    <t>Prijs per maand  voor 4 jaar</t>
  </si>
  <si>
    <t>Prijs per maand in 5de jaar</t>
  </si>
  <si>
    <t>Prijs per maand in 6de jaar</t>
  </si>
  <si>
    <t>Totaal over 4 jaren</t>
  </si>
  <si>
    <t>Totaal 5de jaar</t>
  </si>
  <si>
    <t>Totaal 6de jaar</t>
  </si>
  <si>
    <t>Prijs per maand per medewerker voor de gevraagde ICT-dienstverlening exclusief de inrichting, beheer en onderhoud van de werkplekapparatuur (PvE par. 3.3)  en serverpark (PvE par. 3.4).</t>
  </si>
  <si>
    <t>Prijs per maand voor bewaken, beheren en onderhouden van het serverpark (zie PvE par. 3.3)</t>
  </si>
  <si>
    <t>Prijs per maand per in te richten, beheren en onderhouden  Microsoft PC en Laptop ICT-werkplek (zie PvE par 3.4)</t>
  </si>
  <si>
    <t>Prijs per maand voor overige exploitatiekosten</t>
  </si>
  <si>
    <t>Totaalprijs onderdeel B</t>
  </si>
  <si>
    <t>* Opgegeven aantallen zijn gebaseerd op de huidige situatie. Aan opgegeven aantallen kunnen geen rechten worden ontleend.</t>
  </si>
  <si>
    <t>a. Eenmalige kosten</t>
  </si>
  <si>
    <t>Eenheidsprijs</t>
  </si>
  <si>
    <t>Totaalprijs</t>
  </si>
  <si>
    <t>Inrichten en configureren EDR omgeving (zie PvE par 3.10)</t>
  </si>
  <si>
    <t>Inrichting extra Windows server als dienst en beschikbaar maken als platform voor een applicatie of database</t>
  </si>
  <si>
    <t>Eenmalige kosten voor de inrichting van de beheeromgeving t.b.v. de iPad's, iMacs en Chromebooks</t>
  </si>
  <si>
    <t>Totaal eenmalige kosten</t>
  </si>
  <si>
    <t xml:space="preserve">b. Exploitatie </t>
  </si>
  <si>
    <t>Bewaken, beheren en onderhouden van de EDR omgeving (zie PvE par. 3.10.1)</t>
  </si>
  <si>
    <t>Prijs per maand per  in te richten, beheren en onderhouden Chromebook (zie PvE par. 3.10.2)</t>
  </si>
  <si>
    <t>Prijs per maand per in te richten, beheren en onderhouden iMac  (zie PvE par. 3.10.2)</t>
  </si>
  <si>
    <t>Prijs per maand per in te richten, beheren en onderhouden iPad  (zie PvE par. 3.10.2)</t>
  </si>
  <si>
    <t>Prijs per maand per extra Windows server als dienst in de cloud (4CPU, 16Gb geheugen, 1TB opslag)</t>
  </si>
  <si>
    <t>* Opgegeven aantallen zijn gebaseerd op een scenario. Aan opgegeven aantallen kunnen geen rechten worden ontleend.</t>
  </si>
  <si>
    <t xml:space="preserve">Totaal </t>
  </si>
  <si>
    <t xml:space="preserve">Totaalprijs exploitatie </t>
  </si>
  <si>
    <t>Totaalprijs onderdeel C</t>
  </si>
  <si>
    <t>Tarief</t>
  </si>
  <si>
    <t>Uurtarief voor projectbegeleiding</t>
  </si>
  <si>
    <t>Uurtarief voor uitvoering van projecten</t>
  </si>
  <si>
    <t>Uurtarief voor architect, consultant</t>
  </si>
  <si>
    <t>Uurtarief voor uitvoering van niet standaard wijzigingen</t>
  </si>
  <si>
    <t>Uurtarief voor oplossen van 2e- en 3e-lijns verstoringen buiten het SLA</t>
  </si>
  <si>
    <t>Opslagpercentage voor ondersteuning in het weekend op de hierboven opgegeven tarieven</t>
  </si>
  <si>
    <t>Projectbegeleiding</t>
  </si>
  <si>
    <t>Uitvoering van projecten</t>
  </si>
  <si>
    <t>Architect, consultant</t>
  </si>
  <si>
    <t>Uitvoering van niet-standaard wijzigingen</t>
  </si>
  <si>
    <t>Oplossen van 2e- en 3e-lijns verstoringen buiten het SLA</t>
  </si>
  <si>
    <t>Totaal uurtarieven</t>
  </si>
  <si>
    <t>* Opgegeven aantallen zijn gebaseerd op een scenario gedurende 3 jaren. Aan opgegeven aantallen kunnen geen rechten worden ontleend.</t>
  </si>
  <si>
    <t>Totaalprijs onderdeel D</t>
  </si>
  <si>
    <t>Tabel</t>
  </si>
  <si>
    <t xml:space="preserve">A </t>
  </si>
  <si>
    <t>Transitiekosten</t>
  </si>
  <si>
    <t xml:space="preserve">B </t>
  </si>
  <si>
    <t>Exploitatiekosten ICT-dienstverlening</t>
  </si>
  <si>
    <t>C</t>
  </si>
  <si>
    <t>Opties en alternatieven (weegt 50% mee in de prijs)</t>
  </si>
  <si>
    <t>D</t>
  </si>
  <si>
    <t>Uurtarieven</t>
  </si>
  <si>
    <t>Inschrijfprijs</t>
  </si>
  <si>
    <t>Naam en handtekening van de persoon die de onderneming rechtsgeldig vertegenwoordigt:</t>
  </si>
  <si>
    <t xml:space="preserve">Naam
</t>
  </si>
  <si>
    <t> </t>
  </si>
  <si>
    <t xml:space="preserve">Handtekening
</t>
  </si>
  <si>
    <t>De open calculatie die zodanig te zijn gespecificeerd dat op basis daarvan de onderscheidende componenten in prijs te zijn herleiden, ten minste op het niveau zoals hieronder is opgegeven:</t>
  </si>
  <si>
    <t>Transitie kosten: De specificatie van uren, diensten, middelen, licenties e.d. met prijs per eenheid waaruit de transitiekosten is opgebouwd</t>
  </si>
  <si>
    <t>Overige eenmalige kosten: De specificatie van uren, diensten, middelen, licenties e.d. met prijs per eenheid waaruit de overige eenmalige kosten is opgebouwd</t>
  </si>
  <si>
    <t>Exploitatie kosten: De specificatie van diensten, huur, licenties ed. met prijs waaruit de maandelijkse prijs per eenheid is opgebouwd</t>
  </si>
  <si>
    <t>Alle prijzen van opdrachtnemer dienen all-in te zijn en exclusief btw (opdrachtnemer kan geen enkele andere kosten in rekening brengen, zoals bijvoorbeeld implementatie-, administratie-, advies-, project-, lever-, voorrijd- (uren en km), reis- (uren en km), installatie-, onderhoud-, reparatie, update-, upgrade-, release-, server-, training- en onvoorziene kosten etc.)</t>
  </si>
  <si>
    <t>Alle prijzen dienen all-in te zijn en exclusief btw.</t>
  </si>
  <si>
    <t>Totaalprijs (excl. btw)</t>
  </si>
  <si>
    <r>
      <rPr>
        <b/>
        <sz val="16"/>
        <color theme="1"/>
        <rFont val="Calibri"/>
        <family val="2"/>
      </rPr>
      <t>A</t>
    </r>
    <r>
      <rPr>
        <sz val="16"/>
        <color theme="1"/>
        <rFont val="Calibri"/>
        <family val="2"/>
      </rPr>
      <t>:</t>
    </r>
    <r>
      <rPr>
        <sz val="12"/>
        <color theme="1"/>
        <rFont val="Calibri"/>
        <family val="2"/>
      </rPr>
      <t xml:space="preserve"> Transitie (exclusief btw)</t>
    </r>
  </si>
  <si>
    <r>
      <rPr>
        <sz val="16"/>
        <color theme="1"/>
        <rFont val="Calibri"/>
        <family val="2"/>
      </rPr>
      <t>B:</t>
    </r>
    <r>
      <rPr>
        <sz val="12"/>
        <color theme="1"/>
        <rFont val="Calibri"/>
        <family val="2"/>
      </rPr>
      <t xml:space="preserve"> Exploitatiekosten ICT dienstverlening (exclusief btw)</t>
    </r>
  </si>
  <si>
    <r>
      <rPr>
        <b/>
        <sz val="16"/>
        <color theme="1"/>
        <rFont val="Calibri"/>
        <family val="2"/>
      </rPr>
      <t>C:</t>
    </r>
    <r>
      <rPr>
        <b/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>Opties en alternatieven (exclusief btw)</t>
    </r>
  </si>
  <si>
    <r>
      <rPr>
        <b/>
        <sz val="16"/>
        <color theme="1"/>
        <rFont val="Calibri"/>
        <family val="2"/>
      </rPr>
      <t>D:</t>
    </r>
    <r>
      <rPr>
        <b/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>Uurtarieven voor additionele werkzaamheden (exclusief btw)</t>
    </r>
  </si>
  <si>
    <r>
      <rPr>
        <b/>
        <sz val="16"/>
        <color theme="1"/>
        <rFont val="Calibri"/>
        <family val="2"/>
      </rPr>
      <t>E:</t>
    </r>
    <r>
      <rPr>
        <b/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>Totaaloverzicht en inschrijfprijs (exclusief btw)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</si>
</sst>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</numFmts>
  <fonts count="15" x14ac:knownFonts="1">
    <font>
      <sz val="12"/>
      <color theme="1"/>
      <name val="aptos narrow"/>
      <scheme val="minor"/>
    </font>
    <font>
      <b/>
      <sz val="12"/>
      <color theme="1"/>
      <name val="Aptos Narrow"/>
    </font>
    <font>
      <sz val="20"/>
      <color rgb="FF000000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92D050"/>
        <bgColor rgb="FF92D050"/>
      </patternFill>
    </fill>
    <fill>
      <patternFill patternType="solid">
        <fgColor rgb="FFFF4D81"/>
        <bgColor rgb="FFFF4D81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164" fontId="4" fillId="0" borderId="0" xfId="0" applyNumberFormat="1" applyFont="1"/>
    <xf numFmtId="0" fontId="4" fillId="0" borderId="0" xfId="0" applyFont="1" applyAlignment="1">
      <alignment horizontal="left" vertical="top" wrapText="1"/>
    </xf>
    <xf numFmtId="0" fontId="3" fillId="2" borderId="1" xfId="0" applyFont="1" applyFill="1" applyBorder="1"/>
    <xf numFmtId="0" fontId="9" fillId="0" borderId="2" xfId="0" applyFont="1" applyBorder="1"/>
    <xf numFmtId="0" fontId="9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 applyAlignment="1">
      <alignment wrapText="1"/>
    </xf>
    <xf numFmtId="0" fontId="10" fillId="0" borderId="4" xfId="0" applyFont="1" applyBorder="1" applyAlignment="1">
      <alignment vertical="top" wrapText="1"/>
    </xf>
    <xf numFmtId="0" fontId="10" fillId="0" borderId="5" xfId="0" applyFont="1" applyBorder="1" applyAlignment="1">
      <alignment wrapText="1"/>
    </xf>
    <xf numFmtId="44" fontId="10" fillId="3" borderId="6" xfId="0" applyNumberFormat="1" applyFont="1" applyFill="1" applyBorder="1"/>
    <xf numFmtId="0" fontId="10" fillId="0" borderId="6" xfId="0" applyFont="1" applyBorder="1" applyAlignment="1">
      <alignment vertical="top" wrapText="1"/>
    </xf>
    <xf numFmtId="0" fontId="10" fillId="0" borderId="6" xfId="0" applyFont="1" applyBorder="1" applyAlignment="1">
      <alignment wrapText="1"/>
    </xf>
    <xf numFmtId="44" fontId="10" fillId="2" borderId="6" xfId="0" applyNumberFormat="1" applyFont="1" applyFill="1" applyBorder="1" applyAlignment="1">
      <alignment vertical="top" wrapText="1"/>
    </xf>
    <xf numFmtId="164" fontId="6" fillId="0" borderId="6" xfId="0" applyNumberFormat="1" applyFont="1" applyBorder="1" applyAlignment="1">
      <alignment vertical="top" wrapText="1"/>
    </xf>
    <xf numFmtId="164" fontId="6" fillId="0" borderId="0" xfId="0" applyNumberFormat="1" applyFont="1" applyAlignment="1">
      <alignment vertical="top" wrapText="1"/>
    </xf>
    <xf numFmtId="0" fontId="6" fillId="0" borderId="7" xfId="0" applyFont="1" applyBorder="1" applyAlignment="1">
      <alignment vertical="top" wrapText="1"/>
    </xf>
    <xf numFmtId="164" fontId="6" fillId="0" borderId="7" xfId="0" applyNumberFormat="1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8" xfId="0" applyFont="1" applyBorder="1" applyAlignment="1">
      <alignment horizontal="center" vertical="center"/>
    </xf>
    <xf numFmtId="0" fontId="9" fillId="0" borderId="8" xfId="0" applyFont="1" applyBorder="1"/>
    <xf numFmtId="0" fontId="6" fillId="0" borderId="6" xfId="0" applyFont="1" applyBorder="1"/>
    <xf numFmtId="44" fontId="6" fillId="0" borderId="6" xfId="0" applyNumberFormat="1" applyFont="1" applyBorder="1"/>
    <xf numFmtId="0" fontId="6" fillId="0" borderId="0" xfId="0" applyFont="1" applyAlignment="1">
      <alignment vertical="top"/>
    </xf>
    <xf numFmtId="44" fontId="10" fillId="0" borderId="6" xfId="0" applyNumberFormat="1" applyFont="1" applyBorder="1"/>
    <xf numFmtId="0" fontId="6" fillId="0" borderId="6" xfId="0" applyFont="1" applyBorder="1" applyAlignment="1">
      <alignment vertical="top" wrapText="1"/>
    </xf>
    <xf numFmtId="164" fontId="6" fillId="0" borderId="0" xfId="0" applyNumberFormat="1" applyFont="1"/>
    <xf numFmtId="44" fontId="10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/>
    </xf>
    <xf numFmtId="0" fontId="10" fillId="0" borderId="0" xfId="0" applyFont="1"/>
    <xf numFmtId="44" fontId="10" fillId="0" borderId="0" xfId="0" applyNumberFormat="1" applyFont="1"/>
    <xf numFmtId="44" fontId="6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11" fillId="2" borderId="1" xfId="0" applyFont="1" applyFill="1" applyBorder="1"/>
    <xf numFmtId="0" fontId="6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wrapText="1"/>
    </xf>
    <xf numFmtId="164" fontId="10" fillId="3" borderId="6" xfId="0" applyNumberFormat="1" applyFont="1" applyFill="1" applyBorder="1"/>
    <xf numFmtId="0" fontId="10" fillId="0" borderId="6" xfId="0" applyFont="1" applyBorder="1" applyAlignment="1">
      <alignment horizontal="left" wrapText="1"/>
    </xf>
    <xf numFmtId="0" fontId="10" fillId="0" borderId="4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44" fontId="3" fillId="0" borderId="6" xfId="0" applyNumberFormat="1" applyFont="1" applyBorder="1"/>
    <xf numFmtId="164" fontId="3" fillId="0" borderId="0" xfId="0" applyNumberFormat="1" applyFont="1"/>
    <xf numFmtId="44" fontId="3" fillId="0" borderId="0" xfId="0" applyNumberFormat="1" applyFont="1"/>
    <xf numFmtId="0" fontId="10" fillId="0" borderId="6" xfId="0" applyFont="1" applyBorder="1"/>
    <xf numFmtId="0" fontId="10" fillId="0" borderId="7" xfId="0" applyFont="1" applyBorder="1" applyAlignment="1">
      <alignment wrapText="1"/>
    </xf>
    <xf numFmtId="164" fontId="6" fillId="0" borderId="7" xfId="0" applyNumberFormat="1" applyFont="1" applyBorder="1"/>
    <xf numFmtId="0" fontId="3" fillId="0" borderId="7" xfId="0" applyFont="1" applyBorder="1" applyAlignment="1">
      <alignment vertical="top" wrapText="1"/>
    </xf>
    <xf numFmtId="164" fontId="3" fillId="0" borderId="7" xfId="0" applyNumberFormat="1" applyFont="1" applyBorder="1"/>
    <xf numFmtId="0" fontId="6" fillId="2" borderId="6" xfId="0" applyFont="1" applyFill="1" applyBorder="1" applyAlignment="1">
      <alignment wrapText="1"/>
    </xf>
    <xf numFmtId="164" fontId="3" fillId="0" borderId="6" xfId="0" applyNumberFormat="1" applyFont="1" applyBorder="1"/>
    <xf numFmtId="0" fontId="6" fillId="0" borderId="4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44" fontId="3" fillId="3" borderId="6" xfId="0" applyNumberFormat="1" applyFont="1" applyFill="1" applyBorder="1" applyAlignment="1">
      <alignment wrapText="1"/>
    </xf>
    <xf numFmtId="0" fontId="3" fillId="0" borderId="6" xfId="0" applyFont="1" applyBorder="1"/>
    <xf numFmtId="0" fontId="3" fillId="0" borderId="9" xfId="0" applyFont="1" applyBorder="1" applyAlignment="1">
      <alignment vertical="center"/>
    </xf>
    <xf numFmtId="44" fontId="3" fillId="0" borderId="6" xfId="0" applyNumberFormat="1" applyFont="1" applyBorder="1" applyAlignment="1">
      <alignment wrapText="1"/>
    </xf>
    <xf numFmtId="0" fontId="3" fillId="0" borderId="4" xfId="0" applyFont="1" applyBorder="1" applyAlignment="1">
      <alignment horizontal="left" vertical="center"/>
    </xf>
    <xf numFmtId="9" fontId="3" fillId="3" borderId="6" xfId="0" applyNumberFormat="1" applyFont="1" applyFill="1" applyBorder="1" applyAlignment="1">
      <alignment wrapText="1"/>
    </xf>
    <xf numFmtId="44" fontId="3" fillId="0" borderId="5" xfId="0" applyNumberFormat="1" applyFont="1" applyBorder="1"/>
    <xf numFmtId="0" fontId="6" fillId="0" borderId="9" xfId="0" applyFont="1" applyBorder="1"/>
    <xf numFmtId="0" fontId="6" fillId="0" borderId="9" xfId="0" applyFont="1" applyBorder="1" applyAlignment="1">
      <alignment wrapText="1"/>
    </xf>
    <xf numFmtId="0" fontId="6" fillId="0" borderId="9" xfId="0" applyFont="1" applyBorder="1" applyAlignment="1">
      <alignment horizontal="right" vertical="center"/>
    </xf>
    <xf numFmtId="44" fontId="6" fillId="0" borderId="5" xfId="0" applyNumberFormat="1" applyFont="1" applyBorder="1"/>
    <xf numFmtId="0" fontId="3" fillId="2" borderId="6" xfId="0" applyFont="1" applyFill="1" applyBorder="1" applyAlignment="1">
      <alignment wrapText="1"/>
    </xf>
    <xf numFmtId="0" fontId="6" fillId="2" borderId="6" xfId="0" applyFont="1" applyFill="1" applyBorder="1"/>
    <xf numFmtId="0" fontId="3" fillId="0" borderId="6" xfId="0" applyFont="1" applyBorder="1" applyAlignment="1">
      <alignment vertical="center"/>
    </xf>
    <xf numFmtId="0" fontId="12" fillId="2" borderId="4" xfId="0" applyFont="1" applyFill="1" applyBorder="1" applyAlignment="1">
      <alignment horizontal="right"/>
    </xf>
    <xf numFmtId="0" fontId="9" fillId="0" borderId="5" xfId="0" applyFont="1" applyBorder="1"/>
    <xf numFmtId="0" fontId="12" fillId="0" borderId="0" xfId="0" applyFont="1"/>
    <xf numFmtId="0" fontId="12" fillId="0" borderId="0" xfId="0" applyFont="1" applyAlignment="1">
      <alignment horizontal="right"/>
    </xf>
    <xf numFmtId="44" fontId="12" fillId="0" borderId="0" xfId="0" applyNumberFormat="1" applyFont="1" applyAlignment="1">
      <alignment horizontal="center"/>
    </xf>
    <xf numFmtId="0" fontId="13" fillId="4" borderId="4" xfId="0" applyFont="1" applyFill="1" applyBorder="1"/>
    <xf numFmtId="0" fontId="13" fillId="4" borderId="10" xfId="0" applyFont="1" applyFill="1" applyBorder="1" applyAlignment="1">
      <alignment wrapText="1"/>
    </xf>
    <xf numFmtId="0" fontId="14" fillId="3" borderId="11" xfId="0" applyFont="1" applyFill="1" applyBorder="1" applyAlignment="1">
      <alignment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C33" sqref="C33"/>
    </sheetView>
  </sheetViews>
  <sheetFormatPr baseColWidth="10" defaultColWidth="11.1640625" defaultRowHeight="16" x14ac:dyDescent="0.2"/>
  <cols>
    <col min="1" max="1" width="10.83203125" style="4" customWidth="1"/>
    <col min="2" max="2" width="13.1640625" style="4" customWidth="1"/>
    <col min="3" max="3" width="66.33203125" style="4" customWidth="1"/>
    <col min="4" max="4" width="18.83203125" style="4" customWidth="1"/>
    <col min="5" max="6" width="13.1640625" style="4" customWidth="1"/>
    <col min="7" max="7" width="16.1640625" style="4" customWidth="1"/>
    <col min="8" max="11" width="13.1640625" style="4" customWidth="1"/>
    <col min="12" max="26" width="8.5" style="4" customWidth="1"/>
    <col min="27" max="16384" width="11.1640625" style="4"/>
  </cols>
  <sheetData>
    <row r="1" spans="1:26" ht="26" x14ac:dyDescent="0.3">
      <c r="A1" s="2" t="s">
        <v>0</v>
      </c>
      <c r="B1" s="3"/>
      <c r="C1" s="3"/>
      <c r="D1" s="3"/>
    </row>
    <row r="2" spans="1:26" ht="26" customHeight="1" x14ac:dyDescent="0.2">
      <c r="A2" s="5"/>
      <c r="B2" s="6" t="s">
        <v>1</v>
      </c>
      <c r="C2" s="7"/>
      <c r="D2" s="8"/>
      <c r="E2" s="7"/>
      <c r="F2" s="7"/>
    </row>
    <row r="3" spans="1:26" ht="21" customHeight="1" x14ac:dyDescent="0.2">
      <c r="A3" s="9"/>
      <c r="B3" s="6" t="s">
        <v>2</v>
      </c>
      <c r="C3" s="7"/>
      <c r="D3" s="7"/>
      <c r="E3" s="7"/>
      <c r="F3" s="7"/>
    </row>
    <row r="4" spans="1:26" ht="56" customHeight="1" x14ac:dyDescent="0.2">
      <c r="A4" s="5"/>
      <c r="B4" s="86" t="s">
        <v>73</v>
      </c>
      <c r="C4" s="87"/>
      <c r="D4" s="87"/>
      <c r="E4" s="87"/>
      <c r="F4" s="87"/>
    </row>
    <row r="5" spans="1:26" x14ac:dyDescent="0.2">
      <c r="A5" s="5"/>
      <c r="B5" s="10"/>
      <c r="C5" s="7"/>
      <c r="D5" s="7"/>
      <c r="E5" s="7"/>
      <c r="F5" s="7"/>
    </row>
    <row r="6" spans="1:26" ht="21" x14ac:dyDescent="0.25">
      <c r="A6" s="11" t="s">
        <v>76</v>
      </c>
      <c r="B6" s="12"/>
      <c r="C6" s="12"/>
      <c r="D6" s="12"/>
      <c r="E6" s="12"/>
      <c r="F6" s="12"/>
      <c r="G6" s="12"/>
      <c r="H6" s="12"/>
      <c r="I6" s="12"/>
      <c r="J6" s="13"/>
    </row>
    <row r="7" spans="1:26" x14ac:dyDescent="0.2">
      <c r="A7" s="5"/>
      <c r="B7" s="10"/>
      <c r="C7" s="7"/>
      <c r="D7" s="7"/>
      <c r="E7" s="7"/>
      <c r="F7" s="7"/>
    </row>
    <row r="8" spans="1:26" x14ac:dyDescent="0.2">
      <c r="A8" s="5"/>
      <c r="B8" s="10"/>
      <c r="C8" s="14" t="s">
        <v>3</v>
      </c>
      <c r="D8" s="15"/>
      <c r="E8" s="16" t="s">
        <v>4</v>
      </c>
      <c r="F8" s="7"/>
    </row>
    <row r="9" spans="1:26" ht="64" x14ac:dyDescent="0.2">
      <c r="A9" s="5"/>
      <c r="B9" s="10"/>
      <c r="C9" s="17" t="s">
        <v>5</v>
      </c>
      <c r="D9" s="18"/>
      <c r="E9" s="19">
        <v>0</v>
      </c>
      <c r="F9" s="7"/>
    </row>
    <row r="10" spans="1:26" x14ac:dyDescent="0.2">
      <c r="A10" s="5"/>
      <c r="B10" s="10"/>
      <c r="C10" s="20" t="s">
        <v>6</v>
      </c>
      <c r="D10" s="21"/>
      <c r="E10" s="19">
        <v>0</v>
      </c>
      <c r="F10" s="7"/>
    </row>
    <row r="11" spans="1:26" ht="32" x14ac:dyDescent="0.2">
      <c r="A11" s="22" t="s">
        <v>7</v>
      </c>
      <c r="B11" s="23">
        <f>E11</f>
        <v>0</v>
      </c>
      <c r="C11" s="24"/>
      <c r="D11" s="25" t="s">
        <v>8</v>
      </c>
      <c r="E11" s="26">
        <f>SUM(E9:E10)</f>
        <v>0</v>
      </c>
      <c r="F11" s="7"/>
    </row>
    <row r="12" spans="1:26" x14ac:dyDescent="0.2">
      <c r="A12" s="5"/>
      <c r="B12" s="7" t="s">
        <v>9</v>
      </c>
      <c r="C12" s="24"/>
      <c r="D12" s="27"/>
      <c r="E12" s="24"/>
      <c r="F12" s="7"/>
    </row>
    <row r="14" spans="1:26" ht="21" x14ac:dyDescent="0.25">
      <c r="A14" s="11" t="s">
        <v>77</v>
      </c>
      <c r="B14" s="12"/>
      <c r="C14" s="12"/>
      <c r="D14" s="12"/>
      <c r="E14" s="12"/>
      <c r="F14" s="12"/>
      <c r="G14" s="12"/>
      <c r="H14" s="12"/>
      <c r="I14" s="12"/>
      <c r="J14" s="13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x14ac:dyDescent="0.2">
      <c r="B15" s="7"/>
      <c r="C15" s="7"/>
      <c r="D15" s="28" t="s">
        <v>74</v>
      </c>
      <c r="E15" s="29"/>
      <c r="F15" s="29"/>
      <c r="G15" s="29"/>
      <c r="H15" s="29"/>
      <c r="I15" s="29"/>
      <c r="J15" s="29"/>
      <c r="K15" s="29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2" x14ac:dyDescent="0.2">
      <c r="A16" s="7"/>
      <c r="B16" s="7"/>
      <c r="C16" s="30" t="s">
        <v>3</v>
      </c>
      <c r="D16" s="30" t="s">
        <v>10</v>
      </c>
      <c r="E16" s="16" t="s">
        <v>11</v>
      </c>
      <c r="F16" s="16" t="s">
        <v>12</v>
      </c>
      <c r="G16" s="16" t="s">
        <v>13</v>
      </c>
      <c r="H16" s="31" t="s">
        <v>14</v>
      </c>
      <c r="I16" s="16" t="s">
        <v>15</v>
      </c>
      <c r="J16" s="16" t="s">
        <v>16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x14ac:dyDescent="0.2">
      <c r="A17" s="7"/>
      <c r="B17" s="32"/>
      <c r="C17" s="21"/>
      <c r="D17" s="21"/>
      <c r="E17" s="19">
        <v>0</v>
      </c>
      <c r="F17" s="19">
        <v>0</v>
      </c>
      <c r="G17" s="19">
        <v>0</v>
      </c>
      <c r="H17" s="33">
        <f t="shared" ref="H17:H21" si="0">D17*E17*12*4</f>
        <v>0</v>
      </c>
      <c r="I17" s="33">
        <f t="shared" ref="I17:I21" si="1">D17*F17*12</f>
        <v>0</v>
      </c>
      <c r="J17" s="33">
        <f t="shared" ref="J17:J21" si="2">D17*G17*12</f>
        <v>0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48" x14ac:dyDescent="0.2">
      <c r="A18" s="7"/>
      <c r="B18" s="32"/>
      <c r="C18" s="21" t="s">
        <v>17</v>
      </c>
      <c r="D18" s="21">
        <v>293</v>
      </c>
      <c r="E18" s="19">
        <v>0</v>
      </c>
      <c r="F18" s="19">
        <v>0</v>
      </c>
      <c r="G18" s="19">
        <v>0</v>
      </c>
      <c r="H18" s="33">
        <f t="shared" si="0"/>
        <v>0</v>
      </c>
      <c r="I18" s="33">
        <f t="shared" si="1"/>
        <v>0</v>
      </c>
      <c r="J18" s="33">
        <f t="shared" si="2"/>
        <v>0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2" x14ac:dyDescent="0.2">
      <c r="A19" s="7"/>
      <c r="B19" s="32"/>
      <c r="C19" s="20" t="s">
        <v>18</v>
      </c>
      <c r="D19" s="21">
        <v>1</v>
      </c>
      <c r="E19" s="19">
        <v>0</v>
      </c>
      <c r="F19" s="19">
        <v>0</v>
      </c>
      <c r="G19" s="19">
        <v>0</v>
      </c>
      <c r="H19" s="33">
        <f t="shared" si="0"/>
        <v>0</v>
      </c>
      <c r="I19" s="33">
        <f t="shared" si="1"/>
        <v>0</v>
      </c>
      <c r="J19" s="33">
        <f t="shared" si="2"/>
        <v>0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2" x14ac:dyDescent="0.2">
      <c r="A20" s="7"/>
      <c r="B20" s="32"/>
      <c r="C20" s="21" t="s">
        <v>19</v>
      </c>
      <c r="D20" s="21">
        <v>207</v>
      </c>
      <c r="E20" s="19">
        <v>0</v>
      </c>
      <c r="F20" s="19">
        <v>0</v>
      </c>
      <c r="G20" s="19">
        <v>0</v>
      </c>
      <c r="H20" s="33">
        <f t="shared" si="0"/>
        <v>0</v>
      </c>
      <c r="I20" s="33">
        <f t="shared" si="1"/>
        <v>0</v>
      </c>
      <c r="J20" s="33">
        <f t="shared" si="2"/>
        <v>0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x14ac:dyDescent="0.2">
      <c r="A21" s="7"/>
      <c r="B21" s="32"/>
      <c r="C21" s="21" t="s">
        <v>20</v>
      </c>
      <c r="D21" s="21">
        <v>1</v>
      </c>
      <c r="E21" s="19">
        <v>0</v>
      </c>
      <c r="F21" s="19">
        <v>0</v>
      </c>
      <c r="G21" s="19">
        <v>0</v>
      </c>
      <c r="H21" s="33">
        <f t="shared" si="0"/>
        <v>0</v>
      </c>
      <c r="I21" s="33">
        <f t="shared" si="1"/>
        <v>0</v>
      </c>
      <c r="J21" s="33">
        <f t="shared" si="2"/>
        <v>0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2" x14ac:dyDescent="0.2">
      <c r="A22" s="22" t="s">
        <v>21</v>
      </c>
      <c r="B22" s="23">
        <f>H22+I22+J22</f>
        <v>0</v>
      </c>
      <c r="C22" s="24"/>
      <c r="D22" s="27"/>
      <c r="E22" s="27"/>
      <c r="F22" s="7"/>
      <c r="G22" s="34" t="s">
        <v>8</v>
      </c>
      <c r="H22" s="23">
        <f t="shared" ref="H22:J22" si="3">SUM(H17:H21)</f>
        <v>0</v>
      </c>
      <c r="I22" s="23">
        <f t="shared" si="3"/>
        <v>0</v>
      </c>
      <c r="J22" s="23">
        <f t="shared" si="3"/>
        <v>0</v>
      </c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x14ac:dyDescent="0.2">
      <c r="A23" s="7"/>
      <c r="B23" s="7"/>
      <c r="C23" s="7"/>
      <c r="D23" s="7"/>
      <c r="E23" s="7"/>
      <c r="F23" s="7"/>
      <c r="G23" s="7"/>
      <c r="H23" s="35"/>
      <c r="I23" s="36"/>
      <c r="J23" s="3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x14ac:dyDescent="0.2">
      <c r="A24" s="7"/>
      <c r="B24" s="7" t="s">
        <v>9</v>
      </c>
      <c r="C24" s="7"/>
      <c r="D24" s="38"/>
      <c r="E24" s="39"/>
      <c r="F24" s="39"/>
      <c r="G24" s="39"/>
      <c r="H24" s="8"/>
      <c r="I24" s="35"/>
      <c r="J24" s="40"/>
      <c r="K24" s="40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x14ac:dyDescent="0.2">
      <c r="A25" s="7"/>
      <c r="B25" s="4" t="s">
        <v>22</v>
      </c>
      <c r="C25" s="38"/>
      <c r="D25" s="38"/>
      <c r="E25" s="38"/>
      <c r="F25" s="38"/>
      <c r="G25" s="38"/>
      <c r="H25" s="8"/>
      <c r="I25" s="35"/>
      <c r="J25" s="40"/>
      <c r="K25" s="40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x14ac:dyDescent="0.2">
      <c r="A26" s="7"/>
      <c r="J26" s="41"/>
      <c r="K26" s="42"/>
      <c r="L26" s="39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8" spans="1:26" x14ac:dyDescent="0.2">
      <c r="A28" s="7"/>
      <c r="G28" s="7"/>
      <c r="H28" s="7"/>
      <c r="I28" s="7"/>
      <c r="J28" s="7"/>
      <c r="K28" s="7"/>
      <c r="L28" s="39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1" x14ac:dyDescent="0.25">
      <c r="A29" s="43" t="s">
        <v>78</v>
      </c>
      <c r="B29" s="12"/>
      <c r="C29" s="12"/>
      <c r="D29" s="12"/>
      <c r="E29" s="12"/>
      <c r="F29" s="13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x14ac:dyDescent="0.2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x14ac:dyDescent="0.2">
      <c r="B31" s="7" t="s">
        <v>23</v>
      </c>
      <c r="C31" s="7"/>
      <c r="D31" s="44"/>
      <c r="E31" s="44" t="s">
        <v>74</v>
      </c>
      <c r="F31" s="45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x14ac:dyDescent="0.2">
      <c r="A32" s="7"/>
      <c r="B32" s="7"/>
      <c r="C32" s="30" t="s">
        <v>3</v>
      </c>
      <c r="D32" s="14"/>
      <c r="E32" s="16" t="s">
        <v>24</v>
      </c>
      <c r="F32" s="30" t="s">
        <v>25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x14ac:dyDescent="0.2">
      <c r="A33" s="7"/>
      <c r="B33" s="32"/>
      <c r="C33" s="21" t="s">
        <v>26</v>
      </c>
      <c r="D33" s="46">
        <v>1</v>
      </c>
      <c r="E33" s="47">
        <v>0</v>
      </c>
      <c r="F33" s="33">
        <f t="shared" ref="F33:F35" si="4">D33*E33</f>
        <v>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2" x14ac:dyDescent="0.2">
      <c r="A34" s="7"/>
      <c r="B34" s="32"/>
      <c r="C34" s="21" t="s">
        <v>27</v>
      </c>
      <c r="D34" s="46">
        <v>5</v>
      </c>
      <c r="E34" s="47">
        <v>0</v>
      </c>
      <c r="F34" s="33">
        <f t="shared" si="4"/>
        <v>0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2" x14ac:dyDescent="0.2">
      <c r="A35" s="7"/>
      <c r="B35" s="32"/>
      <c r="C35" s="48" t="s">
        <v>28</v>
      </c>
      <c r="D35" s="49">
        <v>1</v>
      </c>
      <c r="E35" s="47">
        <v>0</v>
      </c>
      <c r="F35" s="33">
        <f t="shared" si="4"/>
        <v>0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51" x14ac:dyDescent="0.2">
      <c r="A36" s="7"/>
      <c r="B36" s="7"/>
      <c r="E36" s="50" t="s">
        <v>29</v>
      </c>
      <c r="F36" s="51">
        <f>SUM(F33:F35)</f>
        <v>0</v>
      </c>
      <c r="G36" s="7"/>
      <c r="H36" s="7"/>
    </row>
    <row r="37" spans="1:26" x14ac:dyDescent="0.2">
      <c r="A37" s="7"/>
      <c r="B37" s="52"/>
      <c r="E37" s="41"/>
      <c r="F37" s="53"/>
      <c r="G37" s="7"/>
      <c r="H37" s="7"/>
    </row>
    <row r="38" spans="1:26" x14ac:dyDescent="0.2">
      <c r="B38" s="7" t="s">
        <v>30</v>
      </c>
      <c r="G38" s="7"/>
      <c r="H38" s="7"/>
    </row>
    <row r="39" spans="1:26" ht="32" x14ac:dyDescent="0.2">
      <c r="A39" s="7"/>
      <c r="B39" s="7"/>
      <c r="C39" s="30" t="s">
        <v>3</v>
      </c>
      <c r="D39" s="30" t="s">
        <v>10</v>
      </c>
      <c r="E39" s="16" t="s">
        <v>11</v>
      </c>
      <c r="F39" s="16" t="s">
        <v>12</v>
      </c>
      <c r="G39" s="16" t="s">
        <v>13</v>
      </c>
      <c r="H39" s="31" t="s">
        <v>14</v>
      </c>
      <c r="I39" s="16" t="s">
        <v>15</v>
      </c>
      <c r="J39" s="16" t="s">
        <v>16</v>
      </c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x14ac:dyDescent="0.2">
      <c r="A40" s="38"/>
      <c r="B40" s="38"/>
      <c r="C40" s="54" t="s">
        <v>31</v>
      </c>
      <c r="D40" s="54">
        <v>1</v>
      </c>
      <c r="E40" s="19">
        <v>0</v>
      </c>
      <c r="F40" s="19">
        <v>0</v>
      </c>
      <c r="G40" s="19">
        <v>0</v>
      </c>
      <c r="H40" s="33">
        <f t="shared" ref="H40:H44" si="5">D40*E40*12*4</f>
        <v>0</v>
      </c>
      <c r="I40" s="33">
        <f t="shared" ref="I40:I44" si="6">D40*F40*12</f>
        <v>0</v>
      </c>
      <c r="J40" s="33">
        <f t="shared" ref="J40:J44" si="7">D40*G40*12</f>
        <v>0</v>
      </c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6" ht="32" x14ac:dyDescent="0.2">
      <c r="A41" s="7"/>
      <c r="B41" s="32"/>
      <c r="C41" s="21" t="s">
        <v>32</v>
      </c>
      <c r="D41" s="21">
        <v>21</v>
      </c>
      <c r="E41" s="19">
        <v>0</v>
      </c>
      <c r="F41" s="19">
        <v>0</v>
      </c>
      <c r="G41" s="19">
        <v>0</v>
      </c>
      <c r="H41" s="33">
        <f t="shared" si="5"/>
        <v>0</v>
      </c>
      <c r="I41" s="33">
        <f t="shared" si="6"/>
        <v>0</v>
      </c>
      <c r="J41" s="33">
        <f t="shared" si="7"/>
        <v>0</v>
      </c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x14ac:dyDescent="0.2">
      <c r="A42" s="7"/>
      <c r="B42" s="32"/>
      <c r="C42" s="21" t="s">
        <v>33</v>
      </c>
      <c r="D42" s="21">
        <v>20</v>
      </c>
      <c r="E42" s="19">
        <v>0</v>
      </c>
      <c r="F42" s="19">
        <v>0</v>
      </c>
      <c r="G42" s="19">
        <v>0</v>
      </c>
      <c r="H42" s="33">
        <f t="shared" si="5"/>
        <v>0</v>
      </c>
      <c r="I42" s="33">
        <f t="shared" si="6"/>
        <v>0</v>
      </c>
      <c r="J42" s="33">
        <f t="shared" si="7"/>
        <v>0</v>
      </c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x14ac:dyDescent="0.2">
      <c r="A43" s="7"/>
      <c r="B43" s="32"/>
      <c r="C43" s="21" t="s">
        <v>34</v>
      </c>
      <c r="D43" s="21">
        <v>15</v>
      </c>
      <c r="E43" s="19">
        <v>0</v>
      </c>
      <c r="F43" s="19">
        <v>0</v>
      </c>
      <c r="G43" s="19">
        <v>0</v>
      </c>
      <c r="H43" s="33">
        <f t="shared" si="5"/>
        <v>0</v>
      </c>
      <c r="I43" s="33">
        <f t="shared" si="6"/>
        <v>0</v>
      </c>
      <c r="J43" s="33">
        <f t="shared" si="7"/>
        <v>0</v>
      </c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2" x14ac:dyDescent="0.2">
      <c r="A44" s="7"/>
      <c r="B44" s="32"/>
      <c r="C44" s="21" t="s">
        <v>35</v>
      </c>
      <c r="D44" s="21">
        <v>5</v>
      </c>
      <c r="E44" s="19">
        <v>0</v>
      </c>
      <c r="F44" s="19">
        <v>0</v>
      </c>
      <c r="G44" s="19">
        <v>0</v>
      </c>
      <c r="H44" s="33">
        <f t="shared" si="5"/>
        <v>0</v>
      </c>
      <c r="I44" s="33">
        <f t="shared" si="6"/>
        <v>0</v>
      </c>
      <c r="J44" s="33">
        <f t="shared" si="7"/>
        <v>0</v>
      </c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x14ac:dyDescent="0.2">
      <c r="A45" s="7"/>
      <c r="B45" s="4" t="s">
        <v>36</v>
      </c>
      <c r="C45" s="38"/>
      <c r="D45" s="38"/>
      <c r="E45" s="38"/>
      <c r="F45" s="38"/>
      <c r="G45" s="55" t="s">
        <v>37</v>
      </c>
      <c r="H45" s="56">
        <f t="shared" ref="H45:J45" si="8">SUM(H41:H44)</f>
        <v>0</v>
      </c>
      <c r="I45" s="56">
        <f t="shared" si="8"/>
        <v>0</v>
      </c>
      <c r="J45" s="56">
        <f t="shared" si="8"/>
        <v>0</v>
      </c>
      <c r="K45" s="40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4" x14ac:dyDescent="0.2">
      <c r="A46" s="7"/>
      <c r="G46" s="57" t="s">
        <v>38</v>
      </c>
      <c r="H46" s="58">
        <f>H45+I45+J45</f>
        <v>0</v>
      </c>
      <c r="J46" s="41"/>
      <c r="K46" s="42"/>
      <c r="L46" s="39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2" x14ac:dyDescent="0.2">
      <c r="A47" s="59" t="s">
        <v>39</v>
      </c>
      <c r="B47" s="60">
        <f>F36+H46</f>
        <v>0</v>
      </c>
      <c r="G47" s="41"/>
      <c r="H47" s="52"/>
      <c r="J47" s="41"/>
      <c r="K47" s="42"/>
      <c r="L47" s="39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x14ac:dyDescent="0.2">
      <c r="A48" s="7"/>
      <c r="H48" s="41"/>
      <c r="J48" s="41"/>
      <c r="K48" s="42"/>
      <c r="L48" s="39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x14ac:dyDescent="0.2">
      <c r="A49" s="7"/>
      <c r="J49" s="41"/>
      <c r="K49" s="42"/>
      <c r="L49" s="39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1" x14ac:dyDescent="0.25">
      <c r="A50" s="43" t="s">
        <v>79</v>
      </c>
      <c r="B50" s="12"/>
      <c r="C50" s="12"/>
      <c r="D50" s="12"/>
      <c r="E50" s="12"/>
      <c r="F50" s="12"/>
      <c r="G50" s="13"/>
      <c r="I50" s="41"/>
      <c r="K50" s="53"/>
    </row>
    <row r="51" spans="1:26" x14ac:dyDescent="0.2">
      <c r="C51" s="61" t="s">
        <v>3</v>
      </c>
      <c r="D51" s="62"/>
      <c r="E51" s="16" t="s">
        <v>40</v>
      </c>
      <c r="F51" s="30" t="s">
        <v>10</v>
      </c>
      <c r="G51" s="31" t="s">
        <v>75</v>
      </c>
    </row>
    <row r="52" spans="1:26" x14ac:dyDescent="0.2">
      <c r="C52" s="63" t="s">
        <v>41</v>
      </c>
      <c r="D52" s="62"/>
      <c r="E52" s="64">
        <v>0</v>
      </c>
      <c r="F52" s="65">
        <v>100</v>
      </c>
      <c r="G52" s="51">
        <f t="shared" ref="G52:G56" si="9">E52*F52</f>
        <v>0</v>
      </c>
    </row>
    <row r="53" spans="1:26" x14ac:dyDescent="0.2">
      <c r="C53" s="63" t="s">
        <v>42</v>
      </c>
      <c r="D53" s="62"/>
      <c r="E53" s="64">
        <v>0</v>
      </c>
      <c r="F53" s="65">
        <v>400</v>
      </c>
      <c r="G53" s="51">
        <f t="shared" si="9"/>
        <v>0</v>
      </c>
    </row>
    <row r="54" spans="1:26" x14ac:dyDescent="0.2">
      <c r="C54" s="63" t="s">
        <v>43</v>
      </c>
      <c r="D54" s="62"/>
      <c r="E54" s="64">
        <v>0</v>
      </c>
      <c r="F54" s="65">
        <v>100</v>
      </c>
      <c r="G54" s="51">
        <f t="shared" si="9"/>
        <v>0</v>
      </c>
    </row>
    <row r="55" spans="1:26" x14ac:dyDescent="0.2">
      <c r="C55" s="63" t="s">
        <v>44</v>
      </c>
      <c r="D55" s="66"/>
      <c r="E55" s="64">
        <v>0</v>
      </c>
      <c r="F55" s="65">
        <v>300</v>
      </c>
      <c r="G55" s="51">
        <f t="shared" si="9"/>
        <v>0</v>
      </c>
    </row>
    <row r="56" spans="1:26" x14ac:dyDescent="0.2">
      <c r="C56" s="63" t="s">
        <v>45</v>
      </c>
      <c r="D56" s="66"/>
      <c r="E56" s="64">
        <v>0</v>
      </c>
      <c r="F56" s="65">
        <v>200</v>
      </c>
      <c r="G56" s="51">
        <f t="shared" si="9"/>
        <v>0</v>
      </c>
    </row>
    <row r="57" spans="1:26" x14ac:dyDescent="0.2">
      <c r="C57" s="63" t="s">
        <v>46</v>
      </c>
      <c r="D57" s="66"/>
      <c r="E57" s="67"/>
      <c r="F57" s="65"/>
      <c r="G57" s="51"/>
    </row>
    <row r="58" spans="1:26" x14ac:dyDescent="0.2">
      <c r="C58" s="68" t="s">
        <v>47</v>
      </c>
      <c r="D58" s="66"/>
      <c r="E58" s="69">
        <v>0</v>
      </c>
      <c r="F58" s="65">
        <v>20</v>
      </c>
      <c r="G58" s="70">
        <f t="shared" ref="G58:G62" si="10">(E52*E58)*F58</f>
        <v>0</v>
      </c>
    </row>
    <row r="59" spans="1:26" x14ac:dyDescent="0.2">
      <c r="C59" s="68" t="s">
        <v>48</v>
      </c>
      <c r="D59" s="66"/>
      <c r="E59" s="69">
        <v>0</v>
      </c>
      <c r="F59" s="65">
        <v>40</v>
      </c>
      <c r="G59" s="70">
        <f t="shared" si="10"/>
        <v>0</v>
      </c>
    </row>
    <row r="60" spans="1:26" x14ac:dyDescent="0.2">
      <c r="C60" s="68" t="s">
        <v>49</v>
      </c>
      <c r="D60" s="66"/>
      <c r="E60" s="69">
        <v>0</v>
      </c>
      <c r="F60" s="65">
        <v>10</v>
      </c>
      <c r="G60" s="70">
        <f t="shared" si="10"/>
        <v>0</v>
      </c>
    </row>
    <row r="61" spans="1:26" x14ac:dyDescent="0.2">
      <c r="C61" s="68" t="s">
        <v>50</v>
      </c>
      <c r="D61" s="66"/>
      <c r="E61" s="69">
        <v>0</v>
      </c>
      <c r="F61" s="65">
        <v>20</v>
      </c>
      <c r="G61" s="70">
        <f t="shared" si="10"/>
        <v>0</v>
      </c>
    </row>
    <row r="62" spans="1:26" x14ac:dyDescent="0.2">
      <c r="C62" s="68" t="s">
        <v>51</v>
      </c>
      <c r="D62" s="66"/>
      <c r="E62" s="69">
        <v>0</v>
      </c>
      <c r="F62" s="65">
        <v>100</v>
      </c>
      <c r="G62" s="70">
        <f t="shared" si="10"/>
        <v>0</v>
      </c>
    </row>
    <row r="63" spans="1:26" x14ac:dyDescent="0.2">
      <c r="A63" s="7"/>
      <c r="B63" s="7"/>
      <c r="C63" s="14"/>
      <c r="D63" s="71"/>
      <c r="E63" s="72"/>
      <c r="F63" s="73" t="s">
        <v>52</v>
      </c>
      <c r="G63" s="74">
        <f>SUM(G52:G62)</f>
        <v>0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x14ac:dyDescent="0.2">
      <c r="B64" s="4" t="s">
        <v>53</v>
      </c>
      <c r="J64" s="41"/>
      <c r="L64" s="53"/>
    </row>
    <row r="65" spans="1:12" x14ac:dyDescent="0.2">
      <c r="J65" s="41"/>
      <c r="L65" s="53"/>
    </row>
    <row r="66" spans="1:12" ht="51" x14ac:dyDescent="0.2">
      <c r="A66" s="75" t="s">
        <v>54</v>
      </c>
      <c r="B66" s="51">
        <f>G63</f>
        <v>0</v>
      </c>
      <c r="J66" s="41"/>
      <c r="L66" s="53"/>
    </row>
    <row r="68" spans="1:12" ht="21" x14ac:dyDescent="0.25">
      <c r="A68" s="43" t="s">
        <v>80</v>
      </c>
      <c r="B68" s="12"/>
      <c r="C68" s="12"/>
      <c r="D68" s="12"/>
      <c r="E68" s="13"/>
      <c r="J68" s="41"/>
      <c r="L68" s="53"/>
    </row>
    <row r="69" spans="1:12" x14ac:dyDescent="0.2">
      <c r="B69" s="76" t="s">
        <v>55</v>
      </c>
      <c r="C69" s="76" t="s">
        <v>3</v>
      </c>
      <c r="D69" s="76" t="s">
        <v>25</v>
      </c>
      <c r="F69" s="41"/>
      <c r="K69" s="53"/>
    </row>
    <row r="70" spans="1:12" x14ac:dyDescent="0.2">
      <c r="B70" s="30" t="s">
        <v>56</v>
      </c>
      <c r="C70" s="77" t="s">
        <v>57</v>
      </c>
      <c r="D70" s="51">
        <f>B11</f>
        <v>0</v>
      </c>
    </row>
    <row r="71" spans="1:12" x14ac:dyDescent="0.2">
      <c r="B71" s="30" t="s">
        <v>58</v>
      </c>
      <c r="C71" s="77" t="s">
        <v>59</v>
      </c>
      <c r="D71" s="51">
        <f>B22</f>
        <v>0</v>
      </c>
    </row>
    <row r="72" spans="1:12" x14ac:dyDescent="0.2">
      <c r="B72" s="30" t="s">
        <v>60</v>
      </c>
      <c r="C72" s="65" t="s">
        <v>61</v>
      </c>
      <c r="D72" s="51">
        <f>B47/2</f>
        <v>0</v>
      </c>
    </row>
    <row r="73" spans="1:12" x14ac:dyDescent="0.2">
      <c r="B73" s="30" t="s">
        <v>62</v>
      </c>
      <c r="C73" s="77" t="s">
        <v>63</v>
      </c>
      <c r="D73" s="51">
        <f>B66</f>
        <v>0</v>
      </c>
    </row>
    <row r="74" spans="1:12" ht="19" x14ac:dyDescent="0.25">
      <c r="B74" s="78" t="s">
        <v>64</v>
      </c>
      <c r="C74" s="79"/>
      <c r="D74" s="51">
        <f>SUM(D70:D73)</f>
        <v>0</v>
      </c>
    </row>
    <row r="75" spans="1:12" ht="19" x14ac:dyDescent="0.25">
      <c r="C75" s="80"/>
      <c r="D75" s="80"/>
      <c r="E75" s="81"/>
      <c r="F75" s="82"/>
      <c r="G75" s="82"/>
    </row>
    <row r="77" spans="1:12" x14ac:dyDescent="0.2">
      <c r="B77" s="83" t="s">
        <v>65</v>
      </c>
      <c r="C77" s="79"/>
      <c r="J77" s="41"/>
      <c r="L77" s="53"/>
    </row>
    <row r="78" spans="1:12" ht="51" x14ac:dyDescent="0.2">
      <c r="B78" s="84" t="s">
        <v>66</v>
      </c>
      <c r="C78" s="85" t="s">
        <v>67</v>
      </c>
      <c r="J78" s="41"/>
      <c r="L78" s="53"/>
    </row>
    <row r="79" spans="1:12" ht="68" x14ac:dyDescent="0.2">
      <c r="B79" s="84" t="s">
        <v>68</v>
      </c>
      <c r="C79" s="85" t="s">
        <v>67</v>
      </c>
      <c r="J79" s="41"/>
      <c r="L79" s="53"/>
    </row>
    <row r="80" spans="1:12" x14ac:dyDescent="0.2">
      <c r="J80" s="41"/>
      <c r="L80" s="53"/>
    </row>
    <row r="81" s="4" customFormat="1" x14ac:dyDescent="0.2"/>
    <row r="82" s="4" customFormat="1" x14ac:dyDescent="0.2"/>
    <row r="83" s="4" customFormat="1" x14ac:dyDescent="0.2"/>
    <row r="84" s="4" customFormat="1" x14ac:dyDescent="0.2"/>
    <row r="85" s="4" customFormat="1" x14ac:dyDescent="0.2"/>
    <row r="86" s="4" customFormat="1" x14ac:dyDescent="0.2"/>
    <row r="87" s="4" customFormat="1" x14ac:dyDescent="0.2"/>
    <row r="88" s="4" customFormat="1" x14ac:dyDescent="0.2"/>
    <row r="89" s="4" customFormat="1" x14ac:dyDescent="0.2"/>
    <row r="90" s="4" customFormat="1" x14ac:dyDescent="0.2"/>
    <row r="91" s="4" customFormat="1" x14ac:dyDescent="0.2"/>
    <row r="92" s="4" customFormat="1" x14ac:dyDescent="0.2"/>
    <row r="93" s="4" customFormat="1" x14ac:dyDescent="0.2"/>
    <row r="94" s="4" customFormat="1" x14ac:dyDescent="0.2"/>
    <row r="95" s="4" customFormat="1" x14ac:dyDescent="0.2"/>
    <row r="96" s="4" customFormat="1" x14ac:dyDescent="0.2"/>
    <row r="97" s="4" customFormat="1" x14ac:dyDescent="0.2"/>
    <row r="98" s="4" customFormat="1" x14ac:dyDescent="0.2"/>
    <row r="99" s="4" customFormat="1" x14ac:dyDescent="0.2"/>
    <row r="100" s="4" customFormat="1" x14ac:dyDescent="0.2"/>
    <row r="101" s="4" customFormat="1" x14ac:dyDescent="0.2"/>
    <row r="102" s="4" customFormat="1" x14ac:dyDescent="0.2"/>
    <row r="103" s="4" customFormat="1" x14ac:dyDescent="0.2"/>
    <row r="104" s="4" customFormat="1" x14ac:dyDescent="0.2"/>
    <row r="105" s="4" customFormat="1" x14ac:dyDescent="0.2"/>
    <row r="106" s="4" customFormat="1" x14ac:dyDescent="0.2"/>
    <row r="107" s="4" customFormat="1" x14ac:dyDescent="0.2"/>
    <row r="108" s="4" customFormat="1" x14ac:dyDescent="0.2"/>
    <row r="109" s="4" customFormat="1" x14ac:dyDescent="0.2"/>
    <row r="110" s="4" customFormat="1" x14ac:dyDescent="0.2"/>
    <row r="111" s="4" customFormat="1" x14ac:dyDescent="0.2"/>
    <row r="11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  <row r="442" s="4" customFormat="1" x14ac:dyDescent="0.2"/>
    <row r="443" s="4" customFormat="1" x14ac:dyDescent="0.2"/>
    <row r="444" s="4" customFormat="1" x14ac:dyDescent="0.2"/>
    <row r="445" s="4" customFormat="1" x14ac:dyDescent="0.2"/>
    <row r="446" s="4" customFormat="1" x14ac:dyDescent="0.2"/>
    <row r="447" s="4" customFormat="1" x14ac:dyDescent="0.2"/>
    <row r="448" s="4" customFormat="1" x14ac:dyDescent="0.2"/>
    <row r="449" s="4" customFormat="1" x14ac:dyDescent="0.2"/>
    <row r="450" s="4" customFormat="1" x14ac:dyDescent="0.2"/>
    <row r="451" s="4" customFormat="1" x14ac:dyDescent="0.2"/>
    <row r="452" s="4" customFormat="1" x14ac:dyDescent="0.2"/>
    <row r="453" s="4" customFormat="1" x14ac:dyDescent="0.2"/>
    <row r="454" s="4" customFormat="1" x14ac:dyDescent="0.2"/>
    <row r="455" s="4" customFormat="1" x14ac:dyDescent="0.2"/>
    <row r="456" s="4" customFormat="1" x14ac:dyDescent="0.2"/>
    <row r="457" s="4" customFormat="1" x14ac:dyDescent="0.2"/>
    <row r="458" s="4" customFormat="1" x14ac:dyDescent="0.2"/>
    <row r="459" s="4" customFormat="1" x14ac:dyDescent="0.2"/>
    <row r="460" s="4" customFormat="1" x14ac:dyDescent="0.2"/>
    <row r="461" s="4" customFormat="1" x14ac:dyDescent="0.2"/>
    <row r="462" s="4" customFormat="1" x14ac:dyDescent="0.2"/>
    <row r="463" s="4" customFormat="1" x14ac:dyDescent="0.2"/>
    <row r="464" s="4" customFormat="1" x14ac:dyDescent="0.2"/>
    <row r="465" s="4" customFormat="1" x14ac:dyDescent="0.2"/>
    <row r="466" s="4" customFormat="1" x14ac:dyDescent="0.2"/>
    <row r="467" s="4" customFormat="1" x14ac:dyDescent="0.2"/>
    <row r="468" s="4" customFormat="1" x14ac:dyDescent="0.2"/>
    <row r="469" s="4" customFormat="1" x14ac:dyDescent="0.2"/>
    <row r="470" s="4" customFormat="1" x14ac:dyDescent="0.2"/>
    <row r="471" s="4" customFormat="1" x14ac:dyDescent="0.2"/>
    <row r="472" s="4" customFormat="1" x14ac:dyDescent="0.2"/>
    <row r="473" s="4" customFormat="1" x14ac:dyDescent="0.2"/>
    <row r="474" s="4" customFormat="1" x14ac:dyDescent="0.2"/>
    <row r="475" s="4" customFormat="1" x14ac:dyDescent="0.2"/>
    <row r="476" s="4" customFormat="1" x14ac:dyDescent="0.2"/>
    <row r="477" s="4" customFormat="1" x14ac:dyDescent="0.2"/>
    <row r="478" s="4" customFormat="1" x14ac:dyDescent="0.2"/>
    <row r="479" s="4" customFormat="1" x14ac:dyDescent="0.2"/>
    <row r="480" s="4" customFormat="1" x14ac:dyDescent="0.2"/>
    <row r="481" s="4" customFormat="1" x14ac:dyDescent="0.2"/>
    <row r="482" s="4" customFormat="1" x14ac:dyDescent="0.2"/>
    <row r="483" s="4" customFormat="1" x14ac:dyDescent="0.2"/>
    <row r="484" s="4" customFormat="1" x14ac:dyDescent="0.2"/>
    <row r="485" s="4" customFormat="1" x14ac:dyDescent="0.2"/>
    <row r="486" s="4" customFormat="1" x14ac:dyDescent="0.2"/>
    <row r="487" s="4" customFormat="1" x14ac:dyDescent="0.2"/>
    <row r="488" s="4" customFormat="1" x14ac:dyDescent="0.2"/>
    <row r="489" s="4" customFormat="1" x14ac:dyDescent="0.2"/>
    <row r="490" s="4" customFormat="1" x14ac:dyDescent="0.2"/>
    <row r="491" s="4" customFormat="1" x14ac:dyDescent="0.2"/>
    <row r="492" s="4" customFormat="1" x14ac:dyDescent="0.2"/>
    <row r="493" s="4" customFormat="1" x14ac:dyDescent="0.2"/>
    <row r="494" s="4" customFormat="1" x14ac:dyDescent="0.2"/>
    <row r="495" s="4" customFormat="1" x14ac:dyDescent="0.2"/>
    <row r="496" s="4" customFormat="1" x14ac:dyDescent="0.2"/>
    <row r="497" s="4" customFormat="1" x14ac:dyDescent="0.2"/>
    <row r="498" s="4" customFormat="1" x14ac:dyDescent="0.2"/>
    <row r="499" s="4" customFormat="1" x14ac:dyDescent="0.2"/>
    <row r="500" s="4" customFormat="1" x14ac:dyDescent="0.2"/>
    <row r="501" s="4" customFormat="1" x14ac:dyDescent="0.2"/>
    <row r="502" s="4" customFormat="1" x14ac:dyDescent="0.2"/>
    <row r="503" s="4" customFormat="1" x14ac:dyDescent="0.2"/>
    <row r="504" s="4" customFormat="1" x14ac:dyDescent="0.2"/>
    <row r="505" s="4" customFormat="1" x14ac:dyDescent="0.2"/>
    <row r="506" s="4" customFormat="1" x14ac:dyDescent="0.2"/>
    <row r="507" s="4" customFormat="1" x14ac:dyDescent="0.2"/>
    <row r="508" s="4" customFormat="1" x14ac:dyDescent="0.2"/>
    <row r="509" s="4" customFormat="1" x14ac:dyDescent="0.2"/>
    <row r="510" s="4" customFormat="1" x14ac:dyDescent="0.2"/>
    <row r="511" s="4" customFormat="1" x14ac:dyDescent="0.2"/>
    <row r="512" s="4" customFormat="1" x14ac:dyDescent="0.2"/>
    <row r="513" s="4" customFormat="1" x14ac:dyDescent="0.2"/>
    <row r="514" s="4" customFormat="1" x14ac:dyDescent="0.2"/>
    <row r="515" s="4" customFormat="1" x14ac:dyDescent="0.2"/>
    <row r="516" s="4" customFormat="1" x14ac:dyDescent="0.2"/>
    <row r="517" s="4" customFormat="1" x14ac:dyDescent="0.2"/>
    <row r="518" s="4" customFormat="1" x14ac:dyDescent="0.2"/>
    <row r="519" s="4" customFormat="1" x14ac:dyDescent="0.2"/>
    <row r="520" s="4" customFormat="1" x14ac:dyDescent="0.2"/>
    <row r="521" s="4" customFormat="1" x14ac:dyDescent="0.2"/>
    <row r="522" s="4" customFormat="1" x14ac:dyDescent="0.2"/>
    <row r="523" s="4" customFormat="1" x14ac:dyDescent="0.2"/>
    <row r="524" s="4" customFormat="1" x14ac:dyDescent="0.2"/>
    <row r="525" s="4" customFormat="1" x14ac:dyDescent="0.2"/>
    <row r="526" s="4" customFormat="1" x14ac:dyDescent="0.2"/>
    <row r="527" s="4" customFormat="1" x14ac:dyDescent="0.2"/>
    <row r="528" s="4" customFormat="1" x14ac:dyDescent="0.2"/>
    <row r="529" s="4" customFormat="1" x14ac:dyDescent="0.2"/>
    <row r="530" s="4" customFormat="1" x14ac:dyDescent="0.2"/>
    <row r="531" s="4" customFormat="1" x14ac:dyDescent="0.2"/>
    <row r="532" s="4" customFormat="1" x14ac:dyDescent="0.2"/>
    <row r="533" s="4" customFormat="1" x14ac:dyDescent="0.2"/>
    <row r="534" s="4" customFormat="1" x14ac:dyDescent="0.2"/>
    <row r="535" s="4" customFormat="1" x14ac:dyDescent="0.2"/>
    <row r="536" s="4" customFormat="1" x14ac:dyDescent="0.2"/>
    <row r="537" s="4" customFormat="1" x14ac:dyDescent="0.2"/>
    <row r="538" s="4" customFormat="1" x14ac:dyDescent="0.2"/>
    <row r="539" s="4" customFormat="1" x14ac:dyDescent="0.2"/>
    <row r="540" s="4" customFormat="1" x14ac:dyDescent="0.2"/>
    <row r="541" s="4" customFormat="1" x14ac:dyDescent="0.2"/>
    <row r="542" s="4" customFormat="1" x14ac:dyDescent="0.2"/>
    <row r="543" s="4" customFormat="1" x14ac:dyDescent="0.2"/>
    <row r="544" s="4" customFormat="1" x14ac:dyDescent="0.2"/>
    <row r="545" s="4" customFormat="1" x14ac:dyDescent="0.2"/>
    <row r="546" s="4" customFormat="1" x14ac:dyDescent="0.2"/>
    <row r="547" s="4" customFormat="1" x14ac:dyDescent="0.2"/>
    <row r="548" s="4" customFormat="1" x14ac:dyDescent="0.2"/>
    <row r="549" s="4" customFormat="1" x14ac:dyDescent="0.2"/>
    <row r="550" s="4" customFormat="1" x14ac:dyDescent="0.2"/>
    <row r="551" s="4" customFormat="1" x14ac:dyDescent="0.2"/>
    <row r="552" s="4" customFormat="1" x14ac:dyDescent="0.2"/>
    <row r="553" s="4" customFormat="1" x14ac:dyDescent="0.2"/>
    <row r="554" s="4" customFormat="1" x14ac:dyDescent="0.2"/>
    <row r="555" s="4" customFormat="1" x14ac:dyDescent="0.2"/>
    <row r="556" s="4" customFormat="1" x14ac:dyDescent="0.2"/>
    <row r="557" s="4" customFormat="1" x14ac:dyDescent="0.2"/>
    <row r="558" s="4" customFormat="1" x14ac:dyDescent="0.2"/>
    <row r="559" s="4" customFormat="1" x14ac:dyDescent="0.2"/>
    <row r="560" s="4" customFormat="1" x14ac:dyDescent="0.2"/>
    <row r="561" s="4" customFormat="1" x14ac:dyDescent="0.2"/>
    <row r="562" s="4" customFormat="1" x14ac:dyDescent="0.2"/>
    <row r="563" s="4" customFormat="1" x14ac:dyDescent="0.2"/>
    <row r="564" s="4" customFormat="1" x14ac:dyDescent="0.2"/>
    <row r="565" s="4" customFormat="1" x14ac:dyDescent="0.2"/>
    <row r="566" s="4" customFormat="1" x14ac:dyDescent="0.2"/>
    <row r="567" s="4" customFormat="1" x14ac:dyDescent="0.2"/>
    <row r="568" s="4" customFormat="1" x14ac:dyDescent="0.2"/>
    <row r="569" s="4" customFormat="1" x14ac:dyDescent="0.2"/>
    <row r="570" s="4" customFormat="1" x14ac:dyDescent="0.2"/>
    <row r="571" s="4" customFormat="1" x14ac:dyDescent="0.2"/>
    <row r="572" s="4" customFormat="1" x14ac:dyDescent="0.2"/>
    <row r="573" s="4" customFormat="1" x14ac:dyDescent="0.2"/>
    <row r="574" s="4" customFormat="1" x14ac:dyDescent="0.2"/>
    <row r="575" s="4" customFormat="1" x14ac:dyDescent="0.2"/>
    <row r="576" s="4" customFormat="1" x14ac:dyDescent="0.2"/>
    <row r="577" s="4" customFormat="1" x14ac:dyDescent="0.2"/>
    <row r="578" s="4" customFormat="1" x14ac:dyDescent="0.2"/>
    <row r="579" s="4" customFormat="1" x14ac:dyDescent="0.2"/>
    <row r="580" s="4" customFormat="1" x14ac:dyDescent="0.2"/>
    <row r="581" s="4" customFormat="1" x14ac:dyDescent="0.2"/>
    <row r="582" s="4" customFormat="1" x14ac:dyDescent="0.2"/>
    <row r="583" s="4" customFormat="1" x14ac:dyDescent="0.2"/>
    <row r="584" s="4" customFormat="1" x14ac:dyDescent="0.2"/>
    <row r="585" s="4" customFormat="1" x14ac:dyDescent="0.2"/>
    <row r="586" s="4" customFormat="1" x14ac:dyDescent="0.2"/>
    <row r="587" s="4" customFormat="1" x14ac:dyDescent="0.2"/>
    <row r="588" s="4" customFormat="1" x14ac:dyDescent="0.2"/>
    <row r="589" s="4" customFormat="1" x14ac:dyDescent="0.2"/>
    <row r="590" s="4" customFormat="1" x14ac:dyDescent="0.2"/>
    <row r="591" s="4" customFormat="1" x14ac:dyDescent="0.2"/>
    <row r="592" s="4" customFormat="1" x14ac:dyDescent="0.2"/>
    <row r="593" s="4" customFormat="1" x14ac:dyDescent="0.2"/>
    <row r="594" s="4" customFormat="1" x14ac:dyDescent="0.2"/>
    <row r="595" s="4" customFormat="1" x14ac:dyDescent="0.2"/>
    <row r="596" s="4" customFormat="1" x14ac:dyDescent="0.2"/>
    <row r="597" s="4" customFormat="1" x14ac:dyDescent="0.2"/>
    <row r="598" s="4" customFormat="1" x14ac:dyDescent="0.2"/>
    <row r="599" s="4" customFormat="1" x14ac:dyDescent="0.2"/>
    <row r="600" s="4" customFormat="1" x14ac:dyDescent="0.2"/>
    <row r="601" s="4" customFormat="1" x14ac:dyDescent="0.2"/>
    <row r="602" s="4" customFormat="1" x14ac:dyDescent="0.2"/>
    <row r="603" s="4" customFormat="1" x14ac:dyDescent="0.2"/>
    <row r="604" s="4" customFormat="1" x14ac:dyDescent="0.2"/>
    <row r="605" s="4" customFormat="1" x14ac:dyDescent="0.2"/>
    <row r="606" s="4" customFormat="1" x14ac:dyDescent="0.2"/>
    <row r="607" s="4" customFormat="1" x14ac:dyDescent="0.2"/>
    <row r="608" s="4" customFormat="1" x14ac:dyDescent="0.2"/>
    <row r="609" s="4" customFormat="1" x14ac:dyDescent="0.2"/>
    <row r="610" s="4" customFormat="1" x14ac:dyDescent="0.2"/>
    <row r="611" s="4" customFormat="1" x14ac:dyDescent="0.2"/>
    <row r="612" s="4" customFormat="1" x14ac:dyDescent="0.2"/>
    <row r="613" s="4" customFormat="1" x14ac:dyDescent="0.2"/>
    <row r="614" s="4" customFormat="1" x14ac:dyDescent="0.2"/>
    <row r="615" s="4" customFormat="1" x14ac:dyDescent="0.2"/>
    <row r="616" s="4" customFormat="1" x14ac:dyDescent="0.2"/>
    <row r="617" s="4" customFormat="1" x14ac:dyDescent="0.2"/>
    <row r="618" s="4" customFormat="1" x14ac:dyDescent="0.2"/>
    <row r="619" s="4" customFormat="1" x14ac:dyDescent="0.2"/>
    <row r="620" s="4" customFormat="1" x14ac:dyDescent="0.2"/>
    <row r="621" s="4" customFormat="1" x14ac:dyDescent="0.2"/>
    <row r="622" s="4" customFormat="1" x14ac:dyDescent="0.2"/>
    <row r="623" s="4" customFormat="1" x14ac:dyDescent="0.2"/>
    <row r="624" s="4" customFormat="1" x14ac:dyDescent="0.2"/>
    <row r="625" s="4" customFormat="1" x14ac:dyDescent="0.2"/>
    <row r="626" s="4" customFormat="1" x14ac:dyDescent="0.2"/>
    <row r="627" s="4" customFormat="1" x14ac:dyDescent="0.2"/>
    <row r="628" s="4" customFormat="1" x14ac:dyDescent="0.2"/>
    <row r="629" s="4" customFormat="1" x14ac:dyDescent="0.2"/>
    <row r="630" s="4" customFormat="1" x14ac:dyDescent="0.2"/>
    <row r="631" s="4" customFormat="1" x14ac:dyDescent="0.2"/>
    <row r="632" s="4" customFormat="1" x14ac:dyDescent="0.2"/>
    <row r="633" s="4" customFormat="1" x14ac:dyDescent="0.2"/>
    <row r="634" s="4" customFormat="1" x14ac:dyDescent="0.2"/>
    <row r="635" s="4" customFormat="1" x14ac:dyDescent="0.2"/>
    <row r="636" s="4" customFormat="1" x14ac:dyDescent="0.2"/>
    <row r="637" s="4" customFormat="1" x14ac:dyDescent="0.2"/>
    <row r="638" s="4" customFormat="1" x14ac:dyDescent="0.2"/>
    <row r="639" s="4" customFormat="1" x14ac:dyDescent="0.2"/>
    <row r="640" s="4" customFormat="1" x14ac:dyDescent="0.2"/>
    <row r="641" s="4" customFormat="1" x14ac:dyDescent="0.2"/>
    <row r="642" s="4" customFormat="1" x14ac:dyDescent="0.2"/>
    <row r="643" s="4" customFormat="1" x14ac:dyDescent="0.2"/>
    <row r="644" s="4" customFormat="1" x14ac:dyDescent="0.2"/>
    <row r="645" s="4" customFormat="1" x14ac:dyDescent="0.2"/>
    <row r="646" s="4" customFormat="1" x14ac:dyDescent="0.2"/>
    <row r="647" s="4" customFormat="1" x14ac:dyDescent="0.2"/>
    <row r="648" s="4" customFormat="1" x14ac:dyDescent="0.2"/>
    <row r="649" s="4" customFormat="1" x14ac:dyDescent="0.2"/>
    <row r="650" s="4" customFormat="1" x14ac:dyDescent="0.2"/>
    <row r="651" s="4" customFormat="1" x14ac:dyDescent="0.2"/>
    <row r="652" s="4" customFormat="1" x14ac:dyDescent="0.2"/>
    <row r="653" s="4" customFormat="1" x14ac:dyDescent="0.2"/>
    <row r="654" s="4" customFormat="1" x14ac:dyDescent="0.2"/>
    <row r="655" s="4" customFormat="1" x14ac:dyDescent="0.2"/>
    <row r="656" s="4" customFormat="1" x14ac:dyDescent="0.2"/>
    <row r="657" s="4" customFormat="1" x14ac:dyDescent="0.2"/>
    <row r="658" s="4" customFormat="1" x14ac:dyDescent="0.2"/>
    <row r="659" s="4" customFormat="1" x14ac:dyDescent="0.2"/>
    <row r="660" s="4" customFormat="1" x14ac:dyDescent="0.2"/>
    <row r="661" s="4" customFormat="1" x14ac:dyDescent="0.2"/>
    <row r="662" s="4" customFormat="1" x14ac:dyDescent="0.2"/>
    <row r="663" s="4" customFormat="1" x14ac:dyDescent="0.2"/>
    <row r="664" s="4" customFormat="1" x14ac:dyDescent="0.2"/>
    <row r="665" s="4" customFormat="1" x14ac:dyDescent="0.2"/>
    <row r="666" s="4" customFormat="1" x14ac:dyDescent="0.2"/>
    <row r="667" s="4" customFormat="1" x14ac:dyDescent="0.2"/>
    <row r="668" s="4" customFormat="1" x14ac:dyDescent="0.2"/>
    <row r="669" s="4" customFormat="1" x14ac:dyDescent="0.2"/>
    <row r="670" s="4" customFormat="1" x14ac:dyDescent="0.2"/>
    <row r="671" s="4" customFormat="1" x14ac:dyDescent="0.2"/>
    <row r="672" s="4" customFormat="1" x14ac:dyDescent="0.2"/>
    <row r="673" s="4" customFormat="1" x14ac:dyDescent="0.2"/>
    <row r="674" s="4" customFormat="1" x14ac:dyDescent="0.2"/>
    <row r="675" s="4" customFormat="1" x14ac:dyDescent="0.2"/>
    <row r="676" s="4" customFormat="1" x14ac:dyDescent="0.2"/>
    <row r="677" s="4" customFormat="1" x14ac:dyDescent="0.2"/>
    <row r="678" s="4" customFormat="1" x14ac:dyDescent="0.2"/>
    <row r="679" s="4" customFormat="1" x14ac:dyDescent="0.2"/>
    <row r="680" s="4" customFormat="1" x14ac:dyDescent="0.2"/>
    <row r="681" s="4" customFormat="1" x14ac:dyDescent="0.2"/>
    <row r="682" s="4" customFormat="1" x14ac:dyDescent="0.2"/>
    <row r="683" s="4" customFormat="1" x14ac:dyDescent="0.2"/>
    <row r="684" s="4" customFormat="1" x14ac:dyDescent="0.2"/>
    <row r="685" s="4" customFormat="1" x14ac:dyDescent="0.2"/>
    <row r="686" s="4" customFormat="1" x14ac:dyDescent="0.2"/>
    <row r="687" s="4" customFormat="1" x14ac:dyDescent="0.2"/>
    <row r="688" s="4" customFormat="1" x14ac:dyDescent="0.2"/>
    <row r="689" s="4" customFormat="1" x14ac:dyDescent="0.2"/>
    <row r="690" s="4" customFormat="1" x14ac:dyDescent="0.2"/>
    <row r="691" s="4" customFormat="1" x14ac:dyDescent="0.2"/>
    <row r="692" s="4" customFormat="1" x14ac:dyDescent="0.2"/>
    <row r="693" s="4" customFormat="1" x14ac:dyDescent="0.2"/>
    <row r="694" s="4" customFormat="1" x14ac:dyDescent="0.2"/>
    <row r="695" s="4" customFormat="1" x14ac:dyDescent="0.2"/>
    <row r="696" s="4" customFormat="1" x14ac:dyDescent="0.2"/>
    <row r="697" s="4" customFormat="1" x14ac:dyDescent="0.2"/>
    <row r="698" s="4" customFormat="1" x14ac:dyDescent="0.2"/>
    <row r="699" s="4" customFormat="1" x14ac:dyDescent="0.2"/>
    <row r="700" s="4" customFormat="1" x14ac:dyDescent="0.2"/>
    <row r="701" s="4" customFormat="1" x14ac:dyDescent="0.2"/>
    <row r="702" s="4" customFormat="1" x14ac:dyDescent="0.2"/>
    <row r="703" s="4" customFormat="1" x14ac:dyDescent="0.2"/>
    <row r="704" s="4" customFormat="1" x14ac:dyDescent="0.2"/>
    <row r="705" s="4" customFormat="1" x14ac:dyDescent="0.2"/>
    <row r="706" s="4" customFormat="1" x14ac:dyDescent="0.2"/>
    <row r="707" s="4" customFormat="1" x14ac:dyDescent="0.2"/>
    <row r="708" s="4" customFormat="1" x14ac:dyDescent="0.2"/>
    <row r="709" s="4" customFormat="1" x14ac:dyDescent="0.2"/>
    <row r="710" s="4" customFormat="1" x14ac:dyDescent="0.2"/>
    <row r="711" s="4" customFormat="1" x14ac:dyDescent="0.2"/>
    <row r="712" s="4" customFormat="1" x14ac:dyDescent="0.2"/>
    <row r="713" s="4" customFormat="1" x14ac:dyDescent="0.2"/>
    <row r="714" s="4" customFormat="1" x14ac:dyDescent="0.2"/>
    <row r="715" s="4" customFormat="1" x14ac:dyDescent="0.2"/>
    <row r="716" s="4" customFormat="1" x14ac:dyDescent="0.2"/>
    <row r="717" s="4" customFormat="1" x14ac:dyDescent="0.2"/>
    <row r="718" s="4" customFormat="1" x14ac:dyDescent="0.2"/>
    <row r="719" s="4" customFormat="1" x14ac:dyDescent="0.2"/>
    <row r="720" s="4" customFormat="1" x14ac:dyDescent="0.2"/>
    <row r="721" s="4" customFormat="1" x14ac:dyDescent="0.2"/>
    <row r="722" s="4" customFormat="1" x14ac:dyDescent="0.2"/>
    <row r="723" s="4" customFormat="1" x14ac:dyDescent="0.2"/>
    <row r="724" s="4" customFormat="1" x14ac:dyDescent="0.2"/>
    <row r="725" s="4" customFormat="1" x14ac:dyDescent="0.2"/>
    <row r="726" s="4" customFormat="1" x14ac:dyDescent="0.2"/>
    <row r="727" s="4" customFormat="1" x14ac:dyDescent="0.2"/>
    <row r="728" s="4" customFormat="1" x14ac:dyDescent="0.2"/>
    <row r="729" s="4" customFormat="1" x14ac:dyDescent="0.2"/>
    <row r="730" s="4" customFormat="1" x14ac:dyDescent="0.2"/>
    <row r="731" s="4" customFormat="1" x14ac:dyDescent="0.2"/>
    <row r="732" s="4" customFormat="1" x14ac:dyDescent="0.2"/>
    <row r="733" s="4" customFormat="1" x14ac:dyDescent="0.2"/>
    <row r="734" s="4" customFormat="1" x14ac:dyDescent="0.2"/>
    <row r="735" s="4" customFormat="1" x14ac:dyDescent="0.2"/>
    <row r="736" s="4" customFormat="1" x14ac:dyDescent="0.2"/>
    <row r="737" s="4" customFormat="1" x14ac:dyDescent="0.2"/>
    <row r="738" s="4" customFormat="1" x14ac:dyDescent="0.2"/>
    <row r="739" s="4" customFormat="1" x14ac:dyDescent="0.2"/>
    <row r="740" s="4" customFormat="1" x14ac:dyDescent="0.2"/>
    <row r="741" s="4" customFormat="1" x14ac:dyDescent="0.2"/>
    <row r="742" s="4" customFormat="1" x14ac:dyDescent="0.2"/>
    <row r="743" s="4" customFormat="1" x14ac:dyDescent="0.2"/>
    <row r="744" s="4" customFormat="1" x14ac:dyDescent="0.2"/>
    <row r="745" s="4" customFormat="1" x14ac:dyDescent="0.2"/>
    <row r="746" s="4" customFormat="1" x14ac:dyDescent="0.2"/>
    <row r="747" s="4" customFormat="1" x14ac:dyDescent="0.2"/>
    <row r="748" s="4" customFormat="1" x14ac:dyDescent="0.2"/>
    <row r="749" s="4" customFormat="1" x14ac:dyDescent="0.2"/>
    <row r="750" s="4" customFormat="1" x14ac:dyDescent="0.2"/>
    <row r="751" s="4" customFormat="1" x14ac:dyDescent="0.2"/>
    <row r="752" s="4" customFormat="1" x14ac:dyDescent="0.2"/>
    <row r="753" s="4" customFormat="1" x14ac:dyDescent="0.2"/>
    <row r="754" s="4" customFormat="1" x14ac:dyDescent="0.2"/>
    <row r="755" s="4" customFormat="1" x14ac:dyDescent="0.2"/>
    <row r="756" s="4" customFormat="1" x14ac:dyDescent="0.2"/>
    <row r="757" s="4" customFormat="1" x14ac:dyDescent="0.2"/>
    <row r="758" s="4" customFormat="1" x14ac:dyDescent="0.2"/>
    <row r="759" s="4" customFormat="1" x14ac:dyDescent="0.2"/>
    <row r="760" s="4" customFormat="1" x14ac:dyDescent="0.2"/>
    <row r="761" s="4" customFormat="1" x14ac:dyDescent="0.2"/>
    <row r="762" s="4" customFormat="1" x14ac:dyDescent="0.2"/>
    <row r="763" s="4" customFormat="1" x14ac:dyDescent="0.2"/>
    <row r="764" s="4" customFormat="1" x14ac:dyDescent="0.2"/>
    <row r="765" s="4" customFormat="1" x14ac:dyDescent="0.2"/>
    <row r="766" s="4" customFormat="1" x14ac:dyDescent="0.2"/>
    <row r="767" s="4" customFormat="1" x14ac:dyDescent="0.2"/>
    <row r="768" s="4" customFormat="1" x14ac:dyDescent="0.2"/>
    <row r="769" s="4" customFormat="1" x14ac:dyDescent="0.2"/>
    <row r="770" s="4" customFormat="1" x14ac:dyDescent="0.2"/>
    <row r="771" s="4" customFormat="1" x14ac:dyDescent="0.2"/>
    <row r="772" s="4" customFormat="1" x14ac:dyDescent="0.2"/>
    <row r="773" s="4" customFormat="1" x14ac:dyDescent="0.2"/>
    <row r="774" s="4" customFormat="1" x14ac:dyDescent="0.2"/>
    <row r="775" s="4" customFormat="1" x14ac:dyDescent="0.2"/>
    <row r="776" s="4" customFormat="1" x14ac:dyDescent="0.2"/>
    <row r="777" s="4" customFormat="1" x14ac:dyDescent="0.2"/>
    <row r="778" s="4" customFormat="1" x14ac:dyDescent="0.2"/>
    <row r="779" s="4" customFormat="1" x14ac:dyDescent="0.2"/>
    <row r="780" s="4" customFormat="1" x14ac:dyDescent="0.2"/>
    <row r="781" s="4" customFormat="1" x14ac:dyDescent="0.2"/>
    <row r="782" s="4" customFormat="1" x14ac:dyDescent="0.2"/>
    <row r="783" s="4" customFormat="1" x14ac:dyDescent="0.2"/>
    <row r="784" s="4" customFormat="1" x14ac:dyDescent="0.2"/>
    <row r="785" s="4" customFormat="1" x14ac:dyDescent="0.2"/>
    <row r="786" s="4" customFormat="1" x14ac:dyDescent="0.2"/>
    <row r="787" s="4" customFormat="1" x14ac:dyDescent="0.2"/>
    <row r="788" s="4" customFormat="1" x14ac:dyDescent="0.2"/>
    <row r="789" s="4" customFormat="1" x14ac:dyDescent="0.2"/>
    <row r="790" s="4" customFormat="1" x14ac:dyDescent="0.2"/>
    <row r="791" s="4" customFormat="1" x14ac:dyDescent="0.2"/>
    <row r="792" s="4" customFormat="1" x14ac:dyDescent="0.2"/>
    <row r="793" s="4" customFormat="1" x14ac:dyDescent="0.2"/>
    <row r="794" s="4" customFormat="1" x14ac:dyDescent="0.2"/>
    <row r="795" s="4" customFormat="1" x14ac:dyDescent="0.2"/>
    <row r="796" s="4" customFormat="1" x14ac:dyDescent="0.2"/>
    <row r="797" s="4" customFormat="1" x14ac:dyDescent="0.2"/>
    <row r="798" s="4" customFormat="1" x14ac:dyDescent="0.2"/>
    <row r="799" s="4" customFormat="1" x14ac:dyDescent="0.2"/>
    <row r="800" s="4" customFormat="1" x14ac:dyDescent="0.2"/>
    <row r="801" s="4" customFormat="1" x14ac:dyDescent="0.2"/>
    <row r="802" s="4" customFormat="1" x14ac:dyDescent="0.2"/>
    <row r="803" s="4" customFormat="1" x14ac:dyDescent="0.2"/>
    <row r="804" s="4" customFormat="1" x14ac:dyDescent="0.2"/>
    <row r="805" s="4" customFormat="1" x14ac:dyDescent="0.2"/>
    <row r="806" s="4" customFormat="1" x14ac:dyDescent="0.2"/>
    <row r="807" s="4" customFormat="1" x14ac:dyDescent="0.2"/>
    <row r="808" s="4" customFormat="1" x14ac:dyDescent="0.2"/>
    <row r="809" s="4" customFormat="1" x14ac:dyDescent="0.2"/>
    <row r="810" s="4" customFormat="1" x14ac:dyDescent="0.2"/>
    <row r="811" s="4" customFormat="1" x14ac:dyDescent="0.2"/>
    <row r="812" s="4" customFormat="1" x14ac:dyDescent="0.2"/>
    <row r="813" s="4" customFormat="1" x14ac:dyDescent="0.2"/>
    <row r="814" s="4" customFormat="1" x14ac:dyDescent="0.2"/>
    <row r="815" s="4" customFormat="1" x14ac:dyDescent="0.2"/>
    <row r="816" s="4" customFormat="1" x14ac:dyDescent="0.2"/>
    <row r="817" s="4" customFormat="1" x14ac:dyDescent="0.2"/>
    <row r="818" s="4" customFormat="1" x14ac:dyDescent="0.2"/>
    <row r="819" s="4" customFormat="1" x14ac:dyDescent="0.2"/>
    <row r="820" s="4" customFormat="1" x14ac:dyDescent="0.2"/>
    <row r="821" s="4" customFormat="1" x14ac:dyDescent="0.2"/>
    <row r="822" s="4" customFormat="1" x14ac:dyDescent="0.2"/>
    <row r="823" s="4" customFormat="1" x14ac:dyDescent="0.2"/>
    <row r="824" s="4" customFormat="1" x14ac:dyDescent="0.2"/>
    <row r="825" s="4" customFormat="1" x14ac:dyDescent="0.2"/>
    <row r="826" s="4" customFormat="1" x14ac:dyDescent="0.2"/>
    <row r="827" s="4" customFormat="1" x14ac:dyDescent="0.2"/>
    <row r="828" s="4" customFormat="1" x14ac:dyDescent="0.2"/>
    <row r="829" s="4" customFormat="1" x14ac:dyDescent="0.2"/>
    <row r="830" s="4" customFormat="1" x14ac:dyDescent="0.2"/>
    <row r="831" s="4" customFormat="1" x14ac:dyDescent="0.2"/>
    <row r="832" s="4" customFormat="1" x14ac:dyDescent="0.2"/>
    <row r="833" s="4" customFormat="1" x14ac:dyDescent="0.2"/>
    <row r="834" s="4" customFormat="1" x14ac:dyDescent="0.2"/>
    <row r="835" s="4" customFormat="1" x14ac:dyDescent="0.2"/>
    <row r="836" s="4" customFormat="1" x14ac:dyDescent="0.2"/>
    <row r="837" s="4" customFormat="1" x14ac:dyDescent="0.2"/>
    <row r="838" s="4" customFormat="1" x14ac:dyDescent="0.2"/>
    <row r="839" s="4" customFormat="1" x14ac:dyDescent="0.2"/>
    <row r="840" s="4" customFormat="1" x14ac:dyDescent="0.2"/>
    <row r="841" s="4" customFormat="1" x14ac:dyDescent="0.2"/>
    <row r="842" s="4" customFormat="1" x14ac:dyDescent="0.2"/>
    <row r="843" s="4" customFormat="1" x14ac:dyDescent="0.2"/>
    <row r="844" s="4" customFormat="1" x14ac:dyDescent="0.2"/>
    <row r="845" s="4" customFormat="1" x14ac:dyDescent="0.2"/>
    <row r="846" s="4" customFormat="1" x14ac:dyDescent="0.2"/>
    <row r="847" s="4" customFormat="1" x14ac:dyDescent="0.2"/>
    <row r="848" s="4" customFormat="1" x14ac:dyDescent="0.2"/>
    <row r="849" s="4" customFormat="1" x14ac:dyDescent="0.2"/>
    <row r="850" s="4" customFormat="1" x14ac:dyDescent="0.2"/>
    <row r="851" s="4" customFormat="1" x14ac:dyDescent="0.2"/>
    <row r="852" s="4" customFormat="1" x14ac:dyDescent="0.2"/>
    <row r="853" s="4" customFormat="1" x14ac:dyDescent="0.2"/>
    <row r="854" s="4" customFormat="1" x14ac:dyDescent="0.2"/>
    <row r="855" s="4" customFormat="1" x14ac:dyDescent="0.2"/>
    <row r="856" s="4" customFormat="1" x14ac:dyDescent="0.2"/>
    <row r="857" s="4" customFormat="1" x14ac:dyDescent="0.2"/>
    <row r="858" s="4" customFormat="1" x14ac:dyDescent="0.2"/>
    <row r="859" s="4" customFormat="1" x14ac:dyDescent="0.2"/>
    <row r="860" s="4" customFormat="1" x14ac:dyDescent="0.2"/>
    <row r="861" s="4" customFormat="1" x14ac:dyDescent="0.2"/>
    <row r="862" s="4" customFormat="1" x14ac:dyDescent="0.2"/>
    <row r="863" s="4" customFormat="1" x14ac:dyDescent="0.2"/>
    <row r="864" s="4" customFormat="1" x14ac:dyDescent="0.2"/>
    <row r="865" s="4" customFormat="1" x14ac:dyDescent="0.2"/>
    <row r="866" s="4" customFormat="1" x14ac:dyDescent="0.2"/>
    <row r="867" s="4" customFormat="1" x14ac:dyDescent="0.2"/>
    <row r="868" s="4" customFormat="1" x14ac:dyDescent="0.2"/>
    <row r="869" s="4" customFormat="1" x14ac:dyDescent="0.2"/>
    <row r="870" s="4" customFormat="1" x14ac:dyDescent="0.2"/>
    <row r="871" s="4" customFormat="1" x14ac:dyDescent="0.2"/>
    <row r="872" s="4" customFormat="1" x14ac:dyDescent="0.2"/>
    <row r="873" s="4" customFormat="1" x14ac:dyDescent="0.2"/>
    <row r="874" s="4" customFormat="1" x14ac:dyDescent="0.2"/>
    <row r="875" s="4" customFormat="1" x14ac:dyDescent="0.2"/>
    <row r="876" s="4" customFormat="1" x14ac:dyDescent="0.2"/>
    <row r="877" s="4" customFormat="1" x14ac:dyDescent="0.2"/>
    <row r="878" s="4" customFormat="1" x14ac:dyDescent="0.2"/>
    <row r="879" s="4" customFormat="1" x14ac:dyDescent="0.2"/>
    <row r="880" s="4" customFormat="1" x14ac:dyDescent="0.2"/>
    <row r="881" s="4" customFormat="1" x14ac:dyDescent="0.2"/>
    <row r="882" s="4" customFormat="1" x14ac:dyDescent="0.2"/>
    <row r="883" s="4" customFormat="1" x14ac:dyDescent="0.2"/>
    <row r="884" s="4" customFormat="1" x14ac:dyDescent="0.2"/>
    <row r="885" s="4" customFormat="1" x14ac:dyDescent="0.2"/>
    <row r="886" s="4" customFormat="1" x14ac:dyDescent="0.2"/>
    <row r="887" s="4" customFormat="1" x14ac:dyDescent="0.2"/>
    <row r="888" s="4" customFormat="1" x14ac:dyDescent="0.2"/>
    <row r="889" s="4" customFormat="1" x14ac:dyDescent="0.2"/>
    <row r="890" s="4" customFormat="1" x14ac:dyDescent="0.2"/>
    <row r="891" s="4" customFormat="1" x14ac:dyDescent="0.2"/>
    <row r="892" s="4" customFormat="1" x14ac:dyDescent="0.2"/>
    <row r="893" s="4" customFormat="1" x14ac:dyDescent="0.2"/>
    <row r="894" s="4" customFormat="1" x14ac:dyDescent="0.2"/>
    <row r="895" s="4" customFormat="1" x14ac:dyDescent="0.2"/>
    <row r="896" s="4" customFormat="1" x14ac:dyDescent="0.2"/>
    <row r="897" s="4" customFormat="1" x14ac:dyDescent="0.2"/>
    <row r="898" s="4" customFormat="1" x14ac:dyDescent="0.2"/>
    <row r="899" s="4" customFormat="1" x14ac:dyDescent="0.2"/>
    <row r="900" s="4" customFormat="1" x14ac:dyDescent="0.2"/>
    <row r="901" s="4" customFormat="1" x14ac:dyDescent="0.2"/>
    <row r="902" s="4" customFormat="1" x14ac:dyDescent="0.2"/>
    <row r="903" s="4" customFormat="1" x14ac:dyDescent="0.2"/>
    <row r="904" s="4" customFormat="1" x14ac:dyDescent="0.2"/>
    <row r="905" s="4" customFormat="1" x14ac:dyDescent="0.2"/>
    <row r="906" s="4" customFormat="1" x14ac:dyDescent="0.2"/>
    <row r="907" s="4" customFormat="1" x14ac:dyDescent="0.2"/>
    <row r="908" s="4" customFormat="1" x14ac:dyDescent="0.2"/>
    <row r="909" s="4" customFormat="1" x14ac:dyDescent="0.2"/>
    <row r="910" s="4" customFormat="1" x14ac:dyDescent="0.2"/>
    <row r="911" s="4" customFormat="1" x14ac:dyDescent="0.2"/>
    <row r="912" s="4" customFormat="1" x14ac:dyDescent="0.2"/>
    <row r="913" s="4" customFormat="1" x14ac:dyDescent="0.2"/>
    <row r="914" s="4" customFormat="1" x14ac:dyDescent="0.2"/>
    <row r="915" s="4" customFormat="1" x14ac:dyDescent="0.2"/>
    <row r="916" s="4" customFormat="1" x14ac:dyDescent="0.2"/>
    <row r="917" s="4" customFormat="1" x14ac:dyDescent="0.2"/>
    <row r="918" s="4" customFormat="1" x14ac:dyDescent="0.2"/>
    <row r="919" s="4" customFormat="1" x14ac:dyDescent="0.2"/>
    <row r="920" s="4" customFormat="1" x14ac:dyDescent="0.2"/>
    <row r="921" s="4" customFormat="1" x14ac:dyDescent="0.2"/>
    <row r="922" s="4" customFormat="1" x14ac:dyDescent="0.2"/>
    <row r="923" s="4" customFormat="1" x14ac:dyDescent="0.2"/>
    <row r="924" s="4" customFormat="1" x14ac:dyDescent="0.2"/>
    <row r="925" s="4" customFormat="1" x14ac:dyDescent="0.2"/>
    <row r="926" s="4" customFormat="1" x14ac:dyDescent="0.2"/>
    <row r="927" s="4" customFormat="1" x14ac:dyDescent="0.2"/>
    <row r="928" s="4" customFormat="1" x14ac:dyDescent="0.2"/>
    <row r="929" s="4" customFormat="1" x14ac:dyDescent="0.2"/>
    <row r="930" s="4" customFormat="1" x14ac:dyDescent="0.2"/>
    <row r="931" s="4" customFormat="1" x14ac:dyDescent="0.2"/>
    <row r="932" s="4" customFormat="1" x14ac:dyDescent="0.2"/>
    <row r="933" s="4" customFormat="1" x14ac:dyDescent="0.2"/>
    <row r="934" s="4" customFormat="1" x14ac:dyDescent="0.2"/>
    <row r="935" s="4" customFormat="1" x14ac:dyDescent="0.2"/>
    <row r="936" s="4" customFormat="1" x14ac:dyDescent="0.2"/>
    <row r="937" s="4" customFormat="1" x14ac:dyDescent="0.2"/>
    <row r="938" s="4" customFormat="1" x14ac:dyDescent="0.2"/>
    <row r="939" s="4" customFormat="1" x14ac:dyDescent="0.2"/>
    <row r="940" s="4" customFormat="1" x14ac:dyDescent="0.2"/>
    <row r="941" s="4" customFormat="1" x14ac:dyDescent="0.2"/>
    <row r="942" s="4" customFormat="1" x14ac:dyDescent="0.2"/>
    <row r="943" s="4" customFormat="1" x14ac:dyDescent="0.2"/>
    <row r="944" s="4" customFormat="1" x14ac:dyDescent="0.2"/>
    <row r="945" s="4" customFormat="1" x14ac:dyDescent="0.2"/>
    <row r="946" s="4" customFormat="1" x14ac:dyDescent="0.2"/>
    <row r="947" s="4" customFormat="1" x14ac:dyDescent="0.2"/>
    <row r="948" s="4" customFormat="1" x14ac:dyDescent="0.2"/>
    <row r="949" s="4" customFormat="1" x14ac:dyDescent="0.2"/>
    <row r="950" s="4" customFormat="1" x14ac:dyDescent="0.2"/>
    <row r="951" s="4" customFormat="1" x14ac:dyDescent="0.2"/>
    <row r="952" s="4" customFormat="1" x14ac:dyDescent="0.2"/>
    <row r="953" s="4" customFormat="1" x14ac:dyDescent="0.2"/>
    <row r="954" s="4" customFormat="1" x14ac:dyDescent="0.2"/>
    <row r="955" s="4" customFormat="1" x14ac:dyDescent="0.2"/>
    <row r="956" s="4" customFormat="1" x14ac:dyDescent="0.2"/>
    <row r="957" s="4" customFormat="1" x14ac:dyDescent="0.2"/>
    <row r="958" s="4" customFormat="1" x14ac:dyDescent="0.2"/>
    <row r="959" s="4" customFormat="1" x14ac:dyDescent="0.2"/>
    <row r="960" s="4" customFormat="1" x14ac:dyDescent="0.2"/>
    <row r="961" s="4" customFormat="1" x14ac:dyDescent="0.2"/>
    <row r="962" s="4" customFormat="1" x14ac:dyDescent="0.2"/>
    <row r="963" s="4" customFormat="1" x14ac:dyDescent="0.2"/>
    <row r="964" s="4" customFormat="1" x14ac:dyDescent="0.2"/>
    <row r="965" s="4" customFormat="1" x14ac:dyDescent="0.2"/>
    <row r="966" s="4" customFormat="1" x14ac:dyDescent="0.2"/>
    <row r="967" s="4" customFormat="1" x14ac:dyDescent="0.2"/>
    <row r="968" s="4" customFormat="1" x14ac:dyDescent="0.2"/>
    <row r="969" s="4" customFormat="1" x14ac:dyDescent="0.2"/>
    <row r="970" s="4" customFormat="1" x14ac:dyDescent="0.2"/>
    <row r="971" s="4" customFormat="1" x14ac:dyDescent="0.2"/>
    <row r="972" s="4" customFormat="1" x14ac:dyDescent="0.2"/>
    <row r="973" s="4" customFormat="1" x14ac:dyDescent="0.2"/>
    <row r="974" s="4" customFormat="1" x14ac:dyDescent="0.2"/>
    <row r="975" s="4" customFormat="1" x14ac:dyDescent="0.2"/>
    <row r="976" s="4" customFormat="1" x14ac:dyDescent="0.2"/>
    <row r="977" s="4" customFormat="1" x14ac:dyDescent="0.2"/>
    <row r="978" s="4" customFormat="1" x14ac:dyDescent="0.2"/>
    <row r="979" s="4" customFormat="1" x14ac:dyDescent="0.2"/>
    <row r="980" s="4" customFormat="1" x14ac:dyDescent="0.2"/>
    <row r="981" s="4" customFormat="1" x14ac:dyDescent="0.2"/>
    <row r="982" s="4" customFormat="1" x14ac:dyDescent="0.2"/>
    <row r="983" s="4" customFormat="1" x14ac:dyDescent="0.2"/>
    <row r="984" s="4" customFormat="1" x14ac:dyDescent="0.2"/>
    <row r="985" s="4" customFormat="1" x14ac:dyDescent="0.2"/>
    <row r="986" s="4" customFormat="1" x14ac:dyDescent="0.2"/>
    <row r="987" s="4" customFormat="1" x14ac:dyDescent="0.2"/>
    <row r="988" s="4" customFormat="1" x14ac:dyDescent="0.2"/>
    <row r="989" s="4" customFormat="1" x14ac:dyDescent="0.2"/>
    <row r="990" s="4" customFormat="1" x14ac:dyDescent="0.2"/>
    <row r="991" s="4" customFormat="1" x14ac:dyDescent="0.2"/>
    <row r="992" s="4" customFormat="1" x14ac:dyDescent="0.2"/>
    <row r="993" s="4" customFormat="1" x14ac:dyDescent="0.2"/>
    <row r="994" s="4" customFormat="1" x14ac:dyDescent="0.2"/>
    <row r="995" s="4" customFormat="1" x14ac:dyDescent="0.2"/>
    <row r="996" s="4" customFormat="1" x14ac:dyDescent="0.2"/>
    <row r="997" s="4" customFormat="1" x14ac:dyDescent="0.2"/>
    <row r="998" s="4" customFormat="1" x14ac:dyDescent="0.2"/>
    <row r="999" s="4" customFormat="1" x14ac:dyDescent="0.2"/>
    <row r="1000" s="4" customFormat="1" x14ac:dyDescent="0.2"/>
  </sheetData>
  <mergeCells count="10">
    <mergeCell ref="A68:E68"/>
    <mergeCell ref="B74:C74"/>
    <mergeCell ref="B77:C77"/>
    <mergeCell ref="A1:D1"/>
    <mergeCell ref="B4:F4"/>
    <mergeCell ref="A6:J6"/>
    <mergeCell ref="A14:J14"/>
    <mergeCell ref="D15:K15"/>
    <mergeCell ref="A29:F29"/>
    <mergeCell ref="A50:G5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>
      <selection activeCell="N8" sqref="N8"/>
    </sheetView>
  </sheetViews>
  <sheetFormatPr baseColWidth="10" defaultColWidth="11.1640625" defaultRowHeight="15" customHeight="1" x14ac:dyDescent="0.2"/>
  <cols>
    <col min="1" max="26" width="8.5" customWidth="1"/>
  </cols>
  <sheetData>
    <row r="1" spans="1:2" ht="15.75" customHeight="1" x14ac:dyDescent="0.2"/>
    <row r="2" spans="1:2" ht="15.75" customHeight="1" x14ac:dyDescent="0.2">
      <c r="A2" s="1" t="s">
        <v>69</v>
      </c>
      <c r="B2" s="1"/>
    </row>
    <row r="3" spans="1:2" ht="15.75" customHeight="1" x14ac:dyDescent="0.2">
      <c r="A3" s="1"/>
      <c r="B3" s="1" t="s">
        <v>70</v>
      </c>
    </row>
    <row r="4" spans="1:2" ht="15.75" customHeight="1" x14ac:dyDescent="0.2">
      <c r="B4" s="1" t="s">
        <v>71</v>
      </c>
    </row>
    <row r="5" spans="1:2" ht="15.75" customHeight="1" x14ac:dyDescent="0.2">
      <c r="B5" s="1" t="s">
        <v>72</v>
      </c>
    </row>
    <row r="6" spans="1:2" ht="15.75" customHeight="1" x14ac:dyDescent="0.2"/>
    <row r="7" spans="1:2" ht="15.75" customHeight="1" x14ac:dyDescent="0.2"/>
    <row r="8" spans="1:2" ht="15.75" customHeight="1" x14ac:dyDescent="0.2"/>
    <row r="9" spans="1:2" ht="15.75" customHeight="1" x14ac:dyDescent="0.2"/>
    <row r="10" spans="1:2" ht="15.75" customHeight="1" x14ac:dyDescent="0.2"/>
    <row r="11" spans="1:2" ht="15.75" customHeight="1" x14ac:dyDescent="0.2"/>
    <row r="12" spans="1:2" ht="15.75" customHeight="1" x14ac:dyDescent="0.2"/>
    <row r="13" spans="1:2" ht="15.75" customHeight="1" x14ac:dyDescent="0.2"/>
    <row r="14" spans="1:2" ht="15.75" customHeight="1" x14ac:dyDescent="0.2"/>
    <row r="15" spans="1:2" ht="15.75" customHeight="1" x14ac:dyDescent="0.2"/>
    <row r="16" spans="1:2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Prijsenblad</vt:lpstr>
      <vt:lpstr>Open calculatie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 van Milligen</dc:creator>
  <cp:lastModifiedBy>Gert van Milligen</cp:lastModifiedBy>
  <dcterms:created xsi:type="dcterms:W3CDTF">2024-02-19T13:54:27Z</dcterms:created>
  <dcterms:modified xsi:type="dcterms:W3CDTF">2024-03-29T16:22:29Z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0x010100FD2A4A7C39BA224090D257DEDA7FEADF</vt:lpwstr>
  </property>
</Properties>
</file>