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3. Reststoffen/3. Nota van Inlichtingen/NVI 3/"/>
    </mc:Choice>
  </mc:AlternateContent>
  <xr:revisionPtr revIDLastSave="58" documentId="8_{77BBFC20-8E12-4FEF-B7A3-CC7C0499382F}" xr6:coauthVersionLast="47" xr6:coauthVersionMax="47" xr10:uidLastSave="{E428C4C4-45AF-4B3D-9D86-2397EBF3D218}"/>
  <workbookProtection workbookAlgorithmName="SHA-512" workbookHashValue="kWEaDUM8Ob7g8KDpDW5GWJ2+jXQCloe567O8LmuxgVKMQ+4C36Z0kSsNgWj/OTC4Ck1IwEt4kO84zGajN/v0xA==" workbookSaltValue="7vTiuIE5aFfl5euFRAnpow==" workbookSpinCount="100000" lockStructure="1"/>
  <bookViews>
    <workbookView xWindow="28680" yWindow="-120" windowWidth="29040" windowHeight="16440" activeTab="3" xr2:uid="{3225BED2-BE76-4F65-988A-60BF95986A8D}"/>
  </bookViews>
  <sheets>
    <sheet name="Handleiding" sheetId="5" r:id="rId1"/>
    <sheet name="Organisatieprofiel" sheetId="6" r:id="rId2"/>
    <sheet name="Inschrijfprijs" sheetId="2" r:id="rId3"/>
    <sheet name="Stromen reststoff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2" i="4" l="1"/>
  <c r="B19" i="2"/>
  <c r="M22" i="4"/>
  <c r="S22" i="4" s="1"/>
  <c r="O3" i="4"/>
  <c r="O4" i="4"/>
  <c r="O5" i="4"/>
  <c r="Q4" i="4"/>
  <c r="Q39" i="4"/>
  <c r="Q30" i="4"/>
  <c r="Q31" i="4"/>
  <c r="Q29" i="4"/>
  <c r="Q27" i="4"/>
  <c r="Q26" i="4"/>
  <c r="Q22" i="4"/>
  <c r="Q16" i="4"/>
  <c r="Q17" i="4"/>
  <c r="Q18" i="4"/>
  <c r="Q15" i="4"/>
  <c r="Q5" i="4"/>
  <c r="Q6" i="4"/>
  <c r="Q7" i="4"/>
  <c r="Q8" i="4"/>
  <c r="Q9" i="4"/>
  <c r="V37" i="4" l="1"/>
  <c r="V23" i="4"/>
  <c r="V24" i="4"/>
  <c r="U39" i="4"/>
  <c r="U30" i="4"/>
  <c r="U31" i="4"/>
  <c r="U29" i="4"/>
  <c r="U27" i="4"/>
  <c r="U26" i="4"/>
  <c r="U22" i="4"/>
  <c r="U21" i="4"/>
  <c r="U44" i="4" s="1"/>
  <c r="U14" i="4"/>
  <c r="U15" i="4"/>
  <c r="U16" i="4"/>
  <c r="U17" i="4"/>
  <c r="U18" i="4"/>
  <c r="U13" i="4"/>
  <c r="U4" i="4"/>
  <c r="U5" i="4"/>
  <c r="U6" i="4"/>
  <c r="U7" i="4"/>
  <c r="U8" i="4"/>
  <c r="U9" i="4"/>
  <c r="U3" i="4"/>
  <c r="S39" i="4"/>
  <c r="V39" i="4" s="1"/>
  <c r="S30" i="4"/>
  <c r="S31" i="4"/>
  <c r="V31" i="4" s="1"/>
  <c r="S29" i="4"/>
  <c r="S27" i="4"/>
  <c r="S26" i="4"/>
  <c r="S21" i="4"/>
  <c r="S14" i="4"/>
  <c r="V14" i="4" s="1"/>
  <c r="S15" i="4"/>
  <c r="S16" i="4"/>
  <c r="S17" i="4"/>
  <c r="S18" i="4"/>
  <c r="S13" i="4"/>
  <c r="V13" i="4" s="1"/>
  <c r="S4" i="4"/>
  <c r="V4" i="4" s="1"/>
  <c r="S5" i="4"/>
  <c r="V5" i="4" s="1"/>
  <c r="S6" i="4"/>
  <c r="V6" i="4" s="1"/>
  <c r="S7" i="4"/>
  <c r="V7" i="4" s="1"/>
  <c r="S8" i="4"/>
  <c r="V8" i="4" s="1"/>
  <c r="S9" i="4"/>
  <c r="S3" i="4"/>
  <c r="O39" i="4"/>
  <c r="O37" i="4"/>
  <c r="O34" i="4"/>
  <c r="O35" i="4"/>
  <c r="O33" i="4"/>
  <c r="O30" i="4"/>
  <c r="O31" i="4"/>
  <c r="O29" i="4"/>
  <c r="O27" i="4"/>
  <c r="O26" i="4"/>
  <c r="O22" i="4"/>
  <c r="V22" i="4" s="1"/>
  <c r="O23" i="4"/>
  <c r="O24" i="4"/>
  <c r="O21" i="4"/>
  <c r="O14" i="4"/>
  <c r="O15" i="4"/>
  <c r="O16" i="4"/>
  <c r="O17" i="4"/>
  <c r="O18" i="4"/>
  <c r="O13" i="4"/>
  <c r="O11" i="4"/>
  <c r="O6" i="4"/>
  <c r="O7" i="4"/>
  <c r="O8" i="4"/>
  <c r="O9" i="4"/>
  <c r="U37" i="4"/>
  <c r="S37" i="4"/>
  <c r="Q37" i="4"/>
  <c r="V34" i="4"/>
  <c r="V35" i="4"/>
  <c r="V33" i="4"/>
  <c r="O41" i="4" l="1"/>
  <c r="V9" i="4"/>
  <c r="V30" i="4"/>
  <c r="V29" i="4"/>
  <c r="V27" i="4"/>
  <c r="V26" i="4"/>
  <c r="V18" i="4"/>
  <c r="V17" i="4"/>
  <c r="V16" i="4"/>
  <c r="V15" i="4"/>
  <c r="S43" i="4"/>
  <c r="B8" i="2" s="1"/>
  <c r="V3" i="4"/>
  <c r="V21" i="4"/>
  <c r="B9" i="2"/>
  <c r="B7" i="2"/>
  <c r="B6" i="2"/>
  <c r="V45" i="4" l="1"/>
  <c r="B10" i="2" s="1"/>
</calcChain>
</file>

<file path=xl/sharedStrings.xml><?xml version="1.0" encoding="utf-8"?>
<sst xmlns="http://schemas.openxmlformats.org/spreadsheetml/2006/main" count="241" uniqueCount="127">
  <si>
    <t>Gemeente Zaanstad</t>
  </si>
  <si>
    <t>Restststoffenmanagement</t>
  </si>
  <si>
    <t>Restafval</t>
  </si>
  <si>
    <t>Grof vuil</t>
  </si>
  <si>
    <t xml:space="preserve"> Totaal reststoffenmanagement (naar inschrijfstaat)</t>
  </si>
  <si>
    <t>Stadhuis</t>
  </si>
  <si>
    <t>Havenkantoor</t>
  </si>
  <si>
    <t>op afroep</t>
  </si>
  <si>
    <t>eigen lediging</t>
  </si>
  <si>
    <t>1000 liter</t>
  </si>
  <si>
    <t>Totale huurkosten per jaar</t>
  </si>
  <si>
    <t>Totale ledigingskosten per jaar</t>
  </si>
  <si>
    <t>Adres</t>
  </si>
  <si>
    <t>Postcode</t>
  </si>
  <si>
    <t>Plaats</t>
  </si>
  <si>
    <t>Afval stroom</t>
  </si>
  <si>
    <t>Lediging frequentie per jaar</t>
  </si>
  <si>
    <t>Volume per jaar (in KG)</t>
  </si>
  <si>
    <t>Gebouw</t>
  </si>
  <si>
    <t>Stadhuisplein 100</t>
  </si>
  <si>
    <t>1506MZ</t>
  </si>
  <si>
    <t>Zaandam</t>
  </si>
  <si>
    <t>Container</t>
  </si>
  <si>
    <t>Aantal containers</t>
  </si>
  <si>
    <t>Glasafval</t>
  </si>
  <si>
    <t>Koffieafval</t>
  </si>
  <si>
    <t>Papier/Karton</t>
  </si>
  <si>
    <t>Vertrouwelijk papier</t>
  </si>
  <si>
    <t>Huurprijs container per maand</t>
  </si>
  <si>
    <t>Totale huurprijs container per jaar</t>
  </si>
  <si>
    <t>Kosten per lediging</t>
  </si>
  <si>
    <t>Ledigingskosten per jaar</t>
  </si>
  <si>
    <t>Verwerkingskosten per KG</t>
  </si>
  <si>
    <t>Verwerkingskosten per jaar</t>
  </si>
  <si>
    <t>Opbrengst per KG</t>
  </si>
  <si>
    <t>Opbrengsten per jaar</t>
  </si>
  <si>
    <t>Totaal per jaar</t>
  </si>
  <si>
    <t>Railpoint office (ODNZKG)</t>
  </si>
  <si>
    <t>Ebbehout 31</t>
  </si>
  <si>
    <t>1507EA</t>
  </si>
  <si>
    <t>Slachthuisstraat (Gemeentewerf Zuid)</t>
  </si>
  <si>
    <t>Slachthuisstraat 63</t>
  </si>
  <si>
    <t>1508EC</t>
  </si>
  <si>
    <t>Symon Spiersweg 7</t>
  </si>
  <si>
    <t>Spierling (Gemeentewerf Midden)</t>
  </si>
  <si>
    <t>1506RZ</t>
  </si>
  <si>
    <t>Westkade 2</t>
  </si>
  <si>
    <t>1506BA</t>
  </si>
  <si>
    <t>Zuiddijk 421</t>
  </si>
  <si>
    <t>Begraafplaats Zaandam</t>
  </si>
  <si>
    <t>1505HC</t>
  </si>
  <si>
    <t>240 liter</t>
  </si>
  <si>
    <t>1000 liter (kooi)</t>
  </si>
  <si>
    <t>Klein Chemisch Afval</t>
  </si>
  <si>
    <t>10 kuub (10.000 liter)</t>
  </si>
  <si>
    <t>Serooskerkestraat (gemeentewerf Noord)</t>
  </si>
  <si>
    <t>Serooskerkestraat 1 - 45</t>
  </si>
  <si>
    <t>Krommenie</t>
  </si>
  <si>
    <t>660 liter</t>
  </si>
  <si>
    <t>1561TM</t>
  </si>
  <si>
    <t>Begraafplaats Wromerveer</t>
  </si>
  <si>
    <t>Noordsterweg 7</t>
  </si>
  <si>
    <t>1521 JS</t>
  </si>
  <si>
    <t>Wormerveer</t>
  </si>
  <si>
    <t>Overzicht stromen reststoffen*</t>
  </si>
  <si>
    <t>Huurkosten per container</t>
  </si>
  <si>
    <t>Lediging per container</t>
  </si>
  <si>
    <t>Verwerkingskosten per container</t>
  </si>
  <si>
    <t xml:space="preserve">Opbrengsten per container </t>
  </si>
  <si>
    <t>Bedrag in euro</t>
  </si>
  <si>
    <t xml:space="preserve">Totaal </t>
  </si>
  <si>
    <t>120 liter</t>
  </si>
  <si>
    <t>1100 liter</t>
  </si>
  <si>
    <t>2400 liter</t>
  </si>
  <si>
    <t>dag</t>
  </si>
  <si>
    <t>ophaal frequentie</t>
  </si>
  <si>
    <t>aantal containers per lediging</t>
  </si>
  <si>
    <t>ma</t>
  </si>
  <si>
    <t>1 x pw</t>
  </si>
  <si>
    <t>di</t>
  </si>
  <si>
    <t>1100 liter (kooi)</t>
  </si>
  <si>
    <t>770 liter</t>
  </si>
  <si>
    <t>wo</t>
  </si>
  <si>
    <t>ma/ do</t>
  </si>
  <si>
    <t>di/ vr</t>
  </si>
  <si>
    <t>PMD-afval</t>
  </si>
  <si>
    <t>1x pw</t>
  </si>
  <si>
    <t>woe</t>
  </si>
  <si>
    <t>1x p 4 wk</t>
  </si>
  <si>
    <t>30 liter</t>
  </si>
  <si>
    <t>2 x pw</t>
  </si>
  <si>
    <t>* in het Stadhuis staan 70 containers vertrouwelijk papier waarvan er gemiddeld 8 per toerbeurt worden geledigd.</t>
  </si>
  <si>
    <t xml:space="preserve">** in het Railpoint office staan 10 containcers vertrouwelijk papier waarvan er gemiddeld 2 per toerbeurt worden geledigd. </t>
  </si>
  <si>
    <t>-</t>
  </si>
  <si>
    <t>Totale kosten per jaar</t>
  </si>
  <si>
    <t>n.v.t.</t>
  </si>
  <si>
    <t>Extra uitvraag:</t>
  </si>
  <si>
    <t>Totale huurkosten per jaar (in euro)</t>
  </si>
  <si>
    <t>Alle gegevens zijn op basis van 1 januari 2023 t/m 31 december 2023 tenzij anders vermeld.</t>
  </si>
  <si>
    <t>Tot 31 december 2023 zaten koffiebekers nog bij het restafval, sinds 1 januari 2024 is dit niet meer het geval.</t>
  </si>
  <si>
    <t>Instructies voor het document</t>
  </si>
  <si>
    <t>Handleiding</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</si>
  <si>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</si>
  <si>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</si>
  <si>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</si>
  <si>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t>Inschrijfprijs</t>
  </si>
  <si>
    <t>n.v.t</t>
  </si>
  <si>
    <t xml:space="preserve">Afroepprijs (extra) lediging </t>
  </si>
  <si>
    <t>eigen containers</t>
  </si>
  <si>
    <t>Dit prijzenblad is onderdeel van de aanbestedingsdocumenten behorende bij de Europese aanbesteding Reststoffen met kenmerk 2024-42 ten behoeve van de gemeente Zaanstad. Inschrijvers dienen het prijzenblad volledig, onvoorwaardelijk en waarheidsgetrouw in te vullen, en rechtgeldig ondertekend bij de Inschrijving bij te voegen.</t>
  </si>
  <si>
    <r>
      <t xml:space="preserve">Bedragen dienen exclusief BTW vermeld te worden. De leverancier dient rekening te houden met het </t>
    </r>
    <r>
      <rPr>
        <u/>
        <sz val="9"/>
        <rFont val="Calibri"/>
        <family val="2"/>
        <scheme val="minor"/>
      </rPr>
      <t>prijspeil zoals aangegeven in de offerteleidraad.</t>
    </r>
  </si>
  <si>
    <t xml:space="preserve">Organisatieprofiel </t>
  </si>
  <si>
    <t>Organisatienaam</t>
  </si>
  <si>
    <t>Naam tekeningsbevoegde functionaris</t>
  </si>
  <si>
    <t>Straat</t>
  </si>
  <si>
    <t>Functie tekeningsbevoegde functionaris</t>
  </si>
  <si>
    <t>Postcode, Stad</t>
  </si>
  <si>
    <t>Handtekening</t>
  </si>
  <si>
    <t>Datum</t>
  </si>
  <si>
    <t>Aan de in dit prijzenblad vermelde gegevens kunnen geen rechten worden ontleend.</t>
  </si>
  <si>
    <t xml:space="preserve">Inschrijver dient in dit blad de aangeboden tarieven per afvalsoort en per locatie weer te geven uitgesplitst in huurprijs per container, ledigingskosten per lediging, verwerkingskosten per KG en opbrengsten per KG. In uw tarief per kostensoort moeten alle kosten aangaande deze kostensoort opgenomen zijn en daarmee dekkend voor de volledige door uw aangeboden dienstverlening. </t>
  </si>
  <si>
    <t xml:space="preserve">Inschrijver wordt gevraagd alleen de blauwe velden in te vullen. </t>
  </si>
  <si>
    <t>Stromen reststoffen</t>
  </si>
  <si>
    <t xml:space="preserve">Inschrijver kan zijn Inschrijfprijs terugvinden op het derde tabblad. Op dit tabblad wordt ook extra dienstverlening voor het verwerken van Swill uitgevraagd, de prijs dient aangeboden te worden op dezelfde manier als bij het tabblad afvalstromen. De gemeente Zaanstad wenst deze dienstverlening eventueel af te nemen bij de toekomstig leverancier. </t>
  </si>
  <si>
    <t>Swill container 120 liter</t>
  </si>
  <si>
    <t>Vertrouwelijk papier (70 totaal) *</t>
  </si>
  <si>
    <t>Vertrouwelijk papier (10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</si>
</sst>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0"/>
      <color theme="1"/>
      <name val="Arial"/>
      <family val="2"/>
    </font>
    <font>
      <sz val="11"/>
      <color theme="1"/>
      <name val="Calibri"/>
      <family val="2"/>
      <scheme val="minor"/>
    </font>
    <font>
      <sz val="10"/>
      <color theme="1"/>
      <name val="Arial"/>
      <family val="2"/>
    </font>
    <font>
      <sz val="10"/>
      <name val="Calibri"/>
      <family val="2"/>
    </font>
    <font>
      <b/>
      <sz val="10"/>
      <name val="Calibri"/>
      <family val="2"/>
    </font>
    <font>
      <sz val="10"/>
      <name val="Times New Roman"/>
      <family val="1"/>
    </font>
    <font>
      <b/>
      <sz val="10"/>
      <color theme="1"/>
      <name val="Arial"/>
      <family val="2"/>
    </font>
    <font>
      <sz val="8"/>
      <name val="Arial"/>
      <family val="2"/>
    </font>
    <font>
      <i/>
      <sz val="10"/>
      <color theme="1"/>
      <name val="Arial"/>
      <family val="2"/>
    </font>
    <font>
      <b/>
      <sz val="10"/>
      <color theme="0"/>
      <name val="Arial"/>
      <family val="2"/>
    </font>
    <font>
      <b/>
      <sz val="14"/>
      <color theme="1"/>
      <name val="Arial"/>
      <family val="2"/>
    </font>
    <font>
      <sz val="12"/>
      <color theme="1"/>
      <name val="Arial"/>
      <family val="2"/>
    </font>
    <font>
      <b/>
      <sz val="8"/>
      <color theme="1"/>
      <name val="Arial"/>
      <family val="2"/>
    </font>
    <font>
      <sz val="9"/>
      <name val="Calibri"/>
      <family val="2"/>
      <scheme val="minor"/>
    </font>
    <font>
      <b/>
      <sz val="9"/>
      <name val="Calibri"/>
      <family val="2"/>
      <scheme val="minor"/>
    </font>
    <font>
      <b/>
      <sz val="16"/>
      <name val="Calibri"/>
      <family val="2"/>
      <scheme val="minor"/>
    </font>
    <font>
      <sz val="12"/>
      <name val="System"/>
      <family val="2"/>
    </font>
    <font>
      <u/>
      <sz val="9"/>
      <name val="Calibri"/>
      <family val="2"/>
      <scheme val="minor"/>
    </font>
    <font>
      <sz val="16"/>
      <name val="Calibri"/>
      <family val="2"/>
      <scheme val="minor"/>
    </font>
    <font>
      <sz val="10"/>
      <name val="Arial"/>
      <family val="2"/>
    </font>
  </fonts>
  <fills count="13">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theme="0" tint="-0.249977111117893"/>
        <bgColor indexed="64"/>
      </patternFill>
    </fill>
    <fill>
      <patternFill patternType="solid">
        <fgColor rgb="FF00B0F0"/>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3" tint="0.59999389629810485"/>
        <bgColor indexed="64"/>
      </patternFill>
    </fill>
    <fill>
      <patternFill patternType="solid">
        <fgColor rgb="FFCCFFFF"/>
        <bgColor indexed="64"/>
      </patternFill>
    </fill>
    <fill>
      <patternFill patternType="solid">
        <fgColor theme="0" tint="-0.34998626667073579"/>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style="double">
        <color indexed="64"/>
      </left>
      <right style="thin">
        <color indexed="64"/>
      </right>
      <top style="double">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4" fontId="2" fillId="0" borderId="0" applyFont="0" applyFill="0" applyBorder="0" applyAlignment="0" applyProtection="0"/>
    <xf numFmtId="0" fontId="5" fillId="0" borderId="0"/>
    <xf numFmtId="0" fontId="1" fillId="0" borderId="0"/>
    <xf numFmtId="0" fontId="16" fillId="0" borderId="0"/>
    <xf numFmtId="0" fontId="19" fillId="0" borderId="0" applyFill="0"/>
  </cellStyleXfs>
  <cellXfs count="106">
    <xf numFmtId="0" fontId="0" fillId="0" borderId="0" xfId="0"/>
    <xf numFmtId="44" fontId="4" fillId="2" borderId="1" xfId="1" applyFont="1" applyFill="1" applyBorder="1" applyAlignment="1">
      <alignment horizontal="left"/>
    </xf>
    <xf numFmtId="49" fontId="4" fillId="2" borderId="2" xfId="2" applyNumberFormat="1" applyFont="1" applyFill="1" applyBorder="1" applyAlignment="1">
      <alignment horizontal="left"/>
    </xf>
    <xf numFmtId="44" fontId="3" fillId="0" borderId="3" xfId="1" applyFont="1" applyFill="1" applyBorder="1" applyAlignment="1">
      <alignment horizontal="left"/>
    </xf>
    <xf numFmtId="49" fontId="3" fillId="0" borderId="4" xfId="2" applyNumberFormat="1" applyFont="1" applyBorder="1" applyAlignment="1">
      <alignment horizontal="left"/>
    </xf>
    <xf numFmtId="49" fontId="4" fillId="2" borderId="3" xfId="2" applyNumberFormat="1" applyFont="1" applyFill="1" applyBorder="1" applyAlignment="1">
      <alignment horizontal="left"/>
    </xf>
    <xf numFmtId="49" fontId="3" fillId="2" borderId="4" xfId="2" applyNumberFormat="1" applyFont="1" applyFill="1" applyBorder="1" applyAlignment="1">
      <alignment horizontal="left"/>
    </xf>
    <xf numFmtId="49" fontId="4" fillId="3" borderId="3" xfId="2" applyNumberFormat="1" applyFont="1" applyFill="1" applyBorder="1" applyAlignment="1">
      <alignment horizontal="center"/>
    </xf>
    <xf numFmtId="49" fontId="4" fillId="3" borderId="4" xfId="2" applyNumberFormat="1" applyFont="1" applyFill="1" applyBorder="1" applyAlignment="1">
      <alignment horizontal="center"/>
    </xf>
    <xf numFmtId="49" fontId="4" fillId="3" borderId="5" xfId="2" applyNumberFormat="1" applyFont="1" applyFill="1" applyBorder="1" applyAlignment="1">
      <alignment horizontal="center"/>
    </xf>
    <xf numFmtId="49" fontId="4" fillId="3" borderId="6" xfId="2" applyNumberFormat="1" applyFont="1" applyFill="1" applyBorder="1" applyAlignment="1">
      <alignment horizontal="center"/>
    </xf>
    <xf numFmtId="0" fontId="6" fillId="0" borderId="0" xfId="0" applyFont="1"/>
    <xf numFmtId="0" fontId="13" fillId="0" borderId="0" xfId="0" applyFont="1" applyAlignment="1">
      <alignment horizontal="left" vertical="top"/>
    </xf>
    <xf numFmtId="0" fontId="14" fillId="0" borderId="0" xfId="3" applyFont="1" applyAlignment="1">
      <alignment horizontal="left" vertical="top"/>
    </xf>
    <xf numFmtId="0" fontId="15" fillId="0" borderId="0" xfId="3" applyFont="1" applyAlignment="1">
      <alignment horizontal="left" vertical="top"/>
    </xf>
    <xf numFmtId="0" fontId="13" fillId="0" borderId="0" xfId="3" applyFont="1" applyAlignment="1">
      <alignment horizontal="left" vertical="top"/>
    </xf>
    <xf numFmtId="0" fontId="13" fillId="0" borderId="0" xfId="4" applyFont="1" applyAlignment="1">
      <alignment horizontal="left" vertical="top"/>
    </xf>
    <xf numFmtId="0" fontId="14" fillId="0" borderId="0" xfId="4" applyFont="1" applyAlignment="1">
      <alignment horizontal="left" vertical="top"/>
    </xf>
    <xf numFmtId="0" fontId="13" fillId="0" borderId="0" xfId="0" applyFont="1" applyAlignment="1">
      <alignment horizontal="left" vertical="top" wrapText="1"/>
    </xf>
    <xf numFmtId="0" fontId="14" fillId="0" borderId="0" xfId="3" applyFont="1" applyAlignment="1">
      <alignment horizontal="left" vertical="top" wrapText="1"/>
    </xf>
    <xf numFmtId="0" fontId="14" fillId="0" borderId="0" xfId="0" applyFont="1" applyAlignment="1">
      <alignment horizontal="left" vertical="top" wrapText="1"/>
    </xf>
    <xf numFmtId="0" fontId="6" fillId="0" borderId="0" xfId="0" applyFont="1" applyAlignment="1">
      <alignment wrapText="1"/>
    </xf>
    <xf numFmtId="0" fontId="15" fillId="0" borderId="0" xfId="4" applyFont="1" applyAlignment="1">
      <alignment vertical="center"/>
    </xf>
    <xf numFmtId="0" fontId="18" fillId="0" borderId="0" xfId="4" applyFont="1" applyAlignment="1">
      <alignment vertical="center"/>
    </xf>
    <xf numFmtId="0" fontId="13" fillId="0" borderId="0" xfId="4" applyFont="1" applyAlignment="1">
      <alignment vertical="center"/>
    </xf>
    <xf numFmtId="0" fontId="13" fillId="0" borderId="34" xfId="5" applyFont="1" applyFill="1" applyBorder="1" applyAlignment="1" applyProtection="1">
      <alignment horizontal="left"/>
      <protection locked="0"/>
    </xf>
    <xf numFmtId="0" fontId="13" fillId="0" borderId="0" xfId="4" applyFont="1" applyAlignment="1">
      <alignment horizontal="left" vertical="center"/>
    </xf>
    <xf numFmtId="0" fontId="13" fillId="0" borderId="35" xfId="0" applyFont="1" applyBorder="1"/>
    <xf numFmtId="0" fontId="13" fillId="0" borderId="36" xfId="5" applyFont="1" applyFill="1" applyBorder="1" applyAlignment="1" applyProtection="1">
      <alignment horizontal="left"/>
      <protection locked="0"/>
    </xf>
    <xf numFmtId="0" fontId="13" fillId="0" borderId="37" xfId="5" applyFont="1" applyFill="1" applyBorder="1" applyAlignment="1" applyProtection="1">
      <alignment horizontal="left"/>
      <protection locked="0"/>
    </xf>
    <xf numFmtId="0" fontId="13" fillId="0" borderId="0" xfId="5" applyFont="1" applyFill="1" applyAlignment="1" applyProtection="1">
      <alignment horizontal="left"/>
      <protection locked="0"/>
    </xf>
    <xf numFmtId="0" fontId="13" fillId="0" borderId="0" xfId="0" applyFont="1"/>
    <xf numFmtId="0" fontId="18" fillId="0" borderId="0" xfId="3" applyFont="1"/>
    <xf numFmtId="0" fontId="18" fillId="0" borderId="0" xfId="0" applyFont="1"/>
    <xf numFmtId="0" fontId="13" fillId="0" borderId="0" xfId="3" applyFont="1"/>
    <xf numFmtId="44" fontId="3" fillId="5" borderId="3" xfId="1" applyFont="1" applyFill="1" applyBorder="1" applyAlignment="1" applyProtection="1">
      <alignment horizontal="left"/>
      <protection locked="0"/>
    </xf>
    <xf numFmtId="0" fontId="0" fillId="0" borderId="0" xfId="0" applyAlignment="1">
      <alignment wrapText="1"/>
    </xf>
    <xf numFmtId="0" fontId="6" fillId="10" borderId="11" xfId="0" applyFont="1" applyFill="1" applyBorder="1" applyAlignment="1">
      <alignment wrapText="1"/>
    </xf>
    <xf numFmtId="0" fontId="6" fillId="10" borderId="12" xfId="0" applyFont="1" applyFill="1" applyBorder="1" applyAlignment="1">
      <alignment wrapText="1"/>
    </xf>
    <xf numFmtId="0" fontId="9" fillId="11" borderId="12" xfId="0" applyFont="1" applyFill="1" applyBorder="1" applyAlignment="1">
      <alignment wrapText="1"/>
    </xf>
    <xf numFmtId="0" fontId="6" fillId="10" borderId="13" xfId="0" applyFont="1" applyFill="1" applyBorder="1" applyAlignment="1">
      <alignment wrapText="1"/>
    </xf>
    <xf numFmtId="0" fontId="8" fillId="0" borderId="14" xfId="0" applyFont="1" applyBorder="1" applyAlignment="1">
      <alignment horizontal="left" wrapText="1"/>
    </xf>
    <xf numFmtId="0" fontId="8" fillId="0" borderId="10" xfId="0" applyFont="1" applyBorder="1" applyAlignment="1">
      <alignment wrapText="1"/>
    </xf>
    <xf numFmtId="0" fontId="0" fillId="0" borderId="10" xfId="0" applyBorder="1" applyAlignment="1">
      <alignment wrapText="1"/>
    </xf>
    <xf numFmtId="0" fontId="0" fillId="0" borderId="10" xfId="0" applyBorder="1" applyAlignment="1">
      <alignment horizontal="right" wrapText="1"/>
    </xf>
    <xf numFmtId="44" fontId="0" fillId="7" borderId="10" xfId="1" applyFont="1" applyFill="1" applyBorder="1" applyAlignment="1" applyProtection="1">
      <alignment wrapText="1"/>
    </xf>
    <xf numFmtId="0" fontId="0" fillId="0" borderId="10" xfId="1" applyNumberFormat="1" applyFont="1" applyFill="1" applyBorder="1" applyAlignment="1" applyProtection="1">
      <alignment wrapText="1"/>
    </xf>
    <xf numFmtId="44" fontId="0" fillId="8" borderId="10" xfId="1" applyFont="1" applyFill="1" applyBorder="1" applyAlignment="1" applyProtection="1">
      <alignment wrapText="1"/>
    </xf>
    <xf numFmtId="44" fontId="0" fillId="9" borderId="10" xfId="1" applyFont="1" applyFill="1" applyBorder="1" applyAlignment="1" applyProtection="1">
      <alignment wrapText="1"/>
    </xf>
    <xf numFmtId="44" fontId="0" fillId="0" borderId="10" xfId="1" applyFont="1" applyBorder="1" applyAlignment="1" applyProtection="1">
      <alignment wrapText="1"/>
    </xf>
    <xf numFmtId="44" fontId="0" fillId="6" borderId="10" xfId="1" applyFont="1" applyFill="1" applyBorder="1" applyAlignment="1" applyProtection="1">
      <alignment wrapText="1"/>
    </xf>
    <xf numFmtId="44" fontId="0" fillId="0" borderId="10" xfId="1" applyFont="1" applyFill="1" applyBorder="1" applyAlignment="1" applyProtection="1">
      <alignment wrapText="1"/>
    </xf>
    <xf numFmtId="0" fontId="8" fillId="0" borderId="14" xfId="0" applyFont="1" applyBorder="1" applyAlignment="1">
      <alignment wrapText="1"/>
    </xf>
    <xf numFmtId="44" fontId="0" fillId="7" borderId="8" xfId="1" applyFont="1" applyFill="1" applyBorder="1" applyAlignment="1" applyProtection="1">
      <alignment wrapText="1"/>
    </xf>
    <xf numFmtId="0" fontId="11" fillId="0" borderId="0" xfId="0" applyFont="1" applyAlignment="1">
      <alignment wrapText="1"/>
    </xf>
    <xf numFmtId="44" fontId="0" fillId="6" borderId="8" xfId="1" applyFont="1" applyFill="1" applyBorder="1" applyAlignment="1" applyProtection="1">
      <alignment wrapText="1"/>
    </xf>
    <xf numFmtId="44" fontId="0" fillId="8" borderId="8" xfId="1" applyFont="1" applyFill="1" applyBorder="1" applyAlignment="1" applyProtection="1">
      <alignment wrapText="1"/>
    </xf>
    <xf numFmtId="44" fontId="0" fillId="9" borderId="8" xfId="0" applyNumberFormat="1" applyFill="1" applyBorder="1" applyAlignment="1">
      <alignment wrapText="1"/>
    </xf>
    <xf numFmtId="44" fontId="0" fillId="0" borderId="33" xfId="0" applyNumberFormat="1" applyBorder="1" applyAlignment="1">
      <alignment wrapText="1"/>
    </xf>
    <xf numFmtId="44" fontId="0" fillId="5" borderId="10" xfId="1" applyFont="1" applyFill="1" applyBorder="1" applyAlignment="1" applyProtection="1">
      <alignment wrapText="1"/>
      <protection locked="0"/>
    </xf>
    <xf numFmtId="44" fontId="0" fillId="5" borderId="15" xfId="1" applyFont="1" applyFill="1" applyBorder="1" applyAlignment="1" applyProtection="1">
      <alignment wrapText="1"/>
      <protection locked="0"/>
    </xf>
    <xf numFmtId="49" fontId="4" fillId="12" borderId="4" xfId="2" applyNumberFormat="1" applyFont="1" applyFill="1" applyBorder="1" applyAlignment="1">
      <alignment horizontal="left"/>
    </xf>
    <xf numFmtId="0" fontId="0" fillId="0" borderId="24"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8" xfId="0" applyBorder="1" applyAlignment="1">
      <alignment horizontal="center" wrapText="1"/>
    </xf>
    <xf numFmtId="0" fontId="0" fillId="0" borderId="25" xfId="0" applyBorder="1" applyAlignment="1">
      <alignment horizontal="center" wrapText="1"/>
    </xf>
    <xf numFmtId="0" fontId="0" fillId="0" borderId="19" xfId="0" applyBorder="1" applyAlignment="1">
      <alignment horizontal="center" wrapText="1"/>
    </xf>
    <xf numFmtId="0" fontId="0" fillId="0" borderId="20" xfId="0" applyBorder="1" applyAlignment="1">
      <alignment horizontal="center" wrapText="1"/>
    </xf>
    <xf numFmtId="0" fontId="8" fillId="0" borderId="24" xfId="0" applyFont="1" applyBorder="1" applyAlignment="1">
      <alignment horizontal="center" wrapText="1"/>
    </xf>
    <xf numFmtId="0" fontId="8" fillId="0" borderId="16" xfId="0" applyFont="1" applyBorder="1" applyAlignment="1">
      <alignment horizontal="center" wrapText="1"/>
    </xf>
    <xf numFmtId="0" fontId="8" fillId="0" borderId="17" xfId="0" applyFont="1" applyBorder="1" applyAlignment="1">
      <alignment horizontal="center" wrapText="1"/>
    </xf>
    <xf numFmtId="0" fontId="8" fillId="0" borderId="9" xfId="0" applyFont="1" applyBorder="1" applyAlignment="1">
      <alignment horizontal="center" wrapText="1"/>
    </xf>
    <xf numFmtId="0" fontId="8" fillId="0" borderId="0" xfId="0" applyFont="1" applyAlignment="1">
      <alignment horizontal="center" wrapText="1"/>
    </xf>
    <xf numFmtId="0" fontId="8" fillId="0" borderId="18" xfId="0" applyFont="1" applyBorder="1" applyAlignment="1">
      <alignment horizontal="center" wrapText="1"/>
    </xf>
    <xf numFmtId="0" fontId="8" fillId="0" borderId="25" xfId="0" applyFont="1" applyBorder="1" applyAlignment="1">
      <alignment horizont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8" fillId="0" borderId="26" xfId="0" applyFont="1" applyBorder="1" applyAlignment="1">
      <alignment horizontal="center" wrapText="1"/>
    </xf>
    <xf numFmtId="0" fontId="8" fillId="0" borderId="23" xfId="0" applyFont="1" applyBorder="1" applyAlignment="1">
      <alignment horizontal="center" wrapText="1"/>
    </xf>
    <xf numFmtId="0" fontId="8" fillId="0" borderId="22" xfId="0" applyFont="1" applyBorder="1" applyAlignment="1">
      <alignment horizontal="center" wrapText="1"/>
    </xf>
    <xf numFmtId="0" fontId="0" fillId="4" borderId="26" xfId="0" applyFill="1" applyBorder="1" applyAlignment="1">
      <alignment horizontal="center" wrapText="1"/>
    </xf>
    <xf numFmtId="0" fontId="0" fillId="4" borderId="23" xfId="0" applyFill="1" applyBorder="1" applyAlignment="1">
      <alignment horizontal="center" wrapText="1"/>
    </xf>
    <xf numFmtId="0" fontId="0" fillId="4" borderId="27" xfId="0" applyFill="1" applyBorder="1" applyAlignment="1">
      <alignment horizontal="center" wrapText="1"/>
    </xf>
    <xf numFmtId="0" fontId="10" fillId="0" borderId="0" xfId="0" applyFont="1" applyAlignment="1">
      <alignment horizontal="center" wrapText="1"/>
    </xf>
    <xf numFmtId="44" fontId="0" fillId="7" borderId="31" xfId="1" applyFont="1" applyFill="1" applyBorder="1" applyAlignment="1" applyProtection="1">
      <alignment wrapText="1"/>
    </xf>
    <xf numFmtId="44" fontId="0" fillId="7" borderId="32" xfId="1" applyFont="1" applyFill="1" applyBorder="1" applyAlignment="1" applyProtection="1">
      <alignment wrapText="1"/>
    </xf>
    <xf numFmtId="0" fontId="0" fillId="6" borderId="31" xfId="0" applyFill="1" applyBorder="1" applyAlignment="1">
      <alignment wrapText="1"/>
    </xf>
    <xf numFmtId="0" fontId="0" fillId="6" borderId="32" xfId="0" applyFill="1" applyBorder="1" applyAlignment="1">
      <alignment wrapText="1"/>
    </xf>
    <xf numFmtId="0" fontId="0" fillId="8" borderId="31" xfId="0" applyFill="1" applyBorder="1" applyAlignment="1">
      <alignment wrapText="1"/>
    </xf>
    <xf numFmtId="0" fontId="0" fillId="8" borderId="32" xfId="0" applyFill="1" applyBorder="1" applyAlignment="1">
      <alignment wrapText="1"/>
    </xf>
    <xf numFmtId="0" fontId="0" fillId="0" borderId="10" xfId="0" applyBorder="1" applyAlignment="1">
      <alignment horizontal="right" vertical="center" wrapText="1"/>
    </xf>
    <xf numFmtId="0" fontId="0" fillId="0" borderId="10" xfId="0" applyBorder="1" applyAlignment="1">
      <alignment horizontal="center" wrapText="1"/>
    </xf>
    <xf numFmtId="0" fontId="12" fillId="0" borderId="10" xfId="0" applyFont="1"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31" xfId="0" applyBorder="1" applyAlignment="1">
      <alignment horizontal="center" wrapText="1"/>
    </xf>
    <xf numFmtId="0" fontId="0" fillId="0" borderId="32" xfId="0" applyBorder="1" applyAlignment="1">
      <alignment horizontal="center" wrapText="1"/>
    </xf>
    <xf numFmtId="0" fontId="0" fillId="9" borderId="31" xfId="0" applyFill="1" applyBorder="1" applyAlignment="1">
      <alignment wrapText="1"/>
    </xf>
    <xf numFmtId="0" fontId="0" fillId="9" borderId="7" xfId="0" applyFill="1" applyBorder="1" applyAlignment="1">
      <alignment wrapText="1"/>
    </xf>
    <xf numFmtId="0" fontId="0" fillId="4" borderId="28" xfId="0" applyFill="1" applyBorder="1" applyAlignment="1">
      <alignment horizontal="center" wrapText="1"/>
    </xf>
    <xf numFmtId="0" fontId="0" fillId="4" borderId="29" xfId="0" applyFill="1" applyBorder="1" applyAlignment="1">
      <alignment horizontal="center" wrapText="1"/>
    </xf>
    <xf numFmtId="0" fontId="0" fillId="4" borderId="30" xfId="0" applyFill="1" applyBorder="1" applyAlignment="1">
      <alignment horizontal="center" wrapText="1"/>
    </xf>
    <xf numFmtId="44" fontId="0" fillId="0" borderId="10" xfId="1" applyFont="1" applyFill="1" applyBorder="1" applyAlignment="1" applyProtection="1">
      <alignment horizontal="center" wrapText="1"/>
    </xf>
  </cellXfs>
  <cellStyles count="6">
    <cellStyle name="Standaard" xfId="0" builtinId="0"/>
    <cellStyle name="Standaard_Gemeente Nijmegen-begrotingsmodel" xfId="5" xr:uid="{AA5B4A95-F9F1-49A3-9AA3-AC82F834475D}"/>
    <cellStyle name="Standaard_Glasbewassing" xfId="2" xr:uid="{8011EC4C-FAB0-4AF7-BB18-C00951F697C4}"/>
    <cellStyle name="Standard 2" xfId="3" xr:uid="{C74455C9-7EFC-4AC0-9052-6471CBFCA3D1}"/>
    <cellStyle name="Standard_Ecklohn Baden Württemberg 2" xfId="4" xr:uid="{643A87D2-3798-4688-8B68-346ED01422DF}"/>
    <cellStyle name="Valuta" xfId="1" builtinId="4"/>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114301</xdr:colOff>
      <xdr:row>0</xdr:row>
      <xdr:rowOff>47626</xdr:rowOff>
    </xdr:from>
    <xdr:to>
      <xdr:col>1</xdr:col>
      <xdr:colOff>1666875</xdr:colOff>
      <xdr:row>3</xdr:row>
      <xdr:rowOff>137775</xdr:rowOff>
    </xdr:to>
    <xdr:pic>
      <xdr:nvPicPr>
        <xdr:cNvPr id="2" name="Afbeelding 1" descr="Energietoeslag aanvragen Zaanstad">
          <a:extLst>
            <a:ext uri="{FF2B5EF4-FFF2-40B4-BE49-F238E27FC236}">
              <a16:creationId xmlns:a16="http://schemas.microsoft.com/office/drawing/2014/main" id="{2982AF16-CCDE-B551-02B4-D42BFB7CA0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6" y="47626"/>
          <a:ext cx="1552574" cy="556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552451</xdr:colOff>
      <xdr:row>1</xdr:row>
      <xdr:rowOff>1</xdr:rowOff>
    </xdr:from>
    <xdr:to>
      <xdr:col>1</xdr:col>
      <xdr:colOff>2533651</xdr:colOff>
      <xdr:row>5</xdr:row>
      <xdr:rowOff>91488</xdr:rowOff>
    </xdr:to>
    <xdr:pic>
      <xdr:nvPicPr>
        <xdr:cNvPr id="3" name="Afbeelding 2" descr="Energietoeslag aanvragen Zaanstad">
          <a:extLst>
            <a:ext uri="{FF2B5EF4-FFF2-40B4-BE49-F238E27FC236}">
              <a16:creationId xmlns:a16="http://schemas.microsoft.com/office/drawing/2014/main" id="{C4F89D42-558C-4131-B415-2AEE5DBA0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6" y="152401"/>
          <a:ext cx="1981200" cy="710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EF803-C7A9-4A9B-901B-A8A36AC96E12}">
  <dimension ref="A3:Y31"/>
  <sheetViews>
    <sheetView workbookViewId="0">
      <selection activeCell="B18" sqref="B18"/>
    </sheetView>
  </sheetViews>
  <sheetFormatPr defaultColWidth="9" defaultRowHeight="12" x14ac:dyDescent="0.2"/>
  <cols>
    <col min="1" max="1" width="5.5703125" style="12" customWidth="1"/>
    <col min="2" max="2" width="108.5703125" style="12" customWidth="1"/>
    <col min="3" max="7" width="4.42578125" style="12" customWidth="1"/>
    <col min="8" max="11" width="5.7109375" style="12" customWidth="1"/>
    <col min="12" max="14" width="4.42578125" style="12" customWidth="1"/>
    <col min="15" max="15" width="20.28515625" style="12" customWidth="1"/>
    <col min="16" max="16" width="16.5703125" style="12" customWidth="1"/>
    <col min="17" max="17" width="14.140625" style="12" customWidth="1"/>
    <col min="18" max="18" width="12.42578125" style="12" customWidth="1"/>
    <col min="19" max="19" width="14" style="12" bestFit="1" customWidth="1"/>
    <col min="20" max="21" width="3.7109375" style="12" customWidth="1"/>
    <col min="22" max="22" width="8.42578125" style="12" customWidth="1"/>
    <col min="23" max="23" width="6.85546875" style="12" customWidth="1"/>
    <col min="24" max="24" width="8.85546875" style="12" customWidth="1"/>
    <col min="25" max="25" width="2.85546875" style="12" customWidth="1"/>
    <col min="26" max="16384" width="9" style="12"/>
  </cols>
  <sheetData>
    <row r="3" spans="1:25" ht="12.75" x14ac:dyDescent="0.2">
      <c r="B3"/>
    </row>
    <row r="5" spans="1:25" ht="21" x14ac:dyDescent="0.2">
      <c r="A5" s="13"/>
      <c r="B5" s="14" t="s">
        <v>100</v>
      </c>
      <c r="C5" s="13"/>
      <c r="D5" s="13"/>
      <c r="E5" s="13"/>
      <c r="F5" s="13"/>
      <c r="G5" s="13"/>
      <c r="H5" s="13"/>
      <c r="I5" s="15"/>
      <c r="J5" s="13"/>
      <c r="K5" s="13"/>
      <c r="L5" s="13"/>
      <c r="M5" s="13"/>
      <c r="N5" s="13"/>
      <c r="O5" s="13"/>
      <c r="P5" s="13"/>
      <c r="Q5" s="13"/>
      <c r="R5" s="13"/>
      <c r="S5" s="13"/>
      <c r="T5" s="13"/>
      <c r="U5" s="13"/>
      <c r="V5" s="16"/>
      <c r="W5" s="16"/>
      <c r="X5" s="16"/>
      <c r="Y5" s="15"/>
    </row>
    <row r="6" spans="1:25" x14ac:dyDescent="0.2">
      <c r="A6" s="13"/>
      <c r="B6" s="13"/>
      <c r="C6" s="13"/>
      <c r="D6" s="13"/>
      <c r="E6" s="13"/>
      <c r="F6" s="13"/>
      <c r="G6" s="13"/>
      <c r="H6" s="13"/>
      <c r="I6" s="15"/>
      <c r="J6" s="13"/>
      <c r="K6" s="13"/>
      <c r="L6" s="13"/>
      <c r="M6" s="13"/>
      <c r="N6" s="13"/>
      <c r="O6" s="13"/>
      <c r="P6" s="13"/>
      <c r="Q6" s="13"/>
      <c r="R6" s="13"/>
      <c r="S6" s="13"/>
      <c r="T6" s="13"/>
      <c r="U6" s="13"/>
      <c r="V6" s="16"/>
      <c r="W6" s="16"/>
      <c r="X6" s="16"/>
      <c r="Y6" s="15"/>
    </row>
    <row r="7" spans="1:25" x14ac:dyDescent="0.2">
      <c r="A7" s="16"/>
      <c r="B7" s="17" t="s">
        <v>101</v>
      </c>
      <c r="C7" s="16"/>
      <c r="D7" s="16"/>
      <c r="E7" s="16"/>
      <c r="F7" s="16"/>
      <c r="G7" s="16"/>
      <c r="H7" s="16"/>
      <c r="I7" s="16"/>
      <c r="J7" s="16"/>
      <c r="K7" s="16"/>
      <c r="L7" s="16"/>
      <c r="M7" s="16"/>
      <c r="N7" s="16"/>
      <c r="O7" s="16"/>
      <c r="P7" s="16"/>
      <c r="Q7" s="16"/>
      <c r="R7" s="16"/>
      <c r="S7" s="16"/>
      <c r="T7" s="16"/>
      <c r="U7" s="16"/>
      <c r="V7" s="16"/>
      <c r="W7" s="16"/>
      <c r="X7" s="16"/>
      <c r="Y7" s="15"/>
    </row>
    <row r="8" spans="1:25" ht="36" x14ac:dyDescent="0.2">
      <c r="A8" s="16"/>
      <c r="B8" s="18" t="s">
        <v>109</v>
      </c>
      <c r="C8" s="18"/>
      <c r="D8" s="18"/>
      <c r="E8" s="18"/>
      <c r="F8" s="18"/>
      <c r="G8" s="18"/>
      <c r="H8" s="18"/>
      <c r="I8" s="18"/>
      <c r="J8" s="18"/>
      <c r="K8" s="18"/>
      <c r="L8" s="18"/>
      <c r="M8" s="18"/>
      <c r="N8" s="18"/>
      <c r="O8" s="18"/>
      <c r="P8" s="18"/>
      <c r="Q8" s="18"/>
      <c r="R8" s="18"/>
      <c r="S8" s="18"/>
      <c r="T8" s="18"/>
      <c r="U8" s="18"/>
      <c r="V8" s="18"/>
      <c r="W8" s="18"/>
      <c r="X8" s="18"/>
      <c r="Y8" s="15"/>
    </row>
    <row r="9" spans="1:25" ht="36" x14ac:dyDescent="0.2">
      <c r="A9" s="16"/>
      <c r="B9" s="18" t="s">
        <v>102</v>
      </c>
      <c r="C9" s="18"/>
      <c r="D9" s="18"/>
      <c r="E9" s="18"/>
      <c r="F9" s="18"/>
      <c r="G9" s="18"/>
      <c r="H9" s="18"/>
      <c r="I9" s="18"/>
      <c r="J9" s="18"/>
      <c r="K9" s="18"/>
      <c r="L9" s="18"/>
      <c r="M9" s="18"/>
      <c r="N9" s="18"/>
      <c r="O9" s="18"/>
      <c r="P9" s="18"/>
      <c r="Q9" s="18"/>
      <c r="R9" s="18"/>
      <c r="S9" s="18"/>
      <c r="T9" s="18"/>
      <c r="U9" s="18"/>
      <c r="V9" s="18"/>
      <c r="W9" s="18"/>
      <c r="X9" s="18"/>
      <c r="Y9" s="15"/>
    </row>
    <row r="10" spans="1:25" ht="24" x14ac:dyDescent="0.2">
      <c r="A10" s="16"/>
      <c r="B10" s="18" t="s">
        <v>103</v>
      </c>
      <c r="C10" s="18"/>
      <c r="D10" s="18"/>
      <c r="E10" s="18"/>
      <c r="F10" s="18"/>
      <c r="G10" s="18"/>
      <c r="H10" s="18"/>
      <c r="I10" s="18"/>
      <c r="J10" s="18"/>
      <c r="K10" s="18"/>
      <c r="L10" s="18"/>
      <c r="M10" s="18"/>
      <c r="N10" s="18"/>
      <c r="O10" s="18"/>
      <c r="P10" s="18"/>
      <c r="Q10" s="18"/>
      <c r="R10" s="18"/>
      <c r="S10" s="18"/>
      <c r="T10" s="18"/>
      <c r="U10" s="18"/>
      <c r="V10" s="18"/>
      <c r="W10" s="18"/>
      <c r="X10" s="18"/>
      <c r="Y10" s="15"/>
    </row>
    <row r="11" spans="1:25" ht="24" x14ac:dyDescent="0.2">
      <c r="A11" s="16"/>
      <c r="B11" s="18" t="s">
        <v>104</v>
      </c>
      <c r="C11" s="18"/>
      <c r="D11" s="18"/>
      <c r="E11" s="18"/>
      <c r="F11" s="18"/>
      <c r="G11" s="18"/>
      <c r="H11" s="18"/>
      <c r="I11" s="18"/>
      <c r="J11" s="18"/>
      <c r="K11" s="18"/>
      <c r="L11" s="18"/>
      <c r="M11" s="18"/>
      <c r="N11" s="18"/>
      <c r="O11" s="18"/>
      <c r="P11" s="18"/>
      <c r="Q11" s="18"/>
      <c r="R11" s="18"/>
      <c r="S11" s="18"/>
      <c r="T11" s="18"/>
      <c r="U11" s="18"/>
      <c r="V11" s="18"/>
      <c r="W11" s="18"/>
      <c r="X11" s="18"/>
      <c r="Y11" s="15"/>
    </row>
    <row r="12" spans="1:25" ht="24" x14ac:dyDescent="0.2">
      <c r="A12" s="16"/>
      <c r="B12" s="18" t="s">
        <v>110</v>
      </c>
      <c r="C12" s="18"/>
      <c r="D12" s="18"/>
      <c r="E12" s="18"/>
      <c r="F12" s="18"/>
      <c r="G12" s="18"/>
      <c r="H12" s="18"/>
      <c r="I12" s="18"/>
      <c r="J12" s="18"/>
      <c r="K12" s="18"/>
      <c r="L12" s="18"/>
      <c r="M12" s="18"/>
      <c r="N12" s="18"/>
      <c r="O12" s="18"/>
      <c r="P12" s="18"/>
      <c r="Q12" s="18"/>
      <c r="R12" s="18"/>
      <c r="S12" s="18"/>
      <c r="T12" s="18"/>
      <c r="U12" s="18"/>
      <c r="V12" s="18"/>
      <c r="W12" s="18"/>
      <c r="X12" s="18"/>
      <c r="Y12" s="15"/>
    </row>
    <row r="13" spans="1:25" x14ac:dyDescent="0.2">
      <c r="A13" s="16"/>
      <c r="B13" s="18" t="s">
        <v>98</v>
      </c>
      <c r="C13" s="18"/>
      <c r="D13" s="18"/>
      <c r="E13" s="18"/>
      <c r="F13" s="18"/>
      <c r="G13" s="18"/>
      <c r="H13" s="18"/>
      <c r="I13" s="18"/>
      <c r="J13" s="18"/>
      <c r="K13" s="18"/>
      <c r="L13" s="18"/>
      <c r="M13" s="18"/>
      <c r="N13" s="18"/>
      <c r="O13" s="18"/>
      <c r="P13" s="18"/>
      <c r="Q13" s="18"/>
      <c r="R13" s="18"/>
      <c r="S13" s="18"/>
      <c r="T13" s="18"/>
      <c r="U13" s="18"/>
      <c r="V13" s="18"/>
      <c r="W13" s="18"/>
      <c r="X13" s="18"/>
      <c r="Y13" s="15"/>
    </row>
    <row r="14" spans="1:25" s="18" customFormat="1" x14ac:dyDescent="0.2">
      <c r="B14" s="18" t="s">
        <v>99</v>
      </c>
    </row>
    <row r="15" spans="1:25" x14ac:dyDescent="0.2">
      <c r="A15" s="16"/>
      <c r="B15" s="18" t="s">
        <v>119</v>
      </c>
      <c r="C15" s="18"/>
      <c r="D15" s="18"/>
      <c r="E15" s="18"/>
      <c r="F15" s="18"/>
      <c r="G15" s="18"/>
      <c r="H15" s="18"/>
      <c r="I15" s="18"/>
      <c r="J15" s="18"/>
      <c r="K15" s="18"/>
      <c r="L15" s="18"/>
      <c r="M15" s="18"/>
      <c r="N15" s="18"/>
      <c r="O15" s="18"/>
      <c r="P15" s="18"/>
      <c r="Q15" s="18"/>
      <c r="R15" s="18"/>
      <c r="S15" s="18"/>
      <c r="T15" s="18"/>
      <c r="U15" s="18"/>
      <c r="V15" s="18"/>
      <c r="W15" s="18"/>
      <c r="X15" s="18"/>
      <c r="Y15" s="15"/>
    </row>
    <row r="16" spans="1:25" x14ac:dyDescent="0.2">
      <c r="A16" s="16"/>
      <c r="B16" s="18"/>
      <c r="C16" s="18"/>
      <c r="D16" s="18"/>
      <c r="E16" s="18"/>
      <c r="F16" s="18"/>
      <c r="G16" s="18"/>
      <c r="H16" s="18"/>
      <c r="I16" s="18"/>
      <c r="J16" s="18"/>
      <c r="K16" s="18"/>
      <c r="L16" s="18"/>
      <c r="M16" s="18"/>
      <c r="N16" s="18"/>
      <c r="O16" s="18"/>
      <c r="P16" s="18"/>
      <c r="Q16" s="18"/>
      <c r="R16" s="18"/>
      <c r="S16" s="18"/>
      <c r="T16" s="18"/>
      <c r="U16" s="18"/>
      <c r="V16" s="18"/>
      <c r="W16" s="18"/>
      <c r="X16" s="18"/>
      <c r="Y16" s="15"/>
    </row>
    <row r="17" spans="1:25" x14ac:dyDescent="0.2">
      <c r="A17" s="16"/>
      <c r="B17" s="20" t="s">
        <v>122</v>
      </c>
      <c r="C17" s="18"/>
      <c r="D17" s="18"/>
      <c r="E17" s="18"/>
      <c r="F17" s="18"/>
      <c r="G17" s="18"/>
      <c r="H17" s="18"/>
      <c r="I17" s="18"/>
      <c r="J17" s="18"/>
      <c r="K17" s="18"/>
      <c r="L17" s="18"/>
      <c r="M17" s="18"/>
      <c r="N17" s="18"/>
      <c r="O17" s="18"/>
      <c r="P17" s="18"/>
      <c r="Q17" s="18"/>
      <c r="R17" s="18"/>
      <c r="S17" s="18"/>
      <c r="T17" s="18"/>
      <c r="U17" s="18"/>
      <c r="V17" s="18"/>
      <c r="W17" s="18"/>
      <c r="X17" s="18"/>
      <c r="Y17" s="15"/>
    </row>
    <row r="18" spans="1:25" ht="12.75" x14ac:dyDescent="0.2">
      <c r="A18" s="16"/>
      <c r="B18" s="12" t="s">
        <v>121</v>
      </c>
      <c r="C18" s="18"/>
      <c r="D18" s="18"/>
      <c r="E18" s="18"/>
      <c r="F18" s="18"/>
      <c r="G18" s="18"/>
      <c r="H18" s="18"/>
      <c r="I18" s="18"/>
      <c r="J18" s="21"/>
      <c r="K18" s="21"/>
      <c r="L18" s="21"/>
      <c r="M18" s="21"/>
      <c r="N18" s="18"/>
      <c r="O18" s="18"/>
      <c r="P18" s="18"/>
      <c r="Q18" s="18"/>
      <c r="R18" s="18"/>
      <c r="S18" s="18"/>
      <c r="T18" s="18"/>
      <c r="U18" s="18"/>
      <c r="V18" s="18"/>
      <c r="W18" s="18"/>
      <c r="X18" s="18"/>
      <c r="Y18" s="15"/>
    </row>
    <row r="19" spans="1:25" ht="36" x14ac:dyDescent="0.2">
      <c r="A19" s="16"/>
      <c r="B19" s="18" t="s">
        <v>120</v>
      </c>
      <c r="C19" s="18"/>
      <c r="D19" s="18"/>
      <c r="E19" s="18"/>
      <c r="F19" s="18"/>
      <c r="G19" s="18"/>
      <c r="H19" s="18"/>
      <c r="I19" s="18"/>
      <c r="J19" s="21"/>
      <c r="K19" s="21"/>
      <c r="L19" s="21"/>
      <c r="M19" s="21"/>
      <c r="N19" s="18"/>
      <c r="O19" s="18"/>
      <c r="P19" s="18"/>
      <c r="Q19" s="18"/>
      <c r="R19" s="18"/>
      <c r="S19" s="18"/>
      <c r="T19" s="18"/>
      <c r="U19" s="18"/>
      <c r="V19" s="18"/>
      <c r="W19" s="18"/>
      <c r="X19" s="18"/>
      <c r="Y19" s="15"/>
    </row>
    <row r="20" spans="1:25" x14ac:dyDescent="0.2">
      <c r="A20" s="16"/>
      <c r="B20" s="18"/>
      <c r="W20" s="19"/>
      <c r="X20" s="16"/>
      <c r="Y20" s="15"/>
    </row>
    <row r="21" spans="1:25" x14ac:dyDescent="0.2">
      <c r="A21" s="16"/>
      <c r="B21" s="13" t="s">
        <v>105</v>
      </c>
      <c r="C21" s="18"/>
      <c r="D21" s="18"/>
      <c r="E21" s="18"/>
      <c r="F21" s="18"/>
      <c r="G21" s="18"/>
      <c r="H21" s="18"/>
      <c r="I21" s="18"/>
      <c r="J21" s="18"/>
      <c r="K21" s="18"/>
      <c r="L21" s="18"/>
      <c r="M21" s="18"/>
      <c r="N21" s="18"/>
      <c r="O21" s="18"/>
      <c r="P21" s="18"/>
      <c r="Q21" s="18"/>
      <c r="R21" s="18"/>
      <c r="S21" s="18"/>
      <c r="T21" s="18"/>
      <c r="U21" s="18"/>
      <c r="V21" s="18"/>
      <c r="W21" s="19"/>
      <c r="X21" s="16"/>
      <c r="Y21" s="15"/>
    </row>
    <row r="22" spans="1:25" ht="36" x14ac:dyDescent="0.2">
      <c r="A22" s="16"/>
      <c r="B22" s="18" t="s">
        <v>123</v>
      </c>
      <c r="C22" s="18"/>
      <c r="D22" s="18"/>
      <c r="E22" s="18"/>
      <c r="F22" s="18"/>
      <c r="G22" s="18"/>
      <c r="H22" s="18"/>
      <c r="I22" s="18"/>
      <c r="J22" s="18"/>
      <c r="K22" s="18"/>
      <c r="L22" s="18"/>
      <c r="M22" s="18"/>
      <c r="N22" s="18"/>
      <c r="O22" s="18"/>
      <c r="P22" s="18"/>
      <c r="Q22" s="18"/>
      <c r="R22" s="18"/>
      <c r="S22" s="18"/>
      <c r="T22" s="18"/>
      <c r="U22" s="18"/>
      <c r="V22" s="18"/>
      <c r="W22" s="18"/>
      <c r="X22" s="18"/>
      <c r="Y22" s="15"/>
    </row>
    <row r="23" spans="1:25" x14ac:dyDescent="0.2">
      <c r="A23" s="16"/>
      <c r="B23" s="18"/>
      <c r="C23" s="18"/>
      <c r="D23" s="18"/>
      <c r="E23" s="18"/>
      <c r="F23" s="18"/>
      <c r="G23" s="18"/>
      <c r="H23" s="18"/>
      <c r="I23" s="18"/>
      <c r="J23" s="18"/>
      <c r="K23" s="18"/>
      <c r="L23" s="18"/>
      <c r="M23" s="18"/>
      <c r="N23" s="18"/>
      <c r="O23" s="18"/>
      <c r="P23" s="18"/>
      <c r="Q23" s="18"/>
      <c r="R23" s="18"/>
      <c r="S23" s="18"/>
      <c r="T23" s="18"/>
      <c r="U23" s="18"/>
      <c r="V23" s="18"/>
      <c r="W23" s="19"/>
      <c r="X23" s="16"/>
      <c r="Y23" s="15"/>
    </row>
    <row r="24" spans="1:25" x14ac:dyDescent="0.2">
      <c r="A24" s="16"/>
      <c r="B24" s="20"/>
      <c r="C24" s="18"/>
      <c r="D24" s="18"/>
      <c r="E24" s="18"/>
      <c r="F24" s="18"/>
      <c r="G24" s="18"/>
      <c r="H24" s="18"/>
      <c r="I24" s="18"/>
      <c r="J24" s="18"/>
      <c r="K24" s="18"/>
      <c r="L24" s="18"/>
      <c r="M24" s="18"/>
      <c r="N24" s="18"/>
      <c r="O24" s="18"/>
      <c r="P24" s="18"/>
      <c r="Q24" s="18"/>
      <c r="R24" s="18"/>
      <c r="S24" s="18"/>
      <c r="T24" s="18"/>
      <c r="U24" s="18"/>
      <c r="V24" s="18"/>
      <c r="W24" s="18"/>
      <c r="X24" s="18"/>
      <c r="Y24" s="15"/>
    </row>
    <row r="25" spans="1:25" x14ac:dyDescent="0.2">
      <c r="A25" s="16"/>
      <c r="B25" s="18"/>
      <c r="C25" s="20"/>
      <c r="D25" s="20"/>
      <c r="E25" s="20"/>
      <c r="F25" s="20"/>
      <c r="G25" s="20"/>
      <c r="H25" s="20"/>
      <c r="I25" s="20"/>
      <c r="J25" s="20"/>
      <c r="K25" s="20"/>
      <c r="L25" s="20"/>
      <c r="M25" s="20"/>
      <c r="N25" s="20"/>
      <c r="O25" s="20"/>
      <c r="P25" s="20"/>
      <c r="Q25" s="20"/>
      <c r="R25" s="20"/>
      <c r="S25" s="20"/>
      <c r="T25" s="20"/>
      <c r="U25" s="20"/>
      <c r="V25" s="20"/>
      <c r="X25" s="16"/>
      <c r="Y25" s="15"/>
    </row>
    <row r="26" spans="1:25" ht="12.75" x14ac:dyDescent="0.2">
      <c r="A26" s="16"/>
      <c r="B26" s="13"/>
      <c r="C26"/>
      <c r="D26"/>
      <c r="E26"/>
      <c r="F26" s="16"/>
      <c r="G26" s="16"/>
      <c r="H26" s="16"/>
      <c r="I26" s="16"/>
      <c r="J26" s="16"/>
      <c r="K26" s="16"/>
      <c r="L26" s="16"/>
      <c r="M26" s="16"/>
      <c r="N26" s="16"/>
      <c r="O26" s="16"/>
      <c r="P26" s="16"/>
      <c r="Q26" s="16"/>
      <c r="R26" s="16"/>
      <c r="S26" s="16"/>
      <c r="T26" s="16"/>
      <c r="U26" s="16"/>
      <c r="V26" s="16"/>
      <c r="W26" s="16"/>
      <c r="X26" s="16"/>
      <c r="Y26" s="15"/>
    </row>
    <row r="27" spans="1:25" ht="12.75" x14ac:dyDescent="0.2">
      <c r="A27" s="15"/>
      <c r="B27"/>
      <c r="C27"/>
      <c r="D27"/>
      <c r="E27"/>
      <c r="F27" s="15"/>
      <c r="G27" s="15"/>
      <c r="H27" s="15"/>
      <c r="I27" s="15"/>
      <c r="J27" s="15"/>
      <c r="K27" s="15"/>
      <c r="L27" s="15"/>
      <c r="M27" s="15"/>
      <c r="N27" s="15"/>
      <c r="O27" s="15"/>
      <c r="P27" s="15"/>
      <c r="Q27" s="15"/>
      <c r="R27" s="15"/>
      <c r="S27" s="15"/>
      <c r="T27" s="15"/>
      <c r="U27" s="15"/>
      <c r="V27" s="15"/>
      <c r="W27" s="15"/>
      <c r="X27" s="15"/>
      <c r="Y27" s="15"/>
    </row>
    <row r="28" spans="1:25" x14ac:dyDescent="0.2">
      <c r="C28" s="18"/>
      <c r="D28" s="18"/>
      <c r="E28" s="18"/>
    </row>
    <row r="29" spans="1:25" x14ac:dyDescent="0.2">
      <c r="C29" s="18"/>
      <c r="D29" s="18"/>
      <c r="E29" s="18"/>
    </row>
    <row r="30" spans="1:25" x14ac:dyDescent="0.2">
      <c r="C30" s="18"/>
      <c r="D30" s="18"/>
      <c r="E30" s="18"/>
    </row>
    <row r="31" spans="1:25" x14ac:dyDescent="0.2">
      <c r="B31" s="18"/>
      <c r="C31" s="18"/>
      <c r="D31" s="18"/>
      <c r="E31" s="18"/>
    </row>
  </sheetData>
  <sheetProtection algorithmName="SHA-512" hashValue="MztPT6f5RatTjGjnSMgkQWyJDfmeJmEG+HG76/ORPLWKfGD+8LMe1FuMEp0tz2VUGfWESU9Ran6+zVZtMKDQQg==" saltValue="YoCEte6fMffogWBMTBUPh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A6AA2-88B0-4BB1-8C38-DA9BA4353B8D}">
  <dimension ref="A2:O23"/>
  <sheetViews>
    <sheetView workbookViewId="0">
      <selection sqref="A1:XFD1048576"/>
    </sheetView>
  </sheetViews>
  <sheetFormatPr defaultColWidth="9" defaultRowHeight="12" x14ac:dyDescent="0.2"/>
  <cols>
    <col min="1" max="1" width="5.5703125" style="31" customWidth="1"/>
    <col min="2" max="2" width="47" style="31" customWidth="1"/>
    <col min="3" max="3" width="4.42578125" style="31" customWidth="1"/>
    <col min="4" max="4" width="46.42578125" style="31" customWidth="1"/>
    <col min="5" max="5" width="19.42578125" style="31" customWidth="1"/>
    <col min="6" max="6" width="18.7109375" style="31" customWidth="1"/>
    <col min="7" max="7" width="17.85546875" style="31" customWidth="1"/>
    <col min="8" max="9" width="4.42578125" style="31" customWidth="1"/>
    <col min="10" max="10" width="9.42578125" style="31" customWidth="1"/>
    <col min="11" max="12" width="14.140625" style="31" customWidth="1"/>
    <col min="13" max="13" width="15.85546875" style="31" bestFit="1" customWidth="1"/>
    <col min="14" max="14" width="1.140625" style="31" customWidth="1"/>
    <col min="15" max="15" width="2.85546875" style="31" customWidth="1"/>
    <col min="16" max="16384" width="9" style="31"/>
  </cols>
  <sheetData>
    <row r="2" spans="1:15" ht="12.75" x14ac:dyDescent="0.2">
      <c r="B2"/>
    </row>
    <row r="7" spans="1:15" s="33" customFormat="1" ht="21" x14ac:dyDescent="0.35">
      <c r="A7" s="23"/>
      <c r="B7" s="22" t="s">
        <v>111</v>
      </c>
      <c r="C7" s="23"/>
      <c r="D7" s="23"/>
      <c r="E7" s="23"/>
      <c r="F7" s="23"/>
      <c r="G7" s="23"/>
      <c r="H7" s="23"/>
      <c r="I7" s="23"/>
      <c r="J7" s="23"/>
      <c r="K7" s="23"/>
      <c r="L7" s="23"/>
      <c r="M7" s="23"/>
      <c r="N7" s="23"/>
      <c r="O7" s="32"/>
    </row>
    <row r="8" spans="1:15" x14ac:dyDescent="0.2">
      <c r="A8" s="24"/>
      <c r="B8" s="24"/>
      <c r="C8" s="24"/>
      <c r="D8" s="24"/>
      <c r="E8" s="24"/>
      <c r="F8" s="24"/>
      <c r="G8" s="24"/>
      <c r="H8" s="24"/>
      <c r="I8" s="24"/>
      <c r="J8" s="24"/>
      <c r="K8" s="24"/>
      <c r="L8" s="24"/>
      <c r="M8" s="24"/>
      <c r="N8" s="24"/>
      <c r="O8" s="34"/>
    </row>
    <row r="9" spans="1:15" ht="12.75" thickBot="1" x14ac:dyDescent="0.25">
      <c r="A9" s="24"/>
      <c r="B9" s="24" t="s">
        <v>112</v>
      </c>
      <c r="C9" s="24"/>
      <c r="D9" s="24" t="s">
        <v>113</v>
      </c>
      <c r="E9" s="24"/>
      <c r="F9" s="24"/>
      <c r="G9" s="24"/>
      <c r="H9" s="24"/>
      <c r="I9" s="24"/>
      <c r="J9" s="24"/>
      <c r="K9" s="24"/>
      <c r="L9" s="24"/>
      <c r="M9" s="24"/>
      <c r="N9" s="24"/>
      <c r="O9" s="34"/>
    </row>
    <row r="10" spans="1:15" ht="12.75" thickBot="1" x14ac:dyDescent="0.25">
      <c r="A10" s="24"/>
      <c r="B10" s="25"/>
      <c r="C10" s="24"/>
      <c r="D10" s="25"/>
      <c r="E10" s="30"/>
      <c r="F10" s="30"/>
      <c r="G10" s="30"/>
      <c r="H10" s="30"/>
      <c r="I10" s="30"/>
      <c r="J10" s="30"/>
      <c r="K10" s="30"/>
      <c r="L10" s="30"/>
      <c r="M10" s="30"/>
      <c r="N10" s="24"/>
      <c r="O10" s="34"/>
    </row>
    <row r="11" spans="1:15" x14ac:dyDescent="0.2">
      <c r="A11" s="24"/>
      <c r="B11" s="24"/>
      <c r="C11" s="24"/>
      <c r="D11" s="24"/>
      <c r="E11" s="24"/>
      <c r="F11" s="24"/>
      <c r="G11" s="24"/>
      <c r="H11" s="24"/>
      <c r="I11" s="24"/>
      <c r="J11" s="24"/>
      <c r="K11" s="24"/>
      <c r="L11" s="24"/>
      <c r="M11" s="24"/>
      <c r="N11" s="24"/>
      <c r="O11" s="34"/>
    </row>
    <row r="12" spans="1:15" ht="12.75" thickBot="1" x14ac:dyDescent="0.25">
      <c r="A12" s="24"/>
      <c r="B12" s="24" t="s">
        <v>114</v>
      </c>
      <c r="C12" s="24"/>
      <c r="D12" s="26" t="s">
        <v>115</v>
      </c>
      <c r="E12" s="26"/>
      <c r="F12" s="26"/>
      <c r="G12" s="26"/>
      <c r="H12" s="26"/>
      <c r="I12" s="26"/>
      <c r="J12" s="26"/>
      <c r="K12" s="26"/>
      <c r="L12" s="26"/>
      <c r="M12" s="24"/>
      <c r="N12" s="24"/>
      <c r="O12" s="34"/>
    </row>
    <row r="13" spans="1:15" ht="12.75" thickBot="1" x14ac:dyDescent="0.25">
      <c r="A13" s="24"/>
      <c r="B13" s="25"/>
      <c r="C13" s="24"/>
      <c r="D13" s="25"/>
      <c r="E13" s="30"/>
      <c r="F13" s="30"/>
      <c r="G13" s="30"/>
      <c r="H13" s="30"/>
      <c r="I13" s="30"/>
      <c r="J13" s="30"/>
      <c r="K13" s="30"/>
      <c r="L13" s="30"/>
      <c r="M13" s="30"/>
      <c r="N13" s="24"/>
      <c r="O13" s="34"/>
    </row>
    <row r="14" spans="1:15" x14ac:dyDescent="0.2">
      <c r="A14" s="24"/>
      <c r="B14" s="24"/>
      <c r="C14" s="24"/>
      <c r="D14" s="24"/>
      <c r="E14" s="24"/>
      <c r="F14" s="24"/>
      <c r="G14" s="24"/>
      <c r="H14" s="24"/>
      <c r="I14" s="24"/>
      <c r="J14" s="24"/>
      <c r="K14" s="24"/>
      <c r="L14" s="24"/>
      <c r="M14" s="24"/>
      <c r="N14" s="24"/>
      <c r="O14" s="34"/>
    </row>
    <row r="15" spans="1:15" ht="12.75" thickBot="1" x14ac:dyDescent="0.25">
      <c r="A15" s="24"/>
      <c r="B15" s="24" t="s">
        <v>116</v>
      </c>
      <c r="C15" s="24"/>
      <c r="D15" s="26" t="s">
        <v>117</v>
      </c>
      <c r="O15" s="34"/>
    </row>
    <row r="16" spans="1:15" ht="12.75" thickBot="1" x14ac:dyDescent="0.25">
      <c r="A16" s="24"/>
      <c r="B16" s="25"/>
      <c r="C16" s="24"/>
      <c r="D16" s="27"/>
      <c r="E16" s="26"/>
      <c r="F16" s="26"/>
      <c r="G16" s="26"/>
      <c r="H16" s="26"/>
      <c r="I16" s="26"/>
      <c r="J16" s="26"/>
      <c r="K16" s="26"/>
      <c r="L16" s="26"/>
      <c r="M16" s="26"/>
      <c r="N16" s="26"/>
      <c r="O16" s="34"/>
    </row>
    <row r="17" spans="1:15" x14ac:dyDescent="0.2">
      <c r="A17" s="24"/>
      <c r="B17" s="24"/>
      <c r="C17" s="24"/>
      <c r="D17" s="28"/>
      <c r="E17" s="30"/>
      <c r="F17" s="30"/>
      <c r="G17" s="30"/>
      <c r="H17" s="30"/>
      <c r="I17" s="30"/>
      <c r="J17" s="30"/>
      <c r="K17" s="30"/>
      <c r="L17" s="30"/>
      <c r="M17" s="30"/>
      <c r="O17" s="34"/>
    </row>
    <row r="18" spans="1:15" ht="12.75" thickBot="1" x14ac:dyDescent="0.25">
      <c r="A18" s="24"/>
      <c r="B18" s="24" t="s">
        <v>118</v>
      </c>
      <c r="C18" s="24"/>
      <c r="D18" s="28"/>
      <c r="E18" s="30"/>
      <c r="F18" s="30"/>
      <c r="G18" s="30"/>
      <c r="H18" s="30"/>
      <c r="I18" s="30"/>
      <c r="J18" s="30"/>
      <c r="K18" s="30"/>
      <c r="L18" s="30"/>
      <c r="M18" s="30"/>
      <c r="O18" s="34"/>
    </row>
    <row r="19" spans="1:15" ht="12.75" thickBot="1" x14ac:dyDescent="0.25">
      <c r="A19" s="24"/>
      <c r="B19" s="25"/>
      <c r="C19" s="24"/>
      <c r="D19" s="29"/>
      <c r="E19" s="30"/>
      <c r="F19" s="30"/>
      <c r="G19" s="30"/>
      <c r="H19" s="30"/>
      <c r="I19" s="30"/>
      <c r="J19" s="30"/>
      <c r="K19" s="30"/>
      <c r="L19" s="30"/>
      <c r="M19" s="30"/>
      <c r="O19" s="34"/>
    </row>
    <row r="20" spans="1:15" x14ac:dyDescent="0.2">
      <c r="A20" s="24"/>
      <c r="B20" s="24"/>
      <c r="C20" s="24"/>
      <c r="O20" s="34"/>
    </row>
    <row r="21" spans="1:15" x14ac:dyDescent="0.2">
      <c r="A21" s="24"/>
      <c r="B21" s="24"/>
      <c r="C21" s="24"/>
      <c r="O21" s="34"/>
    </row>
    <row r="22" spans="1:15" x14ac:dyDescent="0.2">
      <c r="C22" s="24"/>
      <c r="D22" s="24"/>
      <c r="E22" s="24"/>
      <c r="F22" s="24"/>
      <c r="G22" s="24"/>
      <c r="H22" s="24"/>
      <c r="I22" s="24"/>
      <c r="J22" s="24"/>
      <c r="K22" s="24"/>
      <c r="L22" s="24"/>
      <c r="M22" s="24"/>
      <c r="N22" s="24"/>
      <c r="O22" s="24"/>
    </row>
    <row r="23" spans="1:15" x14ac:dyDescent="0.2">
      <c r="C23" s="24"/>
      <c r="D23" s="24"/>
      <c r="E23" s="24"/>
      <c r="F23" s="24"/>
      <c r="G23" s="24"/>
      <c r="H23" s="24"/>
      <c r="I23" s="24"/>
      <c r="J23" s="24"/>
      <c r="K23" s="24"/>
      <c r="L23" s="24"/>
      <c r="M23" s="24"/>
      <c r="N23" s="24"/>
      <c r="O23" s="24"/>
    </row>
  </sheetData>
  <sheetProtection algorithmName="SHA-512" hashValue="eVIbVV4KYpz50bKfxT3YMdr5UjpblxSHbzLEiJrpZrLqcgVaSzEDIc8NAhL/rE+ohTp5m3Ma8lKui4yAu72OLQ==" saltValue="1qDBXFodCyUbIx3LgmLBRQ=="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AD3E-42B7-4988-AA16-4D954CB28D29}">
  <dimension ref="A2:B20"/>
  <sheetViews>
    <sheetView workbookViewId="0">
      <selection activeCell="B10" sqref="B10"/>
    </sheetView>
  </sheetViews>
  <sheetFormatPr defaultRowHeight="12.75" x14ac:dyDescent="0.2"/>
  <cols>
    <col min="1" max="1" width="42.140625" bestFit="1" customWidth="1"/>
    <col min="2" max="2" width="32.42578125" bestFit="1" customWidth="1"/>
  </cols>
  <sheetData>
    <row r="2" spans="1:2" ht="13.5" thickBot="1" x14ac:dyDescent="0.25"/>
    <row r="3" spans="1:2" ht="13.5" thickTop="1" x14ac:dyDescent="0.2">
      <c r="A3" s="10" t="s">
        <v>0</v>
      </c>
      <c r="B3" s="9"/>
    </row>
    <row r="4" spans="1:2" x14ac:dyDescent="0.2">
      <c r="A4" s="8" t="s">
        <v>1</v>
      </c>
      <c r="B4" s="7"/>
    </row>
    <row r="5" spans="1:2" x14ac:dyDescent="0.2">
      <c r="A5" s="6"/>
      <c r="B5" s="5" t="s">
        <v>97</v>
      </c>
    </row>
    <row r="6" spans="1:2" x14ac:dyDescent="0.2">
      <c r="A6" s="4" t="s">
        <v>10</v>
      </c>
      <c r="B6" s="3">
        <f>'Stromen reststoffen'!O41</f>
        <v>0</v>
      </c>
    </row>
    <row r="7" spans="1:2" x14ac:dyDescent="0.2">
      <c r="A7" s="4" t="s">
        <v>11</v>
      </c>
      <c r="B7" s="3">
        <f>'Stromen reststoffen'!Q42</f>
        <v>0</v>
      </c>
    </row>
    <row r="8" spans="1:2" x14ac:dyDescent="0.2">
      <c r="A8" s="4" t="s">
        <v>33</v>
      </c>
      <c r="B8" s="3">
        <f>'Stromen reststoffen'!S43</f>
        <v>0</v>
      </c>
    </row>
    <row r="9" spans="1:2" x14ac:dyDescent="0.2">
      <c r="A9" s="4" t="s">
        <v>35</v>
      </c>
      <c r="B9" s="3">
        <f>'Stromen reststoffen'!U44</f>
        <v>0</v>
      </c>
    </row>
    <row r="10" spans="1:2" ht="13.5" thickBot="1" x14ac:dyDescent="0.25">
      <c r="A10" s="2" t="s">
        <v>4</v>
      </c>
      <c r="B10" s="1">
        <f>SUM('Stromen reststoffen'!V45)</f>
        <v>0</v>
      </c>
    </row>
    <row r="11" spans="1:2" ht="13.5" thickTop="1" x14ac:dyDescent="0.2"/>
    <row r="12" spans="1:2" ht="13.5" thickBot="1" x14ac:dyDescent="0.25"/>
    <row r="13" spans="1:2" ht="13.5" thickTop="1" x14ac:dyDescent="0.2">
      <c r="A13" s="10" t="s">
        <v>96</v>
      </c>
      <c r="B13" s="9"/>
    </row>
    <row r="14" spans="1:2" x14ac:dyDescent="0.2">
      <c r="A14" s="61" t="s">
        <v>124</v>
      </c>
      <c r="B14" s="5" t="s">
        <v>69</v>
      </c>
    </row>
    <row r="15" spans="1:2" x14ac:dyDescent="0.2">
      <c r="A15" s="4" t="s">
        <v>65</v>
      </c>
      <c r="B15" s="35">
        <v>0</v>
      </c>
    </row>
    <row r="16" spans="1:2" x14ac:dyDescent="0.2">
      <c r="A16" s="4" t="s">
        <v>66</v>
      </c>
      <c r="B16" s="35">
        <v>0</v>
      </c>
    </row>
    <row r="17" spans="1:2" x14ac:dyDescent="0.2">
      <c r="A17" s="4" t="s">
        <v>67</v>
      </c>
      <c r="B17" s="35">
        <v>0</v>
      </c>
    </row>
    <row r="18" spans="1:2" x14ac:dyDescent="0.2">
      <c r="A18" s="4" t="s">
        <v>68</v>
      </c>
      <c r="B18" s="35">
        <v>0</v>
      </c>
    </row>
    <row r="19" spans="1:2" ht="13.5" thickBot="1" x14ac:dyDescent="0.25">
      <c r="A19" s="2" t="s">
        <v>70</v>
      </c>
      <c r="B19" s="1">
        <f>SUM(B15:B17)-B18</f>
        <v>0</v>
      </c>
    </row>
    <row r="20" spans="1:2" ht="13.5" thickTop="1" x14ac:dyDescent="0.2">
      <c r="A20" s="11"/>
    </row>
  </sheetData>
  <sheetProtection algorithmName="SHA-512" hashValue="TLLeffe+QFHehWeCFv1TXcaFREYorafbBthO+fKbnWxzgrENBDBIiMBVoO/mAUgFCViLIHjbpTW2Uqvwh+6MhQ==" saltValue="mU8i6FLtvGgrw4sRSEHbC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5840B-0A31-4CBD-844C-3F46C5093C22}">
  <dimension ref="B1:W50"/>
  <sheetViews>
    <sheetView tabSelected="1" zoomScale="80" zoomScaleNormal="80" workbookViewId="0">
      <pane ySplit="2" topLeftCell="A3" activePane="bottomLeft" state="frozen"/>
      <selection pane="bottomLeft" activeCell="V45" sqref="V45"/>
    </sheetView>
  </sheetViews>
  <sheetFormatPr defaultColWidth="9.5703125" defaultRowHeight="12.75" x14ac:dyDescent="0.2"/>
  <cols>
    <col min="1" max="1" width="1.5703125" style="36" customWidth="1"/>
    <col min="2" max="2" width="21.140625" style="36" bestFit="1" customWidth="1"/>
    <col min="3" max="3" width="24.28515625" style="36" bestFit="1" customWidth="1"/>
    <col min="4" max="4" width="10.42578125" style="36" customWidth="1"/>
    <col min="5" max="5" width="12.140625" style="36" customWidth="1"/>
    <col min="6" max="6" width="20.28515625" style="36" bestFit="1" customWidth="1"/>
    <col min="7" max="7" width="13.85546875" style="36" bestFit="1" customWidth="1"/>
    <col min="8" max="8" width="12" style="36" customWidth="1"/>
    <col min="9" max="9" width="10.42578125" style="36" hidden="1" customWidth="1"/>
    <col min="10" max="10" width="11.5703125" style="36" customWidth="1"/>
    <col min="11" max="11" width="10.42578125" style="36" hidden="1" customWidth="1"/>
    <col min="12" max="12" width="11.140625" style="36" customWidth="1"/>
    <col min="13" max="13" width="15.85546875" style="36" bestFit="1" customWidth="1"/>
    <col min="14" max="14" width="13.85546875" style="36" customWidth="1"/>
    <col min="15" max="15" width="16.140625" style="36" customWidth="1"/>
    <col min="16" max="16" width="15.85546875" style="36" customWidth="1"/>
    <col min="17" max="17" width="18.85546875" style="36" customWidth="1"/>
    <col min="18" max="18" width="22.42578125" style="36" customWidth="1"/>
    <col min="19" max="19" width="21.140625" style="36" customWidth="1"/>
    <col min="20" max="20" width="14.7109375" style="36" customWidth="1"/>
    <col min="21" max="21" width="15.5703125" style="36" customWidth="1"/>
    <col min="22" max="22" width="17" style="36" customWidth="1"/>
    <col min="23" max="23" width="19" style="36" customWidth="1"/>
    <col min="24" max="16384" width="9.5703125" style="36"/>
  </cols>
  <sheetData>
    <row r="1" spans="2:23" ht="19.149999999999999" customHeight="1" thickBot="1" x14ac:dyDescent="0.3">
      <c r="B1" s="86" t="s">
        <v>64</v>
      </c>
      <c r="C1" s="86"/>
      <c r="D1" s="86"/>
    </row>
    <row r="2" spans="2:23" ht="51" x14ac:dyDescent="0.2">
      <c r="B2" s="37" t="s">
        <v>18</v>
      </c>
      <c r="C2" s="38" t="s">
        <v>12</v>
      </c>
      <c r="D2" s="38" t="s">
        <v>13</v>
      </c>
      <c r="E2" s="38" t="s">
        <v>14</v>
      </c>
      <c r="F2" s="38" t="s">
        <v>15</v>
      </c>
      <c r="G2" s="38" t="s">
        <v>22</v>
      </c>
      <c r="H2" s="38" t="s">
        <v>23</v>
      </c>
      <c r="I2" s="39" t="s">
        <v>74</v>
      </c>
      <c r="J2" s="38" t="s">
        <v>75</v>
      </c>
      <c r="K2" s="39" t="s">
        <v>76</v>
      </c>
      <c r="L2" s="38" t="s">
        <v>16</v>
      </c>
      <c r="M2" s="38" t="s">
        <v>17</v>
      </c>
      <c r="N2" s="38" t="s">
        <v>28</v>
      </c>
      <c r="O2" s="38" t="s">
        <v>29</v>
      </c>
      <c r="P2" s="38" t="s">
        <v>30</v>
      </c>
      <c r="Q2" s="38" t="s">
        <v>31</v>
      </c>
      <c r="R2" s="38" t="s">
        <v>32</v>
      </c>
      <c r="S2" s="38" t="s">
        <v>33</v>
      </c>
      <c r="T2" s="38" t="s">
        <v>34</v>
      </c>
      <c r="U2" s="38" t="s">
        <v>35</v>
      </c>
      <c r="V2" s="38" t="s">
        <v>36</v>
      </c>
      <c r="W2" s="40" t="s">
        <v>107</v>
      </c>
    </row>
    <row r="3" spans="2:23" x14ac:dyDescent="0.2">
      <c r="B3" s="41" t="s">
        <v>5</v>
      </c>
      <c r="C3" s="42" t="s">
        <v>19</v>
      </c>
      <c r="D3" s="42" t="s">
        <v>20</v>
      </c>
      <c r="E3" s="42" t="s">
        <v>21</v>
      </c>
      <c r="F3" s="43" t="s">
        <v>24</v>
      </c>
      <c r="G3" s="43" t="s">
        <v>51</v>
      </c>
      <c r="H3" s="43">
        <v>1</v>
      </c>
      <c r="I3" s="43"/>
      <c r="J3" s="43" t="s">
        <v>7</v>
      </c>
      <c r="K3" s="43"/>
      <c r="L3" s="44" t="s">
        <v>93</v>
      </c>
      <c r="M3" s="43">
        <v>120</v>
      </c>
      <c r="N3" s="59">
        <v>0</v>
      </c>
      <c r="O3" s="45">
        <f t="shared" ref="O3:O5" si="0">SUM(N3*H3)*12</f>
        <v>0</v>
      </c>
      <c r="P3" s="59">
        <v>0</v>
      </c>
      <c r="Q3" s="46" t="s">
        <v>7</v>
      </c>
      <c r="R3" s="59">
        <v>0</v>
      </c>
      <c r="S3" s="47">
        <f>SUM(R3*M3)</f>
        <v>0</v>
      </c>
      <c r="T3" s="59">
        <v>0</v>
      </c>
      <c r="U3" s="48">
        <f>SUM(T3*M3)</f>
        <v>0</v>
      </c>
      <c r="V3" s="49">
        <f>SUM(O3,Q3,S3)-U3</f>
        <v>0</v>
      </c>
      <c r="W3" s="60">
        <v>0</v>
      </c>
    </row>
    <row r="4" spans="2:23" x14ac:dyDescent="0.2">
      <c r="B4" s="62"/>
      <c r="C4" s="63"/>
      <c r="D4" s="63"/>
      <c r="E4" s="64"/>
      <c r="F4" s="43" t="s">
        <v>25</v>
      </c>
      <c r="G4" s="43" t="s">
        <v>71</v>
      </c>
      <c r="H4" s="43">
        <v>2</v>
      </c>
      <c r="I4" s="43" t="s">
        <v>77</v>
      </c>
      <c r="J4" s="43" t="s">
        <v>78</v>
      </c>
      <c r="K4" s="43">
        <v>2</v>
      </c>
      <c r="L4" s="43">
        <v>52</v>
      </c>
      <c r="M4" s="43">
        <v>3602</v>
      </c>
      <c r="N4" s="59">
        <v>0</v>
      </c>
      <c r="O4" s="45">
        <f t="shared" si="0"/>
        <v>0</v>
      </c>
      <c r="P4" s="59">
        <v>0</v>
      </c>
      <c r="Q4" s="50">
        <f>SUM(P4*L4*H4)</f>
        <v>0</v>
      </c>
      <c r="R4" s="59">
        <v>0</v>
      </c>
      <c r="S4" s="47">
        <f t="shared" ref="S4:S9" si="1">SUM(R4*M4)</f>
        <v>0</v>
      </c>
      <c r="T4" s="59">
        <v>0</v>
      </c>
      <c r="U4" s="48">
        <f t="shared" ref="U4:U9" si="2">SUM(T4*M4)</f>
        <v>0</v>
      </c>
      <c r="V4" s="49">
        <f t="shared" ref="V4:V9" si="3">SUM(O4,Q4,S4)-U4</f>
        <v>0</v>
      </c>
      <c r="W4" s="60">
        <v>0</v>
      </c>
    </row>
    <row r="5" spans="2:23" x14ac:dyDescent="0.2">
      <c r="B5" s="65"/>
      <c r="C5" s="66"/>
      <c r="D5" s="66"/>
      <c r="E5" s="67"/>
      <c r="F5" s="43" t="s">
        <v>85</v>
      </c>
      <c r="G5" s="43" t="s">
        <v>72</v>
      </c>
      <c r="H5" s="43">
        <v>1</v>
      </c>
      <c r="I5" s="43" t="s">
        <v>77</v>
      </c>
      <c r="J5" s="43" t="s">
        <v>78</v>
      </c>
      <c r="K5" s="43">
        <v>1</v>
      </c>
      <c r="L5" s="43">
        <v>52</v>
      </c>
      <c r="M5" s="43">
        <v>372</v>
      </c>
      <c r="N5" s="59">
        <v>0</v>
      </c>
      <c r="O5" s="45">
        <f t="shared" si="0"/>
        <v>0</v>
      </c>
      <c r="P5" s="59">
        <v>0</v>
      </c>
      <c r="Q5" s="50">
        <f t="shared" ref="Q5:Q9" si="4">SUM(P5*L5*H5)</f>
        <v>0</v>
      </c>
      <c r="R5" s="59">
        <v>0</v>
      </c>
      <c r="S5" s="47">
        <f t="shared" si="1"/>
        <v>0</v>
      </c>
      <c r="T5" s="59">
        <v>0</v>
      </c>
      <c r="U5" s="48">
        <f t="shared" si="2"/>
        <v>0</v>
      </c>
      <c r="V5" s="49">
        <f t="shared" si="3"/>
        <v>0</v>
      </c>
      <c r="W5" s="60">
        <v>0</v>
      </c>
    </row>
    <row r="6" spans="2:23" x14ac:dyDescent="0.2">
      <c r="B6" s="65"/>
      <c r="C6" s="66"/>
      <c r="D6" s="66"/>
      <c r="E6" s="67"/>
      <c r="F6" s="43" t="s">
        <v>26</v>
      </c>
      <c r="G6" s="43" t="s">
        <v>52</v>
      </c>
      <c r="H6" s="43">
        <v>1</v>
      </c>
      <c r="I6" s="43" t="s">
        <v>84</v>
      </c>
      <c r="J6" s="43" t="s">
        <v>90</v>
      </c>
      <c r="K6" s="43">
        <v>1</v>
      </c>
      <c r="L6" s="43">
        <v>104</v>
      </c>
      <c r="M6" s="93">
        <v>13205</v>
      </c>
      <c r="N6" s="59">
        <v>0</v>
      </c>
      <c r="O6" s="45">
        <f t="shared" ref="O6:O9" si="5">SUM(N6*H6)*12</f>
        <v>0</v>
      </c>
      <c r="P6" s="59">
        <v>0</v>
      </c>
      <c r="Q6" s="50">
        <f t="shared" si="4"/>
        <v>0</v>
      </c>
      <c r="R6" s="59">
        <v>0</v>
      </c>
      <c r="S6" s="47">
        <f t="shared" si="1"/>
        <v>0</v>
      </c>
      <c r="T6" s="59">
        <v>0</v>
      </c>
      <c r="U6" s="48">
        <f t="shared" si="2"/>
        <v>0</v>
      </c>
      <c r="V6" s="49">
        <f t="shared" si="3"/>
        <v>0</v>
      </c>
      <c r="W6" s="60">
        <v>0</v>
      </c>
    </row>
    <row r="7" spans="2:23" x14ac:dyDescent="0.2">
      <c r="B7" s="65"/>
      <c r="C7" s="66"/>
      <c r="D7" s="66"/>
      <c r="E7" s="67"/>
      <c r="F7" s="43" t="s">
        <v>26</v>
      </c>
      <c r="G7" s="43" t="s">
        <v>73</v>
      </c>
      <c r="H7" s="43">
        <v>2</v>
      </c>
      <c r="I7" s="43" t="s">
        <v>84</v>
      </c>
      <c r="J7" s="43" t="s">
        <v>90</v>
      </c>
      <c r="K7" s="43">
        <v>2</v>
      </c>
      <c r="L7" s="43">
        <v>104</v>
      </c>
      <c r="M7" s="93"/>
      <c r="N7" s="59">
        <v>0</v>
      </c>
      <c r="O7" s="45">
        <f t="shared" si="5"/>
        <v>0</v>
      </c>
      <c r="P7" s="59">
        <v>0</v>
      </c>
      <c r="Q7" s="50">
        <f t="shared" si="4"/>
        <v>0</v>
      </c>
      <c r="R7" s="59">
        <v>0</v>
      </c>
      <c r="S7" s="47">
        <f t="shared" si="1"/>
        <v>0</v>
      </c>
      <c r="T7" s="59">
        <v>0</v>
      </c>
      <c r="U7" s="48">
        <f t="shared" si="2"/>
        <v>0</v>
      </c>
      <c r="V7" s="49">
        <f t="shared" si="3"/>
        <v>0</v>
      </c>
      <c r="W7" s="60">
        <v>0</v>
      </c>
    </row>
    <row r="8" spans="2:23" x14ac:dyDescent="0.2">
      <c r="B8" s="65"/>
      <c r="C8" s="66"/>
      <c r="D8" s="66"/>
      <c r="E8" s="67"/>
      <c r="F8" s="43" t="s">
        <v>2</v>
      </c>
      <c r="G8" s="43" t="s">
        <v>72</v>
      </c>
      <c r="H8" s="43">
        <v>6</v>
      </c>
      <c r="I8" s="43" t="s">
        <v>83</v>
      </c>
      <c r="J8" s="43" t="s">
        <v>90</v>
      </c>
      <c r="K8" s="43">
        <v>6</v>
      </c>
      <c r="L8" s="43">
        <v>104</v>
      </c>
      <c r="M8" s="43">
        <v>40590</v>
      </c>
      <c r="N8" s="59">
        <v>0</v>
      </c>
      <c r="O8" s="45">
        <f t="shared" si="5"/>
        <v>0</v>
      </c>
      <c r="P8" s="59">
        <v>0</v>
      </c>
      <c r="Q8" s="50">
        <f t="shared" si="4"/>
        <v>0</v>
      </c>
      <c r="R8" s="59">
        <v>0</v>
      </c>
      <c r="S8" s="47">
        <f t="shared" si="1"/>
        <v>0</v>
      </c>
      <c r="T8" s="59">
        <v>0</v>
      </c>
      <c r="U8" s="48">
        <f t="shared" si="2"/>
        <v>0</v>
      </c>
      <c r="V8" s="49">
        <f t="shared" si="3"/>
        <v>0</v>
      </c>
      <c r="W8" s="60">
        <v>0</v>
      </c>
    </row>
    <row r="9" spans="2:23" ht="25.5" x14ac:dyDescent="0.2">
      <c r="B9" s="65"/>
      <c r="C9" s="66"/>
      <c r="D9" s="66"/>
      <c r="E9" s="67"/>
      <c r="F9" s="43" t="s">
        <v>125</v>
      </c>
      <c r="G9" s="43" t="s">
        <v>51</v>
      </c>
      <c r="H9" s="43">
        <v>8</v>
      </c>
      <c r="I9" s="43" t="s">
        <v>82</v>
      </c>
      <c r="J9" s="43" t="s">
        <v>78</v>
      </c>
      <c r="K9" s="43">
        <v>8</v>
      </c>
      <c r="L9" s="43">
        <v>52</v>
      </c>
      <c r="M9" s="43">
        <v>9450</v>
      </c>
      <c r="N9" s="59">
        <v>0</v>
      </c>
      <c r="O9" s="45">
        <f t="shared" si="5"/>
        <v>0</v>
      </c>
      <c r="P9" s="59">
        <v>0</v>
      </c>
      <c r="Q9" s="50">
        <f t="shared" si="4"/>
        <v>0</v>
      </c>
      <c r="R9" s="59">
        <v>0</v>
      </c>
      <c r="S9" s="47">
        <f t="shared" si="1"/>
        <v>0</v>
      </c>
      <c r="T9" s="59">
        <v>0</v>
      </c>
      <c r="U9" s="48">
        <f t="shared" si="2"/>
        <v>0</v>
      </c>
      <c r="V9" s="49">
        <f t="shared" si="3"/>
        <v>0</v>
      </c>
      <c r="W9" s="60">
        <v>0</v>
      </c>
    </row>
    <row r="10" spans="2:23" x14ac:dyDescent="0.2">
      <c r="B10" s="65"/>
      <c r="C10" s="66"/>
      <c r="D10" s="66"/>
      <c r="E10" s="67"/>
      <c r="F10" s="43" t="s">
        <v>53</v>
      </c>
      <c r="G10" s="43" t="s">
        <v>89</v>
      </c>
      <c r="H10" s="43">
        <v>6</v>
      </c>
      <c r="I10" s="43"/>
      <c r="J10" s="43" t="s">
        <v>7</v>
      </c>
      <c r="K10" s="43"/>
      <c r="L10" s="44" t="s">
        <v>93</v>
      </c>
      <c r="M10" s="44" t="s">
        <v>93</v>
      </c>
      <c r="N10" s="96" t="s">
        <v>108</v>
      </c>
      <c r="O10" s="97"/>
      <c r="P10" s="59">
        <v>0</v>
      </c>
      <c r="Q10" s="51" t="s">
        <v>7</v>
      </c>
      <c r="R10" s="59">
        <v>0</v>
      </c>
      <c r="S10" s="51" t="s">
        <v>7</v>
      </c>
      <c r="T10" s="59">
        <v>0</v>
      </c>
      <c r="U10" s="51" t="s">
        <v>7</v>
      </c>
      <c r="V10" s="49" t="s">
        <v>7</v>
      </c>
      <c r="W10" s="60">
        <v>0</v>
      </c>
    </row>
    <row r="11" spans="2:23" x14ac:dyDescent="0.2">
      <c r="B11" s="68"/>
      <c r="C11" s="69"/>
      <c r="D11" s="69"/>
      <c r="E11" s="70"/>
      <c r="F11" s="43" t="s">
        <v>3</v>
      </c>
      <c r="G11" s="43" t="s">
        <v>9</v>
      </c>
      <c r="H11" s="43">
        <v>1</v>
      </c>
      <c r="I11" s="43"/>
      <c r="J11" s="43" t="s">
        <v>7</v>
      </c>
      <c r="K11" s="43"/>
      <c r="L11" s="44" t="s">
        <v>93</v>
      </c>
      <c r="M11" s="44" t="s">
        <v>93</v>
      </c>
      <c r="N11" s="59">
        <v>0</v>
      </c>
      <c r="O11" s="45">
        <f>SUM(N11*H11)*12</f>
        <v>0</v>
      </c>
      <c r="P11" s="59">
        <v>0</v>
      </c>
      <c r="Q11" s="51" t="s">
        <v>7</v>
      </c>
      <c r="R11" s="59">
        <v>0</v>
      </c>
      <c r="S11" s="51" t="s">
        <v>7</v>
      </c>
      <c r="T11" s="59">
        <v>0</v>
      </c>
      <c r="U11" s="51" t="s">
        <v>7</v>
      </c>
      <c r="V11" s="49" t="s">
        <v>7</v>
      </c>
      <c r="W11" s="60">
        <v>0</v>
      </c>
    </row>
    <row r="12" spans="2:23" x14ac:dyDescent="0.2">
      <c r="B12" s="83"/>
      <c r="C12" s="84"/>
      <c r="D12" s="84"/>
      <c r="E12" s="84"/>
      <c r="F12" s="84"/>
      <c r="G12" s="84"/>
      <c r="H12" s="84"/>
      <c r="I12" s="84"/>
      <c r="J12" s="84"/>
      <c r="K12" s="84"/>
      <c r="L12" s="84"/>
      <c r="M12" s="84"/>
      <c r="N12" s="84"/>
      <c r="O12" s="84"/>
      <c r="P12" s="84"/>
      <c r="Q12" s="84"/>
      <c r="R12" s="84"/>
      <c r="S12" s="84"/>
      <c r="T12" s="84"/>
      <c r="U12" s="84"/>
      <c r="V12" s="84"/>
      <c r="W12" s="85"/>
    </row>
    <row r="13" spans="2:23" ht="25.5" x14ac:dyDescent="0.2">
      <c r="B13" s="41" t="s">
        <v>37</v>
      </c>
      <c r="C13" s="42" t="s">
        <v>38</v>
      </c>
      <c r="D13" s="42" t="s">
        <v>39</v>
      </c>
      <c r="E13" s="42" t="s">
        <v>21</v>
      </c>
      <c r="F13" s="43" t="s">
        <v>2</v>
      </c>
      <c r="G13" s="43" t="s">
        <v>54</v>
      </c>
      <c r="H13" s="43">
        <v>1</v>
      </c>
      <c r="I13" s="43"/>
      <c r="J13" s="43" t="s">
        <v>7</v>
      </c>
      <c r="K13" s="43"/>
      <c r="L13" s="44" t="s">
        <v>93</v>
      </c>
      <c r="M13" s="43">
        <v>8780</v>
      </c>
      <c r="N13" s="59">
        <v>0</v>
      </c>
      <c r="O13" s="45">
        <f>SUM(N13*H13)*12</f>
        <v>0</v>
      </c>
      <c r="P13" s="59">
        <v>0</v>
      </c>
      <c r="Q13" s="51" t="s">
        <v>7</v>
      </c>
      <c r="R13" s="59">
        <v>0</v>
      </c>
      <c r="S13" s="47">
        <f>SUM(R13*M13)</f>
        <v>0</v>
      </c>
      <c r="T13" s="59">
        <v>0</v>
      </c>
      <c r="U13" s="48">
        <f>SUM(T13*M13)</f>
        <v>0</v>
      </c>
      <c r="V13" s="49">
        <f>SUM(O13,Q13,S13)-U13</f>
        <v>0</v>
      </c>
      <c r="W13" s="60">
        <v>0</v>
      </c>
    </row>
    <row r="14" spans="2:23" x14ac:dyDescent="0.2">
      <c r="B14" s="62"/>
      <c r="C14" s="63"/>
      <c r="D14" s="63"/>
      <c r="E14" s="64"/>
      <c r="F14" s="43" t="s">
        <v>24</v>
      </c>
      <c r="G14" s="43" t="s">
        <v>51</v>
      </c>
      <c r="H14" s="43">
        <v>1</v>
      </c>
      <c r="I14" s="43"/>
      <c r="J14" s="43" t="s">
        <v>7</v>
      </c>
      <c r="K14" s="43"/>
      <c r="L14" s="44" t="s">
        <v>93</v>
      </c>
      <c r="M14" s="43">
        <v>180</v>
      </c>
      <c r="N14" s="59">
        <v>0</v>
      </c>
      <c r="O14" s="45">
        <f t="shared" ref="O14:O18" si="6">SUM(N14*H14)*12</f>
        <v>0</v>
      </c>
      <c r="P14" s="59">
        <v>0</v>
      </c>
      <c r="Q14" s="51" t="s">
        <v>7</v>
      </c>
      <c r="R14" s="59">
        <v>0</v>
      </c>
      <c r="S14" s="47">
        <f t="shared" ref="S14:S18" si="7">SUM(R14*M14)</f>
        <v>0</v>
      </c>
      <c r="T14" s="59">
        <v>0</v>
      </c>
      <c r="U14" s="48">
        <f t="shared" ref="U14:U18" si="8">SUM(T14*M14)</f>
        <v>0</v>
      </c>
      <c r="V14" s="49">
        <f t="shared" ref="V14:V18" si="9">SUM(O14,Q14,S14)-U14</f>
        <v>0</v>
      </c>
      <c r="W14" s="60">
        <v>0</v>
      </c>
    </row>
    <row r="15" spans="2:23" x14ac:dyDescent="0.2">
      <c r="B15" s="65"/>
      <c r="C15" s="66"/>
      <c r="D15" s="66"/>
      <c r="E15" s="67"/>
      <c r="F15" s="43" t="s">
        <v>25</v>
      </c>
      <c r="G15" s="43" t="s">
        <v>71</v>
      </c>
      <c r="H15" s="43">
        <v>2</v>
      </c>
      <c r="I15" s="43" t="s">
        <v>77</v>
      </c>
      <c r="J15" s="43" t="s">
        <v>78</v>
      </c>
      <c r="K15" s="43"/>
      <c r="L15" s="43">
        <v>52</v>
      </c>
      <c r="M15" s="43">
        <v>1751</v>
      </c>
      <c r="N15" s="59">
        <v>0</v>
      </c>
      <c r="O15" s="45">
        <f t="shared" si="6"/>
        <v>0</v>
      </c>
      <c r="P15" s="59">
        <v>0</v>
      </c>
      <c r="Q15" s="50">
        <f>SUM(P15*L15*H15)</f>
        <v>0</v>
      </c>
      <c r="R15" s="59">
        <v>0</v>
      </c>
      <c r="S15" s="47">
        <f t="shared" si="7"/>
        <v>0</v>
      </c>
      <c r="T15" s="59">
        <v>0</v>
      </c>
      <c r="U15" s="48">
        <f t="shared" si="8"/>
        <v>0</v>
      </c>
      <c r="V15" s="49">
        <f t="shared" si="9"/>
        <v>0</v>
      </c>
      <c r="W15" s="60">
        <v>0</v>
      </c>
    </row>
    <row r="16" spans="2:23" x14ac:dyDescent="0.2">
      <c r="B16" s="65"/>
      <c r="C16" s="66"/>
      <c r="D16" s="66"/>
      <c r="E16" s="67"/>
      <c r="F16" s="43" t="s">
        <v>85</v>
      </c>
      <c r="G16" s="43" t="s">
        <v>81</v>
      </c>
      <c r="H16" s="43">
        <v>1</v>
      </c>
      <c r="I16" s="43" t="s">
        <v>77</v>
      </c>
      <c r="J16" s="43" t="s">
        <v>78</v>
      </c>
      <c r="K16" s="43"/>
      <c r="L16" s="43">
        <v>52</v>
      </c>
      <c r="M16" s="43">
        <v>544</v>
      </c>
      <c r="N16" s="59">
        <v>0</v>
      </c>
      <c r="O16" s="45">
        <f t="shared" si="6"/>
        <v>0</v>
      </c>
      <c r="P16" s="59">
        <v>0</v>
      </c>
      <c r="Q16" s="50">
        <f t="shared" ref="Q16:Q18" si="10">SUM(P16*L16*H16)</f>
        <v>0</v>
      </c>
      <c r="R16" s="59">
        <v>0</v>
      </c>
      <c r="S16" s="47">
        <f t="shared" si="7"/>
        <v>0</v>
      </c>
      <c r="T16" s="59">
        <v>0</v>
      </c>
      <c r="U16" s="48">
        <f t="shared" si="8"/>
        <v>0</v>
      </c>
      <c r="V16" s="49">
        <f t="shared" si="9"/>
        <v>0</v>
      </c>
      <c r="W16" s="60">
        <v>0</v>
      </c>
    </row>
    <row r="17" spans="2:23" x14ac:dyDescent="0.2">
      <c r="B17" s="65"/>
      <c r="C17" s="66"/>
      <c r="D17" s="66"/>
      <c r="E17" s="67"/>
      <c r="F17" s="43" t="s">
        <v>26</v>
      </c>
      <c r="G17" s="43" t="s">
        <v>80</v>
      </c>
      <c r="H17" s="43">
        <v>1</v>
      </c>
      <c r="I17" s="43" t="s">
        <v>79</v>
      </c>
      <c r="J17" s="43" t="s">
        <v>78</v>
      </c>
      <c r="K17" s="43"/>
      <c r="L17" s="43">
        <v>52</v>
      </c>
      <c r="M17" s="43">
        <v>3550</v>
      </c>
      <c r="N17" s="59">
        <v>0</v>
      </c>
      <c r="O17" s="45">
        <f t="shared" si="6"/>
        <v>0</v>
      </c>
      <c r="P17" s="59">
        <v>0</v>
      </c>
      <c r="Q17" s="50">
        <f t="shared" si="10"/>
        <v>0</v>
      </c>
      <c r="R17" s="59">
        <v>0</v>
      </c>
      <c r="S17" s="47">
        <f t="shared" si="7"/>
        <v>0</v>
      </c>
      <c r="T17" s="59">
        <v>0</v>
      </c>
      <c r="U17" s="48">
        <f t="shared" si="8"/>
        <v>0</v>
      </c>
      <c r="V17" s="49">
        <f t="shared" si="9"/>
        <v>0</v>
      </c>
      <c r="W17" s="60">
        <v>0</v>
      </c>
    </row>
    <row r="18" spans="2:23" ht="25.5" x14ac:dyDescent="0.2">
      <c r="B18" s="65"/>
      <c r="C18" s="66"/>
      <c r="D18" s="66"/>
      <c r="E18" s="67"/>
      <c r="F18" s="43" t="s">
        <v>126</v>
      </c>
      <c r="G18" s="43" t="s">
        <v>51</v>
      </c>
      <c r="H18" s="43">
        <v>2</v>
      </c>
      <c r="I18" s="43" t="s">
        <v>82</v>
      </c>
      <c r="J18" s="43" t="s">
        <v>78</v>
      </c>
      <c r="K18" s="43">
        <v>2</v>
      </c>
      <c r="L18" s="43">
        <v>52</v>
      </c>
      <c r="M18" s="43">
        <v>4331</v>
      </c>
      <c r="N18" s="59">
        <v>0</v>
      </c>
      <c r="O18" s="45">
        <f t="shared" si="6"/>
        <v>0</v>
      </c>
      <c r="P18" s="59">
        <v>0</v>
      </c>
      <c r="Q18" s="50">
        <f t="shared" si="10"/>
        <v>0</v>
      </c>
      <c r="R18" s="59">
        <v>0</v>
      </c>
      <c r="S18" s="47">
        <f t="shared" si="7"/>
        <v>0</v>
      </c>
      <c r="T18" s="59">
        <v>0</v>
      </c>
      <c r="U18" s="48">
        <f t="shared" si="8"/>
        <v>0</v>
      </c>
      <c r="V18" s="49">
        <f t="shared" si="9"/>
        <v>0</v>
      </c>
      <c r="W18" s="60">
        <v>0</v>
      </c>
    </row>
    <row r="19" spans="2:23" x14ac:dyDescent="0.2">
      <c r="B19" s="68"/>
      <c r="C19" s="69"/>
      <c r="D19" s="69"/>
      <c r="E19" s="70"/>
      <c r="F19" s="43" t="s">
        <v>53</v>
      </c>
      <c r="G19" s="43" t="s">
        <v>89</v>
      </c>
      <c r="H19" s="43">
        <v>1</v>
      </c>
      <c r="I19" s="43"/>
      <c r="J19" s="43" t="s">
        <v>7</v>
      </c>
      <c r="K19" s="43"/>
      <c r="L19" s="44" t="s">
        <v>93</v>
      </c>
      <c r="M19" s="44" t="s">
        <v>93</v>
      </c>
      <c r="N19" s="96" t="s">
        <v>108</v>
      </c>
      <c r="O19" s="97"/>
      <c r="P19" s="59">
        <v>0</v>
      </c>
      <c r="Q19" s="43" t="s">
        <v>7</v>
      </c>
      <c r="R19" s="59">
        <v>0</v>
      </c>
      <c r="S19" s="43" t="s">
        <v>7</v>
      </c>
      <c r="T19" s="59">
        <v>0</v>
      </c>
      <c r="U19" s="43" t="s">
        <v>7</v>
      </c>
      <c r="V19" s="43" t="s">
        <v>7</v>
      </c>
      <c r="W19" s="60">
        <v>0</v>
      </c>
    </row>
    <row r="20" spans="2:23" x14ac:dyDescent="0.2">
      <c r="B20" s="83"/>
      <c r="C20" s="84"/>
      <c r="D20" s="84"/>
      <c r="E20" s="84"/>
      <c r="F20" s="84"/>
      <c r="G20" s="84"/>
      <c r="H20" s="84"/>
      <c r="I20" s="84"/>
      <c r="J20" s="84"/>
      <c r="K20" s="84"/>
      <c r="L20" s="84"/>
      <c r="M20" s="84"/>
      <c r="N20" s="84"/>
      <c r="O20" s="84"/>
      <c r="P20" s="84"/>
      <c r="Q20" s="84"/>
      <c r="R20" s="84"/>
      <c r="S20" s="84"/>
      <c r="T20" s="84"/>
      <c r="U20" s="84"/>
      <c r="V20" s="84"/>
      <c r="W20" s="85"/>
    </row>
    <row r="21" spans="2:23" ht="25.5" customHeight="1" x14ac:dyDescent="0.2">
      <c r="B21" s="52" t="s">
        <v>40</v>
      </c>
      <c r="C21" s="42" t="s">
        <v>41</v>
      </c>
      <c r="D21" s="42" t="s">
        <v>42</v>
      </c>
      <c r="E21" s="42" t="s">
        <v>21</v>
      </c>
      <c r="F21" s="43" t="s">
        <v>26</v>
      </c>
      <c r="G21" s="43" t="s">
        <v>80</v>
      </c>
      <c r="H21" s="43">
        <v>2</v>
      </c>
      <c r="I21" s="43"/>
      <c r="J21" s="43" t="s">
        <v>7</v>
      </c>
      <c r="K21" s="43"/>
      <c r="L21" s="44" t="s">
        <v>93</v>
      </c>
      <c r="M21" s="43">
        <v>55</v>
      </c>
      <c r="N21" s="59">
        <v>0</v>
      </c>
      <c r="O21" s="45">
        <f t="shared" ref="O21:O39" si="11">SUM(N21*H21)*12</f>
        <v>0</v>
      </c>
      <c r="P21" s="59">
        <v>0</v>
      </c>
      <c r="Q21" s="51" t="s">
        <v>7</v>
      </c>
      <c r="R21" s="59">
        <v>0</v>
      </c>
      <c r="S21" s="47">
        <f>SUM(R21*M21)</f>
        <v>0</v>
      </c>
      <c r="T21" s="59">
        <v>0</v>
      </c>
      <c r="U21" s="48">
        <f>SUM(T21*M21)</f>
        <v>0</v>
      </c>
      <c r="V21" s="49">
        <f>SUM(O21,Q21,S21)-U21</f>
        <v>0</v>
      </c>
      <c r="W21" s="60">
        <v>0</v>
      </c>
    </row>
    <row r="22" spans="2:23" x14ac:dyDescent="0.2">
      <c r="B22" s="71"/>
      <c r="C22" s="72"/>
      <c r="D22" s="72"/>
      <c r="E22" s="73"/>
      <c r="F22" s="43" t="s">
        <v>2</v>
      </c>
      <c r="G22" s="43" t="s">
        <v>72</v>
      </c>
      <c r="H22" s="43">
        <v>2</v>
      </c>
      <c r="I22" s="43"/>
      <c r="J22" s="43" t="s">
        <v>78</v>
      </c>
      <c r="K22" s="43"/>
      <c r="L22" s="43">
        <v>52</v>
      </c>
      <c r="M22" s="43">
        <f>2760*2</f>
        <v>5520</v>
      </c>
      <c r="N22" s="59">
        <v>0</v>
      </c>
      <c r="O22" s="45">
        <f t="shared" si="11"/>
        <v>0</v>
      </c>
      <c r="P22" s="59">
        <v>0</v>
      </c>
      <c r="Q22" s="50">
        <f>SUM(P22*L22*H22)</f>
        <v>0</v>
      </c>
      <c r="R22" s="59">
        <v>0</v>
      </c>
      <c r="S22" s="47">
        <f>SUM(R22*M22)</f>
        <v>0</v>
      </c>
      <c r="T22" s="59">
        <v>0</v>
      </c>
      <c r="U22" s="48">
        <f>SUM(T22*M22)</f>
        <v>0</v>
      </c>
      <c r="V22" s="49">
        <f>SUM(O22,Q22,S22)-U22</f>
        <v>0</v>
      </c>
      <c r="W22" s="60">
        <v>0</v>
      </c>
    </row>
    <row r="23" spans="2:23" x14ac:dyDescent="0.2">
      <c r="B23" s="74"/>
      <c r="C23" s="75"/>
      <c r="D23" s="75"/>
      <c r="E23" s="76"/>
      <c r="F23" s="43" t="s">
        <v>27</v>
      </c>
      <c r="G23" s="43" t="s">
        <v>51</v>
      </c>
      <c r="H23" s="43">
        <v>2</v>
      </c>
      <c r="I23" s="43"/>
      <c r="J23" s="95" t="s">
        <v>8</v>
      </c>
      <c r="K23" s="95"/>
      <c r="L23" s="95"/>
      <c r="M23" s="95"/>
      <c r="N23" s="59">
        <v>0</v>
      </c>
      <c r="O23" s="45">
        <f t="shared" si="11"/>
        <v>0</v>
      </c>
      <c r="P23" s="94" t="s">
        <v>95</v>
      </c>
      <c r="Q23" s="94"/>
      <c r="R23" s="94"/>
      <c r="S23" s="94"/>
      <c r="T23" s="94"/>
      <c r="U23" s="94"/>
      <c r="V23" s="49">
        <f>O23</f>
        <v>0</v>
      </c>
      <c r="W23" s="60">
        <v>0</v>
      </c>
    </row>
    <row r="24" spans="2:23" x14ac:dyDescent="0.2">
      <c r="B24" s="77"/>
      <c r="C24" s="78"/>
      <c r="D24" s="78"/>
      <c r="E24" s="79"/>
      <c r="F24" s="43" t="s">
        <v>85</v>
      </c>
      <c r="G24" s="43" t="s">
        <v>81</v>
      </c>
      <c r="H24" s="43">
        <v>1</v>
      </c>
      <c r="I24" s="43"/>
      <c r="J24" s="95" t="s">
        <v>8</v>
      </c>
      <c r="K24" s="95"/>
      <c r="L24" s="95"/>
      <c r="M24" s="95"/>
      <c r="N24" s="59">
        <v>0</v>
      </c>
      <c r="O24" s="45">
        <f t="shared" si="11"/>
        <v>0</v>
      </c>
      <c r="P24" s="94" t="s">
        <v>95</v>
      </c>
      <c r="Q24" s="94"/>
      <c r="R24" s="94"/>
      <c r="S24" s="94"/>
      <c r="T24" s="94"/>
      <c r="U24" s="94"/>
      <c r="V24" s="49">
        <f>O24</f>
        <v>0</v>
      </c>
      <c r="W24" s="60">
        <v>0</v>
      </c>
    </row>
    <row r="25" spans="2:23" x14ac:dyDescent="0.2">
      <c r="B25" s="83"/>
      <c r="C25" s="84"/>
      <c r="D25" s="84"/>
      <c r="E25" s="84"/>
      <c r="F25" s="84"/>
      <c r="G25" s="84"/>
      <c r="H25" s="84"/>
      <c r="I25" s="84"/>
      <c r="J25" s="84"/>
      <c r="K25" s="84"/>
      <c r="L25" s="84"/>
      <c r="M25" s="84"/>
      <c r="N25" s="84"/>
      <c r="O25" s="84"/>
      <c r="P25" s="84"/>
      <c r="Q25" s="84"/>
      <c r="R25" s="84"/>
      <c r="S25" s="84"/>
      <c r="T25" s="84"/>
      <c r="U25" s="84"/>
      <c r="V25" s="84"/>
      <c r="W25" s="85"/>
    </row>
    <row r="26" spans="2:23" ht="25.5" customHeight="1" x14ac:dyDescent="0.2">
      <c r="B26" s="52" t="s">
        <v>44</v>
      </c>
      <c r="C26" s="42" t="s">
        <v>43</v>
      </c>
      <c r="D26" s="42" t="s">
        <v>45</v>
      </c>
      <c r="E26" s="42" t="s">
        <v>21</v>
      </c>
      <c r="F26" s="43" t="s">
        <v>2</v>
      </c>
      <c r="G26" s="43" t="s">
        <v>72</v>
      </c>
      <c r="H26" s="43">
        <v>1</v>
      </c>
      <c r="I26" s="43" t="s">
        <v>77</v>
      </c>
      <c r="J26" s="43" t="s">
        <v>78</v>
      </c>
      <c r="K26" s="43"/>
      <c r="L26" s="44">
        <v>52</v>
      </c>
      <c r="M26" s="43">
        <v>4680</v>
      </c>
      <c r="N26" s="59">
        <v>0</v>
      </c>
      <c r="O26" s="45">
        <f t="shared" si="11"/>
        <v>0</v>
      </c>
      <c r="P26" s="59">
        <v>0</v>
      </c>
      <c r="Q26" s="50">
        <f>SUM(P26*L26*H26)</f>
        <v>0</v>
      </c>
      <c r="R26" s="59">
        <v>0</v>
      </c>
      <c r="S26" s="47">
        <f>SUM(R26*M26)</f>
        <v>0</v>
      </c>
      <c r="T26" s="59">
        <v>0</v>
      </c>
      <c r="U26" s="48">
        <f>SUM(T26*M26)</f>
        <v>0</v>
      </c>
      <c r="V26" s="49">
        <f>SUM(O26,Q26,S26)-U26</f>
        <v>0</v>
      </c>
      <c r="W26" s="60">
        <v>0</v>
      </c>
    </row>
    <row r="27" spans="2:23" x14ac:dyDescent="0.2">
      <c r="B27" s="80"/>
      <c r="C27" s="81"/>
      <c r="D27" s="81"/>
      <c r="E27" s="82"/>
      <c r="F27" s="43" t="s">
        <v>27</v>
      </c>
      <c r="G27" s="43" t="s">
        <v>51</v>
      </c>
      <c r="H27" s="43">
        <v>2</v>
      </c>
      <c r="I27" s="43" t="s">
        <v>87</v>
      </c>
      <c r="J27" s="43" t="s">
        <v>88</v>
      </c>
      <c r="K27" s="43"/>
      <c r="L27" s="44">
        <v>13</v>
      </c>
      <c r="M27" s="43">
        <v>675</v>
      </c>
      <c r="N27" s="59">
        <v>0</v>
      </c>
      <c r="O27" s="45">
        <f t="shared" si="11"/>
        <v>0</v>
      </c>
      <c r="P27" s="59">
        <v>0</v>
      </c>
      <c r="Q27" s="50">
        <f>SUM(P27*L27*H27)</f>
        <v>0</v>
      </c>
      <c r="R27" s="59">
        <v>0</v>
      </c>
      <c r="S27" s="47">
        <f>SUM(R27*M27)</f>
        <v>0</v>
      </c>
      <c r="T27" s="59">
        <v>0</v>
      </c>
      <c r="U27" s="48">
        <f>SUM(T27*M27)</f>
        <v>0</v>
      </c>
      <c r="V27" s="49">
        <f>SUM(O27,Q27,S27)-U27</f>
        <v>0</v>
      </c>
      <c r="W27" s="60">
        <v>0</v>
      </c>
    </row>
    <row r="28" spans="2:23" x14ac:dyDescent="0.2">
      <c r="B28" s="83"/>
      <c r="C28" s="84"/>
      <c r="D28" s="84"/>
      <c r="E28" s="84"/>
      <c r="F28" s="84"/>
      <c r="G28" s="84"/>
      <c r="H28" s="84"/>
      <c r="I28" s="84"/>
      <c r="J28" s="84"/>
      <c r="K28" s="84"/>
      <c r="L28" s="84"/>
      <c r="M28" s="84"/>
      <c r="N28" s="84"/>
      <c r="O28" s="84"/>
      <c r="P28" s="84"/>
      <c r="Q28" s="84"/>
      <c r="R28" s="84"/>
      <c r="S28" s="84"/>
      <c r="T28" s="84"/>
      <c r="U28" s="84"/>
      <c r="V28" s="84"/>
      <c r="W28" s="85"/>
    </row>
    <row r="29" spans="2:23" x14ac:dyDescent="0.2">
      <c r="B29" s="41" t="s">
        <v>6</v>
      </c>
      <c r="C29" s="42" t="s">
        <v>46</v>
      </c>
      <c r="D29" s="42" t="s">
        <v>47</v>
      </c>
      <c r="E29" s="42" t="s">
        <v>21</v>
      </c>
      <c r="F29" s="43" t="s">
        <v>26</v>
      </c>
      <c r="G29" s="43" t="s">
        <v>51</v>
      </c>
      <c r="H29" s="43">
        <v>1</v>
      </c>
      <c r="I29" s="43" t="s">
        <v>79</v>
      </c>
      <c r="J29" s="43" t="s">
        <v>78</v>
      </c>
      <c r="K29" s="43"/>
      <c r="L29" s="43">
        <v>52</v>
      </c>
      <c r="M29" s="43">
        <v>620</v>
      </c>
      <c r="N29" s="59">
        <v>0</v>
      </c>
      <c r="O29" s="45">
        <f t="shared" si="11"/>
        <v>0</v>
      </c>
      <c r="P29" s="59">
        <v>0</v>
      </c>
      <c r="Q29" s="50">
        <f>SUM(P29*L29*H29)</f>
        <v>0</v>
      </c>
      <c r="R29" s="59">
        <v>0</v>
      </c>
      <c r="S29" s="47">
        <f>SUM(R29*M29)</f>
        <v>0</v>
      </c>
      <c r="T29" s="59">
        <v>0</v>
      </c>
      <c r="U29" s="48">
        <f>SUM(T29*M29)</f>
        <v>0</v>
      </c>
      <c r="V29" s="49">
        <f>SUM(O29,Q29,S29)-U29</f>
        <v>0</v>
      </c>
      <c r="W29" s="60">
        <v>0</v>
      </c>
    </row>
    <row r="30" spans="2:23" x14ac:dyDescent="0.2">
      <c r="B30" s="62"/>
      <c r="C30" s="63"/>
      <c r="D30" s="63"/>
      <c r="E30" s="64"/>
      <c r="F30" s="43" t="s">
        <v>2</v>
      </c>
      <c r="G30" s="43" t="s">
        <v>9</v>
      </c>
      <c r="H30" s="43">
        <v>1</v>
      </c>
      <c r="I30" s="43" t="s">
        <v>77</v>
      </c>
      <c r="J30" s="43" t="s">
        <v>86</v>
      </c>
      <c r="K30" s="43"/>
      <c r="L30" s="43">
        <v>52</v>
      </c>
      <c r="M30" s="43">
        <v>4000</v>
      </c>
      <c r="N30" s="59">
        <v>0</v>
      </c>
      <c r="O30" s="45">
        <f t="shared" si="11"/>
        <v>0</v>
      </c>
      <c r="P30" s="59">
        <v>0</v>
      </c>
      <c r="Q30" s="50">
        <f t="shared" ref="Q30:Q31" si="12">SUM(P30*L30*H30)</f>
        <v>0</v>
      </c>
      <c r="R30" s="59">
        <v>0</v>
      </c>
      <c r="S30" s="47">
        <f t="shared" ref="S30:S31" si="13">SUM(R30*M30)</f>
        <v>0</v>
      </c>
      <c r="T30" s="59">
        <v>0</v>
      </c>
      <c r="U30" s="48">
        <f t="shared" ref="U30:U31" si="14">SUM(T30*M30)</f>
        <v>0</v>
      </c>
      <c r="V30" s="49">
        <f t="shared" ref="V30:V31" si="15">SUM(O30,Q30,S30)-U30</f>
        <v>0</v>
      </c>
      <c r="W30" s="60">
        <v>0</v>
      </c>
    </row>
    <row r="31" spans="2:23" x14ac:dyDescent="0.2">
      <c r="B31" s="68"/>
      <c r="C31" s="69"/>
      <c r="D31" s="69"/>
      <c r="E31" s="70"/>
      <c r="F31" s="43" t="s">
        <v>27</v>
      </c>
      <c r="G31" s="43" t="s">
        <v>51</v>
      </c>
      <c r="H31" s="43">
        <v>2</v>
      </c>
      <c r="I31" s="43" t="s">
        <v>82</v>
      </c>
      <c r="J31" s="43" t="s">
        <v>86</v>
      </c>
      <c r="K31" s="43"/>
      <c r="L31" s="43">
        <v>52</v>
      </c>
      <c r="M31" s="43">
        <v>568</v>
      </c>
      <c r="N31" s="59">
        <v>0</v>
      </c>
      <c r="O31" s="45">
        <f t="shared" si="11"/>
        <v>0</v>
      </c>
      <c r="P31" s="59">
        <v>0</v>
      </c>
      <c r="Q31" s="50">
        <f t="shared" si="12"/>
        <v>0</v>
      </c>
      <c r="R31" s="59">
        <v>0</v>
      </c>
      <c r="S31" s="47">
        <f t="shared" si="13"/>
        <v>0</v>
      </c>
      <c r="T31" s="59">
        <v>0</v>
      </c>
      <c r="U31" s="48">
        <f t="shared" si="14"/>
        <v>0</v>
      </c>
      <c r="V31" s="49">
        <f t="shared" si="15"/>
        <v>0</v>
      </c>
      <c r="W31" s="60">
        <v>0</v>
      </c>
    </row>
    <row r="32" spans="2:23" x14ac:dyDescent="0.2">
      <c r="B32" s="83"/>
      <c r="C32" s="84"/>
      <c r="D32" s="84"/>
      <c r="E32" s="84"/>
      <c r="F32" s="84"/>
      <c r="G32" s="84"/>
      <c r="H32" s="84"/>
      <c r="I32" s="84"/>
      <c r="J32" s="84"/>
      <c r="K32" s="84"/>
      <c r="L32" s="84"/>
      <c r="M32" s="84"/>
      <c r="N32" s="84"/>
      <c r="O32" s="84"/>
      <c r="P32" s="84"/>
      <c r="Q32" s="84"/>
      <c r="R32" s="84"/>
      <c r="S32" s="84"/>
      <c r="T32" s="84"/>
      <c r="U32" s="84"/>
      <c r="V32" s="84"/>
      <c r="W32" s="85"/>
    </row>
    <row r="33" spans="2:23" ht="25.5" x14ac:dyDescent="0.2">
      <c r="B33" s="52" t="s">
        <v>55</v>
      </c>
      <c r="C33" s="42" t="s">
        <v>56</v>
      </c>
      <c r="D33" s="42" t="s">
        <v>59</v>
      </c>
      <c r="E33" s="42" t="s">
        <v>57</v>
      </c>
      <c r="F33" s="43" t="s">
        <v>2</v>
      </c>
      <c r="G33" s="43" t="s">
        <v>9</v>
      </c>
      <c r="H33" s="43">
        <v>1</v>
      </c>
      <c r="I33" s="43"/>
      <c r="J33" s="95" t="s">
        <v>8</v>
      </c>
      <c r="K33" s="95"/>
      <c r="L33" s="95"/>
      <c r="M33" s="95"/>
      <c r="N33" s="59">
        <v>0</v>
      </c>
      <c r="O33" s="45">
        <f t="shared" si="11"/>
        <v>0</v>
      </c>
      <c r="P33" s="94" t="s">
        <v>95</v>
      </c>
      <c r="Q33" s="94"/>
      <c r="R33" s="94"/>
      <c r="S33" s="94"/>
      <c r="T33" s="94"/>
      <c r="U33" s="94"/>
      <c r="V33" s="49">
        <f>O33</f>
        <v>0</v>
      </c>
      <c r="W33" s="60">
        <v>0</v>
      </c>
    </row>
    <row r="34" spans="2:23" x14ac:dyDescent="0.2">
      <c r="B34" s="62"/>
      <c r="C34" s="63"/>
      <c r="D34" s="63"/>
      <c r="E34" s="64"/>
      <c r="F34" s="43" t="s">
        <v>26</v>
      </c>
      <c r="G34" s="43" t="s">
        <v>52</v>
      </c>
      <c r="H34" s="43">
        <v>1</v>
      </c>
      <c r="I34" s="43"/>
      <c r="J34" s="95" t="s">
        <v>8</v>
      </c>
      <c r="K34" s="95"/>
      <c r="L34" s="95"/>
      <c r="M34" s="95"/>
      <c r="N34" s="59">
        <v>0</v>
      </c>
      <c r="O34" s="45">
        <f t="shared" si="11"/>
        <v>0</v>
      </c>
      <c r="P34" s="105" t="s">
        <v>95</v>
      </c>
      <c r="Q34" s="105"/>
      <c r="R34" s="105"/>
      <c r="S34" s="105"/>
      <c r="T34" s="105"/>
      <c r="U34" s="105"/>
      <c r="V34" s="49">
        <f t="shared" ref="V34:V37" si="16">O34</f>
        <v>0</v>
      </c>
      <c r="W34" s="60">
        <v>0</v>
      </c>
    </row>
    <row r="35" spans="2:23" x14ac:dyDescent="0.2">
      <c r="B35" s="68"/>
      <c r="C35" s="69"/>
      <c r="D35" s="69"/>
      <c r="E35" s="70"/>
      <c r="F35" s="43" t="s">
        <v>26</v>
      </c>
      <c r="G35" s="43" t="s">
        <v>58</v>
      </c>
      <c r="H35" s="43">
        <v>1</v>
      </c>
      <c r="I35" s="43"/>
      <c r="J35" s="95" t="s">
        <v>8</v>
      </c>
      <c r="K35" s="95"/>
      <c r="L35" s="95"/>
      <c r="M35" s="95"/>
      <c r="N35" s="59">
        <v>0</v>
      </c>
      <c r="O35" s="45">
        <f t="shared" si="11"/>
        <v>0</v>
      </c>
      <c r="P35" s="105" t="s">
        <v>95</v>
      </c>
      <c r="Q35" s="105"/>
      <c r="R35" s="105"/>
      <c r="S35" s="105"/>
      <c r="T35" s="105"/>
      <c r="U35" s="105"/>
      <c r="V35" s="49">
        <f t="shared" si="16"/>
        <v>0</v>
      </c>
      <c r="W35" s="60">
        <v>0</v>
      </c>
    </row>
    <row r="36" spans="2:23" x14ac:dyDescent="0.2">
      <c r="B36" s="83"/>
      <c r="C36" s="84"/>
      <c r="D36" s="84"/>
      <c r="E36" s="84"/>
      <c r="F36" s="84"/>
      <c r="G36" s="84"/>
      <c r="H36" s="84"/>
      <c r="I36" s="84"/>
      <c r="J36" s="84"/>
      <c r="K36" s="84"/>
      <c r="L36" s="84"/>
      <c r="M36" s="84"/>
      <c r="N36" s="84"/>
      <c r="O36" s="84"/>
      <c r="P36" s="84"/>
      <c r="Q36" s="84"/>
      <c r="R36" s="84"/>
      <c r="S36" s="84"/>
      <c r="T36" s="84"/>
      <c r="U36" s="84"/>
      <c r="V36" s="84"/>
      <c r="W36" s="85"/>
    </row>
    <row r="37" spans="2:23" ht="25.5" x14ac:dyDescent="0.2">
      <c r="B37" s="52" t="s">
        <v>60</v>
      </c>
      <c r="C37" s="42" t="s">
        <v>61</v>
      </c>
      <c r="D37" s="42" t="s">
        <v>62</v>
      </c>
      <c r="E37" s="42" t="s">
        <v>63</v>
      </c>
      <c r="F37" s="43" t="s">
        <v>2</v>
      </c>
      <c r="G37" s="43" t="s">
        <v>51</v>
      </c>
      <c r="H37" s="43">
        <v>4</v>
      </c>
      <c r="I37" s="43"/>
      <c r="J37" s="95" t="s">
        <v>8</v>
      </c>
      <c r="K37" s="95"/>
      <c r="L37" s="95"/>
      <c r="M37" s="95"/>
      <c r="N37" s="59">
        <v>0</v>
      </c>
      <c r="O37" s="45">
        <f t="shared" si="11"/>
        <v>0</v>
      </c>
      <c r="P37" s="94" t="s">
        <v>106</v>
      </c>
      <c r="Q37" s="94" t="e">
        <f>SUM(P37*12)</f>
        <v>#VALUE!</v>
      </c>
      <c r="R37" s="94">
        <v>0</v>
      </c>
      <c r="S37" s="94">
        <f>SUM(R37*12)</f>
        <v>0</v>
      </c>
      <c r="T37" s="94">
        <v>0</v>
      </c>
      <c r="U37" s="94">
        <f>SUM(T37*12)</f>
        <v>0</v>
      </c>
      <c r="V37" s="49">
        <f t="shared" si="16"/>
        <v>0</v>
      </c>
      <c r="W37" s="60">
        <v>0</v>
      </c>
    </row>
    <row r="38" spans="2:23" x14ac:dyDescent="0.2">
      <c r="B38" s="83"/>
      <c r="C38" s="84"/>
      <c r="D38" s="84"/>
      <c r="E38" s="84"/>
      <c r="F38" s="84"/>
      <c r="G38" s="84"/>
      <c r="H38" s="84"/>
      <c r="I38" s="84"/>
      <c r="J38" s="84"/>
      <c r="K38" s="84"/>
      <c r="L38" s="84"/>
      <c r="M38" s="84"/>
      <c r="N38" s="84"/>
      <c r="O38" s="84"/>
      <c r="P38" s="84"/>
      <c r="Q38" s="84"/>
      <c r="R38" s="84"/>
      <c r="S38" s="84"/>
      <c r="T38" s="84"/>
      <c r="U38" s="84"/>
      <c r="V38" s="84"/>
      <c r="W38" s="85"/>
    </row>
    <row r="39" spans="2:23" ht="25.5" x14ac:dyDescent="0.2">
      <c r="B39" s="41" t="s">
        <v>49</v>
      </c>
      <c r="C39" s="42" t="s">
        <v>48</v>
      </c>
      <c r="D39" s="42" t="s">
        <v>50</v>
      </c>
      <c r="E39" s="42" t="s">
        <v>21</v>
      </c>
      <c r="F39" s="43" t="s">
        <v>2</v>
      </c>
      <c r="G39" s="43" t="s">
        <v>72</v>
      </c>
      <c r="H39" s="43">
        <v>1</v>
      </c>
      <c r="I39" s="43" t="s">
        <v>77</v>
      </c>
      <c r="J39" s="43" t="s">
        <v>78</v>
      </c>
      <c r="K39" s="43"/>
      <c r="L39" s="44">
        <v>52</v>
      </c>
      <c r="M39" s="43">
        <v>4080</v>
      </c>
      <c r="N39" s="59">
        <v>0</v>
      </c>
      <c r="O39" s="45">
        <f t="shared" si="11"/>
        <v>0</v>
      </c>
      <c r="P39" s="59">
        <v>0</v>
      </c>
      <c r="Q39" s="50">
        <f>SUM(P39*L39*H39)</f>
        <v>0</v>
      </c>
      <c r="R39" s="59">
        <v>0</v>
      </c>
      <c r="S39" s="47">
        <f>SUM(R39*M39)</f>
        <v>0</v>
      </c>
      <c r="T39" s="59">
        <v>0</v>
      </c>
      <c r="U39" s="48">
        <f>SUM(T39*M39)</f>
        <v>0</v>
      </c>
      <c r="V39" s="49">
        <f>SUM(O39,Q39,S39)-U39</f>
        <v>0</v>
      </c>
      <c r="W39" s="60">
        <v>0</v>
      </c>
    </row>
    <row r="40" spans="2:23" ht="13.5" thickBot="1" x14ac:dyDescent="0.25">
      <c r="B40" s="102"/>
      <c r="C40" s="103"/>
      <c r="D40" s="103"/>
      <c r="E40" s="103"/>
      <c r="F40" s="103"/>
      <c r="G40" s="103"/>
      <c r="H40" s="103"/>
      <c r="I40" s="103"/>
      <c r="J40" s="103"/>
      <c r="K40" s="103"/>
      <c r="L40" s="103"/>
      <c r="M40" s="103"/>
      <c r="N40" s="103"/>
      <c r="O40" s="103"/>
      <c r="P40" s="103"/>
      <c r="Q40" s="103"/>
      <c r="R40" s="103"/>
      <c r="S40" s="103"/>
      <c r="T40" s="103"/>
      <c r="U40" s="103"/>
      <c r="V40" s="103"/>
      <c r="W40" s="104"/>
    </row>
    <row r="41" spans="2:23" ht="12.75" customHeight="1" thickBot="1" x14ac:dyDescent="0.25">
      <c r="M41" s="87" t="s">
        <v>10</v>
      </c>
      <c r="N41" s="88"/>
      <c r="O41" s="53">
        <f>SUM(O3:O39)</f>
        <v>0</v>
      </c>
    </row>
    <row r="42" spans="2:23" ht="28.5" customHeight="1" thickBot="1" x14ac:dyDescent="0.25">
      <c r="B42" s="54"/>
      <c r="C42" s="54"/>
      <c r="D42" s="54"/>
      <c r="O42" s="89" t="s">
        <v>11</v>
      </c>
      <c r="P42" s="90"/>
      <c r="Q42" s="55">
        <f>SUM(Q3:Q9,Q11,Q13:Q18,Q21,Q22,Q26:Q27,Q29:Q31,Q39)</f>
        <v>0</v>
      </c>
    </row>
    <row r="43" spans="2:23" ht="12.75" customHeight="1" thickBot="1" x14ac:dyDescent="0.25">
      <c r="B43" t="s">
        <v>91</v>
      </c>
      <c r="C43"/>
      <c r="D43"/>
      <c r="E43"/>
      <c r="Q43" s="91" t="s">
        <v>33</v>
      </c>
      <c r="R43" s="92"/>
      <c r="S43" s="56">
        <f>SUM(S3:S39)</f>
        <v>0</v>
      </c>
    </row>
    <row r="44" spans="2:23" ht="12.75" customHeight="1" thickBot="1" x14ac:dyDescent="0.25">
      <c r="B44" t="s">
        <v>92</v>
      </c>
      <c r="S44" s="100" t="s">
        <v>35</v>
      </c>
      <c r="T44" s="101"/>
      <c r="U44" s="57">
        <f>SUM(U3:U39)</f>
        <v>0</v>
      </c>
    </row>
    <row r="45" spans="2:23" ht="13.5" thickBot="1" x14ac:dyDescent="0.25">
      <c r="B45"/>
      <c r="C45"/>
      <c r="D45"/>
      <c r="E45"/>
      <c r="T45" s="98" t="s">
        <v>94</v>
      </c>
      <c r="U45" s="99"/>
      <c r="V45" s="58">
        <f>SUM(V3:V9,V11,V13:V18,V21:V24,V26:V27,V29:V31,V33:V35,V37,V39)</f>
        <v>0</v>
      </c>
    </row>
    <row r="50" spans="2:5" x14ac:dyDescent="0.2">
      <c r="B50" s="21"/>
      <c r="C50" s="21"/>
      <c r="D50" s="21"/>
      <c r="E50" s="21"/>
    </row>
  </sheetData>
  <sheetProtection algorithmName="SHA-512" hashValue="eY/YD1wc+PpnjxROR7QGl8kuvHFkh0MH0oVobVizzCJ2OwJd7npeSDVl8NMAHEY4zf+s73dsHCW8OAmjMFjMdg==" saltValue="nF7ljkim4qfgRAqTYlLpYA==" spinCount="100000" sheet="1" objects="1" scenarios="1"/>
  <mergeCells count="35">
    <mergeCell ref="P33:U33"/>
    <mergeCell ref="P34:U34"/>
    <mergeCell ref="P35:U35"/>
    <mergeCell ref="B32:W32"/>
    <mergeCell ref="J35:M35"/>
    <mergeCell ref="T45:U45"/>
    <mergeCell ref="J37:M37"/>
    <mergeCell ref="P37:U37"/>
    <mergeCell ref="S44:T44"/>
    <mergeCell ref="B40:W40"/>
    <mergeCell ref="B1:D1"/>
    <mergeCell ref="M41:N41"/>
    <mergeCell ref="O42:P42"/>
    <mergeCell ref="Q43:R43"/>
    <mergeCell ref="M6:M7"/>
    <mergeCell ref="P23:U23"/>
    <mergeCell ref="P24:U24"/>
    <mergeCell ref="J33:M33"/>
    <mergeCell ref="J34:M34"/>
    <mergeCell ref="J23:M23"/>
    <mergeCell ref="J24:M24"/>
    <mergeCell ref="B34:E35"/>
    <mergeCell ref="N10:O10"/>
    <mergeCell ref="N19:O19"/>
    <mergeCell ref="B36:W36"/>
    <mergeCell ref="B38:W38"/>
    <mergeCell ref="B4:E11"/>
    <mergeCell ref="B14:E19"/>
    <mergeCell ref="B22:E24"/>
    <mergeCell ref="B27:E27"/>
    <mergeCell ref="B30:E31"/>
    <mergeCell ref="B28:W28"/>
    <mergeCell ref="B12:W12"/>
    <mergeCell ref="B20:W20"/>
    <mergeCell ref="B25:W25"/>
  </mergeCells>
  <phoneticPr fontId="7" type="noConversion"/>
  <pageMargins left="0.33" right="0.18" top="0.39" bottom="0.41" header="0.3" footer="0.3"/>
  <pageSetup paperSize="8"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F848CF-8773-440A-B56D-7F6A88385C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7A325D-BC2F-4284-9BBA-D6C65A4FB850}">
  <ds:schemaRefs>
    <ds:schemaRef ds:uri="http://schemas.microsoft.com/office/2006/metadata/properties"/>
    <ds:schemaRef ds:uri="http://schemas.microsoft.com/office/infopath/2007/PartnerControls"/>
    <ds:schemaRef ds:uri="http://purl.org/dc/dcmitype/"/>
    <ds:schemaRef ds:uri="9be4dd3a-381d-45c2-9e09-125b3d1db5bd"/>
    <ds:schemaRef ds:uri="http://schemas.openxmlformats.org/package/2006/metadata/core-properties"/>
    <ds:schemaRef ds:uri="ec33cb56-5a6c-4918-a772-934501c94198"/>
    <ds:schemaRef ds:uri="http://schemas.microsoft.com/office/2006/documentManagement/typ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CEFCC88D-9DCC-42B2-9BED-F3464139A4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Handleiding</vt:lpstr>
      <vt:lpstr>Organisatieprofiel</vt:lpstr>
      <vt:lpstr>Inschrijfprijs</vt:lpstr>
      <vt:lpstr>Stromen reststoffen</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Greuter, Susanne</cp:lastModifiedBy>
  <cp:revision/>
  <cp:lastPrinted>2024-03-26T15:54:21Z</cp:lastPrinted>
  <dcterms:created xsi:type="dcterms:W3CDTF">2024-03-14T13:11:12Z</dcterms:created>
  <dcterms:modified xsi:type="dcterms:W3CDTF">2024-05-23T08:32:40Z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ies>
</file>