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xr:revisionPtr revIDLastSave="0" documentId="13_ncr:1_{D850ADCC-284F-417B-AF57-B305D0A4BA80}" xr6:coauthVersionLast="47" xr6:coauthVersionMax="47" xr10:uidLastSave="{00000000-0000-0000-0000-000000000000}"/>
  <bookViews>
    <workbookView xWindow="-23148" yWindow="-108" windowWidth="23256" windowHeight="12576" xr2:uid="{00000000-000D-0000-FFFF-FFFF00000000}"/>
  </bookViews>
  <sheets>
    <sheet name="Perceel 1" sheetId="4" r:id="rId1"/>
  </sheets>
  <definedNames>
    <definedName name="_xlnm.Print_Area" localSheetId="0">'Perceel 1'!$A$1:$E$39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D7" i="4"/>
  <c r="D35" i="4"/>
  <c r="D34" i="4"/>
  <c r="D49" i="4" l="1"/>
  <c r="D50" i="4"/>
  <c r="D48" i="4"/>
  <c r="D51" i="4" s="1"/>
  <c r="D68" i="4" l="1"/>
  <c r="D66" i="4"/>
  <c r="D19" i="4"/>
  <c r="D18" i="4" l="1"/>
  <c r="D30" i="4"/>
  <c r="D32" i="4"/>
  <c r="D12" i="4"/>
  <c r="D17" i="4"/>
  <c r="D20" i="4"/>
  <c r="D21" i="4"/>
  <c r="E42" i="4" l="1"/>
  <c r="E43" i="4"/>
  <c r="E44" i="4"/>
  <c r="D36" i="4"/>
  <c r="D28" i="4"/>
  <c r="D29" i="4"/>
  <c r="D67" i="4"/>
  <c r="D69" i="4" s="1"/>
  <c r="D76" i="4" l="1"/>
  <c r="D75" i="4"/>
  <c r="D74" i="4"/>
  <c r="D77" i="4" l="1"/>
  <c r="D62" i="4"/>
  <c r="D63" i="4" s="1"/>
  <c r="D57" i="4"/>
  <c r="D56" i="4"/>
  <c r="D55" i="4"/>
  <c r="D54" i="4"/>
  <c r="E41" i="4"/>
  <c r="E45" i="4" s="1"/>
  <c r="D33" i="4"/>
  <c r="D31" i="4"/>
  <c r="D27" i="4"/>
  <c r="D26" i="4"/>
  <c r="D16" i="4"/>
  <c r="D15" i="4"/>
  <c r="D14" i="4"/>
  <c r="D13" i="4"/>
  <c r="D11" i="4"/>
  <c r="D10" i="4"/>
  <c r="D9" i="4"/>
  <c r="D6" i="4"/>
  <c r="D37" i="4" l="1"/>
  <c r="D22" i="4"/>
  <c r="D71" i="4" s="1"/>
  <c r="D58" i="4"/>
</calcChain>
</file>

<file path=xl/sharedStrings.xml><?xml version="1.0" encoding="utf-8"?>
<sst xmlns="http://schemas.openxmlformats.org/spreadsheetml/2006/main" count="114" uniqueCount="88">
  <si>
    <t>Alleen de gele vakken invullen</t>
  </si>
  <si>
    <t>Indicatief* aantal (A)</t>
  </si>
  <si>
    <t>prijs per eenheid (B)</t>
  </si>
  <si>
    <t>Communicatiekosten voor IRDC (prijs per ondergrondse container per jaar) op basis regelmatige communicatie (3x per dag)</t>
  </si>
  <si>
    <t>Eenmalige opleiding ten behoeve van 1e lijns onderhoud door Opdrachtgever en aanvullen reserveonderdelen bij Opdrachtgever</t>
  </si>
  <si>
    <t>Totaal Onderhouden van toegangscontrolesystemen</t>
  </si>
  <si>
    <t>Totaal correctief onderhoud en storingen</t>
  </si>
  <si>
    <t xml:space="preserve"> </t>
  </si>
  <si>
    <t>Naam Inschrijver:</t>
  </si>
  <si>
    <t>Functie:</t>
  </si>
  <si>
    <t>Handtekening:</t>
  </si>
  <si>
    <t>Kosten voor het leveren van afvalpassen voor ondergrondse restafvalcontainers</t>
  </si>
  <si>
    <t xml:space="preserve">Onderdeel A: 
Levering van ondergrondse containers </t>
  </si>
  <si>
    <t>Leveren van een inwerpzuil ter vervanging van een bestaande inwerpzuil voor restafval*</t>
  </si>
  <si>
    <t>Leveren van een inwerpzuil ter vervanging van een bestaande inwerpzuil voor OPK*</t>
  </si>
  <si>
    <t>Leveren van een voetgangersplatform*</t>
  </si>
  <si>
    <t>Leveren van een betonput ter vervanging van een bestaande betonput*</t>
  </si>
  <si>
    <t xml:space="preserve">Totaal levering ondergrondse containers </t>
  </si>
  <si>
    <t>*tbv prijsstelling.</t>
  </si>
  <si>
    <t>Vervangen van een inwerpzuil op bestaande ondergrondse containers, inclusief afvoer van vrijkomende delen en herplaatsen van bruikbare onderdelen*</t>
  </si>
  <si>
    <t>Totaal plaatsen en gebruiksklaar opleveren ondergrondse containers</t>
  </si>
  <si>
    <t>TOTALE INSCHRIJFPRIJS</t>
  </si>
  <si>
    <t>Antwoord (keuzemenu)</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</si>
  <si>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</si>
  <si>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t>
  </si>
  <si>
    <t>Reinigen ondergrondse containers OPK - uitwendig</t>
  </si>
  <si>
    <t xml:space="preserve">Totaal reinigen </t>
  </si>
  <si>
    <t>Totaal preventief onderhoud</t>
  </si>
  <si>
    <t>Totaal Keuren</t>
  </si>
  <si>
    <t>Onderdeel C: Reinigen voorzieningen</t>
  </si>
  <si>
    <t>Onderdeel D: Preventief onderhoud</t>
  </si>
  <si>
    <t>Onderdeel E: Correctief onderhoud en service bij storingen</t>
  </si>
  <si>
    <t>Gunningcriterium Maatschappelijk Verantwoord Ondernemen*</t>
  </si>
  <si>
    <t>Puntenscore</t>
  </si>
  <si>
    <t>nee</t>
  </si>
  <si>
    <t>Beschikt uw onderneming over een geldig certificaat voor de MVO prestatieladder (trede 1 t/m 5)?</t>
  </si>
  <si>
    <t>Beschikt uw onderneming over een geldig certificaat voor de PSO prestatieladder (trede 1 t/m 3)?</t>
  </si>
  <si>
    <t>ja, trede 1</t>
  </si>
  <si>
    <t>ja, trede 2</t>
  </si>
  <si>
    <t>ja, trede 3</t>
  </si>
  <si>
    <t>ja, trede 4</t>
  </si>
  <si>
    <t>ja, trede 5</t>
  </si>
  <si>
    <r>
      <t>Beschikt uw onderneming over een geldig certificaat voor de CO</t>
    </r>
    <r>
      <rPr>
        <vertAlign val="subscript"/>
        <sz val="8"/>
        <color indexed="8"/>
        <rFont val="Verdana"/>
        <family val="2"/>
      </rPr>
      <t>2</t>
    </r>
    <r>
      <rPr>
        <sz val="8"/>
        <color indexed="8"/>
        <rFont val="Verdana"/>
        <family val="2"/>
      </rPr>
      <t xml:space="preserve"> prestatieladder (trede 1 t/m 5)?</t>
    </r>
  </si>
  <si>
    <t xml:space="preserve">*U dient bij inschrijving de certificaten of bewijsmiddelen voor gelijkwaardigheid in te dienen. Indien deze ontbreken is uw score 0.                          </t>
  </si>
  <si>
    <t>Leveren en plaatsen van een IRDC-systeem in een bestaande, reeds geplaatste ondergrondse container</t>
  </si>
  <si>
    <t>Reinigen containerbehuizingen GFT inclusief minicontainer - inwendig en uitwendig</t>
  </si>
  <si>
    <t>Onderhoud containerbehuizing (voor de fractie GFT)</t>
  </si>
  <si>
    <t>Leveren van een inwerpzuil ter vervanging van een bestaande inwerpzuil voor glas*</t>
  </si>
  <si>
    <t>Reinigen ondergrondse containers glas - inwendig en uitwendig</t>
  </si>
  <si>
    <t>Reinigen ondergrondse containers restafval - inwendig en uitwendig</t>
  </si>
  <si>
    <t>Onderdeel F: Keuren ondergrondse containers</t>
  </si>
  <si>
    <t>Onderdeel  G: Communicatiekosten en afvalpassen</t>
  </si>
  <si>
    <t>Opnieuw uitvoeren straatwerk rondom locatie OC per m2 (30x30 tegels, 4,5cm dikte)*</t>
  </si>
  <si>
    <t>Aldus naar waarheid opgemaakt te .…..................... op …........................ 2024</t>
  </si>
  <si>
    <t>Onderdeel B: Plaatsen en gebruiksklaar opleveren van ondergrondse containers</t>
  </si>
  <si>
    <t>Acties per jaar (B)</t>
  </si>
  <si>
    <t>prijs per eenheid (C )</t>
  </si>
  <si>
    <t>Indicatief* aantal uren (A)</t>
  </si>
  <si>
    <t>Totaal (A*B*C)</t>
  </si>
  <si>
    <t>Totaal (A*B)</t>
  </si>
  <si>
    <t>Keuren ondergrondse containers, totale kosten per container</t>
  </si>
  <si>
    <t>Leveren van een betonput voor een container van 5 m3</t>
  </si>
  <si>
    <t>Leveren van een veiligheidsvloer voor een container van 5 m3</t>
  </si>
  <si>
    <t>Kosten voor standaard plaatsingswerkzaamheden op nieuwe locaties, totaalprijs inclusief plaatsen betonput en ondergrondse container</t>
  </si>
  <si>
    <t>Kosten voor standaardplaatsingswerkzaamheden op bestaande locaties, totaalprijs exclusief plaatsing betonput</t>
  </si>
  <si>
    <t>Inzet wagen/kraan met 1 chauffeur*</t>
  </si>
  <si>
    <t>Inzet wagen/kraan met 1 chauffeur + 1 onderhoudsmonteur*</t>
  </si>
  <si>
    <t>Inzet servicewagen met 1 onderhoudsmonteur*</t>
  </si>
  <si>
    <t>Voorrijkosten (per storing)*</t>
  </si>
  <si>
    <t>Leveren van een inworptrommel (60 liter)*</t>
  </si>
  <si>
    <t>Kosten (per container) voor opslag en transport naar de locatie voor plaatsing, prijs per stuk (transport per 3 containers)</t>
  </si>
  <si>
    <t>Onderhouden ondergrondse containers (voor de fracties: restafval, OPK en glas)</t>
  </si>
  <si>
    <t>Eenmalige inventarisatie onderhoudsbehoefte van alle bestaande ondergrondse containers</t>
  </si>
  <si>
    <t>Bijlage 3: Inschrijftabel</t>
  </si>
  <si>
    <t>Het leveren, plaatsen, reviseren, reinigen en onderhouden van ondergrondse containers.</t>
  </si>
  <si>
    <t>Leveren en plaatsen van een IRDC-systeem bij de milieustraat*</t>
  </si>
  <si>
    <t>Leveren van een aanvullende inworpopening voor karton*</t>
  </si>
  <si>
    <t>Vervangen van de veiligheidsvloer, inclusief afvoer van vrijkomende delen en plaatsen nieuwe vloer</t>
  </si>
  <si>
    <r>
      <t xml:space="preserve">Leveren van een complete ondergrondse container voor restafval 
(excl. </t>
    </r>
    <r>
      <rPr>
        <sz val="8"/>
        <color rgb="FFFF0000"/>
        <rFont val="Verdana"/>
        <family val="2"/>
      </rPr>
      <t>betonput</t>
    </r>
    <r>
      <rPr>
        <sz val="8"/>
        <color indexed="8"/>
        <rFont val="Verdana"/>
        <family val="2"/>
      </rPr>
      <t xml:space="preserve"> inclusief veiligheidsvloer, inwerpzuil, voetgangersplatform, compleet IRDC-systeem), 5 m3</t>
    </r>
  </si>
  <si>
    <r>
      <t xml:space="preserve">Leveren van een complete ondergrondse container voor OPK 
(excl. </t>
    </r>
    <r>
      <rPr>
        <sz val="8"/>
        <color rgb="FFFF0000"/>
        <rFont val="Verdana"/>
        <family val="2"/>
      </rPr>
      <t>betonput</t>
    </r>
    <r>
      <rPr>
        <sz val="8"/>
        <color indexed="8"/>
        <rFont val="Verdana"/>
        <family val="2"/>
      </rPr>
      <t xml:space="preserve"> inclusief veiligheidsvloer, inwerpzuil, voetgangersplatform), 5 m3</t>
    </r>
  </si>
  <si>
    <r>
      <rPr>
        <sz val="8"/>
        <color rgb="FFFF0000"/>
        <rFont val="Verdana"/>
        <family val="2"/>
      </rPr>
      <t>Plaatsen</t>
    </r>
    <r>
      <rPr>
        <sz val="8"/>
        <rFont val="Verdana"/>
        <family val="2"/>
      </rPr>
      <t xml:space="preserve"> van een binnenbak op bestaande ondergrondse containers, inclusief afvoer van vrijkomende delen en herplaatsen van bruikbare onderdelen*</t>
    </r>
  </si>
  <si>
    <r>
      <rPr>
        <sz val="8"/>
        <color rgb="FFFF0000"/>
        <rFont val="Verdana"/>
        <family val="2"/>
      </rPr>
      <t>Plaatsen</t>
    </r>
    <r>
      <rPr>
        <sz val="8"/>
        <rFont val="Verdana"/>
        <family val="2"/>
      </rPr>
      <t xml:space="preserve"> van een betonput op bestaande locaties, inclusief </t>
    </r>
    <r>
      <rPr>
        <sz val="8"/>
        <color rgb="FFFF0000"/>
        <rFont val="Verdana"/>
        <family val="2"/>
      </rPr>
      <t xml:space="preserve">verwijderen en </t>
    </r>
    <r>
      <rPr>
        <sz val="8"/>
        <rFont val="Verdana"/>
        <family val="2"/>
      </rPr>
      <t>afvoer van vrijkomende delen*</t>
    </r>
  </si>
  <si>
    <r>
      <t xml:space="preserve">Vervangen slot op de inspectiedeur van ondergrondse containers voor </t>
    </r>
    <r>
      <rPr>
        <strike/>
        <sz val="8"/>
        <color rgb="FFFF0000"/>
        <rFont val="Verdana"/>
        <family val="2"/>
      </rPr>
      <t>gecertificeerd</t>
    </r>
    <r>
      <rPr>
        <sz val="8"/>
        <rFont val="Verdana"/>
        <family val="2"/>
      </rPr>
      <t xml:space="preserve"> cilinderslot, incl. afvoer en verwerking oude sloten</t>
    </r>
  </si>
  <si>
    <t>Inzet verkeersregelaar (prijs per uur)*</t>
  </si>
  <si>
    <t>Toepassen bronbemaling*</t>
  </si>
  <si>
    <r>
      <t xml:space="preserve">Leveren van een complete ondergrondse container voor glas </t>
    </r>
    <r>
      <rPr>
        <sz val="8"/>
        <color rgb="FFFF0000"/>
        <rFont val="Verdana"/>
        <family val="2"/>
      </rPr>
      <t>(mono)</t>
    </r>
    <r>
      <rPr>
        <sz val="8"/>
        <color indexed="8"/>
        <rFont val="Verdana"/>
        <family val="2"/>
      </rPr>
      <t xml:space="preserve">
(excl. </t>
    </r>
    <r>
      <rPr>
        <sz val="8"/>
        <color rgb="FFFF0000"/>
        <rFont val="Verdana"/>
        <family val="2"/>
      </rPr>
      <t>betonput</t>
    </r>
    <r>
      <rPr>
        <sz val="8"/>
        <color indexed="8"/>
        <rFont val="Verdana"/>
        <family val="2"/>
      </rPr>
      <t xml:space="preserve"> inclusief veiligheidsvloer, inwerpzuil, voetgangersplatform, </t>
    </r>
    <r>
      <rPr>
        <sz val="8"/>
        <color rgb="FFFF0000"/>
        <rFont val="Verdana"/>
        <family val="2"/>
      </rPr>
      <t>stelframe en stelpoten</t>
    </r>
    <r>
      <rPr>
        <sz val="8"/>
        <color indexed="8"/>
        <rFont val="Verdana"/>
        <family val="2"/>
      </rPr>
      <t>), 4 m3</t>
    </r>
  </si>
  <si>
    <r>
      <t xml:space="preserve">Leveren van een complete ondergrondse container voor glas </t>
    </r>
    <r>
      <rPr>
        <sz val="8"/>
        <color rgb="FFFF0000"/>
        <rFont val="Verdana"/>
        <family val="2"/>
      </rPr>
      <t>(duo)</t>
    </r>
    <r>
      <rPr>
        <sz val="8"/>
        <color indexed="8"/>
        <rFont val="Verdana"/>
        <family val="2"/>
      </rPr>
      <t xml:space="preserve">
(excl. </t>
    </r>
    <r>
      <rPr>
        <sz val="8"/>
        <color rgb="FFFF0000"/>
        <rFont val="Verdana"/>
        <family val="2"/>
      </rPr>
      <t>betonput</t>
    </r>
    <r>
      <rPr>
        <sz val="8"/>
        <color indexed="8"/>
        <rFont val="Verdana"/>
        <family val="2"/>
      </rPr>
      <t xml:space="preserve"> inclusief veiligheidsvloer, inwerpzuil, voetgangersplatform, </t>
    </r>
    <r>
      <rPr>
        <sz val="8"/>
        <color rgb="FFFF0000"/>
        <rFont val="Verdana"/>
        <family val="2"/>
      </rPr>
      <t>stelframe en stelpoten</t>
    </r>
    <r>
      <rPr>
        <sz val="8"/>
        <color indexed="8"/>
        <rFont val="Verdana"/>
        <family val="2"/>
      </rPr>
      <t>), 4 m3</t>
    </r>
  </si>
  <si>
    <r>
      <t xml:space="preserve">Leveren van een complete ondergrondse container voor glas </t>
    </r>
    <r>
      <rPr>
        <sz val="8"/>
        <color rgb="FFFF0000"/>
        <rFont val="Verdana"/>
        <family val="2"/>
      </rPr>
      <t>(trio)</t>
    </r>
    <r>
      <rPr>
        <sz val="8"/>
        <color indexed="8"/>
        <rFont val="Verdana"/>
        <family val="2"/>
      </rPr>
      <t xml:space="preserve">
(excl. </t>
    </r>
    <r>
      <rPr>
        <sz val="8"/>
        <color rgb="FFFF0000"/>
        <rFont val="Verdana"/>
        <family val="2"/>
      </rPr>
      <t>betonput</t>
    </r>
    <r>
      <rPr>
        <sz val="8"/>
        <color indexed="8"/>
        <rFont val="Verdana"/>
        <family val="2"/>
      </rPr>
      <t xml:space="preserve"> inclusief veiligheidsvloer, inwerpzuil, voetgangersplatform, </t>
    </r>
    <r>
      <rPr>
        <sz val="8"/>
        <color rgb="FFFF0000"/>
        <rFont val="Verdana"/>
        <family val="2"/>
      </rPr>
      <t>stelframe en stelpoten</t>
    </r>
    <r>
      <rPr>
        <sz val="8"/>
        <color indexed="8"/>
        <rFont val="Verdana"/>
        <family val="2"/>
      </rPr>
      <t>), 4 m3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</si>
</sst>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8" x14ac:knownFonts="1">
    <font>
      <sz val="11"/>
      <color theme="1"/>
      <name val="Calibri"/>
      <family val="2"/>
      <scheme val="minor"/>
    </font>
    <font>
      <b/>
      <sz val="12"/>
      <color indexed="8"/>
      <name val="Verdana"/>
      <family val="2"/>
    </font>
    <font>
      <b/>
      <sz val="8"/>
      <color indexed="8"/>
      <name val="Verdana"/>
      <family val="2"/>
    </font>
    <font>
      <b/>
      <sz val="10"/>
      <color indexed="8"/>
      <name val="Verdana"/>
      <family val="2"/>
    </font>
    <font>
      <b/>
      <sz val="9"/>
      <color indexed="8"/>
      <name val="Verdana"/>
      <family val="2"/>
    </font>
    <font>
      <sz val="9"/>
      <color indexed="8"/>
      <name val="Verdana"/>
      <family val="2"/>
    </font>
    <font>
      <sz val="8"/>
      <color indexed="8"/>
      <name val="Verdana"/>
      <family val="2"/>
    </font>
    <font>
      <sz val="8"/>
      <name val="Verdana"/>
      <family val="2"/>
    </font>
    <font>
      <i/>
      <sz val="8"/>
      <color indexed="8"/>
      <name val="Verdana"/>
      <family val="2"/>
    </font>
    <font>
      <sz val="8"/>
      <color theme="1"/>
      <name val="Calibri"/>
      <family val="2"/>
      <scheme val="minor"/>
    </font>
    <font>
      <b/>
      <sz val="8"/>
      <name val="Verdana"/>
      <family val="2"/>
    </font>
    <font>
      <sz val="9"/>
      <color theme="1"/>
      <name val="Verdana"/>
      <family val="2"/>
    </font>
    <font>
      <vertAlign val="subscript"/>
      <sz val="8"/>
      <color indexed="8"/>
      <name val="Verdana"/>
      <family val="2"/>
    </font>
    <font>
      <sz val="8"/>
      <color theme="1"/>
      <name val="Verdana"/>
      <family val="2"/>
    </font>
    <font>
      <b/>
      <sz val="11"/>
      <color theme="1"/>
      <name val="Verdana"/>
      <family val="2"/>
    </font>
    <font>
      <sz val="10"/>
      <color indexed="8"/>
      <name val="Verdana"/>
      <family val="2"/>
    </font>
    <font>
      <sz val="8"/>
      <color rgb="FFFF0000"/>
      <name val="Verdana"/>
      <family val="2"/>
    </font>
    <font>
      <strike/>
      <sz val="8"/>
      <color rgb="FFFF0000"/>
      <name val="Verdana"/>
      <family val="2"/>
    </font>
  </fonts>
  <fills count="10">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FF"/>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thin">
        <color auto="1"/>
      </right>
      <top style="medium">
        <color auto="1"/>
      </top>
      <bottom style="thin">
        <color auto="1"/>
      </bottom>
      <diagonal/>
    </border>
    <border>
      <left/>
      <right/>
      <top style="thin">
        <color indexed="64"/>
      </top>
      <bottom/>
      <diagonal/>
    </border>
  </borders>
  <cellStyleXfs count="1">
    <xf numFmtId="0" fontId="0" fillId="0" borderId="0"/>
  </cellStyleXfs>
  <cellXfs count="112">
    <xf numFmtId="0" fontId="0" fillId="0" borderId="0" xfId="0"/>
    <xf numFmtId="164" fontId="6" fillId="3" borderId="1" xfId="0" applyNumberFormat="1" applyFont="1" applyFill="1" applyBorder="1" applyAlignment="1" applyProtection="1">
      <alignment horizontal="center" vertical="center"/>
      <protection locked="0"/>
    </xf>
    <xf numFmtId="0" fontId="3" fillId="0" borderId="0" xfId="0" applyFont="1"/>
    <xf numFmtId="0" fontId="0" fillId="0" borderId="0" xfId="0" quotePrefix="1"/>
    <xf numFmtId="0" fontId="6" fillId="0" borderId="0" xfId="0" applyFont="1" applyAlignment="1">
      <alignment horizontal="center" wrapText="1"/>
    </xf>
    <xf numFmtId="0" fontId="2" fillId="0" borderId="0" xfId="0" applyFont="1"/>
    <xf numFmtId="165" fontId="2" fillId="0" borderId="0" xfId="0" applyNumberFormat="1" applyFont="1" applyAlignment="1">
      <alignment horizontal="right"/>
    </xf>
    <xf numFmtId="0" fontId="2" fillId="0" borderId="0" xfId="0" applyFont="1" applyAlignment="1">
      <alignment horizontal="center" wrapText="1"/>
    </xf>
    <xf numFmtId="165" fontId="2" fillId="0" borderId="0" xfId="0" applyNumberFormat="1" applyFont="1" applyAlignment="1">
      <alignment horizontal="right" wrapText="1"/>
    </xf>
    <xf numFmtId="0" fontId="2" fillId="2" borderId="0" xfId="0" applyFont="1" applyFill="1" applyAlignment="1">
      <alignment vertical="top" wrapText="1"/>
    </xf>
    <xf numFmtId="0" fontId="6" fillId="0" borderId="0" xfId="0" applyFont="1" applyAlignment="1">
      <alignment vertical="top" wrapText="1"/>
    </xf>
    <xf numFmtId="0" fontId="2" fillId="6" borderId="11" xfId="0" applyFont="1" applyFill="1" applyBorder="1"/>
    <xf numFmtId="0" fontId="11" fillId="0" borderId="0" xfId="0" applyFont="1" applyAlignment="1">
      <alignment horizontal="center" vertical="center" wrapText="1"/>
    </xf>
    <xf numFmtId="0" fontId="11" fillId="0" borderId="0" xfId="0" applyFont="1" applyAlignment="1">
      <alignment horizontal="center"/>
    </xf>
    <xf numFmtId="0" fontId="11" fillId="0" borderId="0" xfId="0" applyFont="1"/>
    <xf numFmtId="0" fontId="5" fillId="0" borderId="0" xfId="0" applyFont="1" applyAlignment="1">
      <alignment horizontal="center"/>
    </xf>
    <xf numFmtId="0" fontId="2" fillId="7" borderId="9" xfId="0" applyFont="1" applyFill="1" applyBorder="1" applyAlignment="1">
      <alignment horizontal="center" wrapText="1"/>
    </xf>
    <xf numFmtId="0" fontId="6" fillId="8" borderId="3" xfId="0" applyFont="1" applyFill="1" applyBorder="1" applyAlignment="1">
      <alignment horizontal="right"/>
    </xf>
    <xf numFmtId="0" fontId="13" fillId="0" borderId="0" xfId="0" applyFont="1"/>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65" fontId="4" fillId="6" borderId="11" xfId="0" applyNumberFormat="1" applyFont="1" applyFill="1" applyBorder="1"/>
    <xf numFmtId="165" fontId="4" fillId="6" borderId="5" xfId="0" applyNumberFormat="1" applyFont="1" applyFill="1" applyBorder="1"/>
    <xf numFmtId="0" fontId="2" fillId="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7" borderId="1" xfId="0" applyFont="1" applyFill="1" applyBorder="1" applyAlignment="1">
      <alignment wrapText="1"/>
    </xf>
    <xf numFmtId="0" fontId="6" fillId="7" borderId="1" xfId="0" applyFont="1" applyFill="1" applyBorder="1" applyAlignment="1">
      <alignment horizontal="center" wrapText="1"/>
    </xf>
    <xf numFmtId="165" fontId="2" fillId="7" borderId="1" xfId="0" applyNumberFormat="1" applyFont="1" applyFill="1" applyBorder="1" applyAlignment="1">
      <alignment wrapText="1"/>
    </xf>
    <xf numFmtId="0" fontId="7" fillId="2" borderId="1" xfId="0" applyFont="1" applyFill="1" applyBorder="1" applyAlignment="1">
      <alignment horizontal="left" vertical="center" wrapText="1"/>
    </xf>
    <xf numFmtId="0" fontId="0" fillId="7" borderId="1" xfId="0" applyFill="1" applyBorder="1"/>
    <xf numFmtId="0" fontId="2" fillId="7" borderId="1" xfId="0" applyFont="1" applyFill="1" applyBorder="1" applyAlignment="1">
      <alignment horizontal="center" vertical="center"/>
    </xf>
    <xf numFmtId="0" fontId="10" fillId="7" borderId="1" xfId="0" applyFont="1" applyFill="1" applyBorder="1" applyAlignment="1">
      <alignment horizontal="left" vertical="center" wrapText="1"/>
    </xf>
    <xf numFmtId="0" fontId="6" fillId="2" borderId="1" xfId="0" applyFont="1" applyFill="1" applyBorder="1" applyAlignment="1">
      <alignment horizontal="center" wrapText="1"/>
    </xf>
    <xf numFmtId="0" fontId="6" fillId="7" borderId="1" xfId="0" applyFont="1" applyFill="1" applyBorder="1" applyAlignment="1">
      <alignment wrapText="1"/>
    </xf>
    <xf numFmtId="0" fontId="2" fillId="7" borderId="1" xfId="0" applyFont="1" applyFill="1" applyBorder="1" applyAlignment="1">
      <alignment horizontal="center"/>
    </xf>
    <xf numFmtId="0" fontId="10" fillId="7" borderId="1" xfId="0" applyFont="1" applyFill="1" applyBorder="1" applyAlignment="1">
      <alignment horizontal="center"/>
    </xf>
    <xf numFmtId="0" fontId="7" fillId="2" borderId="1" xfId="0" applyFont="1" applyFill="1" applyBorder="1" applyAlignment="1">
      <alignment horizontal="center" wrapText="1"/>
    </xf>
    <xf numFmtId="0" fontId="10" fillId="7" borderId="1" xfId="0" applyFont="1" applyFill="1" applyBorder="1" applyAlignment="1">
      <alignment wrapText="1"/>
    </xf>
    <xf numFmtId="164" fontId="10" fillId="7" borderId="1" xfId="0" applyNumberFormat="1" applyFont="1" applyFill="1" applyBorder="1" applyAlignment="1">
      <alignment wrapText="1"/>
    </xf>
    <xf numFmtId="3" fontId="7" fillId="0" borderId="1" xfId="0" applyNumberFormat="1" applyFont="1" applyBorder="1" applyAlignment="1">
      <alignment horizontal="center"/>
    </xf>
    <xf numFmtId="164" fontId="7" fillId="2" borderId="1" xfId="0" applyNumberFormat="1" applyFont="1" applyFill="1" applyBorder="1" applyAlignment="1">
      <alignment horizontal="right" wrapText="1"/>
    </xf>
    <xf numFmtId="165" fontId="2" fillId="7" borderId="1" xfId="0" applyNumberFormat="1" applyFont="1" applyFill="1" applyBorder="1" applyAlignment="1">
      <alignment horizontal="right"/>
    </xf>
    <xf numFmtId="0" fontId="7" fillId="9" borderId="1" xfId="0" applyFont="1" applyFill="1" applyBorder="1" applyAlignment="1">
      <alignment horizontal="center" vertical="center" wrapText="1"/>
    </xf>
    <xf numFmtId="0" fontId="1" fillId="0" borderId="0" xfId="0" applyFont="1" applyAlignment="1">
      <alignment horizontal="left" vertical="center" wrapText="1"/>
    </xf>
    <xf numFmtId="0" fontId="2" fillId="7" borderId="1" xfId="0" applyFont="1" applyFill="1" applyBorder="1" applyAlignment="1">
      <alignment horizontal="left" vertical="center"/>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7" fillId="9"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6" fillId="0" borderId="6" xfId="0" applyFont="1" applyBorder="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horizontal="left" vertical="center" wrapText="1"/>
    </xf>
    <xf numFmtId="0" fontId="10" fillId="7" borderId="1" xfId="0" applyFont="1" applyFill="1" applyBorder="1" applyAlignment="1">
      <alignment horizontal="left" vertical="center"/>
    </xf>
    <xf numFmtId="0" fontId="7" fillId="2" borderId="1" xfId="0" applyFont="1" applyFill="1" applyBorder="1" applyAlignment="1">
      <alignment horizontal="left" vertical="center"/>
    </xf>
    <xf numFmtId="0" fontId="13" fillId="0" borderId="0" xfId="0" applyFont="1" applyAlignment="1">
      <alignment horizontal="left" vertical="center"/>
    </xf>
    <xf numFmtId="0" fontId="0" fillId="0" borderId="0" xfId="0" applyAlignment="1">
      <alignment horizontal="left" vertical="center"/>
    </xf>
    <xf numFmtId="0" fontId="2" fillId="6" borderId="2" xfId="0" applyFont="1" applyFill="1" applyBorder="1" applyAlignment="1">
      <alignment horizontal="left" vertical="center"/>
    </xf>
    <xf numFmtId="0" fontId="2" fillId="0" borderId="0" xfId="0" applyFont="1" applyAlignment="1">
      <alignment horizontal="left" vertical="center"/>
    </xf>
    <xf numFmtId="0" fontId="6" fillId="0" borderId="4" xfId="0" applyFont="1" applyBorder="1" applyAlignment="1">
      <alignment horizontal="left" vertical="center"/>
    </xf>
    <xf numFmtId="0" fontId="7" fillId="2" borderId="1" xfId="0" applyFont="1" applyFill="1" applyBorder="1" applyAlignment="1">
      <alignment horizontal="center"/>
    </xf>
    <xf numFmtId="0" fontId="10" fillId="0" borderId="0" xfId="0" applyFont="1" applyAlignment="1">
      <alignment horizontal="center" vertical="top"/>
    </xf>
    <xf numFmtId="0" fontId="10" fillId="0" borderId="0" xfId="0" applyFont="1" applyAlignment="1">
      <alignment horizontal="left" vertical="center"/>
    </xf>
    <xf numFmtId="3" fontId="7" fillId="0" borderId="1" xfId="0" applyNumberFormat="1" applyFont="1" applyBorder="1" applyAlignment="1">
      <alignment horizontal="center" wrapText="1"/>
    </xf>
    <xf numFmtId="3" fontId="7" fillId="9" borderId="1" xfId="0" applyNumberFormat="1" applyFont="1" applyFill="1" applyBorder="1" applyAlignment="1">
      <alignment horizontal="center"/>
    </xf>
    <xf numFmtId="165" fontId="7" fillId="9" borderId="1" xfId="0" applyNumberFormat="1" applyFont="1" applyFill="1" applyBorder="1" applyAlignment="1">
      <alignment horizontal="right"/>
    </xf>
    <xf numFmtId="165" fontId="6" fillId="0" borderId="1" xfId="0" applyNumberFormat="1" applyFont="1" applyBorder="1" applyAlignment="1">
      <alignment vertical="center"/>
    </xf>
    <xf numFmtId="165" fontId="6" fillId="9" borderId="1" xfId="0" applyNumberFormat="1" applyFont="1" applyFill="1" applyBorder="1" applyAlignment="1">
      <alignment vertical="center"/>
    </xf>
    <xf numFmtId="0" fontId="2" fillId="0" borderId="0" xfId="0" applyFont="1" applyAlignment="1">
      <alignment horizontal="center"/>
    </xf>
    <xf numFmtId="0" fontId="2" fillId="7" borderId="1" xfId="0" applyFont="1" applyFill="1" applyBorder="1" applyAlignment="1">
      <alignment horizontal="right" vertical="center"/>
    </xf>
    <xf numFmtId="165" fontId="2" fillId="7" borderId="1" xfId="0" applyNumberFormat="1" applyFont="1" applyFill="1" applyBorder="1"/>
    <xf numFmtId="0" fontId="6" fillId="0" borderId="0" xfId="0" applyFont="1" applyAlignment="1">
      <alignment horizontal="center"/>
    </xf>
    <xf numFmtId="164" fontId="6" fillId="7" borderId="1" xfId="0" applyNumberFormat="1" applyFont="1" applyFill="1" applyBorder="1"/>
    <xf numFmtId="0" fontId="6" fillId="0" borderId="0" xfId="0" applyFont="1" applyAlignment="1">
      <alignment vertical="top"/>
    </xf>
    <xf numFmtId="164" fontId="2" fillId="7" borderId="1" xfId="0" applyNumberFormat="1" applyFont="1" applyFill="1" applyBorder="1"/>
    <xf numFmtId="164" fontId="2" fillId="2" borderId="0" xfId="0" applyNumberFormat="1" applyFont="1" applyFill="1" applyAlignment="1">
      <alignment vertical="top"/>
    </xf>
    <xf numFmtId="164" fontId="7" fillId="2" borderId="1" xfId="0" applyNumberFormat="1" applyFont="1" applyFill="1" applyBorder="1"/>
    <xf numFmtId="164" fontId="10" fillId="7" borderId="1" xfId="0" applyNumberFormat="1" applyFont="1" applyFill="1" applyBorder="1"/>
    <xf numFmtId="0" fontId="2" fillId="7" borderId="10" xfId="0" applyFont="1" applyFill="1" applyBorder="1" applyAlignment="1">
      <alignment horizontal="center"/>
    </xf>
    <xf numFmtId="3" fontId="2" fillId="7" borderId="8" xfId="0" applyNumberFormat="1" applyFont="1" applyFill="1" applyBorder="1"/>
    <xf numFmtId="164" fontId="6" fillId="2" borderId="1" xfId="0" applyNumberFormat="1" applyFont="1" applyFill="1" applyBorder="1"/>
    <xf numFmtId="0" fontId="9" fillId="0" borderId="0" xfId="0" applyFont="1"/>
    <xf numFmtId="165" fontId="7" fillId="0" borderId="1" xfId="0" applyNumberFormat="1" applyFont="1" applyBorder="1" applyAlignment="1">
      <alignment horizontal="right" wrapText="1"/>
    </xf>
    <xf numFmtId="164" fontId="7" fillId="4" borderId="1" xfId="0" applyNumberFormat="1" applyFont="1" applyFill="1" applyBorder="1" applyAlignment="1" applyProtection="1">
      <alignment horizontal="center" wrapText="1"/>
      <protection locked="0"/>
    </xf>
    <xf numFmtId="49" fontId="6" fillId="4" borderId="1" xfId="0" applyNumberFormat="1" applyFont="1" applyFill="1" applyBorder="1" applyAlignment="1" applyProtection="1">
      <alignment horizontal="center"/>
      <protection locked="0"/>
    </xf>
    <xf numFmtId="0" fontId="14" fillId="0" borderId="0" xfId="0" applyFont="1" applyAlignment="1">
      <alignment horizontal="left" vertical="center" wrapText="1"/>
    </xf>
    <xf numFmtId="0" fontId="15" fillId="0" borderId="0" xfId="0" applyFont="1" applyAlignment="1">
      <alignment horizontal="left" vertical="center"/>
    </xf>
    <xf numFmtId="164" fontId="6" fillId="4" borderId="1" xfId="0" applyNumberFormat="1" applyFont="1" applyFill="1" applyBorder="1" applyAlignment="1" applyProtection="1">
      <alignment horizontal="center"/>
      <protection locked="0"/>
    </xf>
    <xf numFmtId="0" fontId="16" fillId="9" borderId="1" xfId="0" applyFont="1" applyFill="1" applyBorder="1" applyAlignment="1">
      <alignment horizontal="left" vertical="center" wrapText="1"/>
    </xf>
    <xf numFmtId="0" fontId="6" fillId="3" borderId="12" xfId="0" applyFont="1" applyFill="1" applyBorder="1" applyAlignment="1" applyProtection="1">
      <alignment horizontal="left" vertical="center"/>
      <protection locked="0"/>
    </xf>
    <xf numFmtId="0" fontId="6" fillId="3" borderId="13" xfId="0" applyFont="1" applyFill="1" applyBorder="1" applyAlignment="1" applyProtection="1">
      <alignment horizontal="left" vertical="center"/>
      <protection locked="0"/>
    </xf>
    <xf numFmtId="0" fontId="6" fillId="3" borderId="18" xfId="0" applyFont="1" applyFill="1" applyBorder="1" applyAlignment="1" applyProtection="1">
      <alignment horizontal="left" vertical="center"/>
      <protection locked="0"/>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8" xfId="0" applyFont="1" applyBorder="1" applyAlignment="1">
      <alignment horizontal="left" vertical="center"/>
    </xf>
    <xf numFmtId="0" fontId="6" fillId="3" borderId="7" xfId="0" applyFont="1" applyFill="1" applyBorder="1" applyAlignment="1" applyProtection="1">
      <alignment horizontal="left" vertical="top"/>
      <protection locked="0"/>
    </xf>
    <xf numFmtId="0" fontId="6" fillId="3" borderId="19" xfId="0" applyFont="1" applyFill="1" applyBorder="1" applyAlignment="1" applyProtection="1">
      <alignment horizontal="left" vertical="top"/>
      <protection locked="0"/>
    </xf>
    <xf numFmtId="0" fontId="6" fillId="3" borderId="20" xfId="0" applyFont="1" applyFill="1" applyBorder="1" applyAlignment="1" applyProtection="1">
      <alignment horizontal="left" vertical="top"/>
      <protection locked="0"/>
    </xf>
    <xf numFmtId="0" fontId="6" fillId="3" borderId="15" xfId="0" applyFont="1" applyFill="1" applyBorder="1" applyAlignment="1" applyProtection="1">
      <alignment horizontal="left" vertical="center"/>
      <protection locked="0"/>
    </xf>
    <xf numFmtId="0" fontId="6" fillId="3" borderId="16" xfId="0" applyFont="1" applyFill="1" applyBorder="1" applyAlignment="1" applyProtection="1">
      <alignment horizontal="left" vertical="center"/>
      <protection locked="0"/>
    </xf>
    <xf numFmtId="0" fontId="6" fillId="3" borderId="17" xfId="0" applyFont="1" applyFill="1" applyBorder="1" applyAlignment="1" applyProtection="1">
      <alignment horizontal="left" vertical="center"/>
      <protection locked="0"/>
    </xf>
    <xf numFmtId="0" fontId="8" fillId="5" borderId="12" xfId="0" applyFont="1" applyFill="1" applyBorder="1" applyAlignment="1">
      <alignment horizontal="left" vertical="top" wrapText="1"/>
    </xf>
    <xf numFmtId="0" fontId="8" fillId="5" borderId="13" xfId="0" applyFont="1" applyFill="1" applyBorder="1" applyAlignment="1">
      <alignment horizontal="left" vertical="top" wrapText="1"/>
    </xf>
    <xf numFmtId="0" fontId="8" fillId="5" borderId="14" xfId="0" applyFont="1" applyFill="1" applyBorder="1" applyAlignment="1">
      <alignment horizontal="left" vertical="top" wrapText="1"/>
    </xf>
    <xf numFmtId="0" fontId="2" fillId="0" borderId="0" xfId="0" applyFont="1" applyAlignment="1">
      <alignment horizontal="center" wrapText="1"/>
    </xf>
    <xf numFmtId="0" fontId="2" fillId="7" borderId="15" xfId="0" applyFont="1" applyFill="1" applyBorder="1" applyAlignment="1">
      <alignment horizontal="left" wrapText="1"/>
    </xf>
    <xf numFmtId="0" fontId="2" fillId="7" borderId="23" xfId="0" applyFont="1" applyFill="1" applyBorder="1" applyAlignment="1">
      <alignment horizontal="left" wrapText="1"/>
    </xf>
    <xf numFmtId="0" fontId="6" fillId="0" borderId="22" xfId="0" applyFont="1" applyBorder="1" applyAlignment="1">
      <alignment horizontal="left" wrapText="1"/>
    </xf>
    <xf numFmtId="0" fontId="6" fillId="0" borderId="14" xfId="0" applyFont="1" applyBorder="1" applyAlignment="1">
      <alignment horizontal="left" wrapText="1"/>
    </xf>
    <xf numFmtId="0" fontId="8" fillId="0" borderId="24" xfId="0" applyFont="1" applyBorder="1" applyAlignment="1">
      <alignment horizontal="left" wrapText="1"/>
    </xf>
    <xf numFmtId="0" fontId="8" fillId="0" borderId="21" xfId="0"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390525</xdr:colOff>
      <xdr:row>0</xdr:row>
      <xdr:rowOff>171450</xdr:rowOff>
    </xdr:from>
    <xdr:to>
      <xdr:col>3</xdr:col>
      <xdr:colOff>417675</xdr:colOff>
      <xdr:row>3</xdr:row>
      <xdr:rowOff>160359</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808" t="24989" r="18062" b="27077"/>
        <a:stretch/>
      </xdr:blipFill>
      <xdr:spPr>
        <a:xfrm>
          <a:off x="9410700" y="171450"/>
          <a:ext cx="2718139" cy="127196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9"/>
  <sheetViews>
    <sheetView tabSelected="1" zoomScale="90" zoomScaleNormal="90" workbookViewId="0">
      <selection activeCell="C6" sqref="C6"/>
    </sheetView>
  </sheetViews>
  <sheetFormatPr defaultRowHeight="14.4" x14ac:dyDescent="0.3"/>
  <cols>
    <col min="1" max="1" width="111" style="57" customWidth="1"/>
    <col min="2" max="2" width="22" bestFit="1" customWidth="1"/>
    <col min="3" max="3" width="18.21875" customWidth="1"/>
    <col min="4" max="4" width="18.88671875" customWidth="1"/>
    <col min="5" max="5" width="15.21875" customWidth="1"/>
    <col min="7" max="7" width="19.21875" bestFit="1" customWidth="1"/>
    <col min="8" max="8" width="1.33203125" bestFit="1" customWidth="1"/>
    <col min="15" max="15" width="9.44140625" hidden="1" customWidth="1"/>
    <col min="16" max="16" width="1.88671875" hidden="1" customWidth="1"/>
    <col min="17" max="17" width="8.77734375" customWidth="1"/>
  </cols>
  <sheetData>
    <row r="1" spans="1:8" ht="53.1" customHeight="1" x14ac:dyDescent="0.3">
      <c r="A1" s="43" t="s">
        <v>73</v>
      </c>
      <c r="B1" s="105"/>
      <c r="C1" s="105"/>
      <c r="D1" s="105"/>
    </row>
    <row r="2" spans="1:8" ht="25.05" customHeight="1" x14ac:dyDescent="0.3">
      <c r="A2" s="86" t="s">
        <v>74</v>
      </c>
      <c r="B2" s="105"/>
      <c r="C2" s="105"/>
      <c r="D2" s="105"/>
    </row>
    <row r="3" spans="1:8" ht="24" customHeight="1" x14ac:dyDescent="0.3">
      <c r="A3" s="87" t="s">
        <v>0</v>
      </c>
      <c r="B3" s="105"/>
      <c r="C3" s="105"/>
      <c r="D3" s="105"/>
    </row>
    <row r="4" spans="1:8" x14ac:dyDescent="0.3">
      <c r="A4" s="51"/>
      <c r="B4" s="7"/>
      <c r="C4" s="7"/>
      <c r="D4" s="69"/>
    </row>
    <row r="5" spans="1:8" ht="31.95" customHeight="1" x14ac:dyDescent="0.3">
      <c r="A5" s="44" t="s">
        <v>12</v>
      </c>
      <c r="B5" s="23" t="s">
        <v>1</v>
      </c>
      <c r="C5" s="23" t="s">
        <v>2</v>
      </c>
      <c r="D5" s="70" t="s">
        <v>59</v>
      </c>
    </row>
    <row r="6" spans="1:8" ht="22.05" customHeight="1" x14ac:dyDescent="0.3">
      <c r="A6" s="45" t="s">
        <v>78</v>
      </c>
      <c r="B6" s="24">
        <v>20</v>
      </c>
      <c r="C6" s="1">
        <v>0</v>
      </c>
      <c r="D6" s="67">
        <f t="shared" ref="D6:D16" si="0">B6*C6</f>
        <v>0</v>
      </c>
    </row>
    <row r="7" spans="1:8" ht="22.05" customHeight="1" x14ac:dyDescent="0.3">
      <c r="A7" s="46" t="s">
        <v>85</v>
      </c>
      <c r="B7" s="24">
        <v>1</v>
      </c>
      <c r="C7" s="1">
        <v>0</v>
      </c>
      <c r="D7" s="67">
        <f t="shared" ref="D7:D8" si="1">B7*C7</f>
        <v>0</v>
      </c>
    </row>
    <row r="8" spans="1:8" ht="22.05" customHeight="1" x14ac:dyDescent="0.3">
      <c r="A8" s="46" t="s">
        <v>86</v>
      </c>
      <c r="B8" s="24">
        <v>1</v>
      </c>
      <c r="C8" s="1">
        <v>0</v>
      </c>
      <c r="D8" s="67">
        <f t="shared" si="1"/>
        <v>0</v>
      </c>
    </row>
    <row r="9" spans="1:8" ht="22.05" customHeight="1" x14ac:dyDescent="0.3">
      <c r="A9" s="46" t="s">
        <v>87</v>
      </c>
      <c r="B9" s="24">
        <v>8</v>
      </c>
      <c r="C9" s="1">
        <v>0</v>
      </c>
      <c r="D9" s="67">
        <f t="shared" si="0"/>
        <v>0</v>
      </c>
      <c r="H9" s="2"/>
    </row>
    <row r="10" spans="1:8" ht="22.05" customHeight="1" x14ac:dyDescent="0.3">
      <c r="A10" s="46" t="s">
        <v>79</v>
      </c>
      <c r="B10" s="24">
        <v>10</v>
      </c>
      <c r="C10" s="1">
        <v>0</v>
      </c>
      <c r="D10" s="67">
        <f t="shared" si="0"/>
        <v>0</v>
      </c>
    </row>
    <row r="11" spans="1:8" ht="15" customHeight="1" x14ac:dyDescent="0.3">
      <c r="A11" s="46" t="s">
        <v>61</v>
      </c>
      <c r="B11" s="24">
        <v>10</v>
      </c>
      <c r="C11" s="1">
        <v>0</v>
      </c>
      <c r="D11" s="67">
        <f t="shared" si="0"/>
        <v>0</v>
      </c>
    </row>
    <row r="12" spans="1:8" ht="15" customHeight="1" x14ac:dyDescent="0.3">
      <c r="A12" s="45" t="s">
        <v>44</v>
      </c>
      <c r="B12" s="20">
        <v>206</v>
      </c>
      <c r="C12" s="1">
        <v>0</v>
      </c>
      <c r="D12" s="67">
        <f t="shared" ref="D12" si="2">B12*C12</f>
        <v>0</v>
      </c>
    </row>
    <row r="13" spans="1:8" ht="15" customHeight="1" x14ac:dyDescent="0.3">
      <c r="A13" s="19" t="s">
        <v>62</v>
      </c>
      <c r="B13" s="20">
        <v>61</v>
      </c>
      <c r="C13" s="1">
        <v>0</v>
      </c>
      <c r="D13" s="67">
        <f t="shared" si="0"/>
        <v>0</v>
      </c>
      <c r="E13" s="3"/>
      <c r="F13" s="3"/>
    </row>
    <row r="14" spans="1:8" ht="15" customHeight="1" x14ac:dyDescent="0.3">
      <c r="A14" s="48" t="s">
        <v>13</v>
      </c>
      <c r="B14" s="42">
        <v>5</v>
      </c>
      <c r="C14" s="1">
        <v>0</v>
      </c>
      <c r="D14" s="68">
        <f t="shared" si="0"/>
        <v>0</v>
      </c>
    </row>
    <row r="15" spans="1:8" ht="15" customHeight="1" x14ac:dyDescent="0.3">
      <c r="A15" s="48" t="s">
        <v>47</v>
      </c>
      <c r="B15" s="42">
        <v>3</v>
      </c>
      <c r="C15" s="1">
        <v>0</v>
      </c>
      <c r="D15" s="68">
        <f t="shared" si="0"/>
        <v>0</v>
      </c>
    </row>
    <row r="16" spans="1:8" ht="15" customHeight="1" x14ac:dyDescent="0.3">
      <c r="A16" s="48" t="s">
        <v>14</v>
      </c>
      <c r="B16" s="42">
        <v>3</v>
      </c>
      <c r="C16" s="1">
        <v>0</v>
      </c>
      <c r="D16" s="68">
        <f t="shared" si="0"/>
        <v>0</v>
      </c>
    </row>
    <row r="17" spans="1:4" ht="15" customHeight="1" x14ac:dyDescent="0.3">
      <c r="A17" s="48" t="s">
        <v>76</v>
      </c>
      <c r="B17" s="42">
        <v>2</v>
      </c>
      <c r="C17" s="1">
        <v>0</v>
      </c>
      <c r="D17" s="68">
        <f t="shared" ref="D17:D21" si="3">B17*C17</f>
        <v>0</v>
      </c>
    </row>
    <row r="18" spans="1:4" ht="15" customHeight="1" x14ac:dyDescent="0.3">
      <c r="A18" s="47" t="s">
        <v>75</v>
      </c>
      <c r="B18" s="65">
        <v>1</v>
      </c>
      <c r="C18" s="84">
        <v>0</v>
      </c>
      <c r="D18" s="66">
        <f>B18*C18</f>
        <v>0</v>
      </c>
    </row>
    <row r="19" spans="1:4" ht="15" customHeight="1" x14ac:dyDescent="0.3">
      <c r="A19" s="48" t="s">
        <v>69</v>
      </c>
      <c r="B19" s="42">
        <v>10</v>
      </c>
      <c r="C19" s="1">
        <v>0</v>
      </c>
      <c r="D19" s="68">
        <f>B19*C19</f>
        <v>0</v>
      </c>
    </row>
    <row r="20" spans="1:4" ht="15" customHeight="1" x14ac:dyDescent="0.3">
      <c r="A20" s="48" t="s">
        <v>15</v>
      </c>
      <c r="B20" s="42">
        <v>5</v>
      </c>
      <c r="C20" s="1">
        <v>0</v>
      </c>
      <c r="D20" s="68">
        <f t="shared" si="3"/>
        <v>0</v>
      </c>
    </row>
    <row r="21" spans="1:4" ht="13.95" customHeight="1" x14ac:dyDescent="0.3">
      <c r="A21" s="48" t="s">
        <v>16</v>
      </c>
      <c r="B21" s="42">
        <v>5</v>
      </c>
      <c r="C21" s="1">
        <v>0</v>
      </c>
      <c r="D21" s="68">
        <f t="shared" si="3"/>
        <v>0</v>
      </c>
    </row>
    <row r="22" spans="1:4" ht="15" customHeight="1" x14ac:dyDescent="0.3">
      <c r="A22" s="49" t="s">
        <v>17</v>
      </c>
      <c r="B22" s="26"/>
      <c r="C22" s="27"/>
      <c r="D22" s="71">
        <f>SUM(D6:D21)</f>
        <v>0</v>
      </c>
    </row>
    <row r="23" spans="1:4" ht="15" customHeight="1" x14ac:dyDescent="0.3">
      <c r="A23" s="52" t="s">
        <v>18</v>
      </c>
      <c r="B23" s="4"/>
      <c r="C23" s="8"/>
      <c r="D23" s="6"/>
    </row>
    <row r="24" spans="1:4" ht="31.95" customHeight="1" x14ac:dyDescent="0.3">
      <c r="A24" s="52"/>
      <c r="B24" s="4"/>
      <c r="C24" s="8"/>
      <c r="D24" s="6"/>
    </row>
    <row r="25" spans="1:4" ht="15" customHeight="1" x14ac:dyDescent="0.3">
      <c r="A25" s="49" t="s">
        <v>54</v>
      </c>
      <c r="B25" s="23" t="s">
        <v>1</v>
      </c>
      <c r="C25" s="23" t="s">
        <v>2</v>
      </c>
      <c r="D25" s="70" t="s">
        <v>59</v>
      </c>
    </row>
    <row r="26" spans="1:4" ht="15" customHeight="1" x14ac:dyDescent="0.3">
      <c r="A26" s="45" t="s">
        <v>70</v>
      </c>
      <c r="B26" s="24">
        <v>20</v>
      </c>
      <c r="C26" s="1">
        <v>0</v>
      </c>
      <c r="D26" s="67">
        <f t="shared" ref="D26:D27" si="4">B26*C26</f>
        <v>0</v>
      </c>
    </row>
    <row r="27" spans="1:4" ht="15" customHeight="1" x14ac:dyDescent="0.3">
      <c r="A27" s="19" t="s">
        <v>63</v>
      </c>
      <c r="B27" s="24">
        <v>10</v>
      </c>
      <c r="C27" s="1">
        <v>0</v>
      </c>
      <c r="D27" s="67">
        <f t="shared" si="4"/>
        <v>0</v>
      </c>
    </row>
    <row r="28" spans="1:4" ht="15" customHeight="1" x14ac:dyDescent="0.3">
      <c r="A28" s="19" t="s">
        <v>64</v>
      </c>
      <c r="B28" s="24">
        <v>30</v>
      </c>
      <c r="C28" s="1">
        <v>0</v>
      </c>
      <c r="D28" s="67">
        <f t="shared" ref="D28:D30" si="5">B28*C28</f>
        <v>0</v>
      </c>
    </row>
    <row r="29" spans="1:4" ht="15" customHeight="1" x14ac:dyDescent="0.3">
      <c r="A29" s="28" t="s">
        <v>82</v>
      </c>
      <c r="B29" s="20">
        <v>281</v>
      </c>
      <c r="C29" s="1">
        <v>0</v>
      </c>
      <c r="D29" s="67">
        <f t="shared" si="5"/>
        <v>0</v>
      </c>
    </row>
    <row r="30" spans="1:4" ht="15" customHeight="1" x14ac:dyDescent="0.3">
      <c r="A30" s="28" t="s">
        <v>77</v>
      </c>
      <c r="B30" s="20">
        <v>61</v>
      </c>
      <c r="C30" s="1">
        <v>0</v>
      </c>
      <c r="D30" s="67">
        <f t="shared" si="5"/>
        <v>0</v>
      </c>
    </row>
    <row r="31" spans="1:4" ht="15" customHeight="1" x14ac:dyDescent="0.3">
      <c r="A31" s="47" t="s">
        <v>80</v>
      </c>
      <c r="B31" s="42">
        <v>1</v>
      </c>
      <c r="C31" s="1">
        <v>0</v>
      </c>
      <c r="D31" s="68">
        <f t="shared" ref="D31:D36" si="6">B31*C31</f>
        <v>0</v>
      </c>
    </row>
    <row r="32" spans="1:4" ht="15" customHeight="1" x14ac:dyDescent="0.3">
      <c r="A32" s="47" t="s">
        <v>81</v>
      </c>
      <c r="B32" s="42">
        <v>1</v>
      </c>
      <c r="C32" s="1">
        <v>0</v>
      </c>
      <c r="D32" s="68">
        <f t="shared" si="6"/>
        <v>0</v>
      </c>
    </row>
    <row r="33" spans="1:8" ht="15" customHeight="1" x14ac:dyDescent="0.3">
      <c r="A33" s="47" t="s">
        <v>19</v>
      </c>
      <c r="B33" s="42">
        <v>1</v>
      </c>
      <c r="C33" s="1">
        <v>0</v>
      </c>
      <c r="D33" s="68">
        <f t="shared" si="6"/>
        <v>0</v>
      </c>
    </row>
    <row r="34" spans="1:8" ht="15" customHeight="1" x14ac:dyDescent="0.3">
      <c r="A34" s="89" t="s">
        <v>83</v>
      </c>
      <c r="B34" s="42">
        <v>16</v>
      </c>
      <c r="C34" s="1">
        <v>0</v>
      </c>
      <c r="D34" s="68">
        <f t="shared" si="6"/>
        <v>0</v>
      </c>
    </row>
    <row r="35" spans="1:8" ht="15" customHeight="1" x14ac:dyDescent="0.3">
      <c r="A35" s="89" t="s">
        <v>84</v>
      </c>
      <c r="B35" s="42">
        <v>4</v>
      </c>
      <c r="C35" s="1">
        <v>0</v>
      </c>
      <c r="D35" s="68">
        <f t="shared" si="6"/>
        <v>0</v>
      </c>
    </row>
    <row r="36" spans="1:8" ht="13.95" customHeight="1" x14ac:dyDescent="0.3">
      <c r="A36" s="47" t="s">
        <v>52</v>
      </c>
      <c r="B36" s="42">
        <v>15</v>
      </c>
      <c r="C36" s="1">
        <v>0</v>
      </c>
      <c r="D36" s="68">
        <f t="shared" si="6"/>
        <v>0</v>
      </c>
      <c r="H36" t="s">
        <v>7</v>
      </c>
    </row>
    <row r="37" spans="1:8" ht="15" customHeight="1" x14ac:dyDescent="0.3">
      <c r="A37" s="49" t="s">
        <v>20</v>
      </c>
      <c r="B37" s="26"/>
      <c r="C37" s="29"/>
      <c r="D37" s="71">
        <f>SUM(D26:D36)</f>
        <v>0</v>
      </c>
    </row>
    <row r="38" spans="1:8" ht="15" customHeight="1" x14ac:dyDescent="0.3">
      <c r="A38" s="52" t="s">
        <v>18</v>
      </c>
      <c r="B38" s="4"/>
      <c r="C38" s="4"/>
      <c r="D38" s="72"/>
    </row>
    <row r="39" spans="1:8" ht="31.95" customHeight="1" x14ac:dyDescent="0.3">
      <c r="A39" s="52"/>
      <c r="B39" s="4"/>
      <c r="C39" s="4"/>
      <c r="D39" s="72"/>
    </row>
    <row r="40" spans="1:8" x14ac:dyDescent="0.3">
      <c r="A40" s="44" t="s">
        <v>29</v>
      </c>
      <c r="B40" s="23" t="s">
        <v>1</v>
      </c>
      <c r="C40" s="23" t="s">
        <v>55</v>
      </c>
      <c r="D40" s="30" t="s">
        <v>56</v>
      </c>
      <c r="E40" s="70" t="s">
        <v>58</v>
      </c>
    </row>
    <row r="41" spans="1:8" x14ac:dyDescent="0.3">
      <c r="A41" s="46" t="s">
        <v>49</v>
      </c>
      <c r="B41" s="32">
        <v>206</v>
      </c>
      <c r="C41" s="32">
        <v>2</v>
      </c>
      <c r="D41" s="88">
        <v>0</v>
      </c>
      <c r="E41" s="81">
        <f>D41*B41*C41</f>
        <v>0</v>
      </c>
    </row>
    <row r="42" spans="1:8" x14ac:dyDescent="0.3">
      <c r="A42" s="46" t="s">
        <v>25</v>
      </c>
      <c r="B42" s="32">
        <v>49</v>
      </c>
      <c r="C42" s="32">
        <v>1</v>
      </c>
      <c r="D42" s="88">
        <v>0</v>
      </c>
      <c r="E42" s="81">
        <f>D42*B42*C42</f>
        <v>0</v>
      </c>
    </row>
    <row r="43" spans="1:8" x14ac:dyDescent="0.3">
      <c r="A43" s="46" t="s">
        <v>48</v>
      </c>
      <c r="B43" s="32">
        <v>26</v>
      </c>
      <c r="C43" s="32">
        <v>2</v>
      </c>
      <c r="D43" s="88">
        <v>0</v>
      </c>
      <c r="E43" s="81">
        <f>D43*B43*C43</f>
        <v>0</v>
      </c>
    </row>
    <row r="44" spans="1:8" ht="14.55" customHeight="1" x14ac:dyDescent="0.3">
      <c r="A44" s="46" t="s">
        <v>45</v>
      </c>
      <c r="B44" s="32">
        <v>134</v>
      </c>
      <c r="C44" s="32">
        <v>4</v>
      </c>
      <c r="D44" s="88">
        <v>0</v>
      </c>
      <c r="E44" s="81">
        <f>D44*B44*C44</f>
        <v>0</v>
      </c>
    </row>
    <row r="45" spans="1:8" x14ac:dyDescent="0.3">
      <c r="A45" s="49" t="s">
        <v>26</v>
      </c>
      <c r="B45" s="33"/>
      <c r="C45" s="33"/>
      <c r="D45" s="73"/>
      <c r="E45" s="75">
        <f>SUM(E41:E44)</f>
        <v>0</v>
      </c>
    </row>
    <row r="46" spans="1:8" ht="31.95" customHeight="1" x14ac:dyDescent="0.3">
      <c r="A46" s="53"/>
      <c r="B46" s="10"/>
      <c r="C46" s="10"/>
      <c r="D46" s="74"/>
      <c r="E46" s="74"/>
    </row>
    <row r="47" spans="1:8" x14ac:dyDescent="0.3">
      <c r="A47" s="44" t="s">
        <v>30</v>
      </c>
      <c r="B47" s="23" t="s">
        <v>1</v>
      </c>
      <c r="C47" s="30" t="s">
        <v>2</v>
      </c>
      <c r="D47" s="70" t="s">
        <v>59</v>
      </c>
    </row>
    <row r="48" spans="1:8" x14ac:dyDescent="0.3">
      <c r="A48" s="46" t="s">
        <v>72</v>
      </c>
      <c r="B48" s="32">
        <v>1</v>
      </c>
      <c r="C48" s="88">
        <v>0</v>
      </c>
      <c r="D48" s="81">
        <f>B48*C48</f>
        <v>0</v>
      </c>
    </row>
    <row r="49" spans="1:5" x14ac:dyDescent="0.3">
      <c r="A49" s="46" t="s">
        <v>71</v>
      </c>
      <c r="B49" s="32">
        <v>281</v>
      </c>
      <c r="C49" s="88">
        <v>0</v>
      </c>
      <c r="D49" s="81">
        <f t="shared" ref="D49:D50" si="7">B49*C49</f>
        <v>0</v>
      </c>
    </row>
    <row r="50" spans="1:5" ht="14.55" customHeight="1" x14ac:dyDescent="0.3">
      <c r="A50" s="46" t="s">
        <v>46</v>
      </c>
      <c r="B50" s="32">
        <v>134</v>
      </c>
      <c r="C50" s="88">
        <v>0</v>
      </c>
      <c r="D50" s="81">
        <f t="shared" si="7"/>
        <v>0</v>
      </c>
    </row>
    <row r="51" spans="1:5" x14ac:dyDescent="0.3">
      <c r="A51" s="49" t="s">
        <v>27</v>
      </c>
      <c r="B51" s="25" t="s">
        <v>7</v>
      </c>
      <c r="C51" s="75" t="s">
        <v>7</v>
      </c>
      <c r="D51" s="75">
        <f>SUM(D48:D50)</f>
        <v>0</v>
      </c>
    </row>
    <row r="52" spans="1:5" ht="31.95" customHeight="1" x14ac:dyDescent="0.3">
      <c r="A52" s="53"/>
      <c r="B52" s="9"/>
      <c r="C52" s="9"/>
      <c r="D52" s="76"/>
      <c r="E52" s="82"/>
    </row>
    <row r="53" spans="1:5" x14ac:dyDescent="0.3">
      <c r="A53" s="54" t="s">
        <v>31</v>
      </c>
      <c r="B53" s="30" t="s">
        <v>57</v>
      </c>
      <c r="C53" s="23" t="s">
        <v>2</v>
      </c>
      <c r="D53" s="70" t="s">
        <v>59</v>
      </c>
      <c r="E53" s="82"/>
    </row>
    <row r="54" spans="1:5" x14ac:dyDescent="0.3">
      <c r="A54" s="28" t="s">
        <v>65</v>
      </c>
      <c r="B54" s="36">
        <v>5</v>
      </c>
      <c r="C54" s="84">
        <v>0</v>
      </c>
      <c r="D54" s="77">
        <f>C54*B54</f>
        <v>0</v>
      </c>
      <c r="E54" s="82"/>
    </row>
    <row r="55" spans="1:5" x14ac:dyDescent="0.3">
      <c r="A55" s="28" t="s">
        <v>66</v>
      </c>
      <c r="B55" s="36">
        <v>5</v>
      </c>
      <c r="C55" s="84">
        <v>0</v>
      </c>
      <c r="D55" s="77">
        <f>C55*B55</f>
        <v>0</v>
      </c>
      <c r="E55" s="82"/>
    </row>
    <row r="56" spans="1:5" x14ac:dyDescent="0.3">
      <c r="A56" s="28" t="s">
        <v>67</v>
      </c>
      <c r="B56" s="36">
        <v>5</v>
      </c>
      <c r="C56" s="84">
        <v>0</v>
      </c>
      <c r="D56" s="77">
        <f>C56*B56</f>
        <v>0</v>
      </c>
      <c r="E56" s="82"/>
    </row>
    <row r="57" spans="1:5" ht="13.5" customHeight="1" x14ac:dyDescent="0.3">
      <c r="A57" s="28" t="s">
        <v>68</v>
      </c>
      <c r="B57" s="36">
        <v>10</v>
      </c>
      <c r="C57" s="84">
        <v>0</v>
      </c>
      <c r="D57" s="77">
        <f>C57*B57</f>
        <v>0</v>
      </c>
      <c r="E57" s="82"/>
    </row>
    <row r="58" spans="1:5" x14ac:dyDescent="0.3">
      <c r="A58" s="31" t="s">
        <v>6</v>
      </c>
      <c r="B58" s="37" t="s">
        <v>7</v>
      </c>
      <c r="C58" s="38" t="s">
        <v>7</v>
      </c>
      <c r="D58" s="78">
        <f>SUM(D54:D57)</f>
        <v>0</v>
      </c>
      <c r="E58" s="82"/>
    </row>
    <row r="59" spans="1:5" x14ac:dyDescent="0.3">
      <c r="A59" s="52" t="s">
        <v>18</v>
      </c>
      <c r="B59" s="62"/>
      <c r="C59" s="62"/>
      <c r="D59" s="62"/>
      <c r="E59" s="82"/>
    </row>
    <row r="60" spans="1:5" ht="31.95" customHeight="1" x14ac:dyDescent="0.3">
      <c r="A60" s="63"/>
      <c r="B60" s="62"/>
      <c r="C60" s="62"/>
      <c r="D60" s="62"/>
      <c r="E60" s="82"/>
    </row>
    <row r="61" spans="1:5" x14ac:dyDescent="0.3">
      <c r="A61" s="31" t="s">
        <v>50</v>
      </c>
      <c r="B61" s="30" t="s">
        <v>1</v>
      </c>
      <c r="C61" s="23" t="s">
        <v>2</v>
      </c>
      <c r="D61" s="70" t="s">
        <v>59</v>
      </c>
      <c r="E61" s="82"/>
    </row>
    <row r="62" spans="1:5" ht="13.95" customHeight="1" x14ac:dyDescent="0.3">
      <c r="A62" s="55" t="s">
        <v>60</v>
      </c>
      <c r="B62" s="61">
        <v>281</v>
      </c>
      <c r="C62" s="84">
        <v>0</v>
      </c>
      <c r="D62" s="77">
        <f>C62*B62</f>
        <v>0</v>
      </c>
      <c r="E62" s="82"/>
    </row>
    <row r="63" spans="1:5" x14ac:dyDescent="0.3">
      <c r="A63" s="54" t="s">
        <v>28</v>
      </c>
      <c r="B63" s="35"/>
      <c r="C63" s="35"/>
      <c r="D63" s="78">
        <f>SUM(D62:D62)</f>
        <v>0</v>
      </c>
      <c r="E63" s="18"/>
    </row>
    <row r="64" spans="1:5" ht="31.95" customHeight="1" x14ac:dyDescent="0.3">
      <c r="A64" s="56"/>
      <c r="B64" s="18"/>
      <c r="C64" s="18"/>
      <c r="D64" s="18"/>
      <c r="E64" s="18"/>
    </row>
    <row r="65" spans="1:16" x14ac:dyDescent="0.3">
      <c r="A65" s="49" t="s">
        <v>51</v>
      </c>
      <c r="B65" s="30" t="s">
        <v>1</v>
      </c>
      <c r="C65" s="23" t="s">
        <v>2</v>
      </c>
      <c r="D65" s="70" t="s">
        <v>59</v>
      </c>
      <c r="E65" s="18"/>
    </row>
    <row r="66" spans="1:16" x14ac:dyDescent="0.3">
      <c r="A66" s="19" t="s">
        <v>3</v>
      </c>
      <c r="B66" s="39">
        <v>206</v>
      </c>
      <c r="C66" s="84">
        <v>0</v>
      </c>
      <c r="D66" s="83">
        <f>B66*C66</f>
        <v>0</v>
      </c>
      <c r="E66" s="18"/>
    </row>
    <row r="67" spans="1:16" x14ac:dyDescent="0.3">
      <c r="A67" s="19" t="s">
        <v>4</v>
      </c>
      <c r="B67" s="39">
        <v>1</v>
      </c>
      <c r="C67" s="84">
        <v>0</v>
      </c>
      <c r="D67" s="83">
        <f>B67*C67</f>
        <v>0</v>
      </c>
      <c r="E67" s="18"/>
    </row>
    <row r="68" spans="1:16" x14ac:dyDescent="0.3">
      <c r="A68" s="28" t="s">
        <v>11</v>
      </c>
      <c r="B68" s="64">
        <v>2500</v>
      </c>
      <c r="C68" s="84">
        <v>0</v>
      </c>
      <c r="D68" s="40">
        <f>C68*B68</f>
        <v>0</v>
      </c>
      <c r="E68" s="18"/>
    </row>
    <row r="69" spans="1:16" ht="17.55" customHeight="1" x14ac:dyDescent="0.3">
      <c r="A69" s="31" t="s">
        <v>5</v>
      </c>
      <c r="B69" s="34"/>
      <c r="C69" s="34"/>
      <c r="D69" s="41">
        <f>SUM(D66:D68)</f>
        <v>0</v>
      </c>
      <c r="E69" s="18"/>
    </row>
    <row r="70" spans="1:16" ht="31.95" customHeight="1" thickBot="1" x14ac:dyDescent="0.35"/>
    <row r="71" spans="1:16" ht="31.95" customHeight="1" thickBot="1" x14ac:dyDescent="0.35">
      <c r="A71" s="58" t="s">
        <v>21</v>
      </c>
      <c r="B71" s="11"/>
      <c r="C71" s="21"/>
      <c r="D71" s="22">
        <f>SUM(D22,D37,E45,D51,D58,D63,D69)</f>
        <v>0</v>
      </c>
    </row>
    <row r="72" spans="1:16" ht="15" thickBot="1" x14ac:dyDescent="0.35">
      <c r="A72" s="59"/>
      <c r="B72" s="5"/>
      <c r="C72" s="6"/>
      <c r="D72" s="6"/>
      <c r="F72" t="s">
        <v>7</v>
      </c>
    </row>
    <row r="73" spans="1:16" ht="31.95" customHeight="1" x14ac:dyDescent="0.3">
      <c r="A73" s="106" t="s">
        <v>32</v>
      </c>
      <c r="B73" s="107"/>
      <c r="C73" s="16" t="s">
        <v>22</v>
      </c>
      <c r="D73" s="79" t="s">
        <v>33</v>
      </c>
      <c r="P73" s="12"/>
    </row>
    <row r="74" spans="1:16" x14ac:dyDescent="0.3">
      <c r="A74" s="108" t="s">
        <v>35</v>
      </c>
      <c r="B74" s="109"/>
      <c r="C74" s="85" t="s">
        <v>34</v>
      </c>
      <c r="D74" s="17">
        <f>VLOOKUP(C74,O75:P80,2,FALSE)</f>
        <v>0</v>
      </c>
      <c r="F74" t="s">
        <v>7</v>
      </c>
      <c r="P74" s="14"/>
    </row>
    <row r="75" spans="1:16" x14ac:dyDescent="0.3">
      <c r="A75" s="108" t="s">
        <v>42</v>
      </c>
      <c r="B75" s="109"/>
      <c r="C75" s="85" t="s">
        <v>34</v>
      </c>
      <c r="D75" s="17">
        <f>VLOOKUP(C75,O$75:P$80,2,FALSE)</f>
        <v>0</v>
      </c>
      <c r="O75" t="s">
        <v>34</v>
      </c>
      <c r="P75" s="13">
        <v>0</v>
      </c>
    </row>
    <row r="76" spans="1:16" ht="15" thickBot="1" x14ac:dyDescent="0.35">
      <c r="A76" s="108" t="s">
        <v>36</v>
      </c>
      <c r="B76" s="109"/>
      <c r="C76" s="85" t="s">
        <v>34</v>
      </c>
      <c r="D76" s="17">
        <f>VLOOKUP(C76,O$75:P$80,2,FALSE)</f>
        <v>0</v>
      </c>
      <c r="O76" t="s">
        <v>37</v>
      </c>
      <c r="P76" s="13">
        <v>1</v>
      </c>
    </row>
    <row r="77" spans="1:16" ht="15" thickBot="1" x14ac:dyDescent="0.35">
      <c r="A77" s="110" t="s">
        <v>43</v>
      </c>
      <c r="B77" s="110"/>
      <c r="C77" s="111"/>
      <c r="D77" s="80">
        <f>SUM(D74:D76)</f>
        <v>0</v>
      </c>
      <c r="O77" t="s">
        <v>38</v>
      </c>
      <c r="P77" s="15">
        <v>2</v>
      </c>
    </row>
    <row r="78" spans="1:16" x14ac:dyDescent="0.3">
      <c r="A78" s="59"/>
      <c r="B78" s="5"/>
      <c r="C78" s="6"/>
      <c r="D78" s="6"/>
      <c r="O78" t="s">
        <v>39</v>
      </c>
      <c r="P78" s="15">
        <v>3</v>
      </c>
    </row>
    <row r="79" spans="1:16" ht="30.75" customHeight="1" x14ac:dyDescent="0.3">
      <c r="A79" s="102" t="s">
        <v>23</v>
      </c>
      <c r="B79" s="103"/>
      <c r="C79" s="103"/>
      <c r="D79" s="104"/>
      <c r="O79" t="s">
        <v>40</v>
      </c>
      <c r="P79" s="13">
        <v>4</v>
      </c>
    </row>
    <row r="80" spans="1:16" ht="15" thickBot="1" x14ac:dyDescent="0.35">
      <c r="A80" s="59"/>
      <c r="B80" s="5"/>
      <c r="C80" s="6"/>
      <c r="D80" s="6"/>
      <c r="O80" t="s">
        <v>41</v>
      </c>
      <c r="P80" s="13">
        <v>5</v>
      </c>
    </row>
    <row r="81" spans="1:4" ht="31.95" customHeight="1" x14ac:dyDescent="0.3">
      <c r="A81" s="99" t="s">
        <v>53</v>
      </c>
      <c r="B81" s="100"/>
      <c r="C81" s="100"/>
      <c r="D81" s="101"/>
    </row>
    <row r="82" spans="1:4" x14ac:dyDescent="0.3">
      <c r="A82" s="50"/>
      <c r="B82" s="93"/>
      <c r="C82" s="94"/>
      <c r="D82" s="95"/>
    </row>
    <row r="83" spans="1:4" x14ac:dyDescent="0.3">
      <c r="A83" s="50" t="s">
        <v>8</v>
      </c>
      <c r="B83" s="90"/>
      <c r="C83" s="91"/>
      <c r="D83" s="92"/>
    </row>
    <row r="84" spans="1:4" x14ac:dyDescent="0.3">
      <c r="A84" s="50"/>
      <c r="B84" s="93"/>
      <c r="C84" s="94"/>
      <c r="D84" s="95"/>
    </row>
    <row r="85" spans="1:4" x14ac:dyDescent="0.3">
      <c r="A85" s="50" t="s">
        <v>24</v>
      </c>
      <c r="B85" s="90"/>
      <c r="C85" s="91"/>
      <c r="D85" s="92"/>
    </row>
    <row r="86" spans="1:4" x14ac:dyDescent="0.3">
      <c r="A86" s="50"/>
      <c r="B86" s="93"/>
      <c r="C86" s="94"/>
      <c r="D86" s="95"/>
    </row>
    <row r="87" spans="1:4" x14ac:dyDescent="0.3">
      <c r="A87" s="50" t="s">
        <v>9</v>
      </c>
      <c r="B87" s="90"/>
      <c r="C87" s="91"/>
      <c r="D87" s="92"/>
    </row>
    <row r="88" spans="1:4" x14ac:dyDescent="0.3">
      <c r="A88" s="50"/>
      <c r="B88" s="93"/>
      <c r="C88" s="94"/>
      <c r="D88" s="95"/>
    </row>
    <row r="89" spans="1:4" ht="15" thickBot="1" x14ac:dyDescent="0.35">
      <c r="A89" s="60" t="s">
        <v>10</v>
      </c>
      <c r="B89" s="96"/>
      <c r="C89" s="97"/>
      <c r="D89" s="98"/>
    </row>
  </sheetData>
  <sheetProtection algorithmName="SHA-512" hashValue="T/rHW5BjXhxehxvjQoGQ80IWPZZR82383RBjPMMW7qRDVqinguobk+PmdA3PYAVwTIqwLN5/kmgdiWP3goH8hw==" saltValue="p/LqJYVrkzc4NjUVI4+24w==" spinCount="100000" sheet="1" selectLockedCells="1"/>
  <protectedRanges>
    <protectedRange sqref="B89 A81 B83 B85 B87 C26:C36 C19:C21 C6:C17" name="Bereik1"/>
    <protectedRange sqref="C74:C76" name="Bereik1_2"/>
  </protectedRanges>
  <mergeCells count="16">
    <mergeCell ref="A79:D79"/>
    <mergeCell ref="B1:D3"/>
    <mergeCell ref="A73:B73"/>
    <mergeCell ref="A74:B74"/>
    <mergeCell ref="A75:B75"/>
    <mergeCell ref="A76:B76"/>
    <mergeCell ref="A77:C77"/>
    <mergeCell ref="B87:D87"/>
    <mergeCell ref="B88:D88"/>
    <mergeCell ref="B89:D89"/>
    <mergeCell ref="A81:D81"/>
    <mergeCell ref="B82:D82"/>
    <mergeCell ref="B83:D83"/>
    <mergeCell ref="B84:D84"/>
    <mergeCell ref="B85:D85"/>
    <mergeCell ref="B86:D86"/>
  </mergeCells>
  <dataValidations count="2">
    <dataValidation type="list" allowBlank="1" showInputMessage="1" showErrorMessage="1" sqref="C74:C75" xr:uid="{00000000-0002-0000-0000-000000000000}">
      <formula1>$O$75:$O$80</formula1>
    </dataValidation>
    <dataValidation type="list" allowBlank="1" showInputMessage="1" showErrorMessage="1" sqref="C76" xr:uid="{00000000-0002-0000-0000-000001000000}">
      <formula1>$O$75:$O$78</formula1>
    </dataValidation>
  </dataValidations>
  <pageMargins left="0.70866141732283472" right="0.70866141732283472" top="0.74803149606299213" bottom="0.74803149606299213" header="0.31496062992125984" footer="0.31496062992125984"/>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2024-04-18T07:23:05Z</dcterms:modified>
</cp:coreProperties>
</file>