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ate1904="1"/>
  <mc:AlternateContent xmlns:mc="http://schemas.openxmlformats.org/markup-compatibility/2006">
    <mc:Choice Requires="x15">
      <x15ac:absPath xmlns:x15ac="http://schemas.microsoft.com/office/spreadsheetml/2010/11/ac" url="G:\AOD\Inkoop\Werkvoorraad\Bob\EUOA - Schoonmaak vastgoed\Nota van inlichtingen\"/>
    </mc:Choice>
  </mc:AlternateContent>
  <xr:revisionPtr revIDLastSave="0" documentId="13_ncr:1_{E6754E2A-A547-44F2-99F9-937DD5CD4877}" xr6:coauthVersionLast="47" xr6:coauthVersionMax="47" xr10:uidLastSave="{00000000-0000-0000-0000-000000000000}"/>
  <bookViews>
    <workbookView xWindow="-110" yWindow="-110" windowWidth="19420" windowHeight="10420" tabRatio="222" xr2:uid="{00000000-000D-0000-FFFF-FFFF00000000}"/>
  </bookViews>
  <sheets>
    <sheet name="Totaal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O5" i="1"/>
  <c r="P5" i="1" s="1"/>
  <c r="O6" i="1"/>
  <c r="P6" i="1" s="1"/>
  <c r="Q6" i="1" s="1"/>
  <c r="O7" i="1"/>
  <c r="P7" i="1" s="1"/>
  <c r="Q7" i="1" s="1"/>
  <c r="O8" i="1"/>
  <c r="P8" i="1" s="1"/>
  <c r="Q8" i="1" s="1"/>
  <c r="O9" i="1"/>
  <c r="P9" i="1" s="1"/>
  <c r="Q9" i="1" s="1"/>
  <c r="O10" i="1"/>
  <c r="P10" i="1" s="1"/>
  <c r="Q10" i="1" s="1"/>
  <c r="O11" i="1"/>
  <c r="P11" i="1" s="1"/>
  <c r="Q11" i="1" s="1"/>
  <c r="O12" i="1"/>
  <c r="P12" i="1" s="1"/>
  <c r="Q12" i="1" s="1"/>
  <c r="O13" i="1"/>
  <c r="P13" i="1" s="1"/>
  <c r="Q13" i="1" s="1"/>
  <c r="O14" i="1"/>
  <c r="P14" i="1" s="1"/>
  <c r="Q14" i="1" s="1"/>
  <c r="O15" i="1"/>
  <c r="P15" i="1" s="1"/>
  <c r="Q15" i="1" s="1"/>
  <c r="O16" i="1"/>
  <c r="P16" i="1" s="1"/>
  <c r="Q16" i="1" s="1"/>
  <c r="O17" i="1"/>
  <c r="P17" i="1" s="1"/>
  <c r="Q17" i="1" s="1"/>
  <c r="O18" i="1"/>
  <c r="P18" i="1" s="1"/>
  <c r="Q18" i="1" s="1"/>
  <c r="O19" i="1"/>
  <c r="P19" i="1" s="1"/>
  <c r="Q19" i="1" s="1"/>
  <c r="O20" i="1"/>
  <c r="P20" i="1" s="1"/>
  <c r="Q20" i="1" s="1"/>
  <c r="O21" i="1"/>
  <c r="P21" i="1" s="1"/>
  <c r="Q21" i="1" s="1"/>
  <c r="O22" i="1"/>
  <c r="P22" i="1" s="1"/>
  <c r="Q22" i="1" s="1"/>
  <c r="Q24" i="1" l="1"/>
  <c r="Q27" i="1" s="1"/>
  <c r="Q26" i="1" l="1"/>
  <c r="Q29" i="1" s="1"/>
</calcChain>
</file>

<file path=xl/sharedStrings.xml><?xml version="1.0" encoding="utf-8"?>
<sst xmlns="http://schemas.openxmlformats.org/spreadsheetml/2006/main" count="48" uniqueCount="41">
  <si>
    <t>Naam Opdrachtgever</t>
  </si>
  <si>
    <t>Overname kosten personeel (CAO Art. 38)</t>
  </si>
  <si>
    <t xml:space="preserve">Prijspeil </t>
  </si>
  <si>
    <r>
      <t>De heer of mevrouw</t>
    </r>
    <r>
      <rPr>
        <sz val="10"/>
        <color theme="0"/>
        <rFont val="Century Gothic"/>
        <family val="2"/>
      </rPr>
      <t xml:space="preserve"> (in het kader van de AVG geen namen verstrekken)</t>
    </r>
  </si>
  <si>
    <t>Geboortejaar</t>
  </si>
  <si>
    <t>Werkzaam op locatie</t>
  </si>
  <si>
    <t>Werktijd van - tot</t>
  </si>
  <si>
    <t>In bezit van VOG</t>
  </si>
  <si>
    <t>Branche-erkend diploma ja/nee</t>
  </si>
  <si>
    <t>Datum werkzaam in de branche</t>
  </si>
  <si>
    <t>Datum in dienst project opdracht gever</t>
  </si>
  <si>
    <t>Contracturen per week</t>
  </si>
  <si>
    <t>Contractweken per jaar</t>
  </si>
  <si>
    <t>CAO loongroep</t>
  </si>
  <si>
    <t>Opgebouwd bruto uurloon</t>
  </si>
  <si>
    <t>Reiskosten per uur</t>
  </si>
  <si>
    <t>CAO basis bruto uurloon</t>
  </si>
  <si>
    <t>Verschil bruto uurloon</t>
  </si>
  <si>
    <t>Verschil bruto loonkosten per week</t>
  </si>
  <si>
    <t>Verschil bruto loonkosten per jaar</t>
  </si>
  <si>
    <t>Subtotaal loonkosten</t>
  </si>
  <si>
    <t>Vakantietoeslag</t>
  </si>
  <si>
    <t>Sociale lasten</t>
  </si>
  <si>
    <t>Loonkosten overname personeel</t>
  </si>
  <si>
    <t>Toelichting:</t>
  </si>
  <si>
    <t>Bij gunning dient de dienstverlener de werkgelegenheidsclausule bij contractwisseling volgens de geldende CAO voor het Schoonmaak- en Glazenwassersbedrijf (artikel 38) toe te passen. In</t>
  </si>
  <si>
    <t xml:space="preserve">genoemd artikel staat onder andere dat bij contractwisseling het schoonmaakbedrijf, dat de opdracht verwerft, verplicht is 100% van het aantal onder de regeling vallende werknemers over te nemen. Dit betreft: </t>
  </si>
  <si>
    <t>- de werknemer die minimaal anderhalf jaar op het betreffende object werkzaam is;</t>
  </si>
  <si>
    <t>- de werknemer die op of na januari 2012 nieuw* in dienst is getreden, anders dan door contractwisseling, beschikt over een door de branche erkend diploma.</t>
  </si>
  <si>
    <t>* Hieraan is voldaan als een werknemer 3 maanden of langer niet in de branche heeft gewerkt.</t>
  </si>
  <si>
    <t>Gemeente Westland</t>
  </si>
  <si>
    <t>mw</t>
  </si>
  <si>
    <t>Gymzaal Joannesschool</t>
  </si>
  <si>
    <t>16:00-17:15</t>
  </si>
  <si>
    <t>8:00-16:30</t>
  </si>
  <si>
    <t>Nee</t>
  </si>
  <si>
    <t>B2-06</t>
  </si>
  <si>
    <t>B1-04</t>
  </si>
  <si>
    <t xml:space="preserve">mw. </t>
  </si>
  <si>
    <t>Ja</t>
  </si>
  <si>
    <t>Schoon Westland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</si>
</sst>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fl&quot;\ * #,##0.00_-;_-&quot;fl&quot;\ * #,##0.00\-;_-&quot;fl&quot;\ * &quot;-&quot;??_-;_-@_-"/>
    <numFmt numFmtId="165" formatCode="0.000%"/>
    <numFmt numFmtId="166" formatCode="_([$€-2]\ * #,##0.00_);_([$€-2]\ * \(#,##0.00\);_([$€-2]\ * &quot;-&quot;??_);_(@_)"/>
    <numFmt numFmtId="167" formatCode="_-* #,##0.00_-;\-* #,##0.00_-;_-* &quot;-&quot;??_-;_-@_-"/>
  </numFmts>
  <fonts count="13" x14ac:knownFonts="1">
    <font>
      <sz val="10"/>
      <name val="Verdana"/>
    </font>
    <font>
      <sz val="8"/>
      <name val="Verdana"/>
      <family val="2"/>
    </font>
    <font>
      <sz val="10"/>
      <name val="Helv"/>
    </font>
    <font>
      <b/>
      <sz val="10"/>
      <color theme="0"/>
      <name val="Century Gothic"/>
      <family val="2"/>
    </font>
    <font>
      <b/>
      <i/>
      <sz val="12"/>
      <color indexed="18"/>
      <name val="Century Gothic"/>
      <family val="2"/>
    </font>
    <font>
      <sz val="12"/>
      <color indexed="18"/>
      <name val="Century Gothic"/>
      <family val="2"/>
    </font>
    <font>
      <b/>
      <i/>
      <sz val="12"/>
      <color indexed="10"/>
      <name val="Century Gothic"/>
      <family val="2"/>
    </font>
    <font>
      <b/>
      <sz val="12"/>
      <color indexed="18"/>
      <name val="Century Gothic"/>
      <family val="2"/>
    </font>
    <font>
      <sz val="12"/>
      <name val="Century Gothic"/>
      <family val="2"/>
    </font>
    <font>
      <sz val="12"/>
      <color indexed="8"/>
      <name val="Century Gothic"/>
      <family val="2"/>
    </font>
    <font>
      <i/>
      <sz val="12"/>
      <name val="Century Gothic"/>
      <family val="2"/>
    </font>
    <font>
      <b/>
      <sz val="12"/>
      <name val="Century Gothic"/>
      <family val="2"/>
    </font>
    <font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AAA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7" fontId="2" fillId="0" borderId="0" applyFont="0" applyFill="0" applyBorder="0" applyAlignment="0" applyProtection="0"/>
    <xf numFmtId="0" fontId="2" fillId="0" borderId="0"/>
  </cellStyleXfs>
  <cellXfs count="57">
    <xf numFmtId="0" fontId="0" fillId="0" borderId="0" xfId="0"/>
    <xf numFmtId="0" fontId="4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2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vertical="top" wrapText="1"/>
    </xf>
    <xf numFmtId="166" fontId="8" fillId="0" borderId="1" xfId="0" applyNumberFormat="1" applyFont="1" applyBorder="1"/>
    <xf numFmtId="0" fontId="8" fillId="0" borderId="0" xfId="0" applyFont="1"/>
    <xf numFmtId="0" fontId="8" fillId="0" borderId="4" xfId="0" applyFont="1" applyBorder="1"/>
    <xf numFmtId="2" fontId="8" fillId="0" borderId="0" xfId="0" applyNumberFormat="1" applyFont="1"/>
    <xf numFmtId="164" fontId="8" fillId="0" borderId="0" xfId="0" applyNumberFormat="1" applyFont="1"/>
    <xf numFmtId="0" fontId="8" fillId="0" borderId="5" xfId="0" applyFont="1" applyBorder="1"/>
    <xf numFmtId="0" fontId="8" fillId="0" borderId="2" xfId="0" applyFont="1" applyBorder="1"/>
    <xf numFmtId="0" fontId="8" fillId="0" borderId="3" xfId="0" applyFont="1" applyBorder="1"/>
    <xf numFmtId="2" fontId="8" fillId="0" borderId="3" xfId="0" applyNumberFormat="1" applyFont="1" applyBorder="1"/>
    <xf numFmtId="164" fontId="8" fillId="0" borderId="3" xfId="0" applyNumberFormat="1" applyFont="1" applyBorder="1"/>
    <xf numFmtId="166" fontId="8" fillId="0" borderId="6" xfId="0" applyNumberFormat="1" applyFont="1" applyBorder="1"/>
    <xf numFmtId="166" fontId="8" fillId="0" borderId="0" xfId="0" applyNumberFormat="1" applyFont="1"/>
    <xf numFmtId="0" fontId="9" fillId="0" borderId="2" xfId="2" applyFont="1" applyBorder="1" applyProtection="1">
      <protection hidden="1"/>
    </xf>
    <xf numFmtId="0" fontId="9" fillId="0" borderId="3" xfId="2" applyFont="1" applyBorder="1" applyProtection="1">
      <protection hidden="1"/>
    </xf>
    <xf numFmtId="167" fontId="9" fillId="0" borderId="1" xfId="1" applyFont="1" applyFill="1" applyBorder="1" applyAlignment="1" applyProtection="1">
      <protection locked="0"/>
    </xf>
    <xf numFmtId="0" fontId="10" fillId="0" borderId="3" xfId="0" applyFont="1" applyBorder="1"/>
    <xf numFmtId="2" fontId="10" fillId="0" borderId="3" xfId="0" applyNumberFormat="1" applyFont="1" applyBorder="1"/>
    <xf numFmtId="165" fontId="10" fillId="0" borderId="3" xfId="0" applyNumberFormat="1" applyFont="1" applyBorder="1"/>
    <xf numFmtId="167" fontId="9" fillId="0" borderId="1" xfId="1" applyFont="1" applyFill="1" applyBorder="1" applyAlignment="1" applyProtection="1">
      <protection hidden="1"/>
    </xf>
    <xf numFmtId="0" fontId="10" fillId="0" borderId="0" xfId="0" applyFont="1"/>
    <xf numFmtId="0" fontId="7" fillId="0" borderId="3" xfId="2" applyFont="1" applyBorder="1" applyProtection="1">
      <protection hidden="1"/>
    </xf>
    <xf numFmtId="0" fontId="7" fillId="0" borderId="3" xfId="0" applyFont="1" applyBorder="1"/>
    <xf numFmtId="2" fontId="7" fillId="0" borderId="3" xfId="0" applyNumberFormat="1" applyFont="1" applyBorder="1"/>
    <xf numFmtId="164" fontId="7" fillId="0" borderId="3" xfId="0" applyNumberFormat="1" applyFont="1" applyBorder="1"/>
    <xf numFmtId="0" fontId="7" fillId="0" borderId="0" xfId="0" applyFont="1"/>
    <xf numFmtId="0" fontId="8" fillId="0" borderId="0" xfId="0" quotePrefix="1" applyFont="1"/>
    <xf numFmtId="0" fontId="8" fillId="3" borderId="1" xfId="0" applyFont="1" applyFill="1" applyBorder="1"/>
    <xf numFmtId="0" fontId="8" fillId="3" borderId="1" xfId="0" quotePrefix="1" applyFont="1" applyFill="1" applyBorder="1"/>
    <xf numFmtId="14" fontId="8" fillId="3" borderId="1" xfId="0" quotePrefix="1" applyNumberFormat="1" applyFont="1" applyFill="1" applyBorder="1"/>
    <xf numFmtId="2" fontId="8" fillId="3" borderId="1" xfId="0" applyNumberFormat="1" applyFont="1" applyFill="1" applyBorder="1"/>
    <xf numFmtId="166" fontId="8" fillId="3" borderId="1" xfId="0" applyNumberFormat="1" applyFont="1" applyFill="1" applyBorder="1"/>
    <xf numFmtId="165" fontId="8" fillId="3" borderId="1" xfId="0" applyNumberFormat="1" applyFont="1" applyFill="1" applyBorder="1"/>
    <xf numFmtId="2" fontId="3" fillId="4" borderId="7" xfId="0" applyNumberFormat="1" applyFont="1" applyFill="1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11" fillId="3" borderId="0" xfId="0" applyFont="1" applyFill="1" applyAlignment="1">
      <alignment horizontal="left"/>
    </xf>
    <xf numFmtId="0" fontId="11" fillId="0" borderId="2" xfId="2" applyFont="1" applyBorder="1" applyProtection="1">
      <protection hidden="1"/>
    </xf>
    <xf numFmtId="0" fontId="11" fillId="0" borderId="0" xfId="0" applyFont="1"/>
    <xf numFmtId="166" fontId="11" fillId="0" borderId="1" xfId="0" applyNumberFormat="1" applyFont="1" applyBorder="1"/>
    <xf numFmtId="0" fontId="11" fillId="0" borderId="3" xfId="2" applyFont="1" applyBorder="1" applyProtection="1">
      <protection hidden="1"/>
    </xf>
    <xf numFmtId="15" fontId="6" fillId="0" borderId="0" xfId="0" applyNumberFormat="1" applyFont="1" applyAlignment="1">
      <alignment horizontal="left"/>
    </xf>
    <xf numFmtId="0" fontId="8" fillId="3" borderId="1" xfId="0" applyFont="1" applyFill="1" applyBorder="1"/>
    <xf numFmtId="0" fontId="8" fillId="3" borderId="1" xfId="0" quotePrefix="1" applyFont="1" applyFill="1" applyBorder="1"/>
    <xf numFmtId="14" fontId="8" fillId="3" borderId="1" xfId="0" quotePrefix="1" applyNumberFormat="1" applyFont="1" applyFill="1" applyBorder="1"/>
    <xf numFmtId="2" fontId="8" fillId="3" borderId="1" xfId="0" applyNumberFormat="1" applyFont="1" applyFill="1" applyBorder="1"/>
    <xf numFmtId="166" fontId="8" fillId="3" borderId="1" xfId="0" applyNumberFormat="1" applyFont="1" applyFill="1" applyBorder="1"/>
    <xf numFmtId="0" fontId="8" fillId="3" borderId="1" xfId="0" applyFont="1" applyFill="1" applyBorder="1"/>
    <xf numFmtId="0" fontId="8" fillId="3" borderId="1" xfId="0" quotePrefix="1" applyFont="1" applyFill="1" applyBorder="1"/>
    <xf numFmtId="14" fontId="8" fillId="3" borderId="1" xfId="0" quotePrefix="1" applyNumberFormat="1" applyFont="1" applyFill="1" applyBorder="1"/>
    <xf numFmtId="2" fontId="8" fillId="3" borderId="1" xfId="0" applyNumberFormat="1" applyFont="1" applyFill="1" applyBorder="1"/>
    <xf numFmtId="166" fontId="8" fillId="3" borderId="1" xfId="0" applyNumberFormat="1" applyFont="1" applyFill="1" applyBorder="1"/>
  </cellXfs>
  <cellStyles count="3">
    <cellStyle name="Comma_Uurtarieven 2000 LEVERANCIER" xfId="1" xr:uid="{00000000-0005-0000-0000-000000000000}"/>
    <cellStyle name="Normal_Uurtarieven 2000 LEVERANCIER" xfId="2" xr:uid="{00000000-0005-0000-0000-000001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showGridLines="0" tabSelected="1" topLeftCell="E1" zoomScale="80" zoomScaleNormal="80" zoomScaleSheetLayoutView="100" workbookViewId="0">
      <pane ySplit="4" topLeftCell="A5" activePane="bottomLeft" state="frozen"/>
      <selection pane="bottomLeft" activeCell="K9" sqref="K9"/>
    </sheetView>
  </sheetViews>
  <sheetFormatPr defaultColWidth="7.84375" defaultRowHeight="16" x14ac:dyDescent="0.35"/>
  <cols>
    <col min="1" max="2" width="30.23046875" style="8" customWidth="1"/>
    <col min="3" max="4" width="25" style="8" customWidth="1"/>
    <col min="5" max="6" width="14.23046875" style="8" customWidth="1"/>
    <col min="7" max="8" width="14.61328125" style="8" customWidth="1"/>
    <col min="9" max="11" width="14.61328125" style="10" customWidth="1"/>
    <col min="12" max="12" width="14.61328125" style="11" customWidth="1"/>
    <col min="13" max="17" width="14.61328125" style="8" customWidth="1"/>
    <col min="18" max="16384" width="7.84375" style="8"/>
  </cols>
  <sheetData>
    <row r="1" spans="1:17" s="5" customFormat="1" x14ac:dyDescent="0.35">
      <c r="A1" s="40" t="s">
        <v>0</v>
      </c>
      <c r="B1" s="41" t="s">
        <v>30</v>
      </c>
      <c r="E1" s="2"/>
      <c r="F1" s="1"/>
      <c r="G1" s="40" t="s">
        <v>1</v>
      </c>
      <c r="H1" s="1"/>
      <c r="I1" s="3"/>
      <c r="J1" s="3"/>
      <c r="K1" s="3"/>
      <c r="L1" s="4"/>
    </row>
    <row r="2" spans="1:17" s="5" customFormat="1" x14ac:dyDescent="0.35">
      <c r="A2" s="40" t="s">
        <v>2</v>
      </c>
      <c r="B2" s="46">
        <v>44012</v>
      </c>
      <c r="E2" s="1"/>
      <c r="F2" s="1"/>
      <c r="G2" s="1"/>
      <c r="H2" s="1"/>
      <c r="I2" s="3"/>
      <c r="J2" s="3"/>
      <c r="K2" s="3"/>
      <c r="L2" s="4"/>
    </row>
    <row r="3" spans="1:17" s="5" customFormat="1" x14ac:dyDescent="0.35">
      <c r="A3" s="1"/>
      <c r="B3" s="1"/>
      <c r="C3" s="1"/>
      <c r="D3" s="1"/>
      <c r="E3" s="1"/>
      <c r="F3" s="1"/>
      <c r="G3" s="1"/>
      <c r="H3" s="1"/>
      <c r="I3" s="3"/>
      <c r="J3" s="3"/>
      <c r="K3" s="3"/>
      <c r="L3" s="4"/>
    </row>
    <row r="4" spans="1:17" s="6" customFormat="1" ht="71.25" customHeight="1" x14ac:dyDescent="0.3">
      <c r="A4" s="39" t="s">
        <v>3</v>
      </c>
      <c r="B4" s="39" t="s">
        <v>4</v>
      </c>
      <c r="C4" s="39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 t="s">
        <v>15</v>
      </c>
      <c r="N4" s="39" t="s">
        <v>16</v>
      </c>
      <c r="O4" s="39" t="s">
        <v>17</v>
      </c>
      <c r="P4" s="39" t="s">
        <v>18</v>
      </c>
      <c r="Q4" s="39" t="s">
        <v>19</v>
      </c>
    </row>
    <row r="5" spans="1:17" x14ac:dyDescent="0.35">
      <c r="A5" s="33" t="s">
        <v>31</v>
      </c>
      <c r="B5" s="33">
        <v>1971</v>
      </c>
      <c r="C5" s="33" t="s">
        <v>32</v>
      </c>
      <c r="D5" s="33" t="s">
        <v>33</v>
      </c>
      <c r="E5" s="34" t="s">
        <v>35</v>
      </c>
      <c r="F5" s="34" t="s">
        <v>39</v>
      </c>
      <c r="G5" s="35">
        <v>32906</v>
      </c>
      <c r="H5" s="35">
        <v>32906</v>
      </c>
      <c r="I5" s="36">
        <v>6.25</v>
      </c>
      <c r="J5" s="36">
        <v>40</v>
      </c>
      <c r="K5" s="36">
        <v>1</v>
      </c>
      <c r="L5" s="37">
        <v>14.35</v>
      </c>
      <c r="M5" s="37">
        <v>0</v>
      </c>
      <c r="N5" s="37">
        <v>14.35</v>
      </c>
      <c r="O5" s="7">
        <f t="shared" ref="O5" si="0">(L5+M5)-N5</f>
        <v>0</v>
      </c>
      <c r="P5" s="7">
        <f t="shared" ref="P5" si="1">I5*O5</f>
        <v>0</v>
      </c>
      <c r="Q5" s="7">
        <f>(P5/5)*255</f>
        <v>0</v>
      </c>
    </row>
    <row r="6" spans="1:17" x14ac:dyDescent="0.35">
      <c r="A6" s="33" t="s">
        <v>38</v>
      </c>
      <c r="B6" s="47">
        <v>1973</v>
      </c>
      <c r="C6" s="47" t="s">
        <v>40</v>
      </c>
      <c r="D6" s="47" t="s">
        <v>34</v>
      </c>
      <c r="E6" s="48" t="s">
        <v>35</v>
      </c>
      <c r="F6" s="48" t="s">
        <v>35</v>
      </c>
      <c r="G6" s="49">
        <v>32371</v>
      </c>
      <c r="H6" s="49">
        <v>42535</v>
      </c>
      <c r="I6" s="50">
        <v>36</v>
      </c>
      <c r="J6" s="50">
        <v>40</v>
      </c>
      <c r="K6" s="50" t="s">
        <v>36</v>
      </c>
      <c r="L6" s="51">
        <v>13.27</v>
      </c>
      <c r="M6" s="51">
        <v>0</v>
      </c>
      <c r="N6" s="51"/>
      <c r="O6" s="7">
        <f t="shared" ref="O6:O22" si="2">(L6+M6)-N6</f>
        <v>13.27</v>
      </c>
      <c r="P6" s="7">
        <f t="shared" ref="P6:P22" si="3">I6*O6</f>
        <v>477.71999999999997</v>
      </c>
      <c r="Q6" s="7">
        <f t="shared" ref="Q6:Q22" si="4">(P6/5)*255</f>
        <v>24363.719999999998</v>
      </c>
    </row>
    <row r="7" spans="1:17" x14ac:dyDescent="0.35">
      <c r="A7" s="33" t="s">
        <v>38</v>
      </c>
      <c r="B7" s="52">
        <v>1972</v>
      </c>
      <c r="C7" s="52" t="s">
        <v>40</v>
      </c>
      <c r="D7" s="52" t="s">
        <v>34</v>
      </c>
      <c r="E7" s="53" t="s">
        <v>35</v>
      </c>
      <c r="F7" s="53" t="s">
        <v>35</v>
      </c>
      <c r="G7" s="54">
        <v>32000</v>
      </c>
      <c r="H7" s="54">
        <v>40602</v>
      </c>
      <c r="I7" s="55">
        <v>32</v>
      </c>
      <c r="J7" s="55">
        <v>40</v>
      </c>
      <c r="K7" s="55" t="s">
        <v>37</v>
      </c>
      <c r="L7" s="56">
        <v>13.35</v>
      </c>
      <c r="M7" s="56">
        <v>0</v>
      </c>
      <c r="N7" s="56"/>
      <c r="O7" s="7">
        <f t="shared" si="2"/>
        <v>13.35</v>
      </c>
      <c r="P7" s="7">
        <f t="shared" si="3"/>
        <v>427.2</v>
      </c>
      <c r="Q7" s="7">
        <f t="shared" si="4"/>
        <v>21787.200000000001</v>
      </c>
    </row>
    <row r="8" spans="1:17" x14ac:dyDescent="0.35">
      <c r="A8" s="33"/>
      <c r="B8" s="33"/>
      <c r="C8" s="33"/>
      <c r="D8" s="33"/>
      <c r="E8" s="34"/>
      <c r="F8" s="34"/>
      <c r="G8" s="34"/>
      <c r="H8" s="34"/>
      <c r="I8" s="36"/>
      <c r="J8" s="36"/>
      <c r="K8" s="36"/>
      <c r="L8" s="37"/>
      <c r="M8" s="37"/>
      <c r="N8" s="37"/>
      <c r="O8" s="7">
        <f t="shared" si="2"/>
        <v>0</v>
      </c>
      <c r="P8" s="7">
        <f t="shared" si="3"/>
        <v>0</v>
      </c>
      <c r="Q8" s="7">
        <f t="shared" si="4"/>
        <v>0</v>
      </c>
    </row>
    <row r="9" spans="1:17" x14ac:dyDescent="0.35">
      <c r="A9" s="33"/>
      <c r="B9" s="33"/>
      <c r="C9" s="33"/>
      <c r="D9" s="33"/>
      <c r="E9" s="34"/>
      <c r="F9" s="34"/>
      <c r="G9" s="34"/>
      <c r="H9" s="34"/>
      <c r="I9" s="36"/>
      <c r="J9" s="36"/>
      <c r="K9" s="36"/>
      <c r="L9" s="37"/>
      <c r="M9" s="37"/>
      <c r="N9" s="37"/>
      <c r="O9" s="7">
        <f t="shared" si="2"/>
        <v>0</v>
      </c>
      <c r="P9" s="7">
        <f t="shared" si="3"/>
        <v>0</v>
      </c>
      <c r="Q9" s="7">
        <f t="shared" si="4"/>
        <v>0</v>
      </c>
    </row>
    <row r="10" spans="1:17" x14ac:dyDescent="0.35">
      <c r="A10" s="33"/>
      <c r="B10" s="33"/>
      <c r="C10" s="33"/>
      <c r="D10" s="33"/>
      <c r="E10" s="34"/>
      <c r="F10" s="34"/>
      <c r="G10" s="34"/>
      <c r="H10" s="34"/>
      <c r="I10" s="36"/>
      <c r="J10" s="36"/>
      <c r="K10" s="36"/>
      <c r="L10" s="37"/>
      <c r="M10" s="37"/>
      <c r="N10" s="37"/>
      <c r="O10" s="7">
        <f t="shared" si="2"/>
        <v>0</v>
      </c>
      <c r="P10" s="7">
        <f t="shared" si="3"/>
        <v>0</v>
      </c>
      <c r="Q10" s="7">
        <f t="shared" si="4"/>
        <v>0</v>
      </c>
    </row>
    <row r="11" spans="1:17" x14ac:dyDescent="0.35">
      <c r="A11" s="33"/>
      <c r="B11" s="33"/>
      <c r="C11" s="33"/>
      <c r="D11" s="33"/>
      <c r="E11" s="34"/>
      <c r="F11" s="34"/>
      <c r="G11" s="34"/>
      <c r="H11" s="34"/>
      <c r="I11" s="36"/>
      <c r="J11" s="36"/>
      <c r="K11" s="36"/>
      <c r="L11" s="37"/>
      <c r="M11" s="37"/>
      <c r="N11" s="37"/>
      <c r="O11" s="7">
        <f t="shared" si="2"/>
        <v>0</v>
      </c>
      <c r="P11" s="7">
        <f t="shared" si="3"/>
        <v>0</v>
      </c>
      <c r="Q11" s="7">
        <f t="shared" si="4"/>
        <v>0</v>
      </c>
    </row>
    <row r="12" spans="1:17" x14ac:dyDescent="0.35">
      <c r="A12" s="33"/>
      <c r="B12" s="33"/>
      <c r="C12" s="33"/>
      <c r="D12" s="33"/>
      <c r="E12" s="34"/>
      <c r="F12" s="34"/>
      <c r="G12" s="35"/>
      <c r="H12" s="35"/>
      <c r="I12" s="36"/>
      <c r="J12" s="36"/>
      <c r="K12" s="36"/>
      <c r="L12" s="37"/>
      <c r="M12" s="37"/>
      <c r="N12" s="37"/>
      <c r="O12" s="7">
        <f t="shared" si="2"/>
        <v>0</v>
      </c>
      <c r="P12" s="7">
        <f t="shared" si="3"/>
        <v>0</v>
      </c>
      <c r="Q12" s="7">
        <f t="shared" si="4"/>
        <v>0</v>
      </c>
    </row>
    <row r="13" spans="1:17" x14ac:dyDescent="0.35">
      <c r="A13" s="33"/>
      <c r="B13" s="33"/>
      <c r="C13" s="33"/>
      <c r="D13" s="33"/>
      <c r="E13" s="34"/>
      <c r="F13" s="34"/>
      <c r="G13" s="34"/>
      <c r="H13" s="34"/>
      <c r="I13" s="36"/>
      <c r="J13" s="36"/>
      <c r="K13" s="36"/>
      <c r="L13" s="37"/>
      <c r="M13" s="37"/>
      <c r="N13" s="37"/>
      <c r="O13" s="7">
        <f t="shared" si="2"/>
        <v>0</v>
      </c>
      <c r="P13" s="7">
        <f t="shared" si="3"/>
        <v>0</v>
      </c>
      <c r="Q13" s="7">
        <f t="shared" si="4"/>
        <v>0</v>
      </c>
    </row>
    <row r="14" spans="1:17" x14ac:dyDescent="0.35">
      <c r="A14" s="33"/>
      <c r="B14" s="33"/>
      <c r="C14" s="33"/>
      <c r="D14" s="33"/>
      <c r="E14" s="34"/>
      <c r="F14" s="34"/>
      <c r="G14" s="34"/>
      <c r="H14" s="34"/>
      <c r="I14" s="36"/>
      <c r="J14" s="36"/>
      <c r="K14" s="36"/>
      <c r="L14" s="37"/>
      <c r="M14" s="37"/>
      <c r="N14" s="37"/>
      <c r="O14" s="7">
        <f t="shared" si="2"/>
        <v>0</v>
      </c>
      <c r="P14" s="7">
        <f t="shared" si="3"/>
        <v>0</v>
      </c>
      <c r="Q14" s="7">
        <f t="shared" si="4"/>
        <v>0</v>
      </c>
    </row>
    <row r="15" spans="1:17" x14ac:dyDescent="0.35">
      <c r="A15" s="33"/>
      <c r="B15" s="33"/>
      <c r="C15" s="33"/>
      <c r="D15" s="33"/>
      <c r="E15" s="34"/>
      <c r="F15" s="34"/>
      <c r="G15" s="34"/>
      <c r="H15" s="34"/>
      <c r="I15" s="36"/>
      <c r="J15" s="36"/>
      <c r="K15" s="36"/>
      <c r="L15" s="37"/>
      <c r="M15" s="37"/>
      <c r="N15" s="37"/>
      <c r="O15" s="7">
        <f t="shared" si="2"/>
        <v>0</v>
      </c>
      <c r="P15" s="7">
        <f t="shared" si="3"/>
        <v>0</v>
      </c>
      <c r="Q15" s="7">
        <f t="shared" si="4"/>
        <v>0</v>
      </c>
    </row>
    <row r="16" spans="1:17" x14ac:dyDescent="0.35">
      <c r="A16" s="33"/>
      <c r="B16" s="33"/>
      <c r="C16" s="33"/>
      <c r="D16" s="33"/>
      <c r="E16" s="34"/>
      <c r="F16" s="34"/>
      <c r="G16" s="34"/>
      <c r="H16" s="34"/>
      <c r="I16" s="36"/>
      <c r="J16" s="36"/>
      <c r="K16" s="36"/>
      <c r="L16" s="37"/>
      <c r="M16" s="37"/>
      <c r="N16" s="37"/>
      <c r="O16" s="7">
        <f t="shared" si="2"/>
        <v>0</v>
      </c>
      <c r="P16" s="7">
        <f t="shared" si="3"/>
        <v>0</v>
      </c>
      <c r="Q16" s="7">
        <f t="shared" si="4"/>
        <v>0</v>
      </c>
    </row>
    <row r="17" spans="1:17" x14ac:dyDescent="0.35">
      <c r="A17" s="33"/>
      <c r="B17" s="33"/>
      <c r="C17" s="33"/>
      <c r="D17" s="33"/>
      <c r="E17" s="34"/>
      <c r="F17" s="34"/>
      <c r="G17" s="34"/>
      <c r="H17" s="34"/>
      <c r="I17" s="36"/>
      <c r="J17" s="36"/>
      <c r="K17" s="36"/>
      <c r="L17" s="37"/>
      <c r="M17" s="37"/>
      <c r="N17" s="37"/>
      <c r="O17" s="7">
        <f t="shared" si="2"/>
        <v>0</v>
      </c>
      <c r="P17" s="7">
        <f t="shared" si="3"/>
        <v>0</v>
      </c>
      <c r="Q17" s="7">
        <f t="shared" si="4"/>
        <v>0</v>
      </c>
    </row>
    <row r="18" spans="1:17" x14ac:dyDescent="0.35">
      <c r="A18" s="33"/>
      <c r="B18" s="33"/>
      <c r="C18" s="33"/>
      <c r="D18" s="33"/>
      <c r="E18" s="34"/>
      <c r="F18" s="34"/>
      <c r="G18" s="34"/>
      <c r="H18" s="34"/>
      <c r="I18" s="36"/>
      <c r="J18" s="36"/>
      <c r="K18" s="36"/>
      <c r="L18" s="37"/>
      <c r="M18" s="37"/>
      <c r="N18" s="37"/>
      <c r="O18" s="7">
        <f t="shared" si="2"/>
        <v>0</v>
      </c>
      <c r="P18" s="7">
        <f t="shared" si="3"/>
        <v>0</v>
      </c>
      <c r="Q18" s="7">
        <f t="shared" si="4"/>
        <v>0</v>
      </c>
    </row>
    <row r="19" spans="1:17" x14ac:dyDescent="0.35">
      <c r="A19" s="33"/>
      <c r="B19" s="33"/>
      <c r="C19" s="33"/>
      <c r="D19" s="33"/>
      <c r="E19" s="34"/>
      <c r="F19" s="34"/>
      <c r="G19" s="34"/>
      <c r="H19" s="34"/>
      <c r="I19" s="36"/>
      <c r="J19" s="36"/>
      <c r="K19" s="36"/>
      <c r="L19" s="37"/>
      <c r="M19" s="37"/>
      <c r="N19" s="37"/>
      <c r="O19" s="7">
        <f t="shared" si="2"/>
        <v>0</v>
      </c>
      <c r="P19" s="7">
        <f t="shared" si="3"/>
        <v>0</v>
      </c>
      <c r="Q19" s="7">
        <f t="shared" si="4"/>
        <v>0</v>
      </c>
    </row>
    <row r="20" spans="1:17" x14ac:dyDescent="0.35">
      <c r="A20" s="33"/>
      <c r="B20" s="33"/>
      <c r="C20" s="33"/>
      <c r="D20" s="33"/>
      <c r="E20" s="34"/>
      <c r="F20" s="34"/>
      <c r="G20" s="34"/>
      <c r="H20" s="34"/>
      <c r="I20" s="36"/>
      <c r="J20" s="36"/>
      <c r="K20" s="36"/>
      <c r="L20" s="37"/>
      <c r="M20" s="37"/>
      <c r="N20" s="37"/>
      <c r="O20" s="7">
        <f t="shared" si="2"/>
        <v>0</v>
      </c>
      <c r="P20" s="7">
        <f t="shared" si="3"/>
        <v>0</v>
      </c>
      <c r="Q20" s="7">
        <f t="shared" si="4"/>
        <v>0</v>
      </c>
    </row>
    <row r="21" spans="1:17" x14ac:dyDescent="0.35">
      <c r="A21" s="33"/>
      <c r="B21" s="33"/>
      <c r="C21" s="33"/>
      <c r="D21" s="33"/>
      <c r="E21" s="34"/>
      <c r="F21" s="34"/>
      <c r="G21" s="34"/>
      <c r="H21" s="34"/>
      <c r="I21" s="36"/>
      <c r="J21" s="36"/>
      <c r="K21" s="36"/>
      <c r="L21" s="37"/>
      <c r="M21" s="37"/>
      <c r="N21" s="37"/>
      <c r="O21" s="7">
        <f t="shared" si="2"/>
        <v>0</v>
      </c>
      <c r="P21" s="7">
        <f t="shared" si="3"/>
        <v>0</v>
      </c>
      <c r="Q21" s="7">
        <f t="shared" si="4"/>
        <v>0</v>
      </c>
    </row>
    <row r="22" spans="1:17" x14ac:dyDescent="0.35">
      <c r="A22" s="33"/>
      <c r="B22" s="33"/>
      <c r="C22" s="33"/>
      <c r="D22" s="33"/>
      <c r="E22" s="34"/>
      <c r="F22" s="34"/>
      <c r="G22" s="34"/>
      <c r="H22" s="34"/>
      <c r="I22" s="36"/>
      <c r="J22" s="36"/>
      <c r="K22" s="36"/>
      <c r="L22" s="37"/>
      <c r="M22" s="37"/>
      <c r="N22" s="37"/>
      <c r="O22" s="7">
        <f t="shared" si="2"/>
        <v>0</v>
      </c>
      <c r="P22" s="7">
        <f t="shared" si="3"/>
        <v>0</v>
      </c>
      <c r="Q22" s="7">
        <f t="shared" si="4"/>
        <v>0</v>
      </c>
    </row>
    <row r="23" spans="1:17" x14ac:dyDescent="0.35">
      <c r="A23" s="9"/>
      <c r="Q23" s="12"/>
    </row>
    <row r="24" spans="1:17" x14ac:dyDescent="0.35">
      <c r="A24" s="13" t="s">
        <v>20</v>
      </c>
      <c r="B24" s="14"/>
      <c r="C24" s="14"/>
      <c r="D24" s="14"/>
      <c r="E24" s="14"/>
      <c r="F24" s="14"/>
      <c r="G24" s="14"/>
      <c r="H24" s="14"/>
      <c r="I24" s="15"/>
      <c r="J24" s="15"/>
      <c r="K24" s="15"/>
      <c r="L24" s="16"/>
      <c r="M24" s="14"/>
      <c r="N24" s="14"/>
      <c r="O24" s="14"/>
      <c r="P24" s="16"/>
      <c r="Q24" s="17">
        <f>SUM(Q5:Q22)</f>
        <v>46150.92</v>
      </c>
    </row>
    <row r="25" spans="1:17" x14ac:dyDescent="0.35">
      <c r="P25" s="11"/>
      <c r="Q25" s="18"/>
    </row>
    <row r="26" spans="1:17" x14ac:dyDescent="0.35">
      <c r="A26" s="19" t="s">
        <v>21</v>
      </c>
      <c r="B26" s="20"/>
      <c r="C26" s="20"/>
      <c r="D26" s="20"/>
      <c r="E26" s="14"/>
      <c r="F26" s="14"/>
      <c r="G26" s="14"/>
      <c r="H26" s="14"/>
      <c r="I26" s="15"/>
      <c r="J26" s="15"/>
      <c r="K26" s="15"/>
      <c r="L26" s="14"/>
      <c r="M26" s="14"/>
      <c r="N26" s="14"/>
      <c r="O26" s="14"/>
      <c r="P26" s="38"/>
      <c r="Q26" s="21">
        <f>Q24*$P$26</f>
        <v>0</v>
      </c>
    </row>
    <row r="27" spans="1:17" s="26" customFormat="1" x14ac:dyDescent="0.35">
      <c r="A27" s="19" t="s">
        <v>22</v>
      </c>
      <c r="B27" s="20"/>
      <c r="C27" s="20"/>
      <c r="D27" s="20"/>
      <c r="E27" s="22"/>
      <c r="F27" s="22"/>
      <c r="G27" s="22"/>
      <c r="H27" s="22"/>
      <c r="I27" s="23"/>
      <c r="J27" s="23"/>
      <c r="K27" s="23"/>
      <c r="L27" s="24"/>
      <c r="M27" s="22"/>
      <c r="N27" s="22"/>
      <c r="O27" s="22"/>
      <c r="P27" s="38"/>
      <c r="Q27" s="25">
        <f>Q24*$P$27</f>
        <v>0</v>
      </c>
    </row>
    <row r="29" spans="1:17" x14ac:dyDescent="0.35">
      <c r="A29" s="42" t="s">
        <v>23</v>
      </c>
      <c r="B29" s="45"/>
      <c r="C29" s="27"/>
      <c r="D29" s="27"/>
      <c r="E29" s="28"/>
      <c r="F29" s="28"/>
      <c r="G29" s="28"/>
      <c r="H29" s="28"/>
      <c r="I29" s="29"/>
      <c r="J29" s="29"/>
      <c r="K29" s="29"/>
      <c r="L29" s="30"/>
      <c r="M29" s="28"/>
      <c r="N29" s="28"/>
      <c r="O29" s="28"/>
      <c r="P29" s="28"/>
      <c r="Q29" s="44">
        <f>SUM(Q24:Q27)</f>
        <v>46150.92</v>
      </c>
    </row>
    <row r="31" spans="1:17" x14ac:dyDescent="0.35">
      <c r="A31" s="43" t="s">
        <v>24</v>
      </c>
      <c r="B31" s="43"/>
      <c r="C31" s="31"/>
      <c r="D31" s="31"/>
    </row>
    <row r="32" spans="1:17" x14ac:dyDescent="0.35">
      <c r="A32" s="8" t="s">
        <v>25</v>
      </c>
    </row>
    <row r="33" spans="1:2" x14ac:dyDescent="0.35">
      <c r="A33" s="8" t="s">
        <v>26</v>
      </c>
    </row>
    <row r="34" spans="1:2" x14ac:dyDescent="0.35">
      <c r="A34" s="32" t="s">
        <v>27</v>
      </c>
      <c r="B34" s="32"/>
    </row>
    <row r="35" spans="1:2" x14ac:dyDescent="0.35">
      <c r="A35" s="32" t="s">
        <v>28</v>
      </c>
      <c r="B35" s="32"/>
    </row>
    <row r="37" spans="1:2" x14ac:dyDescent="0.35">
      <c r="A37" s="32" t="s">
        <v>29</v>
      </c>
      <c r="B37" s="32"/>
    </row>
  </sheetData>
  <phoneticPr fontId="1"/>
  <pageMargins left="0.74803149606299213" right="0.74803149606299213" top="0.59055118110236227" bottom="0.98425196850393704" header="0.51181102362204722" footer="0.51181102362204722"/>
  <pageSetup paperSize="9" scale="67" orientation="landscape" horizontalDpi="4294967292" verticalDpi="4294967292" r:id="rId1"/>
  <headerFooter alignWithMargins="0">
    <oddFooter>&amp;L&amp;F
&amp;D&amp;C&amp;R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6" ma:contentTypeDescription="Een nieuw document maken." ma:contentTypeScope="" ma:versionID="b5d3076c709f49fc47cb914b2d7754dd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564dbe3c1b8ef1f6a09edebfb26d7a2c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638444-9781-40F1-81D4-7D2458F62EF0}">
  <ds:schemaRefs>
    <ds:schemaRef ds:uri="http://schemas.microsoft.com/office/2006/metadata/properties"/>
    <ds:schemaRef ds:uri="http://schemas.microsoft.com/office/infopath/2007/PartnerControls"/>
    <ds:schemaRef ds:uri="2bdcc3f3-49a5-47c4-ae00-3e6a3f4b5f23"/>
    <ds:schemaRef ds:uri="96af1940-cf19-4b50-92f4-053594182cfa"/>
  </ds:schemaRefs>
</ds:datastoreItem>
</file>

<file path=customXml/itemProps2.xml><?xml version="1.0" encoding="utf-8"?>
<ds:datastoreItem xmlns:ds="http://schemas.openxmlformats.org/officeDocument/2006/customXml" ds:itemID="{99407F1C-E2B0-47F4-8F2D-EBBC992E7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3299E6-7658-4AE8-813A-393A301068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Totaaloverzicht</vt:lpstr>
    </vt:vector>
  </TitlesOfParts>
  <Manager/>
  <Company>Atir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Nelleke Diepeveen</dc:creator>
  <cp:keywords/>
  <dc:description/>
  <cp:lastModifiedBy>Waard, de B (Bob)</cp:lastModifiedBy>
  <cp:revision/>
  <dcterms:created xsi:type="dcterms:W3CDTF">2005-05-04T11:20:23Z</dcterms:created>
  <dcterms:modified xsi:type="dcterms:W3CDTF">2023-12-20T13:37:59Z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  <property fmtid="{D5CDD505-2E9C-101B-9397-08002B2CF9AE}" pid="3" name="MediaServiceImageTags">
    <vt:lpwstr/>
  </property>
</Properties>
</file>