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Bureaublad\Bewonersmeubilair\Aanbestedingsdossier\"/>
    </mc:Choice>
  </mc:AlternateContent>
  <xr:revisionPtr revIDLastSave="0" documentId="8_{F06702FF-AE17-4F28-B0B5-8DA300F6B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2 Prijzenblad " sheetId="5" r:id="rId1"/>
  </sheets>
  <definedNames>
    <definedName name="_xlnm._FilterDatabase" localSheetId="0" hidden="1">'Perceel 2 Prijzenblad '!$A$12:$WUT$12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5" l="1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13" i="5"/>
  <c r="G32" i="5" l="1"/>
  <c r="E33" i="5"/>
  <c r="G33" i="5"/>
  <c r="E34" i="5"/>
  <c r="G34" i="5"/>
  <c r="E35" i="5"/>
  <c r="G35" i="5"/>
  <c r="E36" i="5"/>
  <c r="G36" i="5"/>
  <c r="E37" i="5"/>
  <c r="G37" i="5"/>
  <c r="E38" i="5"/>
  <c r="G38" i="5"/>
  <c r="E39" i="5"/>
  <c r="G39" i="5"/>
  <c r="E40" i="5"/>
  <c r="G40" i="5"/>
  <c r="E41" i="5"/>
  <c r="G41" i="5"/>
  <c r="E42" i="5"/>
  <c r="G42" i="5"/>
  <c r="E43" i="5"/>
  <c r="G43" i="5"/>
  <c r="E44" i="5"/>
  <c r="G44" i="5"/>
  <c r="E45" i="5"/>
  <c r="G45" i="5"/>
  <c r="E46" i="5"/>
  <c r="G46" i="5"/>
  <c r="E47" i="5"/>
  <c r="G47" i="5"/>
  <c r="G29" i="5" l="1"/>
  <c r="G59" i="5" s="1"/>
  <c r="G49" i="5" l="1"/>
</calcChain>
</file>

<file path=xl/sharedStrings.xml><?xml version="1.0" encoding="utf-8"?>
<sst xmlns="http://schemas.openxmlformats.org/spreadsheetml/2006/main" count="61" uniqueCount="55">
  <si>
    <t>PvE nr.</t>
  </si>
  <si>
    <t>Artikel</t>
  </si>
  <si>
    <t>Weging</t>
  </si>
  <si>
    <t>Datum:</t>
  </si>
  <si>
    <t>Handtekening</t>
  </si>
  <si>
    <t>Plafondbedrag 
max. tarief</t>
  </si>
  <si>
    <t>Ondergrens
Minimum tarief</t>
  </si>
  <si>
    <t>Inschrijfprijs per los Artikel</t>
  </si>
  <si>
    <t>Fictieve inschrijfsom per Artikel</t>
  </si>
  <si>
    <t>Legborddragers roldeurkast</t>
  </si>
  <si>
    <t>Gasveer Bureaustoel</t>
  </si>
  <si>
    <t>Wieltje  bureaustoel</t>
  </si>
  <si>
    <t>Armlegger bureaustoel</t>
  </si>
  <si>
    <t>Bedieningsknop bureaustoel</t>
  </si>
  <si>
    <t>Zitting bureaustoel</t>
  </si>
  <si>
    <t xml:space="preserve">Rug bureaustoel  </t>
  </si>
  <si>
    <t xml:space="preserve">Bureaublad </t>
  </si>
  <si>
    <t>Slinger voor hoogte-verstelling bureau</t>
  </si>
  <si>
    <t>Bedieningsdisplay hoogte-verstelling bureau</t>
  </si>
  <si>
    <t xml:space="preserve">Legbord roldeurkast </t>
  </si>
  <si>
    <t>fictieve inschrijfsom P1</t>
  </si>
  <si>
    <t>Naam Inschrijver en rechtsgeldige vertegenwoordiger:</t>
  </si>
  <si>
    <t xml:space="preserve">De tarieven die Inschrijver in dit formulier vermeldt voldoen aan hetgeen gesteld is in het Beschrijvend document en het PvE
Het tarief in kolom D valt binnen de ondergrens en bovengrens uit de kolommen E en F. </t>
  </si>
  <si>
    <t>gewogen score P1</t>
  </si>
  <si>
    <t>(0 – maximale score) / (maximale bandbr- min bandbreedte) * (inschrijfprijs – max. bandbreedte) = gewogen score bij een lineaire prijsbeoordeling</t>
  </si>
  <si>
    <t xml:space="preserve">Bijlage X Prijzenblad aanbesteding Bewonersmeubilair Perceel 2 Bedden </t>
  </si>
  <si>
    <t>Omslag dop met metalen versteviging</t>
  </si>
  <si>
    <t>12.3</t>
  </si>
  <si>
    <t>12.4</t>
  </si>
  <si>
    <t>12.5</t>
  </si>
  <si>
    <t>12.6</t>
  </si>
  <si>
    <t>12.7</t>
  </si>
  <si>
    <t>12.8</t>
  </si>
  <si>
    <t>12.9</t>
  </si>
  <si>
    <t>12.11</t>
  </si>
  <si>
    <t>12.12</t>
  </si>
  <si>
    <t xml:space="preserve">Inslagdop </t>
  </si>
  <si>
    <t>Verbindingsstukken t.b.v. stapelbed</t>
  </si>
  <si>
    <t>Trapje t.b.v. stapelbed</t>
  </si>
  <si>
    <t>Hekje korte zijde t.b.v. stapelbed</t>
  </si>
  <si>
    <t>Hekje lange zijde t.b.v. stapelbed</t>
  </si>
  <si>
    <t xml:space="preserve">Deelbaar etagebed/stapelbed (2 persoonsbed) 90x200 cm </t>
  </si>
  <si>
    <t xml:space="preserve">Deelbaar etagebed/stapelbed (2 persoonsbed) 90x210 cm </t>
  </si>
  <si>
    <t xml:space="preserve">Deelbaar etagebed/stapelbed (2 persoonsbed) 90x220 cm </t>
  </si>
  <si>
    <t xml:space="preserve">Deelbaar etagebed/stapelbed (2 persoonsbed) 80x190 cm </t>
  </si>
  <si>
    <t xml:space="preserve">Eénpersoonsbed 90x200 cm </t>
  </si>
  <si>
    <t>Eénpersoonsbed 90x220 cm</t>
  </si>
  <si>
    <t>Eénpersoonsbed 90x210 cm</t>
  </si>
  <si>
    <t>Eénpersoonsbed 80x190 cm</t>
  </si>
  <si>
    <t xml:space="preserve">Spiraalbodem </t>
  </si>
  <si>
    <t>12.10</t>
  </si>
  <si>
    <t>Hoofd/voeteind 90cm</t>
  </si>
  <si>
    <t>Bijlage L Prijzenblad aanbesteding Bewonersmeubilair Perceel 2 Bewonersmeubilair</t>
  </si>
  <si>
    <t>fictief laag</t>
  </si>
  <si>
    <t>fictief hoog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</si>
</sst>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.00_ ;\-#,##0.00\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indexed="64"/>
      <name val="Arial"/>
      <family val="2"/>
    </font>
    <font>
      <sz val="10"/>
      <color rgb="FF1F497D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</cellStyleXfs>
  <cellXfs count="86">
    <xf numFmtId="0" fontId="0" fillId="0" borderId="0" xfId="0"/>
    <xf numFmtId="0" fontId="9" fillId="7" borderId="10" xfId="0" applyFont="1" applyFill="1" applyBorder="1" applyProtection="1">
      <protection hidden="1"/>
    </xf>
    <xf numFmtId="0" fontId="9" fillId="7" borderId="8" xfId="0" applyFont="1" applyFill="1" applyBorder="1" applyProtection="1">
      <protection hidden="1"/>
    </xf>
    <xf numFmtId="0" fontId="6" fillId="7" borderId="8" xfId="0" applyFont="1" applyFill="1" applyBorder="1" applyAlignment="1" applyProtection="1">
      <alignment horizontal="center"/>
      <protection hidden="1"/>
    </xf>
    <xf numFmtId="0" fontId="7" fillId="7" borderId="8" xfId="0" applyFont="1" applyFill="1" applyBorder="1" applyAlignment="1" applyProtection="1">
      <alignment horizontal="center"/>
      <protection hidden="1"/>
    </xf>
    <xf numFmtId="0" fontId="7" fillId="7" borderId="8" xfId="0" applyFont="1" applyFill="1" applyBorder="1" applyAlignment="1" applyProtection="1">
      <alignment horizontal="center" vertical="center"/>
      <protection hidden="1"/>
    </xf>
    <xf numFmtId="0" fontId="7" fillId="7" borderId="9" xfId="0" applyFont="1" applyFill="1" applyBorder="1" applyAlignment="1" applyProtection="1">
      <alignment horizontal="center"/>
      <protection hidden="1"/>
    </xf>
    <xf numFmtId="0" fontId="0" fillId="2" borderId="0" xfId="0" applyFont="1" applyFill="1" applyProtection="1">
      <protection hidden="1"/>
    </xf>
    <xf numFmtId="0" fontId="0" fillId="0" borderId="0" xfId="0" applyFont="1" applyProtection="1">
      <protection hidden="1"/>
    </xf>
    <xf numFmtId="0" fontId="9" fillId="7" borderId="0" xfId="0" applyFont="1" applyFill="1" applyBorder="1" applyProtection="1">
      <protection hidden="1"/>
    </xf>
    <xf numFmtId="0" fontId="6" fillId="7" borderId="0" xfId="0" applyFont="1" applyFill="1" applyBorder="1" applyAlignment="1" applyProtection="1">
      <alignment horizontal="center"/>
      <protection hidden="1"/>
    </xf>
    <xf numFmtId="0" fontId="7" fillId="7" borderId="0" xfId="0" applyFont="1" applyFill="1" applyBorder="1" applyAlignment="1" applyProtection="1">
      <alignment horizontal="center"/>
      <protection hidden="1"/>
    </xf>
    <xf numFmtId="0" fontId="7" fillId="7" borderId="0" xfId="0" applyFont="1" applyFill="1" applyBorder="1" applyAlignment="1" applyProtection="1">
      <alignment horizontal="center" vertical="center"/>
      <protection hidden="1"/>
    </xf>
    <xf numFmtId="0" fontId="8" fillId="7" borderId="10" xfId="0" applyFont="1" applyFill="1" applyBorder="1" applyProtection="1">
      <protection hidden="1"/>
    </xf>
    <xf numFmtId="0" fontId="0" fillId="2" borderId="7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horizontal="left" wrapText="1"/>
      <protection hidden="1"/>
    </xf>
    <xf numFmtId="0" fontId="3" fillId="3" borderId="14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3" fillId="3" borderId="2" xfId="0" applyFont="1" applyFill="1" applyBorder="1" applyAlignment="1" applyProtection="1">
      <alignment vertical="center" wrapText="1"/>
      <protection hidden="1"/>
    </xf>
    <xf numFmtId="0" fontId="3" fillId="9" borderId="2" xfId="0" applyFont="1" applyFill="1" applyBorder="1" applyAlignment="1" applyProtection="1">
      <alignment vertical="center" wrapText="1"/>
      <protection hidden="1"/>
    </xf>
    <xf numFmtId="0" fontId="0" fillId="0" borderId="7" xfId="0" applyFont="1" applyBorder="1" applyProtection="1">
      <protection hidden="1"/>
    </xf>
    <xf numFmtId="0" fontId="0" fillId="7" borderId="5" xfId="0" applyFont="1" applyFill="1" applyBorder="1" applyProtection="1">
      <protection hidden="1"/>
    </xf>
    <xf numFmtId="49" fontId="0" fillId="0" borderId="1" xfId="0" applyNumberFormat="1" applyFont="1" applyFill="1" applyBorder="1" applyProtection="1">
      <protection hidden="1"/>
    </xf>
    <xf numFmtId="0" fontId="0" fillId="0" borderId="0" xfId="0" applyFont="1" applyAlignment="1" applyProtection="1">
      <alignment horizontal="center"/>
      <protection hidden="1"/>
    </xf>
    <xf numFmtId="44" fontId="0" fillId="11" borderId="1" xfId="1" applyNumberFormat="1" applyFont="1" applyFill="1" applyBorder="1" applyAlignment="1" applyProtection="1">
      <alignment horizontal="center" vertical="top"/>
      <protection hidden="1"/>
    </xf>
    <xf numFmtId="44" fontId="0" fillId="11" borderId="2" xfId="1" applyNumberFormat="1" applyFont="1" applyFill="1" applyBorder="1" applyAlignment="1" applyProtection="1">
      <alignment horizontal="center"/>
      <protection hidden="1"/>
    </xf>
    <xf numFmtId="44" fontId="0" fillId="6" borderId="2" xfId="1" applyFont="1" applyFill="1" applyBorder="1" applyAlignment="1" applyProtection="1">
      <alignment horizontal="center"/>
      <protection hidden="1"/>
    </xf>
    <xf numFmtId="43" fontId="0" fillId="0" borderId="0" xfId="0" applyNumberFormat="1" applyFont="1" applyProtection="1">
      <protection hidden="1"/>
    </xf>
    <xf numFmtId="0" fontId="0" fillId="0" borderId="3" xfId="0" applyFont="1" applyFill="1" applyBorder="1" applyAlignment="1" applyProtection="1">
      <alignment horizontal="center"/>
      <protection hidden="1"/>
    </xf>
    <xf numFmtId="44" fontId="0" fillId="11" borderId="1" xfId="0" applyNumberFormat="1" applyFont="1" applyFill="1" applyBorder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4" applyFont="1" applyProtection="1"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0" fillId="7" borderId="13" xfId="0" applyFont="1" applyFill="1" applyBorder="1" applyProtection="1">
      <protection hidden="1"/>
    </xf>
    <xf numFmtId="44" fontId="3" fillId="10" borderId="2" xfId="1" applyFont="1" applyFill="1" applyBorder="1" applyAlignment="1" applyProtection="1">
      <alignment horizontal="center" vertical="center"/>
      <protection hidden="1"/>
    </xf>
    <xf numFmtId="0" fontId="0" fillId="0" borderId="7" xfId="0" applyFont="1" applyFill="1" applyBorder="1" applyProtection="1">
      <protection hidden="1"/>
    </xf>
    <xf numFmtId="43" fontId="0" fillId="0" borderId="0" xfId="0" applyNumberFormat="1" applyFont="1" applyFill="1" applyProtection="1">
      <protection hidden="1"/>
    </xf>
    <xf numFmtId="0" fontId="0" fillId="0" borderId="0" xfId="0" applyFont="1" applyFill="1" applyProtection="1">
      <protection hidden="1"/>
    </xf>
    <xf numFmtId="0" fontId="3" fillId="7" borderId="1" xfId="0" applyFont="1" applyFill="1" applyBorder="1" applyProtection="1">
      <protection hidden="1"/>
    </xf>
    <xf numFmtId="0" fontId="10" fillId="0" borderId="1" xfId="0" applyFont="1" applyBorder="1" applyProtection="1">
      <protection hidden="1"/>
    </xf>
    <xf numFmtId="0" fontId="3" fillId="0" borderId="1" xfId="0" applyFont="1" applyFill="1" applyBorder="1" applyAlignment="1" applyProtection="1">
      <alignment horizontal="center"/>
      <protection hidden="1"/>
    </xf>
    <xf numFmtId="44" fontId="3" fillId="5" borderId="2" xfId="1" applyFont="1" applyFill="1" applyBorder="1" applyAlignment="1" applyProtection="1">
      <alignment horizontal="center"/>
      <protection hidden="1"/>
    </xf>
    <xf numFmtId="44" fontId="3" fillId="7" borderId="2" xfId="1" applyFont="1" applyFill="1" applyBorder="1" applyAlignment="1" applyProtection="1">
      <alignment horizontal="center" vertical="top"/>
      <protection hidden="1"/>
    </xf>
    <xf numFmtId="164" fontId="3" fillId="7" borderId="2" xfId="1" applyNumberFormat="1" applyFont="1" applyFill="1" applyBorder="1" applyAlignment="1" applyProtection="1">
      <alignment horizontal="center"/>
      <protection hidden="1"/>
    </xf>
    <xf numFmtId="44" fontId="3" fillId="6" borderId="2" xfId="1" applyFont="1" applyFill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protection hidden="1"/>
    </xf>
    <xf numFmtId="44" fontId="3" fillId="5" borderId="1" xfId="1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protection hidden="1"/>
    </xf>
    <xf numFmtId="0" fontId="3" fillId="7" borderId="0" xfId="0" applyFont="1" applyFill="1" applyBorder="1" applyProtection="1">
      <protection hidden="1"/>
    </xf>
    <xf numFmtId="0" fontId="10" fillId="0" borderId="0" xfId="0" applyFont="1" applyBorder="1" applyAlignment="1" applyProtection="1">
      <protection hidden="1"/>
    </xf>
    <xf numFmtId="49" fontId="11" fillId="2" borderId="1" xfId="0" applyNumberFormat="1" applyFont="1" applyFill="1" applyBorder="1" applyProtection="1">
      <protection hidden="1"/>
    </xf>
    <xf numFmtId="49" fontId="3" fillId="2" borderId="1" xfId="0" applyNumberFormat="1" applyFont="1" applyFill="1" applyBorder="1" applyProtection="1">
      <protection hidden="1"/>
    </xf>
    <xf numFmtId="0" fontId="3" fillId="7" borderId="3" xfId="0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0" borderId="6" xfId="0" applyFont="1" applyBorder="1" applyProtection="1">
      <protection hidden="1"/>
    </xf>
    <xf numFmtId="44" fontId="3" fillId="8" borderId="9" xfId="0" applyNumberFormat="1" applyFont="1" applyFill="1" applyBorder="1" applyAlignment="1" applyProtection="1">
      <alignment horizontal="center"/>
      <protection hidden="1"/>
    </xf>
    <xf numFmtId="2" fontId="3" fillId="8" borderId="11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7" borderId="0" xfId="0" applyFont="1" applyFill="1" applyAlignment="1" applyProtection="1">
      <alignment horizontal="center"/>
      <protection hidden="1"/>
    </xf>
    <xf numFmtId="165" fontId="3" fillId="10" borderId="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0" fillId="4" borderId="0" xfId="0" applyFont="1" applyFill="1" applyAlignment="1" applyProtection="1">
      <alignment horizontal="center" vertical="center"/>
      <protection hidden="1"/>
    </xf>
    <xf numFmtId="0" fontId="0" fillId="4" borderId="0" xfId="0" applyFont="1" applyFill="1" applyAlignment="1" applyProtection="1">
      <alignment horizontal="center"/>
      <protection hidden="1"/>
    </xf>
    <xf numFmtId="0" fontId="0" fillId="7" borderId="0" xfId="0" applyFont="1" applyFill="1" applyAlignment="1" applyProtection="1">
      <alignment horizontal="center"/>
      <protection hidden="1"/>
    </xf>
    <xf numFmtId="44" fontId="0" fillId="5" borderId="2" xfId="1" applyNumberFormat="1" applyFont="1" applyFill="1" applyBorder="1" applyAlignment="1" applyProtection="1">
      <alignment horizontal="center"/>
      <protection locked="0"/>
    </xf>
    <xf numFmtId="0" fontId="3" fillId="10" borderId="0" xfId="0" applyFont="1" applyFill="1" applyAlignment="1" applyProtection="1">
      <alignment horizontal="right" vertical="center"/>
      <protection hidden="1"/>
    </xf>
    <xf numFmtId="0" fontId="9" fillId="7" borderId="5" xfId="0" applyFont="1" applyFill="1" applyBorder="1" applyAlignment="1" applyProtection="1">
      <alignment horizontal="left" vertical="top" wrapText="1"/>
      <protection hidden="1"/>
    </xf>
    <xf numFmtId="0" fontId="9" fillId="7" borderId="12" xfId="0" applyFont="1" applyFill="1" applyBorder="1" applyAlignment="1" applyProtection="1">
      <alignment horizontal="left" vertical="top" wrapText="1"/>
      <protection hidden="1"/>
    </xf>
    <xf numFmtId="0" fontId="9" fillId="7" borderId="3" xfId="0" applyFont="1" applyFill="1" applyBorder="1" applyAlignment="1" applyProtection="1">
      <alignment horizontal="left" vertical="top" wrapText="1"/>
      <protection hidden="1"/>
    </xf>
    <xf numFmtId="0" fontId="3" fillId="5" borderId="5" xfId="0" applyFont="1" applyFill="1" applyBorder="1" applyAlignment="1" applyProtection="1">
      <alignment horizontal="left" vertical="top"/>
      <protection locked="0"/>
    </xf>
    <xf numFmtId="0" fontId="0" fillId="5" borderId="12" xfId="0" applyFont="1" applyFill="1" applyBorder="1" applyAlignment="1" applyProtection="1">
      <alignment horizontal="left" vertical="top"/>
      <protection locked="0"/>
    </xf>
    <xf numFmtId="0" fontId="0" fillId="5" borderId="3" xfId="0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0" fillId="5" borderId="1" xfId="0" applyFont="1" applyFill="1" applyBorder="1" applyAlignment="1" applyProtection="1">
      <alignment horizontal="left" vertical="top"/>
      <protection locked="0"/>
    </xf>
    <xf numFmtId="0" fontId="3" fillId="10" borderId="5" xfId="0" applyFont="1" applyFill="1" applyBorder="1" applyAlignment="1" applyProtection="1">
      <alignment horizontal="right" vertical="center"/>
      <protection hidden="1"/>
    </xf>
    <xf numFmtId="0" fontId="3" fillId="10" borderId="12" xfId="0" applyFont="1" applyFill="1" applyBorder="1" applyAlignment="1" applyProtection="1">
      <alignment horizontal="right" vertical="center"/>
      <protection hidden="1"/>
    </xf>
    <xf numFmtId="0" fontId="3" fillId="10" borderId="3" xfId="0" applyFont="1" applyFill="1" applyBorder="1" applyAlignment="1" applyProtection="1">
      <alignment horizontal="right" vertical="center"/>
      <protection hidden="1"/>
    </xf>
    <xf numFmtId="0" fontId="3" fillId="0" borderId="5" xfId="0" applyFont="1" applyFill="1" applyBorder="1" applyAlignment="1" applyProtection="1">
      <alignment horizontal="center" vertical="center"/>
      <protection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</cellXfs>
  <cellStyles count="5">
    <cellStyle name="Normal 2" xfId="3" xr:uid="{00000000-0005-0000-0000-000001000000}"/>
    <cellStyle name="Standaard" xfId="0" builtinId="0"/>
    <cellStyle name="Standaard 2" xfId="2" xr:uid="{00000000-0005-0000-0000-000003000000}"/>
    <cellStyle name="Standaard 3" xfId="4" xr:uid="{8F56E59C-F3D0-46B6-A7DC-BDCF6387D8B2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78A5-0A06-43E1-AA35-4BE50FACDB9E}">
  <sheetPr>
    <pageSetUpPr fitToPage="1"/>
  </sheetPr>
  <dimension ref="A1:WUV141"/>
  <sheetViews>
    <sheetView tabSelected="1" topLeftCell="A3" zoomScaleNormal="100" workbookViewId="0">
      <selection activeCell="D18" sqref="D18"/>
    </sheetView>
  </sheetViews>
  <sheetFormatPr defaultColWidth="0" defaultRowHeight="12.75" zeroHeight="1" x14ac:dyDescent="0.2"/>
  <cols>
    <col min="1" max="1" width="7.7109375" style="8" customWidth="1"/>
    <col min="2" max="2" width="68.7109375" style="8" customWidth="1"/>
    <col min="3" max="3" width="8.85546875" style="23" customWidth="1"/>
    <col min="4" max="4" width="19.5703125" style="23" customWidth="1"/>
    <col min="5" max="5" width="21" style="67" customWidth="1"/>
    <col min="6" max="6" width="19.28515625" style="68" customWidth="1"/>
    <col min="7" max="7" width="31.42578125" style="69" customWidth="1"/>
    <col min="8" max="9" width="9.140625" style="8" hidden="1"/>
    <col min="10" max="10" width="16.42578125" style="8" hidden="1"/>
    <col min="11" max="11" width="10.5703125" style="8" hidden="1"/>
    <col min="12" max="235" width="9.140625" style="8" hidden="1"/>
    <col min="236" max="236" width="7.7109375" style="8" hidden="1"/>
    <col min="237" max="237" width="68.7109375" style="8" hidden="1"/>
    <col min="238" max="238" width="10.28515625" style="8" hidden="1"/>
    <col min="239" max="239" width="19" style="8" hidden="1"/>
    <col min="240" max="240" width="21" style="8" hidden="1"/>
    <col min="241" max="241" width="21.140625" style="8" hidden="1"/>
    <col min="242" max="242" width="14.5703125" style="8" hidden="1"/>
    <col min="243" max="491" width="9.140625" style="8" hidden="1"/>
    <col min="492" max="492" width="7.7109375" style="8" hidden="1"/>
    <col min="493" max="493" width="68.7109375" style="8" hidden="1"/>
    <col min="494" max="494" width="10.28515625" style="8" hidden="1"/>
    <col min="495" max="495" width="19" style="8" hidden="1"/>
    <col min="496" max="496" width="21" style="8" hidden="1"/>
    <col min="497" max="497" width="21.140625" style="8" hidden="1"/>
    <col min="498" max="498" width="14.5703125" style="8" hidden="1"/>
    <col min="499" max="747" width="9.140625" style="8" hidden="1"/>
    <col min="748" max="748" width="7.7109375" style="8" hidden="1"/>
    <col min="749" max="749" width="68.7109375" style="8" hidden="1"/>
    <col min="750" max="750" width="10.28515625" style="8" hidden="1"/>
    <col min="751" max="751" width="19" style="8" hidden="1"/>
    <col min="752" max="752" width="21" style="8" hidden="1"/>
    <col min="753" max="753" width="21.140625" style="8" hidden="1"/>
    <col min="754" max="754" width="14.5703125" style="8" hidden="1"/>
    <col min="755" max="1003" width="9.140625" style="8" hidden="1"/>
    <col min="1004" max="1004" width="7.7109375" style="8" hidden="1"/>
    <col min="1005" max="1005" width="68.7109375" style="8" hidden="1"/>
    <col min="1006" max="1006" width="10.28515625" style="8" hidden="1"/>
    <col min="1007" max="1007" width="19" style="8" hidden="1"/>
    <col min="1008" max="1008" width="21" style="8" hidden="1"/>
    <col min="1009" max="1009" width="21.140625" style="8" hidden="1"/>
    <col min="1010" max="1010" width="14.5703125" style="8" hidden="1"/>
    <col min="1011" max="1259" width="9.140625" style="8" hidden="1"/>
    <col min="1260" max="1260" width="7.7109375" style="8" hidden="1"/>
    <col min="1261" max="1261" width="68.7109375" style="8" hidden="1"/>
    <col min="1262" max="1262" width="10.28515625" style="8" hidden="1"/>
    <col min="1263" max="1263" width="19" style="8" hidden="1"/>
    <col min="1264" max="1264" width="21" style="8" hidden="1"/>
    <col min="1265" max="1265" width="21.140625" style="8" hidden="1"/>
    <col min="1266" max="1266" width="14.5703125" style="8" hidden="1"/>
    <col min="1267" max="1515" width="9.140625" style="8" hidden="1"/>
    <col min="1516" max="1516" width="7.7109375" style="8" hidden="1"/>
    <col min="1517" max="1517" width="68.7109375" style="8" hidden="1"/>
    <col min="1518" max="1518" width="10.28515625" style="8" hidden="1"/>
    <col min="1519" max="1519" width="19" style="8" hidden="1"/>
    <col min="1520" max="1520" width="21" style="8" hidden="1"/>
    <col min="1521" max="1521" width="21.140625" style="8" hidden="1"/>
    <col min="1522" max="1522" width="14.5703125" style="8" hidden="1"/>
    <col min="1523" max="1771" width="9.140625" style="8" hidden="1"/>
    <col min="1772" max="1772" width="7.7109375" style="8" hidden="1"/>
    <col min="1773" max="1773" width="68.7109375" style="8" hidden="1"/>
    <col min="1774" max="1774" width="10.28515625" style="8" hidden="1"/>
    <col min="1775" max="1775" width="19" style="8" hidden="1"/>
    <col min="1776" max="1776" width="21" style="8" hidden="1"/>
    <col min="1777" max="1777" width="21.140625" style="8" hidden="1"/>
    <col min="1778" max="1778" width="14.5703125" style="8" hidden="1"/>
    <col min="1779" max="2027" width="9.140625" style="8" hidden="1"/>
    <col min="2028" max="2028" width="7.7109375" style="8" hidden="1"/>
    <col min="2029" max="2029" width="68.7109375" style="8" hidden="1"/>
    <col min="2030" max="2030" width="10.28515625" style="8" hidden="1"/>
    <col min="2031" max="2031" width="19" style="8" hidden="1"/>
    <col min="2032" max="2032" width="21" style="8" hidden="1"/>
    <col min="2033" max="2033" width="21.140625" style="8" hidden="1"/>
    <col min="2034" max="2034" width="14.5703125" style="8" hidden="1"/>
    <col min="2035" max="2283" width="9.140625" style="8" hidden="1"/>
    <col min="2284" max="2284" width="7.7109375" style="8" hidden="1"/>
    <col min="2285" max="2285" width="68.7109375" style="8" hidden="1"/>
    <col min="2286" max="2286" width="10.28515625" style="8" hidden="1"/>
    <col min="2287" max="2287" width="19" style="8" hidden="1"/>
    <col min="2288" max="2288" width="21" style="8" hidden="1"/>
    <col min="2289" max="2289" width="21.140625" style="8" hidden="1"/>
    <col min="2290" max="2290" width="14.5703125" style="8" hidden="1"/>
    <col min="2291" max="2539" width="9.140625" style="8" hidden="1"/>
    <col min="2540" max="2540" width="7.7109375" style="8" hidden="1"/>
    <col min="2541" max="2541" width="68.7109375" style="8" hidden="1"/>
    <col min="2542" max="2542" width="10.28515625" style="8" hidden="1"/>
    <col min="2543" max="2543" width="19" style="8" hidden="1"/>
    <col min="2544" max="2544" width="21" style="8" hidden="1"/>
    <col min="2545" max="2545" width="21.140625" style="8" hidden="1"/>
    <col min="2546" max="2546" width="14.5703125" style="8" hidden="1"/>
    <col min="2547" max="2795" width="9.140625" style="8" hidden="1"/>
    <col min="2796" max="2796" width="7.7109375" style="8" hidden="1"/>
    <col min="2797" max="2797" width="68.7109375" style="8" hidden="1"/>
    <col min="2798" max="2798" width="10.28515625" style="8" hidden="1"/>
    <col min="2799" max="2799" width="19" style="8" hidden="1"/>
    <col min="2800" max="2800" width="21" style="8" hidden="1"/>
    <col min="2801" max="2801" width="21.140625" style="8" hidden="1"/>
    <col min="2802" max="2802" width="14.5703125" style="8" hidden="1"/>
    <col min="2803" max="3051" width="9.140625" style="8" hidden="1"/>
    <col min="3052" max="3052" width="7.7109375" style="8" hidden="1"/>
    <col min="3053" max="3053" width="68.7109375" style="8" hidden="1"/>
    <col min="3054" max="3054" width="10.28515625" style="8" hidden="1"/>
    <col min="3055" max="3055" width="19" style="8" hidden="1"/>
    <col min="3056" max="3056" width="21" style="8" hidden="1"/>
    <col min="3057" max="3057" width="21.140625" style="8" hidden="1"/>
    <col min="3058" max="3058" width="14.5703125" style="8" hidden="1"/>
    <col min="3059" max="3307" width="9.140625" style="8" hidden="1"/>
    <col min="3308" max="3308" width="7.7109375" style="8" hidden="1"/>
    <col min="3309" max="3309" width="68.7109375" style="8" hidden="1"/>
    <col min="3310" max="3310" width="10.28515625" style="8" hidden="1"/>
    <col min="3311" max="3311" width="19" style="8" hidden="1"/>
    <col min="3312" max="3312" width="21" style="8" hidden="1"/>
    <col min="3313" max="3313" width="21.140625" style="8" hidden="1"/>
    <col min="3314" max="3314" width="14.5703125" style="8" hidden="1"/>
    <col min="3315" max="3563" width="9.140625" style="8" hidden="1"/>
    <col min="3564" max="3564" width="7.7109375" style="8" hidden="1"/>
    <col min="3565" max="3565" width="68.7109375" style="8" hidden="1"/>
    <col min="3566" max="3566" width="10.28515625" style="8" hidden="1"/>
    <col min="3567" max="3567" width="19" style="8" hidden="1"/>
    <col min="3568" max="3568" width="21" style="8" hidden="1"/>
    <col min="3569" max="3569" width="21.140625" style="8" hidden="1"/>
    <col min="3570" max="3570" width="14.5703125" style="8" hidden="1"/>
    <col min="3571" max="3819" width="9.140625" style="8" hidden="1"/>
    <col min="3820" max="3820" width="7.7109375" style="8" hidden="1"/>
    <col min="3821" max="3821" width="68.7109375" style="8" hidden="1"/>
    <col min="3822" max="3822" width="10.28515625" style="8" hidden="1"/>
    <col min="3823" max="3823" width="19" style="8" hidden="1"/>
    <col min="3824" max="3824" width="21" style="8" hidden="1"/>
    <col min="3825" max="3825" width="21.140625" style="8" hidden="1"/>
    <col min="3826" max="3826" width="14.5703125" style="8" hidden="1"/>
    <col min="3827" max="4075" width="9.140625" style="8" hidden="1"/>
    <col min="4076" max="4076" width="7.7109375" style="8" hidden="1"/>
    <col min="4077" max="4077" width="68.7109375" style="8" hidden="1"/>
    <col min="4078" max="4078" width="10.28515625" style="8" hidden="1"/>
    <col min="4079" max="4079" width="19" style="8" hidden="1"/>
    <col min="4080" max="4080" width="21" style="8" hidden="1"/>
    <col min="4081" max="4081" width="21.140625" style="8" hidden="1"/>
    <col min="4082" max="4082" width="14.5703125" style="8" hidden="1"/>
    <col min="4083" max="4331" width="9.140625" style="8" hidden="1"/>
    <col min="4332" max="4332" width="7.7109375" style="8" hidden="1"/>
    <col min="4333" max="4333" width="68.7109375" style="8" hidden="1"/>
    <col min="4334" max="4334" width="10.28515625" style="8" hidden="1"/>
    <col min="4335" max="4335" width="19" style="8" hidden="1"/>
    <col min="4336" max="4336" width="21" style="8" hidden="1"/>
    <col min="4337" max="4337" width="21.140625" style="8" hidden="1"/>
    <col min="4338" max="4338" width="14.5703125" style="8" hidden="1"/>
    <col min="4339" max="4587" width="9.140625" style="8" hidden="1"/>
    <col min="4588" max="4588" width="7.7109375" style="8" hidden="1"/>
    <col min="4589" max="4589" width="68.7109375" style="8" hidden="1"/>
    <col min="4590" max="4590" width="10.28515625" style="8" hidden="1"/>
    <col min="4591" max="4591" width="19" style="8" hidden="1"/>
    <col min="4592" max="4592" width="21" style="8" hidden="1"/>
    <col min="4593" max="4593" width="21.140625" style="8" hidden="1"/>
    <col min="4594" max="4594" width="14.5703125" style="8" hidden="1"/>
    <col min="4595" max="4843" width="9.140625" style="8" hidden="1"/>
    <col min="4844" max="4844" width="7.7109375" style="8" hidden="1"/>
    <col min="4845" max="4845" width="68.7109375" style="8" hidden="1"/>
    <col min="4846" max="4846" width="10.28515625" style="8" hidden="1"/>
    <col min="4847" max="4847" width="19" style="8" hidden="1"/>
    <col min="4848" max="4848" width="21" style="8" hidden="1"/>
    <col min="4849" max="4849" width="21.140625" style="8" hidden="1"/>
    <col min="4850" max="4850" width="14.5703125" style="8" hidden="1"/>
    <col min="4851" max="5099" width="9.140625" style="8" hidden="1"/>
    <col min="5100" max="5100" width="7.7109375" style="8" hidden="1"/>
    <col min="5101" max="5101" width="68.7109375" style="8" hidden="1"/>
    <col min="5102" max="5102" width="10.28515625" style="8" hidden="1"/>
    <col min="5103" max="5103" width="19" style="8" hidden="1"/>
    <col min="5104" max="5104" width="21" style="8" hidden="1"/>
    <col min="5105" max="5105" width="21.140625" style="8" hidden="1"/>
    <col min="5106" max="5106" width="14.5703125" style="8" hidden="1"/>
    <col min="5107" max="5355" width="9.140625" style="8" hidden="1"/>
    <col min="5356" max="5356" width="7.7109375" style="8" hidden="1"/>
    <col min="5357" max="5357" width="68.7109375" style="8" hidden="1"/>
    <col min="5358" max="5358" width="10.28515625" style="8" hidden="1"/>
    <col min="5359" max="5359" width="19" style="8" hidden="1"/>
    <col min="5360" max="5360" width="21" style="8" hidden="1"/>
    <col min="5361" max="5361" width="21.140625" style="8" hidden="1"/>
    <col min="5362" max="5362" width="14.5703125" style="8" hidden="1"/>
    <col min="5363" max="5611" width="9.140625" style="8" hidden="1"/>
    <col min="5612" max="5612" width="7.7109375" style="8" hidden="1"/>
    <col min="5613" max="5613" width="68.7109375" style="8" hidden="1"/>
    <col min="5614" max="5614" width="10.28515625" style="8" hidden="1"/>
    <col min="5615" max="5615" width="19" style="8" hidden="1"/>
    <col min="5616" max="5616" width="21" style="8" hidden="1"/>
    <col min="5617" max="5617" width="21.140625" style="8" hidden="1"/>
    <col min="5618" max="5618" width="14.5703125" style="8" hidden="1"/>
    <col min="5619" max="5867" width="9.140625" style="8" hidden="1"/>
    <col min="5868" max="5868" width="7.7109375" style="8" hidden="1"/>
    <col min="5869" max="5869" width="68.7109375" style="8" hidden="1"/>
    <col min="5870" max="5870" width="10.28515625" style="8" hidden="1"/>
    <col min="5871" max="5871" width="19" style="8" hidden="1"/>
    <col min="5872" max="5872" width="21" style="8" hidden="1"/>
    <col min="5873" max="5873" width="21.140625" style="8" hidden="1"/>
    <col min="5874" max="5874" width="14.5703125" style="8" hidden="1"/>
    <col min="5875" max="6123" width="9.140625" style="8" hidden="1"/>
    <col min="6124" max="6124" width="7.7109375" style="8" hidden="1"/>
    <col min="6125" max="6125" width="68.7109375" style="8" hidden="1"/>
    <col min="6126" max="6126" width="10.28515625" style="8" hidden="1"/>
    <col min="6127" max="6127" width="19" style="8" hidden="1"/>
    <col min="6128" max="6128" width="21" style="8" hidden="1"/>
    <col min="6129" max="6129" width="21.140625" style="8" hidden="1"/>
    <col min="6130" max="6130" width="14.5703125" style="8" hidden="1"/>
    <col min="6131" max="6379" width="9.140625" style="8" hidden="1"/>
    <col min="6380" max="6380" width="7.7109375" style="8" hidden="1"/>
    <col min="6381" max="6381" width="68.7109375" style="8" hidden="1"/>
    <col min="6382" max="6382" width="10.28515625" style="8" hidden="1"/>
    <col min="6383" max="6383" width="19" style="8" hidden="1"/>
    <col min="6384" max="6384" width="21" style="8" hidden="1"/>
    <col min="6385" max="6385" width="21.140625" style="8" hidden="1"/>
    <col min="6386" max="6386" width="14.5703125" style="8" hidden="1"/>
    <col min="6387" max="6635" width="9.140625" style="8" hidden="1"/>
    <col min="6636" max="6636" width="7.7109375" style="8" hidden="1"/>
    <col min="6637" max="6637" width="68.7109375" style="8" hidden="1"/>
    <col min="6638" max="6638" width="10.28515625" style="8" hidden="1"/>
    <col min="6639" max="6639" width="19" style="8" hidden="1"/>
    <col min="6640" max="6640" width="21" style="8" hidden="1"/>
    <col min="6641" max="6641" width="21.140625" style="8" hidden="1"/>
    <col min="6642" max="6642" width="14.5703125" style="8" hidden="1"/>
    <col min="6643" max="6891" width="9.140625" style="8" hidden="1"/>
    <col min="6892" max="6892" width="7.7109375" style="8" hidden="1"/>
    <col min="6893" max="6893" width="68.7109375" style="8" hidden="1"/>
    <col min="6894" max="6894" width="10.28515625" style="8" hidden="1"/>
    <col min="6895" max="6895" width="19" style="8" hidden="1"/>
    <col min="6896" max="6896" width="21" style="8" hidden="1"/>
    <col min="6897" max="6897" width="21.140625" style="8" hidden="1"/>
    <col min="6898" max="6898" width="14.5703125" style="8" hidden="1"/>
    <col min="6899" max="7147" width="9.140625" style="8" hidden="1"/>
    <col min="7148" max="7148" width="7.7109375" style="8" hidden="1"/>
    <col min="7149" max="7149" width="68.7109375" style="8" hidden="1"/>
    <col min="7150" max="7150" width="10.28515625" style="8" hidden="1"/>
    <col min="7151" max="7151" width="19" style="8" hidden="1"/>
    <col min="7152" max="7152" width="21" style="8" hidden="1"/>
    <col min="7153" max="7153" width="21.140625" style="8" hidden="1"/>
    <col min="7154" max="7154" width="14.5703125" style="8" hidden="1"/>
    <col min="7155" max="7403" width="9.140625" style="8" hidden="1"/>
    <col min="7404" max="7404" width="7.7109375" style="8" hidden="1"/>
    <col min="7405" max="7405" width="68.7109375" style="8" hidden="1"/>
    <col min="7406" max="7406" width="10.28515625" style="8" hidden="1"/>
    <col min="7407" max="7407" width="19" style="8" hidden="1"/>
    <col min="7408" max="7408" width="21" style="8" hidden="1"/>
    <col min="7409" max="7409" width="21.140625" style="8" hidden="1"/>
    <col min="7410" max="7410" width="14.5703125" style="8" hidden="1"/>
    <col min="7411" max="7659" width="9.140625" style="8" hidden="1"/>
    <col min="7660" max="7660" width="7.7109375" style="8" hidden="1"/>
    <col min="7661" max="7661" width="68.7109375" style="8" hidden="1"/>
    <col min="7662" max="7662" width="10.28515625" style="8" hidden="1"/>
    <col min="7663" max="7663" width="19" style="8" hidden="1"/>
    <col min="7664" max="7664" width="21" style="8" hidden="1"/>
    <col min="7665" max="7665" width="21.140625" style="8" hidden="1"/>
    <col min="7666" max="7666" width="14.5703125" style="8" hidden="1"/>
    <col min="7667" max="7915" width="9.140625" style="8" hidden="1"/>
    <col min="7916" max="7916" width="7.7109375" style="8" hidden="1"/>
    <col min="7917" max="7917" width="68.7109375" style="8" hidden="1"/>
    <col min="7918" max="7918" width="10.28515625" style="8" hidden="1"/>
    <col min="7919" max="7919" width="19" style="8" hidden="1"/>
    <col min="7920" max="7920" width="21" style="8" hidden="1"/>
    <col min="7921" max="7921" width="21.140625" style="8" hidden="1"/>
    <col min="7922" max="7922" width="14.5703125" style="8" hidden="1"/>
    <col min="7923" max="8171" width="9.140625" style="8" hidden="1"/>
    <col min="8172" max="8172" width="7.7109375" style="8" hidden="1"/>
    <col min="8173" max="8173" width="68.7109375" style="8" hidden="1"/>
    <col min="8174" max="8174" width="10.28515625" style="8" hidden="1"/>
    <col min="8175" max="8175" width="19" style="8" hidden="1"/>
    <col min="8176" max="8176" width="21" style="8" hidden="1"/>
    <col min="8177" max="8177" width="21.140625" style="8" hidden="1"/>
    <col min="8178" max="8178" width="14.5703125" style="8" hidden="1"/>
    <col min="8179" max="8427" width="9.140625" style="8" hidden="1"/>
    <col min="8428" max="8428" width="7.7109375" style="8" hidden="1"/>
    <col min="8429" max="8429" width="68.7109375" style="8" hidden="1"/>
    <col min="8430" max="8430" width="10.28515625" style="8" hidden="1"/>
    <col min="8431" max="8431" width="19" style="8" hidden="1"/>
    <col min="8432" max="8432" width="21" style="8" hidden="1"/>
    <col min="8433" max="8433" width="21.140625" style="8" hidden="1"/>
    <col min="8434" max="8434" width="14.5703125" style="8" hidden="1"/>
    <col min="8435" max="8683" width="9.140625" style="8" hidden="1"/>
    <col min="8684" max="8684" width="7.7109375" style="8" hidden="1"/>
    <col min="8685" max="8685" width="68.7109375" style="8" hidden="1"/>
    <col min="8686" max="8686" width="10.28515625" style="8" hidden="1"/>
    <col min="8687" max="8687" width="19" style="8" hidden="1"/>
    <col min="8688" max="8688" width="21" style="8" hidden="1"/>
    <col min="8689" max="8689" width="21.140625" style="8" hidden="1"/>
    <col min="8690" max="8690" width="14.5703125" style="8" hidden="1"/>
    <col min="8691" max="8939" width="9.140625" style="8" hidden="1"/>
    <col min="8940" max="8940" width="7.7109375" style="8" hidden="1"/>
    <col min="8941" max="8941" width="68.7109375" style="8" hidden="1"/>
    <col min="8942" max="8942" width="10.28515625" style="8" hidden="1"/>
    <col min="8943" max="8943" width="19" style="8" hidden="1"/>
    <col min="8944" max="8944" width="21" style="8" hidden="1"/>
    <col min="8945" max="8945" width="21.140625" style="8" hidden="1"/>
    <col min="8946" max="8946" width="14.5703125" style="8" hidden="1"/>
    <col min="8947" max="9195" width="9.140625" style="8" hidden="1"/>
    <col min="9196" max="9196" width="7.7109375" style="8" hidden="1"/>
    <col min="9197" max="9197" width="68.7109375" style="8" hidden="1"/>
    <col min="9198" max="9198" width="10.28515625" style="8" hidden="1"/>
    <col min="9199" max="9199" width="19" style="8" hidden="1"/>
    <col min="9200" max="9200" width="21" style="8" hidden="1"/>
    <col min="9201" max="9201" width="21.140625" style="8" hidden="1"/>
    <col min="9202" max="9202" width="14.5703125" style="8" hidden="1"/>
    <col min="9203" max="9451" width="9.140625" style="8" hidden="1"/>
    <col min="9452" max="9452" width="7.7109375" style="8" hidden="1"/>
    <col min="9453" max="9453" width="68.7109375" style="8" hidden="1"/>
    <col min="9454" max="9454" width="10.28515625" style="8" hidden="1"/>
    <col min="9455" max="9455" width="19" style="8" hidden="1"/>
    <col min="9456" max="9456" width="21" style="8" hidden="1"/>
    <col min="9457" max="9457" width="21.140625" style="8" hidden="1"/>
    <col min="9458" max="9458" width="14.5703125" style="8" hidden="1"/>
    <col min="9459" max="9707" width="9.140625" style="8" hidden="1"/>
    <col min="9708" max="9708" width="7.7109375" style="8" hidden="1"/>
    <col min="9709" max="9709" width="68.7109375" style="8" hidden="1"/>
    <col min="9710" max="9710" width="10.28515625" style="8" hidden="1"/>
    <col min="9711" max="9711" width="19" style="8" hidden="1"/>
    <col min="9712" max="9712" width="21" style="8" hidden="1"/>
    <col min="9713" max="9713" width="21.140625" style="8" hidden="1"/>
    <col min="9714" max="9714" width="14.5703125" style="8" hidden="1"/>
    <col min="9715" max="9963" width="9.140625" style="8" hidden="1"/>
    <col min="9964" max="9964" width="7.7109375" style="8" hidden="1"/>
    <col min="9965" max="9965" width="68.7109375" style="8" hidden="1"/>
    <col min="9966" max="9966" width="10.28515625" style="8" hidden="1"/>
    <col min="9967" max="9967" width="19" style="8" hidden="1"/>
    <col min="9968" max="9968" width="21" style="8" hidden="1"/>
    <col min="9969" max="9969" width="21.140625" style="8" hidden="1"/>
    <col min="9970" max="9970" width="14.5703125" style="8" hidden="1"/>
    <col min="9971" max="10219" width="9.140625" style="8" hidden="1"/>
    <col min="10220" max="10220" width="7.7109375" style="8" hidden="1"/>
    <col min="10221" max="10221" width="68.7109375" style="8" hidden="1"/>
    <col min="10222" max="10222" width="10.28515625" style="8" hidden="1"/>
    <col min="10223" max="10223" width="19" style="8" hidden="1"/>
    <col min="10224" max="10224" width="21" style="8" hidden="1"/>
    <col min="10225" max="10225" width="21.140625" style="8" hidden="1"/>
    <col min="10226" max="10226" width="14.5703125" style="8" hidden="1"/>
    <col min="10227" max="10475" width="9.140625" style="8" hidden="1"/>
    <col min="10476" max="10476" width="7.7109375" style="8" hidden="1"/>
    <col min="10477" max="10477" width="68.7109375" style="8" hidden="1"/>
    <col min="10478" max="10478" width="10.28515625" style="8" hidden="1"/>
    <col min="10479" max="10479" width="19" style="8" hidden="1"/>
    <col min="10480" max="10480" width="21" style="8" hidden="1"/>
    <col min="10481" max="10481" width="21.140625" style="8" hidden="1"/>
    <col min="10482" max="10482" width="14.5703125" style="8" hidden="1"/>
    <col min="10483" max="10731" width="9.140625" style="8" hidden="1"/>
    <col min="10732" max="10732" width="7.7109375" style="8" hidden="1"/>
    <col min="10733" max="10733" width="68.7109375" style="8" hidden="1"/>
    <col min="10734" max="10734" width="10.28515625" style="8" hidden="1"/>
    <col min="10735" max="10735" width="19" style="8" hidden="1"/>
    <col min="10736" max="10736" width="21" style="8" hidden="1"/>
    <col min="10737" max="10737" width="21.140625" style="8" hidden="1"/>
    <col min="10738" max="10738" width="14.5703125" style="8" hidden="1"/>
    <col min="10739" max="10987" width="9.140625" style="8" hidden="1"/>
    <col min="10988" max="10988" width="7.7109375" style="8" hidden="1"/>
    <col min="10989" max="10989" width="68.7109375" style="8" hidden="1"/>
    <col min="10990" max="10990" width="10.28515625" style="8" hidden="1"/>
    <col min="10991" max="10991" width="19" style="8" hidden="1"/>
    <col min="10992" max="10992" width="21" style="8" hidden="1"/>
    <col min="10993" max="10993" width="21.140625" style="8" hidden="1"/>
    <col min="10994" max="10994" width="14.5703125" style="8" hidden="1"/>
    <col min="10995" max="11243" width="9.140625" style="8" hidden="1"/>
    <col min="11244" max="11244" width="7.7109375" style="8" hidden="1"/>
    <col min="11245" max="11245" width="68.7109375" style="8" hidden="1"/>
    <col min="11246" max="11246" width="10.28515625" style="8" hidden="1"/>
    <col min="11247" max="11247" width="19" style="8" hidden="1"/>
    <col min="11248" max="11248" width="21" style="8" hidden="1"/>
    <col min="11249" max="11249" width="21.140625" style="8" hidden="1"/>
    <col min="11250" max="11250" width="14.5703125" style="8" hidden="1"/>
    <col min="11251" max="11499" width="9.140625" style="8" hidden="1"/>
    <col min="11500" max="11500" width="7.7109375" style="8" hidden="1"/>
    <col min="11501" max="11501" width="68.7109375" style="8" hidden="1"/>
    <col min="11502" max="11502" width="10.28515625" style="8" hidden="1"/>
    <col min="11503" max="11503" width="19" style="8" hidden="1"/>
    <col min="11504" max="11504" width="21" style="8" hidden="1"/>
    <col min="11505" max="11505" width="21.140625" style="8" hidden="1"/>
    <col min="11506" max="11506" width="14.5703125" style="8" hidden="1"/>
    <col min="11507" max="11755" width="9.140625" style="8" hidden="1"/>
    <col min="11756" max="11756" width="7.7109375" style="8" hidden="1"/>
    <col min="11757" max="11757" width="68.7109375" style="8" hidden="1"/>
    <col min="11758" max="11758" width="10.28515625" style="8" hidden="1"/>
    <col min="11759" max="11759" width="19" style="8" hidden="1"/>
    <col min="11760" max="11760" width="21" style="8" hidden="1"/>
    <col min="11761" max="11761" width="21.140625" style="8" hidden="1"/>
    <col min="11762" max="11762" width="14.5703125" style="8" hidden="1"/>
    <col min="11763" max="12011" width="9.140625" style="8" hidden="1"/>
    <col min="12012" max="12012" width="7.7109375" style="8" hidden="1"/>
    <col min="12013" max="12013" width="68.7109375" style="8" hidden="1"/>
    <col min="12014" max="12014" width="10.28515625" style="8" hidden="1"/>
    <col min="12015" max="12015" width="19" style="8" hidden="1"/>
    <col min="12016" max="12016" width="21" style="8" hidden="1"/>
    <col min="12017" max="12017" width="21.140625" style="8" hidden="1"/>
    <col min="12018" max="12018" width="14.5703125" style="8" hidden="1"/>
    <col min="12019" max="12267" width="9.140625" style="8" hidden="1"/>
    <col min="12268" max="12268" width="7.7109375" style="8" hidden="1"/>
    <col min="12269" max="12269" width="68.7109375" style="8" hidden="1"/>
    <col min="12270" max="12270" width="10.28515625" style="8" hidden="1"/>
    <col min="12271" max="12271" width="19" style="8" hidden="1"/>
    <col min="12272" max="12272" width="21" style="8" hidden="1"/>
    <col min="12273" max="12273" width="21.140625" style="8" hidden="1"/>
    <col min="12274" max="12274" width="14.5703125" style="8" hidden="1"/>
    <col min="12275" max="12523" width="9.140625" style="8" hidden="1"/>
    <col min="12524" max="12524" width="7.7109375" style="8" hidden="1"/>
    <col min="12525" max="12525" width="68.7109375" style="8" hidden="1"/>
    <col min="12526" max="12526" width="10.28515625" style="8" hidden="1"/>
    <col min="12527" max="12527" width="19" style="8" hidden="1"/>
    <col min="12528" max="12528" width="21" style="8" hidden="1"/>
    <col min="12529" max="12529" width="21.140625" style="8" hidden="1"/>
    <col min="12530" max="12530" width="14.5703125" style="8" hidden="1"/>
    <col min="12531" max="12779" width="9.140625" style="8" hidden="1"/>
    <col min="12780" max="12780" width="7.7109375" style="8" hidden="1"/>
    <col min="12781" max="12781" width="68.7109375" style="8" hidden="1"/>
    <col min="12782" max="12782" width="10.28515625" style="8" hidden="1"/>
    <col min="12783" max="12783" width="19" style="8" hidden="1"/>
    <col min="12784" max="12784" width="21" style="8" hidden="1"/>
    <col min="12785" max="12785" width="21.140625" style="8" hidden="1"/>
    <col min="12786" max="12786" width="14.5703125" style="8" hidden="1"/>
    <col min="12787" max="13035" width="9.140625" style="8" hidden="1"/>
    <col min="13036" max="13036" width="7.7109375" style="8" hidden="1"/>
    <col min="13037" max="13037" width="68.7109375" style="8" hidden="1"/>
    <col min="13038" max="13038" width="10.28515625" style="8" hidden="1"/>
    <col min="13039" max="13039" width="19" style="8" hidden="1"/>
    <col min="13040" max="13040" width="21" style="8" hidden="1"/>
    <col min="13041" max="13041" width="21.140625" style="8" hidden="1"/>
    <col min="13042" max="13042" width="14.5703125" style="8" hidden="1"/>
    <col min="13043" max="13291" width="9.140625" style="8" hidden="1"/>
    <col min="13292" max="13292" width="7.7109375" style="8" hidden="1"/>
    <col min="13293" max="13293" width="68.7109375" style="8" hidden="1"/>
    <col min="13294" max="13294" width="10.28515625" style="8" hidden="1"/>
    <col min="13295" max="13295" width="19" style="8" hidden="1"/>
    <col min="13296" max="13296" width="21" style="8" hidden="1"/>
    <col min="13297" max="13297" width="21.140625" style="8" hidden="1"/>
    <col min="13298" max="13298" width="14.5703125" style="8" hidden="1"/>
    <col min="13299" max="13547" width="9.140625" style="8" hidden="1"/>
    <col min="13548" max="13548" width="7.7109375" style="8" hidden="1"/>
    <col min="13549" max="13549" width="68.7109375" style="8" hidden="1"/>
    <col min="13550" max="13550" width="10.28515625" style="8" hidden="1"/>
    <col min="13551" max="13551" width="19" style="8" hidden="1"/>
    <col min="13552" max="13552" width="21" style="8" hidden="1"/>
    <col min="13553" max="13553" width="21.140625" style="8" hidden="1"/>
    <col min="13554" max="13554" width="14.5703125" style="8" hidden="1"/>
    <col min="13555" max="13803" width="9.140625" style="8" hidden="1"/>
    <col min="13804" max="13804" width="7.7109375" style="8" hidden="1"/>
    <col min="13805" max="13805" width="68.7109375" style="8" hidden="1"/>
    <col min="13806" max="13806" width="10.28515625" style="8" hidden="1"/>
    <col min="13807" max="13807" width="19" style="8" hidden="1"/>
    <col min="13808" max="13808" width="21" style="8" hidden="1"/>
    <col min="13809" max="13809" width="21.140625" style="8" hidden="1"/>
    <col min="13810" max="13810" width="14.5703125" style="8" hidden="1"/>
    <col min="13811" max="14059" width="9.140625" style="8" hidden="1"/>
    <col min="14060" max="14060" width="7.7109375" style="8" hidden="1"/>
    <col min="14061" max="14061" width="68.7109375" style="8" hidden="1"/>
    <col min="14062" max="14062" width="10.28515625" style="8" hidden="1"/>
    <col min="14063" max="14063" width="19" style="8" hidden="1"/>
    <col min="14064" max="14064" width="21" style="8" hidden="1"/>
    <col min="14065" max="14065" width="21.140625" style="8" hidden="1"/>
    <col min="14066" max="14066" width="14.5703125" style="8" hidden="1"/>
    <col min="14067" max="14315" width="9.140625" style="8" hidden="1"/>
    <col min="14316" max="14316" width="7.7109375" style="8" hidden="1"/>
    <col min="14317" max="14317" width="68.7109375" style="8" hidden="1"/>
    <col min="14318" max="14318" width="10.28515625" style="8" hidden="1"/>
    <col min="14319" max="14319" width="19" style="8" hidden="1"/>
    <col min="14320" max="14320" width="21" style="8" hidden="1"/>
    <col min="14321" max="14321" width="21.140625" style="8" hidden="1"/>
    <col min="14322" max="14322" width="14.5703125" style="8" hidden="1"/>
    <col min="14323" max="14571" width="9.140625" style="8" hidden="1"/>
    <col min="14572" max="14572" width="7.7109375" style="8" hidden="1"/>
    <col min="14573" max="14573" width="68.7109375" style="8" hidden="1"/>
    <col min="14574" max="14574" width="10.28515625" style="8" hidden="1"/>
    <col min="14575" max="14575" width="19" style="8" hidden="1"/>
    <col min="14576" max="14576" width="21" style="8" hidden="1"/>
    <col min="14577" max="14577" width="21.140625" style="8" hidden="1"/>
    <col min="14578" max="14578" width="14.5703125" style="8" hidden="1"/>
    <col min="14579" max="14827" width="9.140625" style="8" hidden="1"/>
    <col min="14828" max="14828" width="7.7109375" style="8" hidden="1"/>
    <col min="14829" max="14829" width="68.7109375" style="8" hidden="1"/>
    <col min="14830" max="14830" width="10.28515625" style="8" hidden="1"/>
    <col min="14831" max="14831" width="19" style="8" hidden="1"/>
    <col min="14832" max="14832" width="21" style="8" hidden="1"/>
    <col min="14833" max="14833" width="21.140625" style="8" hidden="1"/>
    <col min="14834" max="14834" width="14.5703125" style="8" hidden="1"/>
    <col min="14835" max="15083" width="9.140625" style="8" hidden="1"/>
    <col min="15084" max="15084" width="7.7109375" style="8" hidden="1"/>
    <col min="15085" max="15085" width="68.7109375" style="8" hidden="1"/>
    <col min="15086" max="15086" width="10.28515625" style="8" hidden="1"/>
    <col min="15087" max="15087" width="19" style="8" hidden="1"/>
    <col min="15088" max="15088" width="21" style="8" hidden="1"/>
    <col min="15089" max="15089" width="21.140625" style="8" hidden="1"/>
    <col min="15090" max="15090" width="14.5703125" style="8" hidden="1"/>
    <col min="15091" max="15339" width="9.140625" style="8" hidden="1"/>
    <col min="15340" max="15340" width="7.7109375" style="8" hidden="1"/>
    <col min="15341" max="15341" width="68.7109375" style="8" hidden="1"/>
    <col min="15342" max="15342" width="10.28515625" style="8" hidden="1"/>
    <col min="15343" max="15343" width="19" style="8" hidden="1"/>
    <col min="15344" max="15344" width="21" style="8" hidden="1"/>
    <col min="15345" max="15345" width="21.140625" style="8" hidden="1"/>
    <col min="15346" max="15346" width="14.5703125" style="8" hidden="1"/>
    <col min="15347" max="15595" width="9.140625" style="8" hidden="1"/>
    <col min="15596" max="15596" width="7.7109375" style="8" hidden="1"/>
    <col min="15597" max="15597" width="68.7109375" style="8" hidden="1"/>
    <col min="15598" max="15598" width="10.28515625" style="8" hidden="1"/>
    <col min="15599" max="15599" width="19" style="8" hidden="1"/>
    <col min="15600" max="15600" width="21" style="8" hidden="1"/>
    <col min="15601" max="15601" width="21.140625" style="8" hidden="1"/>
    <col min="15602" max="15602" width="14.5703125" style="8" hidden="1"/>
    <col min="15603" max="15851" width="9.140625" style="8" hidden="1"/>
    <col min="15852" max="15852" width="7.7109375" style="8" hidden="1"/>
    <col min="15853" max="15853" width="68.7109375" style="8" hidden="1"/>
    <col min="15854" max="15854" width="10.28515625" style="8" hidden="1"/>
    <col min="15855" max="15855" width="19" style="8" hidden="1"/>
    <col min="15856" max="15856" width="21" style="8" hidden="1"/>
    <col min="15857" max="15857" width="21.140625" style="8" hidden="1"/>
    <col min="15858" max="15858" width="14.5703125" style="8" hidden="1"/>
    <col min="15859" max="16107" width="9.140625" style="8" hidden="1"/>
    <col min="16108" max="16108" width="7.7109375" style="8" hidden="1"/>
    <col min="16109" max="16109" width="68.7109375" style="8" hidden="1"/>
    <col min="16110" max="16110" width="10.28515625" style="8" hidden="1"/>
    <col min="16111" max="16111" width="19" style="8" hidden="1"/>
    <col min="16112" max="16112" width="21" style="8" hidden="1"/>
    <col min="16113" max="16113" width="21.140625" style="8" hidden="1"/>
    <col min="16114" max="16116" width="14.5703125" style="8" hidden="1"/>
    <col min="16117" max="16384" width="9.140625" style="8" hidden="1"/>
  </cols>
  <sheetData>
    <row r="1" spans="1:10" hidden="1" x14ac:dyDescent="0.2">
      <c r="A1" s="1" t="s">
        <v>25</v>
      </c>
      <c r="B1" s="2"/>
      <c r="C1" s="3"/>
      <c r="D1" s="4"/>
      <c r="E1" s="5"/>
      <c r="F1" s="4"/>
      <c r="G1" s="6"/>
      <c r="H1" s="7"/>
    </row>
    <row r="2" spans="1:10" hidden="1" x14ac:dyDescent="0.2">
      <c r="A2" s="9"/>
      <c r="B2" s="9"/>
      <c r="C2" s="10"/>
      <c r="D2" s="11"/>
      <c r="E2" s="12"/>
      <c r="F2" s="11"/>
      <c r="G2" s="11"/>
      <c r="H2" s="7"/>
    </row>
    <row r="3" spans="1:10" ht="18" x14ac:dyDescent="0.25">
      <c r="A3" s="13" t="s">
        <v>52</v>
      </c>
      <c r="B3" s="2"/>
      <c r="C3" s="3"/>
      <c r="D3" s="4"/>
      <c r="E3" s="5"/>
      <c r="F3" s="4"/>
      <c r="G3" s="6"/>
      <c r="H3" s="7"/>
    </row>
    <row r="4" spans="1:10" x14ac:dyDescent="0.2">
      <c r="A4" s="9"/>
      <c r="B4" s="9"/>
      <c r="C4" s="10"/>
      <c r="D4" s="11"/>
      <c r="E4" s="12"/>
      <c r="F4" s="11"/>
      <c r="G4" s="11"/>
      <c r="H4" s="7"/>
    </row>
    <row r="5" spans="1:10" ht="36.75" customHeight="1" x14ac:dyDescent="0.2">
      <c r="A5" s="72" t="s">
        <v>22</v>
      </c>
      <c r="B5" s="73"/>
      <c r="C5" s="73"/>
      <c r="D5" s="73"/>
      <c r="E5" s="73"/>
      <c r="F5" s="73"/>
      <c r="G5" s="74"/>
      <c r="H5" s="14"/>
    </row>
    <row r="6" spans="1:10" ht="39.75" customHeight="1" x14ac:dyDescent="0.2">
      <c r="A6" s="75" t="s">
        <v>21</v>
      </c>
      <c r="B6" s="76"/>
      <c r="C6" s="76"/>
      <c r="D6" s="76"/>
      <c r="E6" s="76"/>
      <c r="F6" s="76"/>
      <c r="G6" s="77"/>
      <c r="I6" s="8" t="s">
        <v>53</v>
      </c>
      <c r="J6" s="8">
        <v>395959.57</v>
      </c>
    </row>
    <row r="7" spans="1:10" ht="12" customHeight="1" x14ac:dyDescent="0.2">
      <c r="A7" s="78" t="s">
        <v>3</v>
      </c>
      <c r="B7" s="79"/>
      <c r="C7" s="79"/>
      <c r="D7" s="79"/>
      <c r="E7" s="79"/>
      <c r="F7" s="79"/>
      <c r="G7" s="79"/>
      <c r="I7" s="8" t="s">
        <v>54</v>
      </c>
      <c r="J7" s="8">
        <v>593939.35</v>
      </c>
    </row>
    <row r="8" spans="1:10" ht="12" customHeight="1" x14ac:dyDescent="0.2">
      <c r="A8" s="79"/>
      <c r="B8" s="79"/>
      <c r="C8" s="79"/>
      <c r="D8" s="79"/>
      <c r="E8" s="79"/>
      <c r="F8" s="79"/>
      <c r="G8" s="79"/>
    </row>
    <row r="9" spans="1:10" ht="12" customHeight="1" x14ac:dyDescent="0.2">
      <c r="A9" s="78" t="s">
        <v>4</v>
      </c>
      <c r="B9" s="79"/>
      <c r="C9" s="79"/>
      <c r="D9" s="79"/>
      <c r="E9" s="79"/>
      <c r="F9" s="79"/>
      <c r="G9" s="79"/>
    </row>
    <row r="10" spans="1:10" ht="12" customHeight="1" x14ac:dyDescent="0.2">
      <c r="A10" s="79"/>
      <c r="B10" s="79"/>
      <c r="C10" s="79"/>
      <c r="D10" s="79"/>
      <c r="E10" s="79"/>
      <c r="F10" s="79"/>
      <c r="G10" s="79"/>
    </row>
    <row r="11" spans="1:10" ht="12.75" customHeight="1" x14ac:dyDescent="0.2">
      <c r="A11" s="79"/>
      <c r="B11" s="79"/>
      <c r="C11" s="79"/>
      <c r="D11" s="79"/>
      <c r="E11" s="79"/>
      <c r="F11" s="79"/>
      <c r="G11" s="79"/>
    </row>
    <row r="12" spans="1:10" ht="25.5" x14ac:dyDescent="0.2">
      <c r="A12" s="15" t="s">
        <v>0</v>
      </c>
      <c r="B12" s="16" t="s">
        <v>1</v>
      </c>
      <c r="C12" s="17" t="s">
        <v>2</v>
      </c>
      <c r="D12" s="18" t="s">
        <v>7</v>
      </c>
      <c r="E12" s="19" t="s">
        <v>6</v>
      </c>
      <c r="F12" s="18" t="s">
        <v>5</v>
      </c>
      <c r="G12" s="17" t="s">
        <v>8</v>
      </c>
      <c r="H12" s="20"/>
    </row>
    <row r="13" spans="1:10" x14ac:dyDescent="0.2">
      <c r="A13" s="21" t="s">
        <v>27</v>
      </c>
      <c r="B13" s="22" t="s">
        <v>46</v>
      </c>
      <c r="C13" s="23">
        <v>1</v>
      </c>
      <c r="D13" s="70">
        <v>0</v>
      </c>
      <c r="E13" s="24">
        <v>90.171000000000006</v>
      </c>
      <c r="F13" s="25">
        <v>135.25650000000002</v>
      </c>
      <c r="G13" s="26">
        <f>(D13*C13)</f>
        <v>0</v>
      </c>
      <c r="H13" s="20"/>
      <c r="I13" s="27"/>
    </row>
    <row r="14" spans="1:10" x14ac:dyDescent="0.2">
      <c r="A14" s="21" t="s">
        <v>27</v>
      </c>
      <c r="B14" s="22" t="s">
        <v>47</v>
      </c>
      <c r="C14" s="28">
        <v>1</v>
      </c>
      <c r="D14" s="70">
        <v>0</v>
      </c>
      <c r="E14" s="24">
        <v>85.814999999999998</v>
      </c>
      <c r="F14" s="25">
        <v>128.7225</v>
      </c>
      <c r="G14" s="26">
        <f t="shared" ref="G14:G28" si="0">(D14*C14)</f>
        <v>0</v>
      </c>
      <c r="H14" s="20"/>
      <c r="I14" s="27"/>
    </row>
    <row r="15" spans="1:10" x14ac:dyDescent="0.2">
      <c r="A15" s="21" t="s">
        <v>27</v>
      </c>
      <c r="B15" s="22" t="s">
        <v>45</v>
      </c>
      <c r="C15" s="23">
        <v>1</v>
      </c>
      <c r="D15" s="70">
        <v>0</v>
      </c>
      <c r="E15" s="29">
        <v>81.459000000000003</v>
      </c>
      <c r="F15" s="25">
        <v>122.1885</v>
      </c>
      <c r="G15" s="26">
        <f t="shared" si="0"/>
        <v>0</v>
      </c>
      <c r="H15" s="20"/>
      <c r="I15" s="27"/>
    </row>
    <row r="16" spans="1:10" x14ac:dyDescent="0.2">
      <c r="A16" s="21" t="s">
        <v>27</v>
      </c>
      <c r="B16" s="22" t="s">
        <v>48</v>
      </c>
      <c r="C16" s="28">
        <v>1</v>
      </c>
      <c r="D16" s="70">
        <v>0</v>
      </c>
      <c r="E16" s="29">
        <v>81.459000000000003</v>
      </c>
      <c r="F16" s="25">
        <v>122.1885</v>
      </c>
      <c r="G16" s="26">
        <f t="shared" si="0"/>
        <v>0</v>
      </c>
      <c r="H16" s="20"/>
      <c r="I16" s="27"/>
    </row>
    <row r="17" spans="1:10" x14ac:dyDescent="0.2">
      <c r="A17" s="21" t="s">
        <v>28</v>
      </c>
      <c r="B17" s="22" t="s">
        <v>43</v>
      </c>
      <c r="C17" s="28">
        <v>2</v>
      </c>
      <c r="D17" s="70">
        <v>0</v>
      </c>
      <c r="E17" s="29">
        <v>180.34200000000001</v>
      </c>
      <c r="F17" s="25">
        <v>270.51300000000003</v>
      </c>
      <c r="G17" s="26">
        <f t="shared" si="0"/>
        <v>0</v>
      </c>
      <c r="H17" s="20"/>
      <c r="I17" s="27"/>
    </row>
    <row r="18" spans="1:10" x14ac:dyDescent="0.2">
      <c r="A18" s="21" t="s">
        <v>28</v>
      </c>
      <c r="B18" s="22" t="s">
        <v>42</v>
      </c>
      <c r="C18" s="28">
        <v>1</v>
      </c>
      <c r="D18" s="70">
        <v>0</v>
      </c>
      <c r="E18" s="24">
        <v>171.63</v>
      </c>
      <c r="F18" s="25">
        <v>257.44499999999999</v>
      </c>
      <c r="G18" s="26">
        <f t="shared" si="0"/>
        <v>0</v>
      </c>
      <c r="H18" s="20"/>
      <c r="I18" s="27"/>
      <c r="J18" s="30" t="s">
        <v>24</v>
      </c>
    </row>
    <row r="19" spans="1:10" x14ac:dyDescent="0.2">
      <c r="A19" s="21" t="s">
        <v>28</v>
      </c>
      <c r="B19" s="22" t="s">
        <v>41</v>
      </c>
      <c r="C19" s="28">
        <v>2247</v>
      </c>
      <c r="D19" s="70">
        <v>0</v>
      </c>
      <c r="E19" s="29">
        <v>162.91800000000001</v>
      </c>
      <c r="F19" s="25">
        <v>244.37700000000001</v>
      </c>
      <c r="G19" s="26">
        <f t="shared" si="0"/>
        <v>0</v>
      </c>
      <c r="H19" s="20"/>
      <c r="I19" s="31"/>
    </row>
    <row r="20" spans="1:10" x14ac:dyDescent="0.2">
      <c r="A20" s="21" t="s">
        <v>28</v>
      </c>
      <c r="B20" s="22" t="s">
        <v>44</v>
      </c>
      <c r="C20" s="32">
        <v>1</v>
      </c>
      <c r="D20" s="70">
        <v>0</v>
      </c>
      <c r="E20" s="24">
        <v>162.91800000000001</v>
      </c>
      <c r="F20" s="25">
        <v>244.37700000000001</v>
      </c>
      <c r="G20" s="26">
        <f t="shared" si="0"/>
        <v>0</v>
      </c>
      <c r="H20" s="20"/>
      <c r="I20" s="31"/>
    </row>
    <row r="21" spans="1:10" x14ac:dyDescent="0.2">
      <c r="A21" s="21" t="s">
        <v>29</v>
      </c>
      <c r="B21" s="22" t="s">
        <v>49</v>
      </c>
      <c r="C21" s="32">
        <v>15</v>
      </c>
      <c r="D21" s="70">
        <v>0</v>
      </c>
      <c r="E21" s="29">
        <v>57.716999999999999</v>
      </c>
      <c r="F21" s="29">
        <v>86.575500000000005</v>
      </c>
      <c r="G21" s="26">
        <f t="shared" si="0"/>
        <v>0</v>
      </c>
      <c r="H21" s="20"/>
      <c r="I21" s="27"/>
    </row>
    <row r="22" spans="1:10" x14ac:dyDescent="0.2">
      <c r="A22" s="21" t="s">
        <v>30</v>
      </c>
      <c r="B22" s="22" t="s">
        <v>40</v>
      </c>
      <c r="C22" s="32">
        <v>162.5</v>
      </c>
      <c r="D22" s="70">
        <v>0</v>
      </c>
      <c r="E22" s="29">
        <v>20.960999999999999</v>
      </c>
      <c r="F22" s="25">
        <v>31.441499999999998</v>
      </c>
      <c r="G22" s="26">
        <f t="shared" si="0"/>
        <v>0</v>
      </c>
      <c r="H22" s="20"/>
      <c r="I22" s="31"/>
    </row>
    <row r="23" spans="1:10" x14ac:dyDescent="0.2">
      <c r="A23" s="33" t="s">
        <v>31</v>
      </c>
      <c r="B23" s="22" t="s">
        <v>39</v>
      </c>
      <c r="C23" s="28">
        <v>530</v>
      </c>
      <c r="D23" s="70">
        <v>0</v>
      </c>
      <c r="E23" s="29">
        <v>17.972999999999999</v>
      </c>
      <c r="F23" s="25">
        <v>26.959499999999998</v>
      </c>
      <c r="G23" s="26">
        <f t="shared" si="0"/>
        <v>0</v>
      </c>
      <c r="H23" s="20"/>
      <c r="I23" s="27"/>
    </row>
    <row r="24" spans="1:10" x14ac:dyDescent="0.2">
      <c r="A24" s="21" t="s">
        <v>32</v>
      </c>
      <c r="B24" s="22" t="s">
        <v>38</v>
      </c>
      <c r="C24" s="28">
        <v>679</v>
      </c>
      <c r="D24" s="70">
        <v>0</v>
      </c>
      <c r="E24" s="29">
        <v>17.972999999999999</v>
      </c>
      <c r="F24" s="25">
        <v>26.959499999999998</v>
      </c>
      <c r="G24" s="26">
        <f t="shared" si="0"/>
        <v>0</v>
      </c>
      <c r="H24" s="20"/>
      <c r="I24" s="31"/>
    </row>
    <row r="25" spans="1:10" x14ac:dyDescent="0.2">
      <c r="A25" s="21" t="s">
        <v>33</v>
      </c>
      <c r="B25" s="22" t="s">
        <v>37</v>
      </c>
      <c r="C25" s="32">
        <v>250</v>
      </c>
      <c r="D25" s="70">
        <v>0</v>
      </c>
      <c r="E25" s="29">
        <v>1.6380000000000001</v>
      </c>
      <c r="F25" s="25">
        <v>2.4570000000000003</v>
      </c>
      <c r="G25" s="26">
        <f t="shared" si="0"/>
        <v>0</v>
      </c>
      <c r="H25" s="20"/>
    </row>
    <row r="26" spans="1:10" x14ac:dyDescent="0.2">
      <c r="A26" s="21" t="s">
        <v>50</v>
      </c>
      <c r="B26" s="22" t="s">
        <v>36</v>
      </c>
      <c r="C26" s="28">
        <v>6500</v>
      </c>
      <c r="D26" s="70">
        <v>0</v>
      </c>
      <c r="E26" s="29">
        <v>0.16200000000000001</v>
      </c>
      <c r="F26" s="25">
        <v>0.24299999999999999</v>
      </c>
      <c r="G26" s="26">
        <f t="shared" si="0"/>
        <v>0</v>
      </c>
      <c r="H26" s="20"/>
      <c r="I26" s="27"/>
    </row>
    <row r="27" spans="1:10" x14ac:dyDescent="0.2">
      <c r="A27" s="21" t="s">
        <v>34</v>
      </c>
      <c r="B27" s="22" t="s">
        <v>26</v>
      </c>
      <c r="C27" s="28">
        <v>2500</v>
      </c>
      <c r="D27" s="70">
        <v>0</v>
      </c>
      <c r="E27" s="29">
        <v>0.54900000000000004</v>
      </c>
      <c r="F27" s="25">
        <v>0.82350000000000012</v>
      </c>
      <c r="G27" s="26">
        <f t="shared" si="0"/>
        <v>0</v>
      </c>
      <c r="H27" s="20"/>
      <c r="I27" s="27"/>
    </row>
    <row r="28" spans="1:10" ht="13.5" customHeight="1" x14ac:dyDescent="0.2">
      <c r="A28" s="21" t="s">
        <v>35</v>
      </c>
      <c r="B28" s="22" t="s">
        <v>51</v>
      </c>
      <c r="C28" s="28">
        <v>1</v>
      </c>
      <c r="D28" s="70">
        <v>0</v>
      </c>
      <c r="E28" s="29">
        <v>12.411</v>
      </c>
      <c r="F28" s="25">
        <v>18.616499999999998</v>
      </c>
      <c r="G28" s="26">
        <f t="shared" si="0"/>
        <v>0</v>
      </c>
      <c r="H28" s="20"/>
      <c r="I28" s="27"/>
    </row>
    <row r="29" spans="1:10" ht="39" customHeight="1" thickBot="1" x14ac:dyDescent="0.25">
      <c r="A29" s="80" t="s">
        <v>20</v>
      </c>
      <c r="B29" s="81"/>
      <c r="C29" s="81"/>
      <c r="D29" s="81"/>
      <c r="E29" s="81"/>
      <c r="F29" s="82"/>
      <c r="G29" s="34">
        <f>SUM(G13:G28)</f>
        <v>0</v>
      </c>
      <c r="H29" s="20"/>
      <c r="I29" s="27"/>
    </row>
    <row r="30" spans="1:10" s="37" customFormat="1" ht="39" hidden="1" customHeight="1" x14ac:dyDescent="0.2">
      <c r="A30" s="83"/>
      <c r="B30" s="84"/>
      <c r="C30" s="84"/>
      <c r="D30" s="84"/>
      <c r="E30" s="84"/>
      <c r="F30" s="84"/>
      <c r="G30" s="85"/>
      <c r="H30" s="35"/>
      <c r="I30" s="36"/>
    </row>
    <row r="31" spans="1:10" hidden="1" x14ac:dyDescent="0.2">
      <c r="A31" s="38"/>
      <c r="B31" s="39"/>
      <c r="C31" s="40"/>
      <c r="D31" s="41"/>
      <c r="E31" s="42"/>
      <c r="F31" s="43"/>
      <c r="G31" s="44"/>
      <c r="H31" s="20"/>
      <c r="I31" s="27"/>
    </row>
    <row r="32" spans="1:10" hidden="1" x14ac:dyDescent="0.2">
      <c r="A32" s="38"/>
      <c r="B32" s="45" t="s">
        <v>12</v>
      </c>
      <c r="C32" s="40">
        <v>1</v>
      </c>
      <c r="D32" s="46">
        <v>0</v>
      </c>
      <c r="E32" s="42">
        <v>0</v>
      </c>
      <c r="F32" s="42">
        <v>0</v>
      </c>
      <c r="G32" s="44">
        <f>(D32*'Perceel 2 Prijzenblad '!C39)</f>
        <v>0</v>
      </c>
      <c r="H32" s="20"/>
    </row>
    <row r="33" spans="1:8" hidden="1" x14ac:dyDescent="0.2">
      <c r="A33" s="38"/>
      <c r="B33" s="45" t="s">
        <v>18</v>
      </c>
      <c r="C33" s="40">
        <v>1</v>
      </c>
      <c r="D33" s="41">
        <v>0</v>
      </c>
      <c r="E33" s="42">
        <f t="shared" ref="E33:E47" si="1">I33*0.6</f>
        <v>0</v>
      </c>
      <c r="F33" s="42">
        <v>0</v>
      </c>
      <c r="G33" s="44">
        <f>(D33*'Perceel 2 Prijzenblad '!C40)</f>
        <v>0</v>
      </c>
      <c r="H33" s="20"/>
    </row>
    <row r="34" spans="1:8" hidden="1" x14ac:dyDescent="0.2">
      <c r="A34" s="38"/>
      <c r="B34" s="45" t="s">
        <v>13</v>
      </c>
      <c r="C34" s="40">
        <v>1</v>
      </c>
      <c r="D34" s="46">
        <v>0</v>
      </c>
      <c r="E34" s="42">
        <f t="shared" si="1"/>
        <v>0</v>
      </c>
      <c r="F34" s="42">
        <v>0</v>
      </c>
      <c r="G34" s="44">
        <f>(D34*'Perceel 2 Prijzenblad '!C41)</f>
        <v>0</v>
      </c>
      <c r="H34" s="20"/>
    </row>
    <row r="35" spans="1:8" hidden="1" x14ac:dyDescent="0.2">
      <c r="A35" s="38"/>
      <c r="B35" s="45" t="s">
        <v>16</v>
      </c>
      <c r="C35" s="40">
        <v>1</v>
      </c>
      <c r="D35" s="46">
        <v>0</v>
      </c>
      <c r="E35" s="42">
        <f t="shared" si="1"/>
        <v>0</v>
      </c>
      <c r="F35" s="42">
        <v>0</v>
      </c>
      <c r="G35" s="44">
        <f>(D35*'Perceel 2 Prijzenblad '!C42)</f>
        <v>0</v>
      </c>
      <c r="H35" s="20"/>
    </row>
    <row r="36" spans="1:8" hidden="1" x14ac:dyDescent="0.2">
      <c r="A36" s="38"/>
      <c r="B36" s="45" t="s">
        <v>10</v>
      </c>
      <c r="C36" s="40">
        <v>1</v>
      </c>
      <c r="D36" s="46">
        <v>0</v>
      </c>
      <c r="E36" s="42">
        <f t="shared" si="1"/>
        <v>0</v>
      </c>
      <c r="F36" s="42">
        <v>0</v>
      </c>
      <c r="G36" s="44">
        <f>(D36*'Perceel 2 Prijzenblad '!C43)</f>
        <v>0</v>
      </c>
      <c r="H36" s="20"/>
    </row>
    <row r="37" spans="1:8" hidden="1" x14ac:dyDescent="0.2">
      <c r="A37" s="38"/>
      <c r="B37" s="47" t="s">
        <v>19</v>
      </c>
      <c r="C37" s="40">
        <v>1</v>
      </c>
      <c r="D37" s="46">
        <v>0</v>
      </c>
      <c r="E37" s="42">
        <f t="shared" si="1"/>
        <v>0</v>
      </c>
      <c r="F37" s="42">
        <v>0</v>
      </c>
      <c r="G37" s="44">
        <f>(D37*'Perceel 2 Prijzenblad '!C44)</f>
        <v>0</v>
      </c>
      <c r="H37" s="20"/>
    </row>
    <row r="38" spans="1:8" hidden="1" x14ac:dyDescent="0.2">
      <c r="A38" s="48"/>
      <c r="B38" s="47" t="s">
        <v>9</v>
      </c>
      <c r="C38" s="40">
        <v>1</v>
      </c>
      <c r="D38" s="41">
        <v>0</v>
      </c>
      <c r="E38" s="42">
        <f t="shared" si="1"/>
        <v>0</v>
      </c>
      <c r="F38" s="42">
        <v>0</v>
      </c>
      <c r="G38" s="44">
        <f>(D38*'Perceel 2 Prijzenblad '!C45)</f>
        <v>0</v>
      </c>
      <c r="H38" s="20"/>
    </row>
    <row r="39" spans="1:8" hidden="1" x14ac:dyDescent="0.2">
      <c r="A39" s="38"/>
      <c r="B39" s="45" t="s">
        <v>15</v>
      </c>
      <c r="C39" s="40">
        <v>1</v>
      </c>
      <c r="D39" s="46">
        <v>0</v>
      </c>
      <c r="E39" s="42">
        <f t="shared" si="1"/>
        <v>0</v>
      </c>
      <c r="F39" s="42">
        <v>0</v>
      </c>
      <c r="G39" s="44">
        <f>(D39*'Perceel 2 Prijzenblad '!C46)</f>
        <v>0</v>
      </c>
      <c r="H39" s="20"/>
    </row>
    <row r="40" spans="1:8" hidden="1" x14ac:dyDescent="0.2">
      <c r="A40" s="38"/>
      <c r="B40" s="45" t="s">
        <v>17</v>
      </c>
      <c r="C40" s="40">
        <v>1</v>
      </c>
      <c r="D40" s="46">
        <v>0</v>
      </c>
      <c r="E40" s="42">
        <f t="shared" si="1"/>
        <v>0</v>
      </c>
      <c r="F40" s="42">
        <v>0</v>
      </c>
      <c r="G40" s="44">
        <f>(D40*'Perceel 2 Prijzenblad '!C47)</f>
        <v>0</v>
      </c>
      <c r="H40" s="20"/>
    </row>
    <row r="41" spans="1:8" ht="15" hidden="1" customHeight="1" x14ac:dyDescent="0.2">
      <c r="A41" s="38"/>
      <c r="B41" s="49" t="s">
        <v>11</v>
      </c>
      <c r="C41" s="40">
        <v>1</v>
      </c>
      <c r="D41" s="46">
        <v>0</v>
      </c>
      <c r="E41" s="42">
        <f t="shared" si="1"/>
        <v>0</v>
      </c>
      <c r="F41" s="42">
        <v>0</v>
      </c>
      <c r="G41" s="44">
        <f>(D41*'Perceel 2 Prijzenblad '!C48)</f>
        <v>0</v>
      </c>
      <c r="H41" s="20"/>
    </row>
    <row r="42" spans="1:8" hidden="1" x14ac:dyDescent="0.2">
      <c r="A42" s="38"/>
      <c r="B42" s="45" t="s">
        <v>14</v>
      </c>
      <c r="C42" s="40">
        <v>1</v>
      </c>
      <c r="D42" s="41">
        <v>0</v>
      </c>
      <c r="E42" s="42">
        <f t="shared" si="1"/>
        <v>0</v>
      </c>
      <c r="F42" s="42">
        <v>0</v>
      </c>
      <c r="G42" s="44">
        <f>(D42*'Perceel 2 Prijzenblad '!C49)</f>
        <v>0</v>
      </c>
      <c r="H42" s="20"/>
    </row>
    <row r="43" spans="1:8" hidden="1" x14ac:dyDescent="0.2">
      <c r="A43" s="38"/>
      <c r="B43" s="50"/>
      <c r="C43" s="40"/>
      <c r="D43" s="41">
        <v>0</v>
      </c>
      <c r="E43" s="42">
        <f t="shared" si="1"/>
        <v>0</v>
      </c>
      <c r="F43" s="42">
        <v>0</v>
      </c>
      <c r="G43" s="44">
        <f>(D43*'Perceel 2 Prijzenblad '!C50)</f>
        <v>0</v>
      </c>
      <c r="H43" s="20"/>
    </row>
    <row r="44" spans="1:8" hidden="1" x14ac:dyDescent="0.2">
      <c r="A44" s="38"/>
      <c r="B44" s="39"/>
      <c r="C44" s="40"/>
      <c r="D44" s="41">
        <v>0</v>
      </c>
      <c r="E44" s="42">
        <f t="shared" si="1"/>
        <v>0</v>
      </c>
      <c r="F44" s="42">
        <v>0</v>
      </c>
      <c r="G44" s="44" t="e">
        <f>(D44*#REF!)</f>
        <v>#REF!</v>
      </c>
      <c r="H44" s="20"/>
    </row>
    <row r="45" spans="1:8" hidden="1" x14ac:dyDescent="0.2">
      <c r="A45" s="38"/>
      <c r="B45" s="51"/>
      <c r="C45" s="40"/>
      <c r="D45" s="41">
        <v>0</v>
      </c>
      <c r="E45" s="42">
        <f t="shared" si="1"/>
        <v>0</v>
      </c>
      <c r="F45" s="42">
        <v>0</v>
      </c>
      <c r="G45" s="44" t="e">
        <f>(D45*#REF!)</f>
        <v>#REF!</v>
      </c>
      <c r="H45" s="20"/>
    </row>
    <row r="46" spans="1:8" hidden="1" x14ac:dyDescent="0.2">
      <c r="A46" s="52"/>
      <c r="B46" s="51"/>
      <c r="C46" s="40"/>
      <c r="D46" s="41">
        <v>0</v>
      </c>
      <c r="E46" s="42">
        <f t="shared" si="1"/>
        <v>0</v>
      </c>
      <c r="F46" s="42">
        <v>0</v>
      </c>
      <c r="G46" s="44" t="e">
        <f>(D46*#REF!)</f>
        <v>#REF!</v>
      </c>
      <c r="H46" s="20"/>
    </row>
    <row r="47" spans="1:8" hidden="1" x14ac:dyDescent="0.2">
      <c r="A47" s="52"/>
      <c r="B47" s="51"/>
      <c r="C47" s="40"/>
      <c r="D47" s="41">
        <v>0</v>
      </c>
      <c r="E47" s="42">
        <f t="shared" si="1"/>
        <v>0</v>
      </c>
      <c r="F47" s="42">
        <v>0</v>
      </c>
      <c r="G47" s="44" t="e">
        <f>(D47*#REF!)</f>
        <v>#REF!</v>
      </c>
      <c r="H47" s="20"/>
    </row>
    <row r="48" spans="1:8" ht="13.5" hidden="1" thickBot="1" x14ac:dyDescent="0.25">
      <c r="A48" s="53"/>
      <c r="B48" s="54"/>
      <c r="C48" s="55"/>
      <c r="D48" s="55"/>
      <c r="E48" s="56"/>
      <c r="F48" s="55"/>
      <c r="G48" s="55"/>
      <c r="H48" s="20"/>
    </row>
    <row r="49" spans="1:8" ht="28.5" hidden="1" customHeight="1" x14ac:dyDescent="0.2">
      <c r="A49" s="53"/>
      <c r="B49" s="57"/>
      <c r="C49" s="55"/>
      <c r="D49" s="55"/>
      <c r="E49" s="56"/>
      <c r="F49" s="55"/>
      <c r="G49" s="58" t="e">
        <f>SUM(G13:G47)</f>
        <v>#REF!</v>
      </c>
      <c r="H49" s="20"/>
    </row>
    <row r="50" spans="1:8" ht="13.5" hidden="1" thickBot="1" x14ac:dyDescent="0.25">
      <c r="A50" s="53"/>
      <c r="B50" s="53"/>
      <c r="C50" s="55"/>
      <c r="D50" s="55"/>
      <c r="E50" s="56"/>
      <c r="F50" s="55"/>
      <c r="G50" s="59"/>
    </row>
    <row r="51" spans="1:8" hidden="1" x14ac:dyDescent="0.2">
      <c r="A51" s="54"/>
      <c r="B51" s="54"/>
      <c r="C51" s="60"/>
      <c r="D51" s="60"/>
      <c r="E51" s="61"/>
      <c r="F51" s="62"/>
      <c r="G51" s="63"/>
    </row>
    <row r="52" spans="1:8" hidden="1" x14ac:dyDescent="0.2">
      <c r="A52" s="54"/>
      <c r="B52" s="54"/>
      <c r="C52" s="60"/>
      <c r="D52" s="60"/>
      <c r="E52" s="61"/>
      <c r="F52" s="62"/>
      <c r="G52" s="63"/>
    </row>
    <row r="53" spans="1:8" hidden="1" x14ac:dyDescent="0.2">
      <c r="A53" s="54"/>
      <c r="B53" s="54"/>
      <c r="C53" s="60"/>
      <c r="D53" s="60"/>
      <c r="E53" s="61"/>
      <c r="F53" s="62"/>
      <c r="G53" s="63"/>
    </row>
    <row r="54" spans="1:8" hidden="1" x14ac:dyDescent="0.2">
      <c r="A54" s="54"/>
      <c r="B54" s="54"/>
      <c r="C54" s="60"/>
      <c r="D54" s="60"/>
      <c r="E54" s="61"/>
      <c r="F54" s="62"/>
      <c r="G54" s="63"/>
    </row>
    <row r="55" spans="1:8" hidden="1" x14ac:dyDescent="0.2">
      <c r="A55" s="54"/>
      <c r="B55" s="54"/>
      <c r="C55" s="60"/>
      <c r="D55" s="60"/>
      <c r="E55" s="61"/>
      <c r="F55" s="62"/>
      <c r="G55" s="63"/>
    </row>
    <row r="56" spans="1:8" hidden="1" x14ac:dyDescent="0.2">
      <c r="A56" s="54"/>
      <c r="B56" s="54"/>
      <c r="C56" s="60"/>
      <c r="D56" s="60"/>
      <c r="E56" s="61"/>
      <c r="F56" s="62"/>
      <c r="G56" s="63"/>
    </row>
    <row r="57" spans="1:8" hidden="1" x14ac:dyDescent="0.2">
      <c r="A57" s="54"/>
      <c r="B57" s="54"/>
      <c r="C57" s="60"/>
      <c r="D57" s="60"/>
      <c r="E57" s="61"/>
      <c r="F57" s="62"/>
      <c r="G57" s="63"/>
    </row>
    <row r="58" spans="1:8" ht="13.5" hidden="1" thickBot="1" x14ac:dyDescent="0.25">
      <c r="A58" s="54"/>
      <c r="B58" s="54"/>
      <c r="C58" s="60"/>
      <c r="D58" s="60"/>
      <c r="E58" s="61"/>
      <c r="F58" s="62"/>
      <c r="G58" s="63"/>
    </row>
    <row r="59" spans="1:8" ht="37.5" customHeight="1" thickBot="1" x14ac:dyDescent="0.25">
      <c r="A59" s="71" t="s">
        <v>23</v>
      </c>
      <c r="B59" s="71"/>
      <c r="C59" s="71"/>
      <c r="D59" s="71"/>
      <c r="E59" s="71"/>
      <c r="F59" s="71"/>
      <c r="G59" s="64">
        <f>IF(G29&lt;J6,300,IF(G29&gt;J7,0,(0-300)/(J7-J6)*(G29-J7)))</f>
        <v>300</v>
      </c>
    </row>
    <row r="61" spans="1:8" hidden="1" x14ac:dyDescent="0.2">
      <c r="A61" s="7"/>
      <c r="B61" s="7"/>
      <c r="C61" s="65"/>
      <c r="D61" s="65"/>
      <c r="E61" s="66"/>
      <c r="F61" s="65"/>
      <c r="G61" s="65"/>
    </row>
    <row r="62" spans="1:8" hidden="1" x14ac:dyDescent="0.2">
      <c r="A62" s="7"/>
      <c r="B62" s="7"/>
      <c r="C62" s="65"/>
      <c r="D62" s="65"/>
      <c r="E62" s="66"/>
      <c r="F62" s="65"/>
      <c r="G62" s="65"/>
    </row>
    <row r="63" spans="1:8" hidden="1" x14ac:dyDescent="0.2">
      <c r="A63" s="7"/>
      <c r="B63" s="7"/>
      <c r="C63" s="65"/>
      <c r="D63" s="65"/>
      <c r="E63" s="66"/>
      <c r="F63" s="65"/>
      <c r="G63" s="65"/>
    </row>
    <row r="64" spans="1:8" hidden="1" x14ac:dyDescent="0.2">
      <c r="A64" s="7"/>
      <c r="B64" s="7"/>
      <c r="C64" s="65"/>
      <c r="D64" s="65"/>
      <c r="E64" s="66"/>
      <c r="F64" s="65"/>
      <c r="G64" s="65"/>
    </row>
    <row r="65" spans="1:7" hidden="1" x14ac:dyDescent="0.2">
      <c r="A65" s="7"/>
      <c r="B65" s="7"/>
      <c r="C65" s="65"/>
      <c r="D65" s="65"/>
      <c r="E65" s="66"/>
      <c r="F65" s="65"/>
      <c r="G65" s="65"/>
    </row>
    <row r="66" spans="1:7" hidden="1" x14ac:dyDescent="0.2">
      <c r="A66" s="7"/>
      <c r="B66" s="7"/>
      <c r="C66" s="65"/>
      <c r="D66" s="65"/>
      <c r="E66" s="66"/>
      <c r="F66" s="65"/>
      <c r="G66" s="65"/>
    </row>
    <row r="67" spans="1:7" hidden="1" x14ac:dyDescent="0.2">
      <c r="A67" s="7"/>
      <c r="B67" s="7"/>
      <c r="C67" s="65"/>
      <c r="D67" s="65"/>
      <c r="E67" s="66"/>
      <c r="F67" s="65"/>
      <c r="G67" s="65"/>
    </row>
    <row r="68" spans="1:7" hidden="1" x14ac:dyDescent="0.2">
      <c r="A68" s="7"/>
      <c r="B68" s="7"/>
      <c r="C68" s="65"/>
      <c r="D68" s="65"/>
      <c r="E68" s="66"/>
      <c r="F68" s="65"/>
      <c r="G68" s="65"/>
    </row>
    <row r="69" spans="1:7" hidden="1" x14ac:dyDescent="0.2">
      <c r="A69" s="7"/>
      <c r="B69" s="7"/>
      <c r="C69" s="65"/>
      <c r="D69" s="65"/>
      <c r="E69" s="66"/>
      <c r="F69" s="65"/>
      <c r="G69" s="65"/>
    </row>
    <row r="70" spans="1:7" hidden="1" x14ac:dyDescent="0.2">
      <c r="A70" s="7"/>
      <c r="B70" s="7"/>
      <c r="C70" s="65"/>
      <c r="D70" s="65"/>
      <c r="E70" s="66"/>
      <c r="F70" s="65"/>
      <c r="G70" s="65"/>
    </row>
    <row r="71" spans="1:7" hidden="1" x14ac:dyDescent="0.2">
      <c r="A71" s="7"/>
      <c r="B71" s="7"/>
      <c r="C71" s="65"/>
      <c r="D71" s="65"/>
      <c r="E71" s="66"/>
      <c r="F71" s="65"/>
      <c r="G71" s="65"/>
    </row>
    <row r="72" spans="1:7" hidden="1" x14ac:dyDescent="0.2">
      <c r="A72" s="7"/>
      <c r="B72" s="7"/>
      <c r="C72" s="65"/>
      <c r="D72" s="65"/>
      <c r="E72" s="66"/>
      <c r="F72" s="65"/>
      <c r="G72" s="65"/>
    </row>
    <row r="73" spans="1:7" hidden="1" x14ac:dyDescent="0.2">
      <c r="A73" s="7"/>
      <c r="B73" s="7"/>
      <c r="C73" s="65"/>
      <c r="D73" s="65"/>
      <c r="E73" s="66"/>
      <c r="F73" s="65"/>
      <c r="G73" s="65"/>
    </row>
    <row r="74" spans="1:7" hidden="1" x14ac:dyDescent="0.2">
      <c r="A74" s="7"/>
      <c r="B74" s="7"/>
      <c r="C74" s="65"/>
      <c r="D74" s="65"/>
      <c r="E74" s="66"/>
      <c r="F74" s="65"/>
      <c r="G74" s="65"/>
    </row>
    <row r="75" spans="1:7" hidden="1" x14ac:dyDescent="0.2">
      <c r="A75" s="7"/>
      <c r="B75" s="7"/>
      <c r="C75" s="65"/>
      <c r="D75" s="65"/>
      <c r="E75" s="66"/>
      <c r="F75" s="65"/>
      <c r="G75" s="65"/>
    </row>
    <row r="76" spans="1:7" hidden="1" x14ac:dyDescent="0.2">
      <c r="A76" s="7"/>
      <c r="B76" s="7"/>
      <c r="C76" s="65"/>
      <c r="D76" s="65"/>
      <c r="E76" s="66"/>
      <c r="F76" s="65"/>
      <c r="G76" s="65"/>
    </row>
    <row r="77" spans="1:7" hidden="1" x14ac:dyDescent="0.2">
      <c r="A77" s="7"/>
      <c r="B77" s="7"/>
      <c r="C77" s="65"/>
      <c r="D77" s="65"/>
      <c r="E77" s="66"/>
      <c r="F77" s="65"/>
      <c r="G77" s="65"/>
    </row>
    <row r="78" spans="1:7" hidden="1" x14ac:dyDescent="0.2">
      <c r="A78" s="7"/>
      <c r="B78" s="7"/>
      <c r="C78" s="65"/>
      <c r="D78" s="65"/>
      <c r="E78" s="66"/>
      <c r="F78" s="65"/>
      <c r="G78" s="65"/>
    </row>
    <row r="79" spans="1:7" hidden="1" x14ac:dyDescent="0.2">
      <c r="A79" s="7"/>
      <c r="B79" s="7"/>
      <c r="C79" s="65"/>
      <c r="D79" s="65"/>
      <c r="E79" s="66"/>
      <c r="F79" s="65"/>
      <c r="G79" s="65"/>
    </row>
    <row r="80" spans="1:7" hidden="1" x14ac:dyDescent="0.2">
      <c r="A80" s="7"/>
      <c r="B80" s="7"/>
      <c r="C80" s="65"/>
      <c r="D80" s="65"/>
      <c r="E80" s="66"/>
      <c r="F80" s="65"/>
      <c r="G80" s="65"/>
    </row>
    <row r="81" spans="1:7" hidden="1" x14ac:dyDescent="0.2">
      <c r="A81" s="7"/>
      <c r="B81" s="7"/>
      <c r="C81" s="65"/>
      <c r="D81" s="65"/>
      <c r="E81" s="66"/>
      <c r="F81" s="65"/>
      <c r="G81" s="65"/>
    </row>
    <row r="82" spans="1:7" hidden="1" x14ac:dyDescent="0.2">
      <c r="A82" s="7"/>
      <c r="B82" s="7"/>
      <c r="C82" s="65"/>
      <c r="D82" s="65"/>
      <c r="E82" s="66"/>
      <c r="F82" s="65"/>
      <c r="G82" s="65"/>
    </row>
    <row r="83" spans="1:7" hidden="1" x14ac:dyDescent="0.2">
      <c r="A83" s="7"/>
      <c r="B83" s="7"/>
      <c r="C83" s="65"/>
      <c r="D83" s="65"/>
      <c r="E83" s="66"/>
      <c r="F83" s="65"/>
      <c r="G83" s="65"/>
    </row>
    <row r="84" spans="1:7" hidden="1" x14ac:dyDescent="0.2">
      <c r="A84" s="7"/>
      <c r="B84" s="7"/>
      <c r="C84" s="65"/>
      <c r="D84" s="65"/>
      <c r="E84" s="66"/>
      <c r="F84" s="65"/>
      <c r="G84" s="65"/>
    </row>
    <row r="85" spans="1:7" hidden="1" x14ac:dyDescent="0.2">
      <c r="A85" s="7"/>
      <c r="B85" s="7"/>
      <c r="C85" s="65"/>
      <c r="D85" s="65"/>
      <c r="E85" s="66"/>
      <c r="F85" s="65"/>
      <c r="G85" s="65"/>
    </row>
    <row r="86" spans="1:7" hidden="1" x14ac:dyDescent="0.2">
      <c r="A86" s="7"/>
      <c r="B86" s="7"/>
      <c r="C86" s="65"/>
      <c r="D86" s="65"/>
      <c r="E86" s="66"/>
      <c r="F86" s="65"/>
      <c r="G86" s="65"/>
    </row>
    <row r="87" spans="1:7" hidden="1" x14ac:dyDescent="0.2">
      <c r="A87" s="7"/>
      <c r="B87" s="7"/>
      <c r="C87" s="65"/>
      <c r="D87" s="65"/>
      <c r="E87" s="66"/>
      <c r="F87" s="65"/>
      <c r="G87" s="65"/>
    </row>
    <row r="88" spans="1:7" hidden="1" x14ac:dyDescent="0.2">
      <c r="A88" s="7"/>
      <c r="B88" s="7"/>
      <c r="C88" s="65"/>
      <c r="D88" s="65"/>
      <c r="E88" s="66"/>
      <c r="F88" s="65"/>
      <c r="G88" s="65"/>
    </row>
    <row r="89" spans="1:7" hidden="1" x14ac:dyDescent="0.2">
      <c r="A89" s="7"/>
      <c r="B89" s="7"/>
      <c r="C89" s="65"/>
      <c r="D89" s="65"/>
      <c r="E89" s="66"/>
      <c r="F89" s="65"/>
      <c r="G89" s="65"/>
    </row>
    <row r="90" spans="1:7" hidden="1" x14ac:dyDescent="0.2">
      <c r="A90" s="7"/>
      <c r="B90" s="7"/>
      <c r="C90" s="65"/>
      <c r="D90" s="65"/>
      <c r="E90" s="66"/>
      <c r="F90" s="65"/>
      <c r="G90" s="65"/>
    </row>
    <row r="91" spans="1:7" hidden="1" x14ac:dyDescent="0.2">
      <c r="A91" s="7"/>
      <c r="B91" s="7"/>
      <c r="C91" s="65"/>
      <c r="D91" s="65"/>
      <c r="E91" s="66"/>
      <c r="F91" s="65"/>
      <c r="G91" s="65"/>
    </row>
    <row r="92" spans="1:7" hidden="1" x14ac:dyDescent="0.2">
      <c r="A92" s="7"/>
      <c r="B92" s="7"/>
      <c r="C92" s="65"/>
      <c r="D92" s="65"/>
      <c r="E92" s="66"/>
      <c r="F92" s="65"/>
      <c r="G92" s="65"/>
    </row>
    <row r="93" spans="1:7" hidden="1" x14ac:dyDescent="0.2">
      <c r="A93" s="7"/>
      <c r="B93" s="7"/>
      <c r="C93" s="65"/>
      <c r="D93" s="65"/>
      <c r="E93" s="66"/>
      <c r="F93" s="65"/>
      <c r="G93" s="65"/>
    </row>
    <row r="94" spans="1:7" hidden="1" x14ac:dyDescent="0.2">
      <c r="A94" s="7"/>
      <c r="B94" s="7"/>
      <c r="C94" s="65"/>
      <c r="D94" s="65"/>
      <c r="E94" s="66"/>
      <c r="F94" s="65"/>
      <c r="G94" s="65"/>
    </row>
    <row r="95" spans="1:7" hidden="1" x14ac:dyDescent="0.2">
      <c r="A95" s="7"/>
      <c r="B95" s="7"/>
      <c r="C95" s="65"/>
      <c r="D95" s="65"/>
      <c r="E95" s="66"/>
      <c r="F95" s="65"/>
      <c r="G95" s="65"/>
    </row>
    <row r="96" spans="1:7" hidden="1" x14ac:dyDescent="0.2">
      <c r="A96" s="7"/>
      <c r="B96" s="7"/>
      <c r="C96" s="65"/>
      <c r="D96" s="65"/>
      <c r="E96" s="66"/>
      <c r="F96" s="65"/>
      <c r="G96" s="65"/>
    </row>
    <row r="97" spans="1:7" hidden="1" x14ac:dyDescent="0.2">
      <c r="A97" s="7"/>
      <c r="B97" s="7"/>
      <c r="C97" s="65"/>
      <c r="D97" s="65"/>
      <c r="E97" s="66"/>
      <c r="F97" s="65"/>
      <c r="G97" s="65"/>
    </row>
    <row r="98" spans="1:7" hidden="1" x14ac:dyDescent="0.2">
      <c r="A98" s="7"/>
      <c r="B98" s="7"/>
      <c r="C98" s="65"/>
      <c r="D98" s="65"/>
      <c r="E98" s="66"/>
      <c r="F98" s="65"/>
      <c r="G98" s="65"/>
    </row>
    <row r="99" spans="1:7" hidden="1" x14ac:dyDescent="0.2">
      <c r="A99" s="7"/>
      <c r="B99" s="7"/>
      <c r="C99" s="65"/>
      <c r="D99" s="65"/>
      <c r="E99" s="66"/>
      <c r="F99" s="65"/>
      <c r="G99" s="65"/>
    </row>
    <row r="100" spans="1:7" hidden="1" x14ac:dyDescent="0.2">
      <c r="A100" s="7"/>
      <c r="B100" s="7"/>
      <c r="C100" s="65"/>
      <c r="D100" s="65"/>
      <c r="E100" s="66"/>
      <c r="F100" s="65"/>
      <c r="G100" s="65"/>
    </row>
    <row r="101" spans="1:7" hidden="1" x14ac:dyDescent="0.2">
      <c r="A101" s="7"/>
      <c r="B101" s="7"/>
      <c r="C101" s="65"/>
      <c r="D101" s="65"/>
      <c r="E101" s="66"/>
      <c r="F101" s="65"/>
      <c r="G101" s="65"/>
    </row>
    <row r="102" spans="1:7" hidden="1" x14ac:dyDescent="0.2">
      <c r="A102" s="7"/>
      <c r="B102" s="7"/>
      <c r="C102" s="65"/>
      <c r="D102" s="65"/>
      <c r="E102" s="66"/>
      <c r="F102" s="65"/>
      <c r="G102" s="65"/>
    </row>
    <row r="103" spans="1:7" hidden="1" x14ac:dyDescent="0.2">
      <c r="A103" s="7"/>
      <c r="B103" s="7"/>
      <c r="C103" s="65"/>
      <c r="D103" s="65"/>
      <c r="E103" s="66"/>
      <c r="F103" s="65"/>
      <c r="G103" s="65"/>
    </row>
    <row r="104" spans="1:7" hidden="1" x14ac:dyDescent="0.2">
      <c r="A104" s="7"/>
      <c r="B104" s="7"/>
      <c r="C104" s="65"/>
      <c r="D104" s="65"/>
      <c r="E104" s="66"/>
      <c r="F104" s="65"/>
      <c r="G104" s="65"/>
    </row>
    <row r="105" spans="1:7" hidden="1" x14ac:dyDescent="0.2">
      <c r="A105" s="7"/>
      <c r="B105" s="7"/>
      <c r="C105" s="65"/>
      <c r="D105" s="65"/>
      <c r="E105" s="66"/>
      <c r="F105" s="65"/>
      <c r="G105" s="65"/>
    </row>
    <row r="106" spans="1:7" hidden="1" x14ac:dyDescent="0.2">
      <c r="A106" s="7"/>
      <c r="B106" s="7"/>
      <c r="C106" s="65"/>
      <c r="D106" s="65"/>
      <c r="E106" s="66"/>
      <c r="F106" s="65"/>
      <c r="G106" s="65"/>
    </row>
    <row r="107" spans="1:7" hidden="1" x14ac:dyDescent="0.2">
      <c r="A107" s="7"/>
      <c r="B107" s="7"/>
      <c r="C107" s="65"/>
      <c r="D107" s="65"/>
      <c r="E107" s="66"/>
      <c r="F107" s="65"/>
      <c r="G107" s="65"/>
    </row>
    <row r="108" spans="1:7" hidden="1" x14ac:dyDescent="0.2">
      <c r="A108" s="7"/>
      <c r="B108" s="7"/>
      <c r="C108" s="65"/>
      <c r="D108" s="65"/>
      <c r="E108" s="66"/>
      <c r="F108" s="65"/>
      <c r="G108" s="65"/>
    </row>
    <row r="109" spans="1:7" hidden="1" x14ac:dyDescent="0.2">
      <c r="A109" s="7"/>
      <c r="B109" s="7"/>
      <c r="C109" s="65"/>
      <c r="D109" s="65"/>
      <c r="E109" s="66"/>
      <c r="F109" s="65"/>
      <c r="G109" s="65"/>
    </row>
    <row r="110" spans="1:7" hidden="1" x14ac:dyDescent="0.2">
      <c r="A110" s="7"/>
      <c r="B110" s="7"/>
      <c r="C110" s="65"/>
      <c r="D110" s="65"/>
      <c r="E110" s="66"/>
      <c r="F110" s="65"/>
      <c r="G110" s="65"/>
    </row>
    <row r="111" spans="1:7" hidden="1" x14ac:dyDescent="0.2">
      <c r="A111" s="7"/>
      <c r="B111" s="7"/>
      <c r="C111" s="65"/>
      <c r="D111" s="65"/>
      <c r="E111" s="66"/>
      <c r="F111" s="65"/>
      <c r="G111" s="65"/>
    </row>
    <row r="112" spans="1:7" hidden="1" x14ac:dyDescent="0.2">
      <c r="A112" s="7"/>
      <c r="B112" s="7"/>
      <c r="C112" s="65"/>
      <c r="D112" s="65"/>
      <c r="E112" s="66"/>
      <c r="F112" s="65"/>
      <c r="G112" s="65"/>
    </row>
    <row r="113" spans="1:7" hidden="1" x14ac:dyDescent="0.2">
      <c r="A113" s="7"/>
      <c r="B113" s="7"/>
      <c r="C113" s="65"/>
      <c r="D113" s="65"/>
      <c r="E113" s="66"/>
      <c r="F113" s="65"/>
      <c r="G113" s="65"/>
    </row>
    <row r="114" spans="1:7" hidden="1" x14ac:dyDescent="0.2">
      <c r="A114" s="7"/>
      <c r="B114" s="7"/>
      <c r="C114" s="65"/>
      <c r="D114" s="65"/>
      <c r="E114" s="66"/>
      <c r="F114" s="65"/>
      <c r="G114" s="65"/>
    </row>
    <row r="115" spans="1:7" hidden="1" x14ac:dyDescent="0.2">
      <c r="A115" s="7"/>
      <c r="B115" s="7"/>
      <c r="C115" s="65"/>
      <c r="D115" s="65"/>
      <c r="E115" s="66"/>
      <c r="F115" s="65"/>
      <c r="G115" s="65"/>
    </row>
    <row r="116" spans="1:7" hidden="1" x14ac:dyDescent="0.2">
      <c r="A116" s="7"/>
      <c r="B116" s="7"/>
      <c r="C116" s="65"/>
      <c r="D116" s="65"/>
      <c r="E116" s="66"/>
      <c r="F116" s="65"/>
      <c r="G116" s="65"/>
    </row>
    <row r="117" spans="1:7" hidden="1" x14ac:dyDescent="0.2">
      <c r="A117" s="7"/>
      <c r="B117" s="7"/>
      <c r="C117" s="65"/>
      <c r="D117" s="65"/>
      <c r="E117" s="66"/>
      <c r="F117" s="65"/>
      <c r="G117" s="65"/>
    </row>
    <row r="118" spans="1:7" hidden="1" x14ac:dyDescent="0.2">
      <c r="A118" s="7"/>
      <c r="B118" s="7"/>
      <c r="C118" s="65"/>
      <c r="D118" s="65"/>
      <c r="E118" s="66"/>
      <c r="F118" s="65"/>
      <c r="G118" s="65"/>
    </row>
    <row r="119" spans="1:7" hidden="1" x14ac:dyDescent="0.2">
      <c r="A119" s="7"/>
      <c r="B119" s="7"/>
      <c r="C119" s="65"/>
      <c r="D119" s="65"/>
      <c r="E119" s="66"/>
      <c r="F119" s="65"/>
      <c r="G119" s="65"/>
    </row>
    <row r="120" spans="1:7" hidden="1" x14ac:dyDescent="0.2">
      <c r="A120" s="7"/>
      <c r="B120" s="7"/>
      <c r="C120" s="65"/>
      <c r="D120" s="65"/>
      <c r="E120" s="66"/>
      <c r="F120" s="65"/>
      <c r="G120" s="65"/>
    </row>
    <row r="121" spans="1:7" hidden="1" x14ac:dyDescent="0.2">
      <c r="A121" s="7"/>
      <c r="B121" s="7"/>
      <c r="C121" s="65"/>
      <c r="D121" s="65"/>
      <c r="E121" s="66"/>
      <c r="F121" s="65"/>
      <c r="G121" s="65"/>
    </row>
    <row r="122" spans="1:7" hidden="1" x14ac:dyDescent="0.2">
      <c r="A122" s="7"/>
      <c r="B122" s="7"/>
      <c r="C122" s="65"/>
      <c r="D122" s="65"/>
      <c r="E122" s="66"/>
      <c r="F122" s="65"/>
      <c r="G122" s="65"/>
    </row>
    <row r="123" spans="1:7" hidden="1" x14ac:dyDescent="0.2">
      <c r="A123" s="7"/>
      <c r="B123" s="7"/>
      <c r="C123" s="65"/>
      <c r="D123" s="65"/>
      <c r="E123" s="66"/>
      <c r="F123" s="65"/>
      <c r="G123" s="65"/>
    </row>
    <row r="124" spans="1:7" hidden="1" x14ac:dyDescent="0.2">
      <c r="A124" s="7"/>
      <c r="B124" s="7"/>
      <c r="C124" s="65"/>
      <c r="D124" s="65"/>
      <c r="E124" s="66"/>
      <c r="F124" s="65"/>
      <c r="G124" s="65"/>
    </row>
    <row r="125" spans="1:7" hidden="1" x14ac:dyDescent="0.2">
      <c r="A125" s="7"/>
      <c r="B125" s="7"/>
      <c r="C125" s="65"/>
      <c r="D125" s="65"/>
      <c r="E125" s="66"/>
      <c r="F125" s="65"/>
      <c r="G125" s="65"/>
    </row>
    <row r="126" spans="1:7" hidden="1" x14ac:dyDescent="0.2">
      <c r="A126" s="7"/>
      <c r="B126" s="7"/>
      <c r="C126" s="65"/>
      <c r="D126" s="65"/>
      <c r="E126" s="66"/>
      <c r="F126" s="65"/>
      <c r="G126" s="65"/>
    </row>
    <row r="127" spans="1:7" hidden="1" x14ac:dyDescent="0.2">
      <c r="A127" s="7"/>
      <c r="B127" s="7"/>
      <c r="C127" s="65"/>
      <c r="D127" s="65"/>
      <c r="E127" s="66"/>
      <c r="F127" s="65"/>
      <c r="G127" s="65"/>
    </row>
    <row r="128" spans="1:7" hidden="1" x14ac:dyDescent="0.2">
      <c r="A128" s="7"/>
      <c r="B128" s="7"/>
      <c r="C128" s="65"/>
      <c r="D128" s="65"/>
      <c r="E128" s="66"/>
      <c r="F128" s="65"/>
      <c r="G128" s="65"/>
    </row>
    <row r="129" spans="1:7" hidden="1" x14ac:dyDescent="0.2">
      <c r="A129" s="7"/>
      <c r="B129" s="7"/>
      <c r="C129" s="65"/>
      <c r="D129" s="65"/>
      <c r="E129" s="66"/>
      <c r="F129" s="65"/>
      <c r="G129" s="65"/>
    </row>
    <row r="130" spans="1:7" hidden="1" x14ac:dyDescent="0.2">
      <c r="A130" s="7"/>
      <c r="B130" s="7"/>
      <c r="C130" s="65"/>
      <c r="D130" s="65"/>
      <c r="E130" s="66"/>
      <c r="F130" s="65"/>
      <c r="G130" s="65"/>
    </row>
    <row r="131" spans="1:7" hidden="1" x14ac:dyDescent="0.2">
      <c r="A131" s="7"/>
      <c r="B131" s="7"/>
      <c r="C131" s="65"/>
      <c r="D131" s="65"/>
      <c r="E131" s="66"/>
      <c r="F131" s="65"/>
      <c r="G131" s="65"/>
    </row>
    <row r="132" spans="1:7" hidden="1" x14ac:dyDescent="0.2">
      <c r="A132" s="7"/>
      <c r="B132" s="7"/>
      <c r="C132" s="65"/>
      <c r="D132" s="65"/>
      <c r="E132" s="66"/>
      <c r="F132" s="65"/>
      <c r="G132" s="65"/>
    </row>
    <row r="133" spans="1:7" hidden="1" x14ac:dyDescent="0.2">
      <c r="A133" s="7"/>
      <c r="B133" s="7"/>
      <c r="C133" s="65"/>
      <c r="D133" s="65"/>
      <c r="E133" s="66"/>
      <c r="F133" s="65"/>
      <c r="G133" s="65"/>
    </row>
    <row r="134" spans="1:7" hidden="1" x14ac:dyDescent="0.2">
      <c r="A134" s="7"/>
      <c r="B134" s="7"/>
      <c r="C134" s="65"/>
      <c r="D134" s="65"/>
      <c r="E134" s="66"/>
      <c r="F134" s="65"/>
      <c r="G134" s="65"/>
    </row>
    <row r="135" spans="1:7" hidden="1" x14ac:dyDescent="0.2">
      <c r="A135" s="7"/>
      <c r="B135" s="7"/>
      <c r="C135" s="65"/>
      <c r="D135" s="65"/>
      <c r="E135" s="66"/>
      <c r="F135" s="65"/>
      <c r="G135" s="65"/>
    </row>
    <row r="136" spans="1:7" hidden="1" x14ac:dyDescent="0.2">
      <c r="A136" s="7"/>
      <c r="B136" s="7"/>
      <c r="C136" s="65"/>
      <c r="D136" s="65"/>
      <c r="E136" s="66"/>
      <c r="F136" s="65"/>
      <c r="G136" s="65"/>
    </row>
    <row r="137" spans="1:7" hidden="1" x14ac:dyDescent="0.2">
      <c r="A137" s="7"/>
      <c r="B137" s="7"/>
      <c r="C137" s="65"/>
      <c r="D137" s="65"/>
      <c r="E137" s="66"/>
      <c r="F137" s="65"/>
      <c r="G137" s="65"/>
    </row>
    <row r="138" spans="1:7" hidden="1" x14ac:dyDescent="0.2">
      <c r="A138" s="7"/>
      <c r="B138" s="7"/>
      <c r="C138" s="65"/>
      <c r="D138" s="65"/>
      <c r="E138" s="66"/>
      <c r="F138" s="65"/>
      <c r="G138" s="65"/>
    </row>
    <row r="139" spans="1:7" hidden="1" x14ac:dyDescent="0.2">
      <c r="A139" s="7"/>
      <c r="B139" s="7"/>
      <c r="C139" s="65"/>
      <c r="D139" s="65"/>
      <c r="E139" s="66"/>
      <c r="F139" s="65"/>
      <c r="G139" s="65"/>
    </row>
    <row r="140" spans="1:7" hidden="1" x14ac:dyDescent="0.2">
      <c r="A140" s="7"/>
      <c r="B140" s="7"/>
      <c r="C140" s="65"/>
      <c r="D140" s="65"/>
      <c r="E140" s="66"/>
      <c r="F140" s="65"/>
      <c r="G140" s="65"/>
    </row>
    <row r="141" spans="1:7" hidden="1" x14ac:dyDescent="0.2">
      <c r="A141" s="7"/>
      <c r="B141" s="7"/>
      <c r="C141" s="65"/>
      <c r="D141" s="65"/>
      <c r="E141" s="66"/>
      <c r="F141" s="65"/>
      <c r="G141" s="65"/>
    </row>
  </sheetData>
  <sheetProtection algorithmName="SHA-512" hashValue="s76XtVcDDlPF9rEA62ioWQ9I9Ck8f8TjSEfb6pY7JAkeFqMYNEIHzLZAAB8eAPHGvYHp67oFIQxtaSsndKQ38A==" saltValue="wu649bdj2112mVRGklvgog==" spinCount="100000" sheet="1" objects="1" scenarios="1"/>
  <mergeCells count="7">
    <mergeCell ref="A59:F59"/>
    <mergeCell ref="A5:G5"/>
    <mergeCell ref="A6:G6"/>
    <mergeCell ref="A7:G8"/>
    <mergeCell ref="A9:G11"/>
    <mergeCell ref="A29:F29"/>
    <mergeCell ref="A30:G30"/>
  </mergeCells>
  <pageMargins left="0.7" right="0.7" top="0.75" bottom="0.75" header="0.3" footer="0.3"/>
  <pageSetup scale="4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fferte" ma:contentTypeID="0x0101007A6E4A62A1A34FCBB5DB597108C1AEB0002311FE19820F154B92915CDC9B435E63009781C4F69ACA6E45A7499A6476DAF15D" ma:contentTypeVersion="43" ma:contentTypeDescription="Root document" ma:contentTypeScope="" ma:versionID="24f3e3e84f0bb2c68672755b883ee65f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8762d906e3b9b3b561a47f9d9329e694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32Z" ma:internalName="SCN0000552">
      <xsd:simpleType>
        <xsd:restriction base="dms:DateTime"/>
      </xsd:simpleType>
    </xsd:element>
    <xsd:element name="SCN0000516" ma:index="21" nillable="true" ma:displayName="Naam" ma:default="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Machtiging - Vergunning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2017-04-21T07:45:43+00:00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2. Selectie</Fasen>
    <Subfase xmlns="c68162f5-5292-4b4e-a453-381c9ebc3801">2.1 Selectieleidraad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si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/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Bewonersmeubilair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2023-10-23T22:00:00+00:00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/>
        <AccountId>1276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https://plein-dms.coa.local/processen/LP00000012/bewonersmeubilair/_layouts/15/DocIdRedir.aspx?ID=CDR-989408</Url>
      <Description>CDR-989408</Description>
    </_dlc_DocIdUrl>
    <_dlc_DocId xmlns="c68162f5-5292-4b4e-a453-381c9ebc3801">CDR-989408</_dlc_DocId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98C5DB1-2BB1-46AF-B10E-A4224B15EE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15B94-8554-4EB9-B97C-E1DB1C7B2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362CAF-219B-4668-9BC4-D45C8116CA37}">
  <ds:schemaRefs>
    <ds:schemaRef ds:uri="http://schemas.openxmlformats.org/package/2006/metadata/core-properties"/>
    <ds:schemaRef ds:uri="http://purl.org/dc/dcmitype/"/>
    <ds:schemaRef ds:uri="http://purl.org/dc/terms/"/>
    <ds:schemaRef ds:uri="http://schemas.econnect.nl/"/>
    <ds:schemaRef ds:uri="http://schemas.microsoft.com/office/2006/metadata/properties"/>
    <ds:schemaRef ds:uri="http://schemas.microsoft.com/office/2006/documentManagement/types"/>
    <ds:schemaRef ds:uri="c68162f5-5292-4b4e-a453-381c9ebc3801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B8F1B865-42E5-44F2-A444-02B480B222A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Prijzenblad 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Pasterkamp, Klaas</dc:creator>
  <cp:lastModifiedBy>Maas, Monique</cp:lastModifiedBy>
  <cp:lastPrinted>2022-11-17T10:43:28Z</cp:lastPrinted>
  <dcterms:created xsi:type="dcterms:W3CDTF">2022-10-14T13:12:21Z</dcterms:created>
  <dcterms:modified xsi:type="dcterms:W3CDTF">2024-02-21T14:44:42Z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0x0101007A6E4A62A1A34FCBB5DB597108C1AEB0002311FE19820F154B92915CDC9B435E63009781C4F69ACA6E45A7499A6476DAF15D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2022-05-01T22:00:00Z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ublicatiedatum">
    <vt:filetime>2023-02-24T23:00:00Z</vt:filetime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i4>1276</vt:i4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Bewonersmeubilair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i4>1306</vt:i4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E000527">
    <vt:lpwstr>Werkdag</vt:lpwstr>
  </property>
  <property fmtid="{D5CDD505-2E9C-101B-9397-08002B2CF9AE}" pid="76" name="VN00000017">
    <vt:lpwstr>Bericht</vt:lpwstr>
  </property>
  <property fmtid="{D5CDD505-2E9C-101B-9397-08002B2CF9AE}" pid="77" name="SCN0000516">
    <vt:lpwstr>Verslag</vt:lpwstr>
  </property>
  <property fmtid="{D5CDD505-2E9C-101B-9397-08002B2CF9AE}" pid="78" name="SCN0000537">
    <vt:lpwstr>Nee</vt:lpwstr>
  </property>
  <property fmtid="{D5CDD505-2E9C-101B-9397-08002B2CF9AE}" pid="79" name="SCN0000532">
    <vt:lpwstr>Nee</vt:lpwstr>
  </property>
  <property fmtid="{D5CDD505-2E9C-101B-9397-08002B2CF9AE}" pid="80" name="SGC0001018">
    <vt:lpwstr>Ja</vt:lpwstr>
  </property>
  <property fmtid="{D5CDD505-2E9C-101B-9397-08002B2CF9AE}" pid="81" name="VN00000121">
    <vt:lpwstr>Scanner - code; Scan - datum; Medewerker naam -  Registreren</vt:lpwstr>
  </property>
  <property fmtid="{D5CDD505-2E9C-101B-9397-08002B2CF9AE}" pid="82" name="SCN0000522">
    <vt:lpwstr>Generiek documenttype</vt:lpwstr>
  </property>
  <property fmtid="{D5CDD505-2E9C-101B-9397-08002B2CF9AE}" pid="83" name="VN00000076">
    <vt:lpwstr>Nee</vt:lpwstr>
  </property>
  <property fmtid="{D5CDD505-2E9C-101B-9397-08002B2CF9AE}" pid="84" name="SCN0000528">
    <vt:lpwstr>Na afhandeling</vt:lpwstr>
  </property>
  <property fmtid="{D5CDD505-2E9C-101B-9397-08002B2CF9AE}" pid="85" name="SCN0000539">
    <vt:filetime>2016-10-31T15:50:59Z</vt:filetime>
  </property>
  <property fmtid="{D5CDD505-2E9C-101B-9397-08002B2CF9AE}" pid="86" name="SCN0000526">
    <vt:lpwstr>Bewaren</vt:lpwstr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_dlc_DocIdItemGuid">
    <vt:lpwstr>b439f537-bd6e-41e6-b9e4-d1081c4d6778</vt:lpwstr>
  </property>
  <property fmtid="{D5CDD505-2E9C-101B-9397-08002B2CF9AE}" pid="95" name="COADocumenttype">
    <vt:lpwstr>Offerte</vt:lpwstr>
  </property>
  <property fmtid="{D5CDD505-2E9C-101B-9397-08002B2CF9AE}" pid="96" name="SCN0000118">
    <vt:lpwstr/>
  </property>
  <property fmtid="{D5CDD505-2E9C-101B-9397-08002B2CF9AE}" pid="97" name="SCN0000042">
    <vt:lpwstr/>
  </property>
  <property fmtid="{D5CDD505-2E9C-101B-9397-08002B2CF9AE}" pid="98" name="Dossierdatumafsluiting">
    <vt:lpwstr/>
  </property>
  <property fmtid="{D5CDD505-2E9C-101B-9397-08002B2CF9AE}" pid="99" name="SCN0000043">
    <vt:lpwstr/>
  </property>
  <property fmtid="{D5CDD505-2E9C-101B-9397-08002B2CF9AE}" pid="100" name="SCN0000044">
    <vt:lpwstr/>
  </property>
  <property fmtid="{D5CDD505-2E9C-101B-9397-08002B2CF9AE}" pid="101" name="ContentType">
    <vt:lpwstr>Offerte</vt:lpwstr>
  </property>
  <property fmtid="{D5CDD505-2E9C-101B-9397-08002B2CF9AE}" pid="102" name="Title">
    <vt:lpwstr/>
  </property>
  <property fmtid="{D5CDD505-2E9C-101B-9397-08002B2CF9AE}" pid="103" name="ARX_LastSignatureReason">
    <vt:lpwstr>Unknown</vt:lpwstr>
  </property>
  <property fmtid="{D5CDD505-2E9C-101B-9397-08002B2CF9AE}" pid="104" name="Signatures Status">
    <vt:lpwstr>Unknown</vt:lpwstr>
  </property>
  <property fmtid="{D5CDD505-2E9C-101B-9397-08002B2CF9AE}" pid="105" name="ARX_SignaturesCount">
    <vt:lpwstr>Unknown</vt:lpwstr>
  </property>
  <property fmtid="{D5CDD505-2E9C-101B-9397-08002B2CF9AE}" pid="106" name="ARX_LastSignatureStatus">
    <vt:lpwstr>Unknown</vt:lpwstr>
  </property>
  <property fmtid="{D5CDD505-2E9C-101B-9397-08002B2CF9AE}" pid="107" name="ARX_LastSignatureDateTime">
    <vt:lpwstr>Unknown</vt:lpwstr>
  </property>
  <property fmtid="{D5CDD505-2E9C-101B-9397-08002B2CF9AE}" pid="108" name="ARX_LastSignerName">
    <vt:lpwstr>Unknown</vt:lpwstr>
  </property>
  <property fmtid="{D5CDD505-2E9C-101B-9397-08002B2CF9AE}" pid="109" name="ARX_LastVerifiedOn">
    <vt:lpwstr>Unknown</vt:lpwstr>
  </property>
  <property fmtid="{D5CDD505-2E9C-101B-9397-08002B2CF9AE}" pid="110" name="Fasen">
    <vt:lpwstr>2. Selectie</vt:lpwstr>
  </property>
  <property fmtid="{D5CDD505-2E9C-101B-9397-08002B2CF9AE}" pid="111" name="Subfase">
    <vt:lpwstr>2.1 Selectieleidraad</vt:lpwstr>
  </property>
  <property fmtid="{D5CDD505-2E9C-101B-9397-08002B2CF9AE}" pid="112" name="HoofdPerceel">
    <vt:lpwstr/>
  </property>
  <property fmtid="{D5CDD505-2E9C-101B-9397-08002B2CF9AE}" pid="113" name="Typeaanbesteding">
    <vt:lpwstr>Europees openbaar</vt:lpwstr>
  </property>
  <property fmtid="{D5CDD505-2E9C-101B-9397-08002B2CF9AE}" pid="114" name="AutoGenerated">
    <vt:lpwstr>0</vt:lpwstr>
  </property>
  <property fmtid="{D5CDD505-2E9C-101B-9397-08002B2CF9AE}" pid="115" name="_dlc_DocId">
    <vt:lpwstr>CDR-774222</vt:lpwstr>
  </property>
  <property fmtid="{D5CDD505-2E9C-101B-9397-08002B2CF9AE}" pid="116" name="_dlc_DocIdUrl">
    <vt:lpwstr>https://plein-dms.coa.local/processen/LP00000012/koop-en-lease-wit-en-bruingoed/_layouts/15/DocIdRedir.aspx?ID=CDR-774222, CDR-774222</vt:lpwstr>
  </property>
  <property fmtid="{D5CDD505-2E9C-101B-9397-08002B2CF9AE}" pid="117" name="Created">
    <vt:lpwstr>2022-10-14T13:12:21+00:00</vt:lpwstr>
  </property>
  <property fmtid="{D5CDD505-2E9C-101B-9397-08002B2CF9AE}" pid="118" name="Modified">
    <vt:lpwstr>2024-02-20T10:50:46+00:00</vt:lpwstr>
  </property>
</Properties>
</file>