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activeTab="1"/>
  </bookViews>
  <sheets>
    <sheet name="Invulinstructie" sheetId="3" r:id="rId1"/>
    <sheet name="Prijsopgavetabel Verpakking"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3" i="2" l="1"/>
  <c r="F121" i="2" l="1"/>
  <c r="F122" i="2" s="1"/>
  <c r="F116" i="2" l="1"/>
  <c r="F117" i="2"/>
  <c r="F115" i="2"/>
  <c r="F112" i="2"/>
  <c r="F109"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75" i="2"/>
  <c r="F56" i="2"/>
  <c r="F57" i="2"/>
  <c r="F58" i="2"/>
  <c r="F59" i="2"/>
  <c r="F60" i="2"/>
  <c r="F61" i="2"/>
  <c r="F62" i="2"/>
  <c r="F63" i="2"/>
  <c r="F64" i="2"/>
  <c r="F65" i="2"/>
  <c r="F66" i="2"/>
  <c r="F67" i="2"/>
  <c r="F68" i="2"/>
  <c r="F69" i="2"/>
  <c r="F70" i="2"/>
  <c r="F71" i="2"/>
  <c r="F72" i="2"/>
  <c r="F55" i="2"/>
  <c r="F38" i="2"/>
  <c r="F39" i="2"/>
  <c r="F40" i="2"/>
  <c r="F41" i="2"/>
  <c r="F42" i="2"/>
  <c r="F43" i="2"/>
  <c r="F44" i="2"/>
  <c r="F45" i="2"/>
  <c r="F46" i="2"/>
  <c r="F47" i="2"/>
  <c r="F48" i="2"/>
  <c r="F49" i="2"/>
  <c r="F50" i="2"/>
  <c r="F51" i="2"/>
  <c r="F52" i="2"/>
  <c r="F37" i="2"/>
  <c r="F8" i="2"/>
  <c r="F9" i="2"/>
  <c r="F10" i="2"/>
  <c r="F11" i="2"/>
  <c r="F12" i="2"/>
  <c r="F13" i="2"/>
  <c r="F14" i="2"/>
  <c r="F15" i="2"/>
  <c r="F16" i="2"/>
  <c r="F17" i="2"/>
  <c r="F18" i="2"/>
  <c r="F19" i="2"/>
  <c r="F20" i="2"/>
  <c r="F21" i="2"/>
  <c r="F22" i="2"/>
  <c r="F23" i="2"/>
  <c r="F24" i="2"/>
  <c r="F25" i="2"/>
  <c r="F26" i="2"/>
  <c r="F27" i="2"/>
  <c r="F28" i="2"/>
  <c r="F29" i="2"/>
  <c r="F30" i="2"/>
  <c r="F31" i="2"/>
  <c r="F32" i="2"/>
  <c r="F33" i="2"/>
  <c r="F34" i="2"/>
  <c r="F7" i="2"/>
  <c r="F53" i="2" l="1"/>
  <c r="F118" i="2"/>
  <c r="F107" i="2"/>
  <c r="F35" i="2"/>
  <c r="F124" i="2" l="1"/>
</calcChain>
</file>

<file path=xl/comments1.xml><?xml version="1.0" encoding="utf-8"?>
<comments xmlns="http://schemas.openxmlformats.org/spreadsheetml/2006/main">
  <authors>
    <author>Auteur</author>
  </authors>
  <commentList>
    <comment ref="A16" authorId="0" shapeId="0">
      <text>
        <r>
          <rPr>
            <b/>
            <sz val="9"/>
            <color indexed="81"/>
            <rFont val="Tahoma"/>
            <family val="2"/>
          </rPr>
          <t>Auteur:</t>
        </r>
        <r>
          <rPr>
            <sz val="9"/>
            <color indexed="81"/>
            <rFont val="Tahoma"/>
            <family val="2"/>
          </rPr>
          <t xml:space="preserve">
tot, vervangen door tot: projectkosten,. Vervangen door projectkosten zonder ,.</t>
        </r>
      </text>
    </comment>
  </commentList>
</comments>
</file>

<file path=xl/sharedStrings.xml><?xml version="1.0" encoding="utf-8"?>
<sst xmlns="http://schemas.openxmlformats.org/spreadsheetml/2006/main" count="161" uniqueCount="149">
  <si>
    <t>Kenmerk: JvH/2023-03/DJI</t>
  </si>
  <si>
    <t>Pk-50 zwanenhals taartdoos 40x40x10cmblanco</t>
  </si>
  <si>
    <t>Pk-10 verhuisdoos 480x317x330mm bruin"verhuisbox" autolock, B-golf</t>
  </si>
  <si>
    <t>Pk-15 doos golfkarton 400x400x295mmbruin, BC-golf, F0201</t>
  </si>
  <si>
    <t>Pk-15 doos golfkarton 600x400x400mmbruin, BC-golf, F0201</t>
  </si>
  <si>
    <t>Pk-20 doos golfkarton 310x220x250mmbruin, C-golf, F0201</t>
  </si>
  <si>
    <t>Pk-20 doos golfkarton 430x305x275mmbruin, B-golf, F0201</t>
  </si>
  <si>
    <t>Pk-20 doos golfkarton 430x305x300mmbruin, C-golf, F0201</t>
  </si>
  <si>
    <t>Pk-25 doos golfkarton 310x220x150mmbruin, B-golf, F0201</t>
  </si>
  <si>
    <t>Pk-25 doos golfkarton 350x270x255mmbruin, B-golf, F0201</t>
  </si>
  <si>
    <t>Pk-25 doos golfkarton 430x310x220mmbruin, B-golf, F0201</t>
  </si>
  <si>
    <t>Pk-40 hoekprofielen 50x50x3mm 1000mmbruin</t>
  </si>
  <si>
    <t>Rl golfkarton 66cmx70mtr (46,2m2)</t>
  </si>
  <si>
    <t>Rl golfkarton 75cmx70mtr (52,5m2)</t>
  </si>
  <si>
    <t>St doos golfkarton 950x560x650mm bruin2.40BC, fefco 0201</t>
  </si>
  <si>
    <t>St palletdoos 1180x780x790mmbruin, BC-golf, F0200 zonder kleppen</t>
  </si>
  <si>
    <t>St palletdoos 1185x785x800mmbruin, BC-golf, F0200 zonder kleppen</t>
  </si>
  <si>
    <t>St plaat golfkarton 790x990mm bruinC-golf</t>
  </si>
  <si>
    <t>Kunststof</t>
  </si>
  <si>
    <t>Ds-1000 hemddraagtas LDPE 25/6x50cm30my, transparant, geblokt</t>
  </si>
  <si>
    <t>Ds-1000 polyzak LDPE 14/(2x4)x26cm20my, zijvouw, transparant</t>
  </si>
  <si>
    <t>Ds-1000 polyzak LDPE 14/(2x4)x32cm20my, zijvouw, transparant</t>
  </si>
  <si>
    <t>Ds-1000 polyzak LDPE 18/(2x4)x35cm20my, zijvouw, transparant</t>
  </si>
  <si>
    <t>Ds-1000 polyzak LDPE 18/(2x4)x50cm20my, zijvouw, transparant</t>
  </si>
  <si>
    <t>Ds-1000 polyzak LDPE 20/(2x4)x50cm20my, zijvouw, transparant</t>
  </si>
  <si>
    <t>Ds-1000 polyzak LDPE vlak 32x42cm 50mytransparant</t>
  </si>
  <si>
    <t>Ds-1000 sluitgripzak LDPE 16x25cm+ ophanggat</t>
  </si>
  <si>
    <t>Ds-1000 sluitgripzak LDPE 8x12cm+ ophanggat</t>
  </si>
  <si>
    <t>Ds-2000 bagloaderzak 28x30+2x4cmCCP foil, Top clear, 25my, transp,6 kl</t>
  </si>
  <si>
    <t>Ds-400 hemddraagtas LDPE 37/17x70cm50my, transparant, niet geblokt</t>
  </si>
  <si>
    <t>Ds-40rl handstretchfolie 10cmx150m+1dispLDPE transparant 20my inside cling</t>
  </si>
  <si>
    <t>Ds-500 draagtas DKT 45x50/5cm 50my wit</t>
  </si>
  <si>
    <t>Ds-6rl handstretchfolie cast 50cmx300mtr17my, transp. buitenmaat 6cm, binnen 5cm</t>
  </si>
  <si>
    <t>Kg half-buis folie LDPE 30my transparant700mmx400mtr, met microperforatie</t>
  </si>
  <si>
    <t>Pal-655kg machinestretchfolie 50cm1700mtr, transparant, 20my, rek max 200%</t>
  </si>
  <si>
    <t>Pal-660kg machine stretchfolie 50cm1500mtr transparant 23my</t>
  </si>
  <si>
    <t>Rl Cryovac folie 755mmx2150mtr 9mymet microperforatie</t>
  </si>
  <si>
    <t>Rl folie CT304-P 255mmx1454mtr14my, geperforeerd</t>
  </si>
  <si>
    <t>Rl folie CT305-P 505mmx1143mtr17my, met perforatie</t>
  </si>
  <si>
    <t>Rl folie CT455-P 455mmx1454mtr14my, met perforatie</t>
  </si>
  <si>
    <t>Rl folie CT505-P 505mmx1454mtr14my, met perforatie</t>
  </si>
  <si>
    <t>Rl-10kg polybuis 20cm 50my transparant</t>
  </si>
  <si>
    <t>Rl-150 containerhoes LDPE 100/30x190cm17my transparant foodsafe</t>
  </si>
  <si>
    <t>Rl-200 palletafdekvellen 150x180cm 30mytransparant met afscheurperforatie</t>
  </si>
  <si>
    <t>Rl-200mtr luchtkussenfolie aircap 100cm9.5mm 2-laags 30% recycled</t>
  </si>
  <si>
    <t>St zakken LDPE 450/175x840x0.05mmvoorzien van 2x3 ponsgaten van 6mm</t>
  </si>
  <si>
    <t>St zakken LDPE 640/200x840x0.05mmvoorzien van 2x3 ponsgaten van 6mm</t>
  </si>
  <si>
    <t>Hout</t>
  </si>
  <si>
    <t>St pallet hout 800x1200mm nieuweenmalig HT</t>
  </si>
  <si>
    <t>Ds-1000 gespen B-5 16mmglanzend</t>
  </si>
  <si>
    <t>Ds-1000 sluitzegels opzet 12mm0.8 mm dikte, heavy duty</t>
  </si>
  <si>
    <t>Ds-10rl tape PP 15mmx66mtr transparantacryl belijming</t>
  </si>
  <si>
    <t>Ds-1rl/3000mtr omsnoeringsband PP zwart12x0.63mm kern 406mm trekkracht 170kg</t>
  </si>
  <si>
    <t>Ds-2000 hoekbeschermer plastic 35x40mmzwart</t>
  </si>
  <si>
    <t>Ds-2rl/3000mtr omsnoeringsband PP zwart12x0.55mm kern 200mm trekkracht 116kg</t>
  </si>
  <si>
    <t>Ds-36rl  PP Acryl 50mmx66mtrtransparant, 28my, low noise</t>
  </si>
  <si>
    <t>Ds-36rl Novu-tape PP Acryl 50mmx66mtrtransparant, 25my, low noise</t>
  </si>
  <si>
    <t>Ds-36rl tape PP 48mmx100mtr transparant28my, 76mm kern, low noise, acryl</t>
  </si>
  <si>
    <t>Ds-36rl tape PP 48mmx66mtr 43mytransparant hotmelt belijming tesa 58500</t>
  </si>
  <si>
    <t>Ds-36rl tape PP acryl 50mmx66mtr28my+20grs, transparant</t>
  </si>
  <si>
    <t>Ds-36rl tape PP Royal Tack 48mmx66mtr35my, transparant, low noise, high tack</t>
  </si>
  <si>
    <t>Ds-36rl tape PVC 48mmx66mtr 33mytransparant, Royal Tape, solvent</t>
  </si>
  <si>
    <t>Ds-72rl tape PVC 25mmx66mtr transparantkern neutraal</t>
  </si>
  <si>
    <t>Pk-1000 gespen plastic 13mm wittbv kunststof band</t>
  </si>
  <si>
    <t>Pk-12rl vinyltape PVC 12mmx66mtr 59mytransparant solvent belijming, tesa 4204</t>
  </si>
  <si>
    <t>Pk-16rl vinyltape PVC 9mmx66mtr 59myrood, solvent belijming, tesa 62204</t>
  </si>
  <si>
    <t>Pk-16rl vinyltape PVC 9mmx66mtr 59mytransparant solvent belijming, tesa 4204</t>
  </si>
  <si>
    <t>Pk-16rl vinyltape sPVC 9mmx66mtr 59myblauw, solvent belijming, tesa 62204</t>
  </si>
  <si>
    <t>Pk-16rl vinyltape sPVC 9mmx66mtr 59mygeel, solvent belijming, tesa 62204</t>
  </si>
  <si>
    <t>Pk-16rl vinyltape sPVC 9mmx66mtr 59mygroen, solvent belijming, tesa 62204</t>
  </si>
  <si>
    <t>Pk-1kg elastiek 1,5mm - diameter 40mmplatgemeten maat 60mm bruin no.16</t>
  </si>
  <si>
    <t>Pk-24rl tape PVC Tesa 4120 12mmx66mtr</t>
  </si>
  <si>
    <t>Pk-6rl tape PP 25mmx66mtr transparantacryl belijming</t>
  </si>
  <si>
    <t>Pk-8rl vinyltape PVC 19mmx66mtr 59mytransparant solvent belijming, tesa 4204</t>
  </si>
  <si>
    <t>Rl Fineline Tape Gel 25mmx50mtrgeel</t>
  </si>
  <si>
    <t>Rl Scotch tape 3739 50mmx66mtrbruin / havanna</t>
  </si>
  <si>
    <t>Rl-2500mtr omsnoeringsband PET groen12,5x0.6mm kern 405mm</t>
  </si>
  <si>
    <t>Tape, omsnoerings- en sluitmaterialen</t>
  </si>
  <si>
    <t>Machines, tape dispencer</t>
  </si>
  <si>
    <t>St Acculader tbv P328</t>
  </si>
  <si>
    <t>St Batterij tbv P328</t>
  </si>
  <si>
    <t>St handafroller metaal 50cm zwart/rood</t>
  </si>
  <si>
    <t>St multi-haspel + zegelbakje tbv PP+PETband (verstelbare kern 200-280406mm)</t>
  </si>
  <si>
    <t>St omsnoeringsapparaat 12-16mmvoor kunststofband P328-16S</t>
  </si>
  <si>
    <t>St spanner voor kunststofband CT20Geschikt voor bandbreedtes t/m 19mm</t>
  </si>
  <si>
    <t>St tafelsealapparaat easy-packerEP-400 40cm</t>
  </si>
  <si>
    <t>St tape dispenser R30 50mm metaalmet rem</t>
  </si>
  <si>
    <t>St tapedispenser 75mm incl. rem</t>
  </si>
  <si>
    <t>St tapedispenser dozensluiter metveiligheidsmes tbv artikel 551541</t>
  </si>
  <si>
    <t>St tapedispenser dozensluiter Tesa  50mm</t>
  </si>
  <si>
    <t>St tapedispenser metaal/kunststof 50mmmet rem, grijs/rood</t>
  </si>
  <si>
    <t>St tapedispenser robuust Seal Safe 50mmincl. rem,  kern 50 of 76mm</t>
  </si>
  <si>
    <t>St tapedispenser robuust Seal Safe 50mmincl. rem, kern 76mm, grijs/geel</t>
  </si>
  <si>
    <t>St zakkensluiter met mes E7 Rtot 12mm tape</t>
  </si>
  <si>
    <t>Beprijzing, labels en winkelartikelen</t>
  </si>
  <si>
    <t>Ds-1000 label karton 55x110mm 200grschamois, met 1 gat</t>
  </si>
  <si>
    <t>Kantoorartikelen</t>
  </si>
  <si>
    <t>Ds-1000 paklijst envelop 235x125mm (A8)standaard "Documents Enclosed"</t>
  </si>
  <si>
    <t>Ds-1000 paklijst envelop 235x175mm (A5)dokulop premium transparant</t>
  </si>
  <si>
    <t>St plakbandhouder voor 25mm tapeScotch C10, verzwaard zwart</t>
  </si>
  <si>
    <t>CT304EP folie 255mm x 1454 mtr, 14mµ geperforeerd</t>
  </si>
  <si>
    <t>CT304EP folie 205mm x 1454 mtr, 14mµ geperforeerd</t>
  </si>
  <si>
    <t>Dozen/karton</t>
  </si>
  <si>
    <t>Berekende omvang in euro's</t>
  </si>
  <si>
    <t>Totaal</t>
  </si>
  <si>
    <t>Voor het doen van prijsopgave wordt Inschrijver geacht uitsluitend de prijsopgavetabellen (in Excel*) van Formulier E te gebruiken. Het is niet toegestaan om wijzigingen aan te brengen in de opmaak of structuur van deze tabellen.</t>
  </si>
  <si>
    <t>* Als gebruik van Excel format door Inschrijver niet mogelijk is kan de Inschrijving ook worden aangeleverd in ODF-format (de OpenDocument-indeling).</t>
  </si>
  <si>
    <t>- één of meer tarieven worden aangeboden die op zichzelf beschouwd niet marktconform en/of niet realistisch zijn;</t>
  </si>
  <si>
    <t>- de tarieven niet een in de branche gebruikelijke opbouw/samenhang hebben;</t>
  </si>
  <si>
    <t>- één of meerdere tarieven de gehanteerde formule frustreren;</t>
  </si>
  <si>
    <t xml:space="preserve">- sprake is van negatieve of nultarieven. </t>
  </si>
  <si>
    <t>Een irreële of manipulatieve Inschrijving is ongeldig en wordt terzijde gelegd.</t>
  </si>
  <si>
    <t>Inschrijver verklaart zijn Inschrijving te hebben gedaan met in achtneming van het gestelde in deze eis ten aanzien van een irreële of manipulatieve inschrijving.</t>
  </si>
  <si>
    <t>De door Inschrijver aangeboden prijzen dienen marktconform te zijn. Er zal door Koper steekproefsgewijs gecontroleerd worden of de aangeboden prijzen marktconform zijn.</t>
  </si>
  <si>
    <r>
      <t xml:space="preserve">Fictieve afname per jaar
- heeft DJI reeds ingevuld -
</t>
    </r>
    <r>
      <rPr>
        <i/>
        <sz val="11"/>
        <color theme="1"/>
        <rFont val="Calibri"/>
        <family val="2"/>
        <scheme val="minor"/>
      </rPr>
      <t>Gebaseerd op 2022</t>
    </r>
    <r>
      <rPr>
        <sz val="11"/>
        <color theme="1"/>
        <rFont val="Calibri"/>
        <family val="2"/>
        <scheme val="minor"/>
      </rPr>
      <t xml:space="preserve">
</t>
    </r>
  </si>
  <si>
    <t>Specificatie 
- heeft DJI reeds ingevuld -</t>
  </si>
  <si>
    <t>Categorie</t>
  </si>
  <si>
    <t>Naam Inschrijver:</t>
  </si>
  <si>
    <t>Totale inschrijfprijs (optelsom van alle in kolom C ingevulde prijzen) - wordt automatisch berekend als alle gele velden door Inschrijver zijn ingevuld -</t>
  </si>
  <si>
    <r>
      <t>De door Inschrijver op te geven prijzen zijn exclusief btw doch inclusief alle bijkomende kosten (waaronder, doch niet beperkt tot</t>
    </r>
    <r>
      <rPr>
        <sz val="8"/>
        <color rgb="FFFF0000"/>
        <rFont val="Verdana"/>
        <family val="2"/>
      </rPr>
      <t>:</t>
    </r>
    <r>
      <rPr>
        <strike/>
        <sz val="8"/>
        <color rgb="FFFF0000"/>
        <rFont val="Verdana"/>
        <family val="2"/>
      </rPr>
      <t>,</t>
    </r>
    <r>
      <rPr>
        <sz val="8"/>
        <color theme="1"/>
        <rFont val="Verdana"/>
        <family val="2"/>
      </rPr>
      <t xml:space="preserve"> reis- en verblijfskosten/uren, voorrijkosten, portokosten, belasting, accijnzen, transportkosten, projectkosten</t>
    </r>
    <r>
      <rPr>
        <strike/>
        <sz val="8"/>
        <color rgb="FFFF0000"/>
        <rFont val="Verdana"/>
        <family val="2"/>
      </rPr>
      <t>,.</t>
    </r>
    <r>
      <rPr>
        <sz val="8"/>
        <color theme="1"/>
        <rFont val="Verdana"/>
        <family val="2"/>
      </rPr>
      <t>) welke door de Inschrijver worden gemaakt om de gevraagde producten te leveren, tenzij uitdrukkelijk anders vermeld.</t>
    </r>
  </si>
  <si>
    <t>Prijsopgavetabel EA Verpakkingsmaterialen ten behoeve van Dienst Justitiële Inrichtingen</t>
  </si>
  <si>
    <r>
      <rPr>
        <b/>
        <sz val="14"/>
        <color theme="1"/>
        <rFont val="Calibri"/>
        <family val="2"/>
        <scheme val="minor"/>
      </rPr>
      <t xml:space="preserve">Formulier E Prijsopgavetabel
</t>
    </r>
    <r>
      <rPr>
        <sz val="14"/>
        <color theme="1"/>
        <rFont val="Calibri"/>
        <family val="2"/>
        <scheme val="minor"/>
      </rPr>
      <t xml:space="preserve">
Europese aanbesteding Verpakkingsmaterialen t.b.v. Dienst Justitiële Inrichtingen</t>
    </r>
  </si>
  <si>
    <r>
      <t>Er worden geen prijsonderhandelingen gevoerd bij deze aanbesteding. De prijs wordt volledig bepaald door het uitbrengen van de Inschrijving. Concreet houdt dit in dat er slechts 1 gelegenheid wordt gegeven om een</t>
    </r>
    <r>
      <rPr>
        <sz val="8"/>
        <color rgb="FFFF0000"/>
        <rFont val="Verdana"/>
        <family val="2"/>
      </rPr>
      <t xml:space="preserve"> </t>
    </r>
    <r>
      <rPr>
        <sz val="8"/>
        <color theme="1"/>
        <rFont val="Verdana"/>
        <family val="2"/>
      </rPr>
      <t>aanbieding uit te brengen.</t>
    </r>
  </si>
  <si>
    <t>Ds</t>
  </si>
  <si>
    <t>Doos</t>
  </si>
  <si>
    <t>Pk</t>
  </si>
  <si>
    <t>Pak</t>
  </si>
  <si>
    <t>Rl</t>
  </si>
  <si>
    <t>Rol</t>
  </si>
  <si>
    <t>St</t>
  </si>
  <si>
    <t>Stuk</t>
  </si>
  <si>
    <t>Prijs per eenheid in Euro
- geel gemarkeerde velden dient Inschrijver in te vullen -</t>
  </si>
  <si>
    <t>Pal</t>
  </si>
  <si>
    <t>pallet</t>
  </si>
  <si>
    <t>vb.: Ds-36rl is doos met 36 rollen conform specificatie</t>
  </si>
  <si>
    <t>Het indienen van een irreële of manipulatieve Inschrijving is verboden. Hiervan is sprake wanneer de beoordelingssystematiek zo wordt gemanipuleerd dat het daarmee beoogde doel, zoals bijvoorbeeld het innemen van een realistische positie, wordt verstoord. De volgende situaties worden in ieder geval meegenomen bij de bepaling door Aanbestedende dienst of een Inschrijving al dan niet als manipulatief of irreëel kan worden gezien:</t>
  </si>
  <si>
    <t>Prijs per eenheid in Euro</t>
  </si>
  <si>
    <t>Inschrijver dient alleen de geel germarkeerde velden in te vullen</t>
  </si>
  <si>
    <r>
      <rPr>
        <b/>
        <sz val="11"/>
        <color theme="1"/>
        <rFont val="Calibri"/>
        <family val="2"/>
        <scheme val="minor"/>
      </rPr>
      <t>Eenheid</t>
    </r>
    <r>
      <rPr>
        <sz val="11"/>
        <color theme="1"/>
        <rFont val="Calibri"/>
        <family val="2"/>
        <scheme val="minor"/>
      </rPr>
      <t xml:space="preserve">
afkortingen</t>
    </r>
  </si>
  <si>
    <t>Ds-2000 bagloaderzak 28x30+2x4cm CCP foil, Top clear, 25my, transp, 6kl (broodzakjes bedrukt)(bakkerij PI Krimpen)</t>
  </si>
  <si>
    <t>Ds-10 tapedispenser tafelmodel 25mm incl. 2 kernen  model B3TC</t>
  </si>
  <si>
    <t>Verwijderd</t>
  </si>
  <si>
    <t>Pk-20 doos golfkarton 480x325x360/100mmBE-golf, DV&amp;O vrachtds verhuisds</t>
  </si>
  <si>
    <t>Toegevoegd</t>
  </si>
  <si>
    <t>Pk-25 doos golfkarton 340x290x360mmC-golf, DV&amp;O vrachtds verhuisds</t>
  </si>
  <si>
    <t>Dozen/karton (NvI)</t>
  </si>
  <si>
    <t>O.b.v. Nota van Inlichtingen</t>
  </si>
  <si>
    <t>O.b.v. aanpassing formule</t>
  </si>
  <si>
    <t>Versie 3.0 (18-12-2023)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</si>
</sst>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quot;€&quot;\ * #,##0.00_ ;_ &quot;€&quot;\ * \-#,##0.00_ ;_ &quot;€&quot;\ * &quot;-&quot;??_ ;_ @_ "/>
  </numFmts>
  <fonts count="15" x14ac:knownFonts="1">
    <font>
      <sz val="11"/>
      <color theme="1"/>
      <name val="Calibri"/>
      <family val="2"/>
      <scheme val="minor"/>
    </font>
    <font>
      <b/>
      <sz val="11"/>
      <color theme="1"/>
      <name val="Calibri"/>
      <family val="2"/>
      <scheme val="minor"/>
    </font>
    <font>
      <sz val="11"/>
      <name val="Calibri"/>
      <family val="2"/>
      <scheme val="minor"/>
    </font>
    <font>
      <b/>
      <sz val="13"/>
      <color theme="1"/>
      <name val="Calibri"/>
      <family val="2"/>
      <scheme val="minor"/>
    </font>
    <font>
      <i/>
      <sz val="11"/>
      <color theme="1"/>
      <name val="Calibri"/>
      <family val="2"/>
      <scheme val="minor"/>
    </font>
    <font>
      <sz val="14"/>
      <color theme="1"/>
      <name val="Calibri"/>
      <family val="2"/>
      <scheme val="minor"/>
    </font>
    <font>
      <b/>
      <sz val="14"/>
      <color theme="1"/>
      <name val="Calibri"/>
      <family val="2"/>
      <scheme val="minor"/>
    </font>
    <font>
      <sz val="8"/>
      <color theme="1"/>
      <name val="Verdana"/>
      <family val="2"/>
    </font>
    <font>
      <sz val="8"/>
      <name val="Verdana"/>
      <family val="2"/>
    </font>
    <font>
      <sz val="8"/>
      <color rgb="FFFF0000"/>
      <name val="Verdana"/>
      <family val="2"/>
    </font>
    <font>
      <strike/>
      <sz val="8"/>
      <color rgb="FFFF0000"/>
      <name val="Verdana"/>
      <family val="2"/>
    </font>
    <font>
      <sz val="9"/>
      <color indexed="81"/>
      <name val="Tahoma"/>
      <family val="2"/>
    </font>
    <font>
      <b/>
      <sz val="9"/>
      <color indexed="81"/>
      <name val="Tahoma"/>
      <family val="2"/>
    </font>
    <font>
      <i/>
      <sz val="11"/>
      <name val="Calibri"/>
      <family val="2"/>
      <scheme val="minor"/>
    </font>
    <font>
      <strike/>
      <sz val="11"/>
      <color theme="1"/>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39997558519241921"/>
        <bgColor indexed="64"/>
      </patternFill>
    </fill>
    <fill>
      <patternFill patternType="solid">
        <fgColor rgb="FF00B0F0"/>
        <bgColor indexed="64"/>
      </patternFill>
    </fill>
    <fill>
      <patternFill patternType="solid">
        <fgColor theme="0" tint="-0.14999847407452621"/>
        <bgColor indexed="64"/>
      </patternFill>
    </fill>
    <fill>
      <patternFill patternType="solid">
        <fgColor theme="2"/>
        <bgColor indexed="64"/>
      </patternFill>
    </fill>
    <fill>
      <patternFill patternType="solid">
        <fgColor theme="0" tint="-4.9989318521683403E-2"/>
        <bgColor indexed="64"/>
      </patternFill>
    </fill>
    <fill>
      <patternFill patternType="solid">
        <fgColor rgb="FFFF0000"/>
        <bgColor indexed="64"/>
      </patternFill>
    </fill>
    <fill>
      <patternFill patternType="solid">
        <fgColor theme="9" tint="0.39997558519241921"/>
        <bgColor indexed="64"/>
      </patternFill>
    </fill>
    <fill>
      <patternFill patternType="solid">
        <fgColor theme="4" tint="0.79998168889431442"/>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medium">
        <color indexed="64"/>
      </left>
      <right/>
      <top style="medium">
        <color indexed="64"/>
      </top>
      <bottom style="medium">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medium">
        <color indexed="64"/>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04">
    <xf numFmtId="0" fontId="0" fillId="0" borderId="0" xfId="0"/>
    <xf numFmtId="0" fontId="2" fillId="0" borderId="0" xfId="0" applyFont="1" applyAlignment="1">
      <alignment wrapText="1"/>
    </xf>
    <xf numFmtId="0" fontId="2" fillId="0" borderId="0" xfId="0" applyFont="1"/>
    <xf numFmtId="0" fontId="2" fillId="0" borderId="0" xfId="0" applyFont="1" applyFill="1" applyAlignment="1">
      <alignment wrapText="1"/>
    </xf>
    <xf numFmtId="0" fontId="2" fillId="0" borderId="1" xfId="0" applyFont="1" applyBorder="1" applyAlignment="1">
      <alignment horizontal="center"/>
    </xf>
    <xf numFmtId="0" fontId="0" fillId="0" borderId="0" xfId="0" applyBorder="1"/>
    <xf numFmtId="0" fontId="2" fillId="0" borderId="0" xfId="0" applyFont="1" applyFill="1" applyBorder="1" applyAlignment="1">
      <alignment wrapText="1"/>
    </xf>
    <xf numFmtId="0" fontId="2" fillId="0" borderId="0" xfId="0" applyFont="1" applyFill="1" applyBorder="1"/>
    <xf numFmtId="0" fontId="0" fillId="0" borderId="0" xfId="0" applyFont="1"/>
    <xf numFmtId="0" fontId="0" fillId="0" borderId="0" xfId="0" applyFont="1" applyAlignment="1">
      <alignment wrapText="1"/>
    </xf>
    <xf numFmtId="0" fontId="0" fillId="0" borderId="7" xfId="0" applyFont="1" applyBorder="1" applyAlignment="1">
      <alignment horizontal="right"/>
    </xf>
    <xf numFmtId="0" fontId="0" fillId="0" borderId="2" xfId="0" applyFont="1" applyBorder="1" applyAlignment="1">
      <alignment horizontal="right"/>
    </xf>
    <xf numFmtId="0" fontId="0" fillId="0" borderId="0" xfId="0" applyFont="1" applyBorder="1" applyAlignment="1">
      <alignment horizontal="right"/>
    </xf>
    <xf numFmtId="0" fontId="0" fillId="0" borderId="10" xfId="0" applyFont="1" applyBorder="1" applyAlignment="1">
      <alignment horizontal="right"/>
    </xf>
    <xf numFmtId="0" fontId="0" fillId="2" borderId="7" xfId="0" applyFont="1" applyFill="1" applyBorder="1" applyAlignment="1">
      <alignment horizontal="left"/>
    </xf>
    <xf numFmtId="0" fontId="0" fillId="2" borderId="10" xfId="0" applyFont="1" applyFill="1" applyBorder="1" applyAlignment="1">
      <alignment horizontal="left"/>
    </xf>
    <xf numFmtId="0" fontId="0" fillId="2" borderId="2" xfId="0" applyFont="1" applyFill="1" applyBorder="1" applyAlignment="1">
      <alignment horizontal="left" wrapText="1"/>
    </xf>
    <xf numFmtId="0" fontId="0" fillId="2" borderId="11" xfId="0" applyFont="1" applyFill="1" applyBorder="1" applyAlignment="1">
      <alignment horizontal="left"/>
    </xf>
    <xf numFmtId="0" fontId="0" fillId="2" borderId="2" xfId="0" applyFont="1" applyFill="1" applyBorder="1" applyAlignment="1">
      <alignment horizontal="left"/>
    </xf>
    <xf numFmtId="0" fontId="0" fillId="0" borderId="8" xfId="0" applyFont="1" applyFill="1" applyBorder="1" applyAlignment="1">
      <alignment vertical="top" wrapText="1"/>
    </xf>
    <xf numFmtId="0" fontId="0" fillId="0" borderId="0" xfId="0" applyFill="1"/>
    <xf numFmtId="0" fontId="0" fillId="0" borderId="11" xfId="0" applyFont="1" applyBorder="1" applyAlignment="1">
      <alignment horizontal="right"/>
    </xf>
    <xf numFmtId="0" fontId="0" fillId="0" borderId="0" xfId="0" applyAlignment="1">
      <alignment vertical="top"/>
    </xf>
    <xf numFmtId="0" fontId="0" fillId="0" borderId="0" xfId="0" applyFont="1" applyFill="1" applyBorder="1" applyAlignment="1">
      <alignment horizontal="right"/>
    </xf>
    <xf numFmtId="0" fontId="0" fillId="0" borderId="3" xfId="0" applyFont="1" applyBorder="1" applyAlignment="1">
      <alignment horizontal="right"/>
    </xf>
    <xf numFmtId="44" fontId="0" fillId="0" borderId="2" xfId="0" applyNumberFormat="1" applyFont="1" applyBorder="1"/>
    <xf numFmtId="44" fontId="0" fillId="0" borderId="0" xfId="0" applyNumberFormat="1" applyFont="1" applyBorder="1"/>
    <xf numFmtId="44" fontId="0" fillId="0" borderId="0" xfId="0" applyNumberFormat="1" applyFont="1" applyFill="1" applyBorder="1"/>
    <xf numFmtId="44" fontId="0" fillId="0" borderId="0" xfId="0" applyNumberFormat="1" applyBorder="1"/>
    <xf numFmtId="0" fontId="0" fillId="0" borderId="7" xfId="0" applyFont="1" applyFill="1" applyBorder="1" applyAlignment="1">
      <alignment horizontal="right"/>
    </xf>
    <xf numFmtId="0" fontId="0" fillId="0" borderId="9" xfId="0" applyFont="1" applyBorder="1" applyAlignment="1">
      <alignment horizontal="right"/>
    </xf>
    <xf numFmtId="44" fontId="0" fillId="0" borderId="23" xfId="0" applyNumberFormat="1" applyFont="1" applyBorder="1"/>
    <xf numFmtId="0" fontId="0" fillId="0" borderId="9" xfId="0" applyFont="1" applyFill="1" applyBorder="1" applyAlignment="1">
      <alignment horizontal="right"/>
    </xf>
    <xf numFmtId="0" fontId="0" fillId="0" borderId="0" xfId="0" applyFont="1" applyFill="1" applyBorder="1" applyAlignment="1">
      <alignment horizontal="left"/>
    </xf>
    <xf numFmtId="0" fontId="2" fillId="0" borderId="0" xfId="0" applyFont="1" applyFill="1" applyBorder="1" applyProtection="1">
      <protection locked="0"/>
    </xf>
    <xf numFmtId="0" fontId="0" fillId="2" borderId="25" xfId="0" applyFont="1" applyFill="1" applyBorder="1" applyAlignment="1">
      <alignment horizontal="left"/>
    </xf>
    <xf numFmtId="0" fontId="0" fillId="2" borderId="26" xfId="0" applyFont="1" applyFill="1" applyBorder="1" applyAlignment="1">
      <alignment horizontal="left"/>
    </xf>
    <xf numFmtId="0" fontId="2" fillId="2" borderId="4" xfId="0" applyFont="1" applyFill="1" applyBorder="1" applyAlignment="1">
      <alignment wrapText="1"/>
    </xf>
    <xf numFmtId="0" fontId="0" fillId="2" borderId="4" xfId="0" applyFont="1" applyFill="1" applyBorder="1" applyAlignment="1">
      <alignment horizontal="left"/>
    </xf>
    <xf numFmtId="0" fontId="0" fillId="4" borderId="6" xfId="0" applyFont="1" applyFill="1" applyBorder="1" applyAlignment="1">
      <alignment wrapText="1"/>
    </xf>
    <xf numFmtId="0" fontId="0" fillId="4" borderId="6" xfId="0" applyFont="1" applyFill="1" applyBorder="1"/>
    <xf numFmtId="0" fontId="0" fillId="4" borderId="6" xfId="0" applyFont="1" applyFill="1" applyBorder="1" applyAlignment="1">
      <alignment vertical="top" wrapText="1"/>
    </xf>
    <xf numFmtId="0" fontId="2" fillId="6" borderId="2" xfId="0" applyFont="1" applyFill="1" applyBorder="1" applyAlignment="1">
      <alignment vertical="top" wrapText="1"/>
    </xf>
    <xf numFmtId="0" fontId="2" fillId="6" borderId="2" xfId="0" applyFont="1" applyFill="1" applyBorder="1" applyAlignment="1">
      <alignment wrapText="1"/>
    </xf>
    <xf numFmtId="0" fontId="7" fillId="0" borderId="3" xfId="0" applyFont="1" applyBorder="1" applyAlignment="1">
      <alignment vertical="center" wrapText="1"/>
    </xf>
    <xf numFmtId="0" fontId="7" fillId="0" borderId="5" xfId="0" applyFont="1" applyBorder="1" applyAlignment="1">
      <alignment wrapText="1"/>
    </xf>
    <xf numFmtId="0" fontId="8" fillId="0" borderId="3" xfId="0" applyFont="1" applyBorder="1" applyAlignment="1">
      <alignment vertical="center" wrapText="1"/>
    </xf>
    <xf numFmtId="0" fontId="7" fillId="0" borderId="24" xfId="0" applyFont="1" applyBorder="1" applyAlignment="1">
      <alignment vertical="center" wrapText="1"/>
    </xf>
    <xf numFmtId="0" fontId="7" fillId="0" borderId="5" xfId="0" applyFont="1" applyBorder="1" applyAlignment="1">
      <alignment vertical="center" wrapText="1"/>
    </xf>
    <xf numFmtId="0" fontId="7" fillId="0" borderId="2" xfId="0" applyFont="1" applyBorder="1" applyAlignment="1">
      <alignment vertical="center" wrapText="1"/>
    </xf>
    <xf numFmtId="0" fontId="8" fillId="0" borderId="2" xfId="0" applyFont="1" applyBorder="1" applyAlignment="1">
      <alignment vertical="center" wrapText="1"/>
    </xf>
    <xf numFmtId="0" fontId="5" fillId="4" borderId="9" xfId="0" applyFont="1" applyFill="1" applyBorder="1" applyAlignment="1">
      <alignment horizontal="center" vertical="top" wrapText="1"/>
    </xf>
    <xf numFmtId="0" fontId="0" fillId="6" borderId="2" xfId="0" applyFill="1" applyBorder="1" applyAlignment="1">
      <alignment horizontal="center" vertical="top" wrapText="1"/>
    </xf>
    <xf numFmtId="0" fontId="2" fillId="6" borderId="2" xfId="0" applyFont="1" applyFill="1" applyBorder="1" applyAlignment="1">
      <alignment horizontal="left" vertical="top" wrapText="1"/>
    </xf>
    <xf numFmtId="0" fontId="0" fillId="2" borderId="27" xfId="0" applyFont="1" applyFill="1" applyBorder="1" applyAlignment="1">
      <alignment horizontal="left"/>
    </xf>
    <xf numFmtId="0" fontId="0" fillId="0" borderId="0" xfId="0" applyFont="1" applyAlignment="1">
      <alignment horizontal="left"/>
    </xf>
    <xf numFmtId="0" fontId="0" fillId="6" borderId="2" xfId="0" applyFill="1" applyBorder="1" applyAlignment="1">
      <alignment horizontal="left" vertical="top" wrapText="1"/>
    </xf>
    <xf numFmtId="49" fontId="0" fillId="3" borderId="2" xfId="0" applyNumberFormat="1" applyFont="1" applyFill="1" applyBorder="1" applyAlignment="1">
      <alignment horizontal="left"/>
    </xf>
    <xf numFmtId="0" fontId="0" fillId="6" borderId="2" xfId="0" applyFont="1" applyFill="1" applyBorder="1" applyAlignment="1">
      <alignment horizontal="right"/>
    </xf>
    <xf numFmtId="44" fontId="2" fillId="3" borderId="2" xfId="0" applyNumberFormat="1" applyFont="1" applyFill="1" applyBorder="1" applyProtection="1">
      <protection locked="0"/>
    </xf>
    <xf numFmtId="44" fontId="2" fillId="3" borderId="4" xfId="0" applyNumberFormat="1" applyFont="1" applyFill="1" applyBorder="1" applyProtection="1">
      <protection locked="0"/>
    </xf>
    <xf numFmtId="44" fontId="2" fillId="3" borderId="3" xfId="0" applyNumberFormat="1" applyFont="1" applyFill="1" applyBorder="1" applyProtection="1">
      <protection locked="0"/>
    </xf>
    <xf numFmtId="0" fontId="0" fillId="6" borderId="3" xfId="0" applyFill="1" applyBorder="1" applyAlignment="1">
      <alignment horizontal="left" vertical="top"/>
    </xf>
    <xf numFmtId="0" fontId="0" fillId="0" borderId="0" xfId="0" applyAlignment="1"/>
    <xf numFmtId="0" fontId="0" fillId="8" borderId="2" xfId="0" applyFill="1" applyBorder="1"/>
    <xf numFmtId="49" fontId="13" fillId="0" borderId="28" xfId="0" applyNumberFormat="1" applyFont="1" applyBorder="1" applyAlignment="1"/>
    <xf numFmtId="49" fontId="13" fillId="0" borderId="0" xfId="0" applyNumberFormat="1" applyFont="1" applyAlignment="1"/>
    <xf numFmtId="0" fontId="4" fillId="0" borderId="0" xfId="0" applyFont="1"/>
    <xf numFmtId="44" fontId="0" fillId="9" borderId="2" xfId="0" applyNumberFormat="1" applyFont="1" applyFill="1" applyBorder="1"/>
    <xf numFmtId="0" fontId="0" fillId="8" borderId="24" xfId="0" applyFill="1" applyBorder="1"/>
    <xf numFmtId="0" fontId="0" fillId="9" borderId="2" xfId="0" applyFill="1" applyBorder="1"/>
    <xf numFmtId="0" fontId="14" fillId="9" borderId="7" xfId="0" applyFont="1" applyFill="1" applyBorder="1" applyAlignment="1">
      <alignment horizontal="left"/>
    </xf>
    <xf numFmtId="0" fontId="14" fillId="9" borderId="7" xfId="0" applyFont="1" applyFill="1" applyBorder="1" applyAlignment="1">
      <alignment horizontal="right"/>
    </xf>
    <xf numFmtId="49" fontId="14" fillId="9" borderId="7" xfId="0" applyNumberFormat="1" applyFont="1" applyFill="1" applyBorder="1" applyAlignment="1">
      <alignment horizontal="left"/>
    </xf>
    <xf numFmtId="49" fontId="14" fillId="9" borderId="7" xfId="0" applyNumberFormat="1" applyFont="1" applyFill="1" applyBorder="1" applyAlignment="1">
      <alignment horizontal="right"/>
    </xf>
    <xf numFmtId="49" fontId="14" fillId="9" borderId="2" xfId="0" applyNumberFormat="1" applyFont="1" applyFill="1" applyBorder="1"/>
    <xf numFmtId="0" fontId="0" fillId="10" borderId="2" xfId="0" applyFill="1" applyBorder="1"/>
    <xf numFmtId="0" fontId="2" fillId="10" borderId="4" xfId="0" applyFont="1" applyFill="1" applyBorder="1" applyAlignment="1">
      <alignment wrapText="1"/>
    </xf>
    <xf numFmtId="0" fontId="0" fillId="0" borderId="2" xfId="0" applyBorder="1" applyAlignment="1">
      <alignment horizontal="center" wrapText="1"/>
    </xf>
    <xf numFmtId="0" fontId="3" fillId="4" borderId="2" xfId="0" applyFont="1" applyFill="1" applyBorder="1" applyAlignment="1">
      <alignment horizontal="center"/>
    </xf>
    <xf numFmtId="0" fontId="4" fillId="8" borderId="2" xfId="0" applyFont="1" applyFill="1" applyBorder="1" applyAlignment="1">
      <alignment horizontal="left" wrapText="1"/>
    </xf>
    <xf numFmtId="44" fontId="1" fillId="5" borderId="20" xfId="0" applyNumberFormat="1" applyFont="1" applyFill="1" applyBorder="1" applyAlignment="1">
      <alignment horizontal="left"/>
    </xf>
    <xf numFmtId="44" fontId="1" fillId="5" borderId="21" xfId="0" applyNumberFormat="1" applyFont="1" applyFill="1" applyBorder="1" applyAlignment="1">
      <alignment horizontal="left"/>
    </xf>
    <xf numFmtId="44" fontId="1" fillId="5" borderId="22" xfId="0" applyNumberFormat="1" applyFont="1" applyFill="1" applyBorder="1" applyAlignment="1">
      <alignment horizontal="left"/>
    </xf>
    <xf numFmtId="0" fontId="0" fillId="0" borderId="0" xfId="0" applyFont="1" applyAlignment="1">
      <alignment horizontal="left"/>
    </xf>
    <xf numFmtId="0" fontId="1" fillId="5" borderId="14" xfId="0" applyFont="1" applyFill="1" applyBorder="1" applyAlignment="1">
      <alignment horizontal="left" vertical="top" wrapText="1"/>
    </xf>
    <xf numFmtId="0" fontId="1" fillId="5" borderId="13" xfId="0" applyFont="1" applyFill="1" applyBorder="1" applyAlignment="1">
      <alignment horizontal="left" vertical="top" wrapText="1"/>
    </xf>
    <xf numFmtId="0" fontId="1" fillId="5" borderId="15" xfId="0" applyFont="1" applyFill="1" applyBorder="1" applyAlignment="1">
      <alignment horizontal="left" vertical="top" wrapText="1"/>
    </xf>
    <xf numFmtId="0" fontId="1" fillId="5" borderId="16" xfId="0" applyFont="1" applyFill="1" applyBorder="1" applyAlignment="1">
      <alignment horizontal="left" vertical="top" wrapText="1"/>
    </xf>
    <xf numFmtId="0" fontId="1" fillId="5" borderId="0" xfId="0" applyFont="1" applyFill="1" applyBorder="1" applyAlignment="1">
      <alignment horizontal="left" vertical="top" wrapText="1"/>
    </xf>
    <xf numFmtId="0" fontId="1" fillId="5" borderId="12" xfId="0" applyFont="1" applyFill="1" applyBorder="1" applyAlignment="1">
      <alignment horizontal="left" vertical="top" wrapText="1"/>
    </xf>
    <xf numFmtId="0" fontId="1" fillId="5" borderId="17" xfId="0" applyFont="1" applyFill="1" applyBorder="1" applyAlignment="1">
      <alignment horizontal="left" vertical="top" wrapText="1"/>
    </xf>
    <xf numFmtId="0" fontId="1" fillId="5" borderId="18" xfId="0" applyFont="1" applyFill="1" applyBorder="1" applyAlignment="1">
      <alignment horizontal="left" vertical="top" wrapText="1"/>
    </xf>
    <xf numFmtId="0" fontId="1" fillId="5" borderId="19" xfId="0" applyFont="1" applyFill="1" applyBorder="1" applyAlignment="1">
      <alignment horizontal="left" vertical="top" wrapText="1"/>
    </xf>
    <xf numFmtId="0" fontId="0" fillId="4" borderId="20" xfId="0" applyFont="1" applyFill="1" applyBorder="1" applyAlignment="1">
      <alignment horizontal="left" vertical="top" wrapText="1"/>
    </xf>
    <xf numFmtId="0" fontId="0" fillId="4" borderId="22" xfId="0" applyFont="1" applyFill="1" applyBorder="1" applyAlignment="1">
      <alignment horizontal="left" vertical="top" wrapText="1"/>
    </xf>
    <xf numFmtId="0" fontId="0" fillId="7" borderId="29" xfId="0" applyFill="1" applyBorder="1" applyAlignment="1">
      <alignment horizontal="center" vertical="top" wrapText="1"/>
    </xf>
    <xf numFmtId="0" fontId="0" fillId="7" borderId="30" xfId="0" applyFill="1" applyBorder="1" applyAlignment="1">
      <alignment horizontal="center" vertical="top" wrapText="1"/>
    </xf>
    <xf numFmtId="0" fontId="0" fillId="7" borderId="31" xfId="0" applyFill="1" applyBorder="1" applyAlignment="1">
      <alignment horizontal="center" vertical="top" wrapText="1"/>
    </xf>
    <xf numFmtId="0" fontId="0" fillId="7" borderId="32" xfId="0" applyFill="1" applyBorder="1" applyAlignment="1">
      <alignment horizontal="center" vertical="top" wrapText="1"/>
    </xf>
    <xf numFmtId="44" fontId="0" fillId="11" borderId="23" xfId="0" applyNumberFormat="1" applyFont="1" applyFill="1" applyBorder="1"/>
    <xf numFmtId="0" fontId="0" fillId="11" borderId="2" xfId="0" applyFill="1" applyBorder="1"/>
    <xf numFmtId="0" fontId="0" fillId="0" borderId="28" xfId="0" applyBorder="1" applyAlignment="1">
      <alignment horizontal="left" vertical="top" wrapText="1"/>
    </xf>
    <xf numFmtId="0" fontId="0" fillId="0" borderId="0" xfId="0" applyAlignment="1">
      <alignment horizontal="left" vertical="top" wrapText="1"/>
    </xf>
  </cellXfs>
  <cellStyles count="1">
    <cellStyle name="Standaard" xfId="0" builtinId="0"/>
  </cellStyles>
  <dxfs count="0"/>
  <tableStyles count="0" defaultTableStyle="TableStyleMedium2" defaultPivotStyle="PivotStyleLight16"/>
  <colors>
    <mruColors>
      <color rgb="FFF4F0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20"/>
  <sheetViews>
    <sheetView zoomScale="115" zoomScaleNormal="115" workbookViewId="0">
      <selection activeCell="B7" sqref="B7"/>
    </sheetView>
  </sheetViews>
  <sheetFormatPr defaultRowHeight="15" x14ac:dyDescent="0.25"/>
  <cols>
    <col min="1" max="1" width="109.85546875" customWidth="1"/>
    <col min="2" max="2" width="19.85546875" bestFit="1" customWidth="1"/>
    <col min="3" max="3" width="12.7109375" bestFit="1" customWidth="1"/>
    <col min="4" max="4" width="10.5703125" bestFit="1" customWidth="1"/>
  </cols>
  <sheetData>
    <row r="1" spans="1:10" ht="57.75" customHeight="1" thickBot="1" x14ac:dyDescent="0.3">
      <c r="A1" s="51" t="s">
        <v>121</v>
      </c>
    </row>
    <row r="3" spans="1:10" ht="25.5" customHeight="1" x14ac:dyDescent="0.25">
      <c r="A3" s="44" t="s">
        <v>105</v>
      </c>
    </row>
    <row r="4" spans="1:10" ht="22.5" x14ac:dyDescent="0.25">
      <c r="A4" s="45" t="s">
        <v>106</v>
      </c>
      <c r="E4" s="5"/>
      <c r="F4" s="5"/>
      <c r="G4" s="5"/>
      <c r="H4" s="5"/>
      <c r="I4" s="5"/>
      <c r="J4" s="5"/>
    </row>
    <row r="5" spans="1:10" x14ac:dyDescent="0.25">
      <c r="E5" s="5"/>
      <c r="F5" s="5"/>
      <c r="G5" s="5"/>
      <c r="H5" s="5"/>
      <c r="I5" s="5"/>
      <c r="J5" s="5"/>
    </row>
    <row r="6" spans="1:10" ht="42" x14ac:dyDescent="0.25">
      <c r="A6" s="46" t="s">
        <v>135</v>
      </c>
      <c r="E6" s="5"/>
      <c r="F6" s="5"/>
      <c r="G6" s="5"/>
      <c r="H6" s="5"/>
      <c r="I6" s="5"/>
      <c r="J6" s="5"/>
    </row>
    <row r="7" spans="1:10" x14ac:dyDescent="0.25">
      <c r="A7" s="47" t="s">
        <v>107</v>
      </c>
      <c r="E7" s="5"/>
      <c r="F7" s="5"/>
      <c r="G7" s="5"/>
      <c r="H7" s="5"/>
      <c r="I7" s="5"/>
      <c r="J7" s="5"/>
    </row>
    <row r="8" spans="1:10" x14ac:dyDescent="0.25">
      <c r="A8" s="47" t="s">
        <v>108</v>
      </c>
      <c r="E8" s="5"/>
      <c r="F8" s="5"/>
      <c r="G8" s="5"/>
      <c r="H8" s="5"/>
      <c r="I8" s="5"/>
      <c r="J8" s="5"/>
    </row>
    <row r="9" spans="1:10" x14ac:dyDescent="0.25">
      <c r="A9" s="47" t="s">
        <v>109</v>
      </c>
      <c r="E9" s="5"/>
      <c r="F9" s="5"/>
      <c r="G9" s="5"/>
      <c r="H9" s="5"/>
      <c r="I9" s="5"/>
      <c r="J9" s="5"/>
    </row>
    <row r="10" spans="1:10" x14ac:dyDescent="0.25">
      <c r="A10" s="47" t="s">
        <v>110</v>
      </c>
      <c r="E10" s="5"/>
      <c r="F10" s="5"/>
      <c r="G10" s="5"/>
      <c r="H10" s="5"/>
      <c r="I10" s="5"/>
      <c r="J10" s="5"/>
    </row>
    <row r="11" spans="1:10" x14ac:dyDescent="0.25">
      <c r="A11" s="47"/>
      <c r="E11" s="5"/>
      <c r="F11" s="5"/>
      <c r="G11" s="5"/>
      <c r="H11" s="5"/>
      <c r="I11" s="5"/>
      <c r="J11" s="5"/>
    </row>
    <row r="12" spans="1:10" x14ac:dyDescent="0.25">
      <c r="A12" s="47" t="s">
        <v>111</v>
      </c>
      <c r="E12" s="5"/>
      <c r="F12" s="5"/>
      <c r="G12" s="5"/>
      <c r="H12" s="5"/>
      <c r="I12" s="5"/>
      <c r="J12" s="5"/>
    </row>
    <row r="13" spans="1:10" x14ac:dyDescent="0.25">
      <c r="A13" s="47"/>
      <c r="E13" s="5"/>
      <c r="F13" s="5"/>
      <c r="G13" s="5"/>
      <c r="H13" s="5"/>
      <c r="I13" s="5"/>
      <c r="J13" s="5"/>
    </row>
    <row r="14" spans="1:10" ht="21" x14ac:dyDescent="0.25">
      <c r="A14" s="48" t="s">
        <v>112</v>
      </c>
    </row>
    <row r="16" spans="1:10" ht="31.5" x14ac:dyDescent="0.25">
      <c r="A16" s="49" t="s">
        <v>119</v>
      </c>
    </row>
    <row r="18" spans="1:1" ht="21" x14ac:dyDescent="0.25">
      <c r="A18" s="50" t="s">
        <v>113</v>
      </c>
    </row>
    <row r="20" spans="1:1" ht="21" x14ac:dyDescent="0.25">
      <c r="A20" s="49" t="s">
        <v>122</v>
      </c>
    </row>
  </sheetData>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2"/>
  <sheetViews>
    <sheetView tabSelected="1" zoomScale="85" zoomScaleNormal="85" workbookViewId="0">
      <selection activeCell="J6" sqref="J6"/>
    </sheetView>
  </sheetViews>
  <sheetFormatPr defaultRowHeight="15" x14ac:dyDescent="0.25"/>
  <cols>
    <col min="1" max="1" width="23" customWidth="1"/>
    <col min="2" max="2" width="79.42578125" style="1" customWidth="1"/>
    <col min="3" max="3" width="28" style="2" customWidth="1"/>
    <col min="4" max="4" width="4" customWidth="1"/>
    <col min="5" max="5" width="23" customWidth="1"/>
    <col min="6" max="6" width="24.140625" customWidth="1"/>
    <col min="7" max="7" width="5.28515625" customWidth="1"/>
    <col min="8" max="8" width="4.28515625" customWidth="1"/>
    <col min="9" max="9" width="13.7109375" customWidth="1"/>
  </cols>
  <sheetData>
    <row r="1" spans="1:15" ht="17.25" x14ac:dyDescent="0.3">
      <c r="A1" s="79" t="s">
        <v>120</v>
      </c>
      <c r="B1" s="79"/>
      <c r="C1" s="79"/>
      <c r="D1" s="79"/>
      <c r="E1" s="79"/>
      <c r="F1" s="79"/>
      <c r="H1" s="63"/>
      <c r="I1" s="63"/>
    </row>
    <row r="2" spans="1:15" x14ac:dyDescent="0.25">
      <c r="A2" s="84" t="s">
        <v>0</v>
      </c>
      <c r="B2" s="84"/>
    </row>
    <row r="3" spans="1:15" x14ac:dyDescent="0.25">
      <c r="A3" s="55" t="s">
        <v>148</v>
      </c>
      <c r="B3" s="55"/>
    </row>
    <row r="4" spans="1:15" x14ac:dyDescent="0.25">
      <c r="A4" s="58" t="s">
        <v>117</v>
      </c>
      <c r="B4" s="57"/>
      <c r="C4" s="65" t="s">
        <v>137</v>
      </c>
      <c r="D4" s="66"/>
      <c r="E4" s="66"/>
      <c r="F4" s="67"/>
    </row>
    <row r="5" spans="1:15" x14ac:dyDescent="0.25">
      <c r="B5" s="3"/>
      <c r="E5" s="4"/>
      <c r="F5" s="4"/>
    </row>
    <row r="6" spans="1:15" ht="80.25" customHeight="1" thickBot="1" x14ac:dyDescent="0.3">
      <c r="A6" s="62" t="s">
        <v>116</v>
      </c>
      <c r="B6" s="42" t="s">
        <v>115</v>
      </c>
      <c r="C6" s="53" t="s">
        <v>131</v>
      </c>
      <c r="D6" s="22"/>
      <c r="E6" s="56" t="s">
        <v>114</v>
      </c>
      <c r="F6" s="52" t="s">
        <v>103</v>
      </c>
    </row>
    <row r="7" spans="1:15" ht="30.75" thickBot="1" x14ac:dyDescent="0.3">
      <c r="A7" s="39" t="s">
        <v>77</v>
      </c>
      <c r="B7" s="54" t="s">
        <v>49</v>
      </c>
      <c r="C7" s="59"/>
      <c r="D7" s="8"/>
      <c r="E7" s="10">
        <v>9</v>
      </c>
      <c r="F7" s="25">
        <f>E7*C7</f>
        <v>0</v>
      </c>
      <c r="H7" s="96" t="s">
        <v>138</v>
      </c>
      <c r="I7" s="97"/>
    </row>
    <row r="8" spans="1:15" x14ac:dyDescent="0.25">
      <c r="A8" s="9"/>
      <c r="B8" s="73" t="s">
        <v>50</v>
      </c>
      <c r="C8" s="59"/>
      <c r="D8" s="8"/>
      <c r="E8" s="74">
        <v>35</v>
      </c>
      <c r="F8" s="75">
        <f t="shared" ref="F8:F34" si="0">E8*C8</f>
        <v>0</v>
      </c>
      <c r="H8" s="98"/>
      <c r="I8" s="99"/>
    </row>
    <row r="9" spans="1:15" x14ac:dyDescent="0.25">
      <c r="A9" s="9"/>
      <c r="B9" s="14" t="s">
        <v>51</v>
      </c>
      <c r="C9" s="59"/>
      <c r="D9" s="8"/>
      <c r="E9" s="10">
        <v>180</v>
      </c>
      <c r="F9" s="25">
        <f t="shared" si="0"/>
        <v>0</v>
      </c>
      <c r="H9" s="64" t="s">
        <v>123</v>
      </c>
      <c r="I9" s="64" t="s">
        <v>124</v>
      </c>
    </row>
    <row r="10" spans="1:15" x14ac:dyDescent="0.25">
      <c r="A10" s="9"/>
      <c r="B10" s="14" t="s">
        <v>52</v>
      </c>
      <c r="C10" s="59"/>
      <c r="D10" s="8"/>
      <c r="E10" s="10">
        <v>64</v>
      </c>
      <c r="F10" s="25">
        <f t="shared" si="0"/>
        <v>0</v>
      </c>
      <c r="H10" s="64" t="s">
        <v>125</v>
      </c>
      <c r="I10" s="64" t="s">
        <v>126</v>
      </c>
    </row>
    <row r="11" spans="1:15" x14ac:dyDescent="0.25">
      <c r="A11" s="9"/>
      <c r="B11" s="14" t="s">
        <v>53</v>
      </c>
      <c r="C11" s="59"/>
      <c r="D11" s="8"/>
      <c r="E11" s="10">
        <v>15</v>
      </c>
      <c r="F11" s="25">
        <f t="shared" si="0"/>
        <v>0</v>
      </c>
      <c r="H11" s="64" t="s">
        <v>127</v>
      </c>
      <c r="I11" s="64" t="s">
        <v>128</v>
      </c>
    </row>
    <row r="12" spans="1:15" x14ac:dyDescent="0.25">
      <c r="A12" s="9"/>
      <c r="B12" s="14" t="s">
        <v>54</v>
      </c>
      <c r="C12" s="59"/>
      <c r="D12" s="8"/>
      <c r="E12" s="10">
        <v>10</v>
      </c>
      <c r="F12" s="25">
        <f t="shared" si="0"/>
        <v>0</v>
      </c>
      <c r="H12" s="64" t="s">
        <v>129</v>
      </c>
      <c r="I12" s="64" t="s">
        <v>130</v>
      </c>
    </row>
    <row r="13" spans="1:15" x14ac:dyDescent="0.25">
      <c r="A13" s="9"/>
      <c r="B13" s="14" t="s">
        <v>55</v>
      </c>
      <c r="C13" s="59"/>
      <c r="D13" s="8"/>
      <c r="E13" s="10">
        <v>30</v>
      </c>
      <c r="F13" s="25">
        <f t="shared" si="0"/>
        <v>0</v>
      </c>
      <c r="H13" s="64" t="s">
        <v>132</v>
      </c>
      <c r="I13" s="64" t="s">
        <v>133</v>
      </c>
    </row>
    <row r="14" spans="1:15" x14ac:dyDescent="0.25">
      <c r="A14" s="9"/>
      <c r="B14" s="14" t="s">
        <v>56</v>
      </c>
      <c r="C14" s="59"/>
      <c r="D14" s="8"/>
      <c r="E14" s="10">
        <v>391</v>
      </c>
      <c r="F14" s="25">
        <f t="shared" si="0"/>
        <v>0</v>
      </c>
      <c r="H14" s="70"/>
      <c r="I14" s="69" t="s">
        <v>141</v>
      </c>
      <c r="J14" s="78" t="s">
        <v>146</v>
      </c>
      <c r="K14" s="78"/>
      <c r="L14" s="101"/>
      <c r="M14" s="102" t="s">
        <v>147</v>
      </c>
      <c r="N14" s="103"/>
      <c r="O14" s="103"/>
    </row>
    <row r="15" spans="1:15" x14ac:dyDescent="0.25">
      <c r="A15" s="9"/>
      <c r="B15" s="14" t="s">
        <v>57</v>
      </c>
      <c r="C15" s="59"/>
      <c r="D15" s="8"/>
      <c r="E15" s="10">
        <v>10</v>
      </c>
      <c r="F15" s="25">
        <f t="shared" si="0"/>
        <v>0</v>
      </c>
      <c r="H15" s="76"/>
      <c r="I15" s="64" t="s">
        <v>143</v>
      </c>
      <c r="J15" s="78"/>
      <c r="K15" s="78"/>
    </row>
    <row r="16" spans="1:15" x14ac:dyDescent="0.25">
      <c r="A16" s="9"/>
      <c r="B16" s="14" t="s">
        <v>58</v>
      </c>
      <c r="C16" s="59"/>
      <c r="D16" s="8"/>
      <c r="E16" s="10">
        <v>20</v>
      </c>
      <c r="F16" s="25">
        <f t="shared" si="0"/>
        <v>0</v>
      </c>
      <c r="H16" s="80" t="s">
        <v>134</v>
      </c>
      <c r="I16" s="80"/>
    </row>
    <row r="17" spans="1:9" x14ac:dyDescent="0.25">
      <c r="A17" s="9"/>
      <c r="B17" s="14" t="s">
        <v>59</v>
      </c>
      <c r="C17" s="59"/>
      <c r="D17" s="8"/>
      <c r="E17" s="10">
        <v>410</v>
      </c>
      <c r="F17" s="25">
        <f t="shared" si="0"/>
        <v>0</v>
      </c>
      <c r="H17" s="80"/>
      <c r="I17" s="80"/>
    </row>
    <row r="18" spans="1:9" x14ac:dyDescent="0.25">
      <c r="A18" s="9"/>
      <c r="B18" s="14" t="s">
        <v>60</v>
      </c>
      <c r="C18" s="59"/>
      <c r="D18" s="8"/>
      <c r="E18" s="10">
        <v>10</v>
      </c>
      <c r="F18" s="25">
        <f t="shared" si="0"/>
        <v>0</v>
      </c>
      <c r="H18" s="80"/>
      <c r="I18" s="80"/>
    </row>
    <row r="19" spans="1:9" x14ac:dyDescent="0.25">
      <c r="A19" s="9"/>
      <c r="B19" s="14" t="s">
        <v>61</v>
      </c>
      <c r="C19" s="59"/>
      <c r="D19" s="8"/>
      <c r="E19" s="10">
        <v>55</v>
      </c>
      <c r="F19" s="25">
        <f t="shared" si="0"/>
        <v>0</v>
      </c>
    </row>
    <row r="20" spans="1:9" x14ac:dyDescent="0.25">
      <c r="A20" s="9"/>
      <c r="B20" s="14" t="s">
        <v>62</v>
      </c>
      <c r="C20" s="59"/>
      <c r="D20" s="8"/>
      <c r="E20" s="10">
        <v>22</v>
      </c>
      <c r="F20" s="25">
        <f t="shared" si="0"/>
        <v>0</v>
      </c>
    </row>
    <row r="21" spans="1:9" x14ac:dyDescent="0.25">
      <c r="A21" s="9"/>
      <c r="B21" s="14" t="s">
        <v>63</v>
      </c>
      <c r="C21" s="59"/>
      <c r="D21" s="8"/>
      <c r="E21" s="10">
        <v>44</v>
      </c>
      <c r="F21" s="25">
        <f t="shared" si="0"/>
        <v>0</v>
      </c>
    </row>
    <row r="22" spans="1:9" x14ac:dyDescent="0.25">
      <c r="A22" s="9"/>
      <c r="B22" s="14" t="s">
        <v>64</v>
      </c>
      <c r="C22" s="59"/>
      <c r="D22" s="8"/>
      <c r="E22" s="10">
        <v>33</v>
      </c>
      <c r="F22" s="25">
        <f t="shared" si="0"/>
        <v>0</v>
      </c>
    </row>
    <row r="23" spans="1:9" x14ac:dyDescent="0.25">
      <c r="A23" s="9"/>
      <c r="B23" s="14" t="s">
        <v>65</v>
      </c>
      <c r="C23" s="59"/>
      <c r="D23" s="8"/>
      <c r="E23" s="10">
        <v>36</v>
      </c>
      <c r="F23" s="25">
        <f t="shared" si="0"/>
        <v>0</v>
      </c>
    </row>
    <row r="24" spans="1:9" x14ac:dyDescent="0.25">
      <c r="A24" s="9"/>
      <c r="B24" s="14" t="s">
        <v>66</v>
      </c>
      <c r="C24" s="59"/>
      <c r="D24" s="8"/>
      <c r="E24" s="10">
        <v>5</v>
      </c>
      <c r="F24" s="25">
        <f t="shared" si="0"/>
        <v>0</v>
      </c>
    </row>
    <row r="25" spans="1:9" x14ac:dyDescent="0.25">
      <c r="A25" s="9"/>
      <c r="B25" s="14" t="s">
        <v>67</v>
      </c>
      <c r="C25" s="59"/>
      <c r="D25" s="8"/>
      <c r="E25" s="10">
        <v>12</v>
      </c>
      <c r="F25" s="25">
        <f t="shared" si="0"/>
        <v>0</v>
      </c>
    </row>
    <row r="26" spans="1:9" x14ac:dyDescent="0.25">
      <c r="A26" s="9"/>
      <c r="B26" s="14" t="s">
        <v>68</v>
      </c>
      <c r="C26" s="59"/>
      <c r="D26" s="8"/>
      <c r="E26" s="10">
        <v>82</v>
      </c>
      <c r="F26" s="25">
        <f t="shared" si="0"/>
        <v>0</v>
      </c>
    </row>
    <row r="27" spans="1:9" x14ac:dyDescent="0.25">
      <c r="A27" s="9"/>
      <c r="B27" s="14" t="s">
        <v>69</v>
      </c>
      <c r="C27" s="59"/>
      <c r="D27" s="8"/>
      <c r="E27" s="10">
        <v>36</v>
      </c>
      <c r="F27" s="25">
        <f t="shared" si="0"/>
        <v>0</v>
      </c>
    </row>
    <row r="28" spans="1:9" x14ac:dyDescent="0.25">
      <c r="A28" s="9"/>
      <c r="B28" s="14" t="s">
        <v>70</v>
      </c>
      <c r="C28" s="59"/>
      <c r="D28" s="8"/>
      <c r="E28" s="10">
        <v>1</v>
      </c>
      <c r="F28" s="25">
        <f t="shared" si="0"/>
        <v>0</v>
      </c>
    </row>
    <row r="29" spans="1:9" x14ac:dyDescent="0.25">
      <c r="A29" s="9"/>
      <c r="B29" s="14" t="s">
        <v>71</v>
      </c>
      <c r="C29" s="59"/>
      <c r="D29" s="8"/>
      <c r="E29" s="10">
        <v>108</v>
      </c>
      <c r="F29" s="25">
        <f t="shared" si="0"/>
        <v>0</v>
      </c>
    </row>
    <row r="30" spans="1:9" x14ac:dyDescent="0.25">
      <c r="A30" s="9"/>
      <c r="B30" s="14" t="s">
        <v>72</v>
      </c>
      <c r="C30" s="59"/>
      <c r="D30" s="8"/>
      <c r="E30" s="10">
        <v>60</v>
      </c>
      <c r="F30" s="25">
        <f t="shared" si="0"/>
        <v>0</v>
      </c>
    </row>
    <row r="31" spans="1:9" x14ac:dyDescent="0.25">
      <c r="A31" s="9"/>
      <c r="B31" s="14" t="s">
        <v>73</v>
      </c>
      <c r="C31" s="59"/>
      <c r="D31" s="8"/>
      <c r="E31" s="10">
        <v>100</v>
      </c>
      <c r="F31" s="25">
        <f t="shared" si="0"/>
        <v>0</v>
      </c>
    </row>
    <row r="32" spans="1:9" x14ac:dyDescent="0.25">
      <c r="A32" s="9"/>
      <c r="B32" s="14" t="s">
        <v>74</v>
      </c>
      <c r="C32" s="59"/>
      <c r="D32" s="8"/>
      <c r="E32" s="10">
        <v>36</v>
      </c>
      <c r="F32" s="25">
        <f t="shared" si="0"/>
        <v>0</v>
      </c>
    </row>
    <row r="33" spans="1:6" x14ac:dyDescent="0.25">
      <c r="A33" s="9"/>
      <c r="B33" s="15" t="s">
        <v>75</v>
      </c>
      <c r="C33" s="59"/>
      <c r="D33" s="8"/>
      <c r="E33" s="13">
        <v>1476</v>
      </c>
      <c r="F33" s="25">
        <f t="shared" si="0"/>
        <v>0</v>
      </c>
    </row>
    <row r="34" spans="1:6" ht="15.75" thickBot="1" x14ac:dyDescent="0.3">
      <c r="A34" s="9"/>
      <c r="B34" s="18" t="s">
        <v>76</v>
      </c>
      <c r="C34" s="59"/>
      <c r="D34" s="8"/>
      <c r="E34" s="24">
        <v>78</v>
      </c>
      <c r="F34" s="25">
        <f t="shared" si="0"/>
        <v>0</v>
      </c>
    </row>
    <row r="35" spans="1:6" ht="15.75" thickBot="1" x14ac:dyDescent="0.3">
      <c r="A35" s="8"/>
      <c r="B35" s="6"/>
      <c r="C35" s="7"/>
      <c r="D35" s="8"/>
      <c r="E35" s="30" t="s">
        <v>104</v>
      </c>
      <c r="F35" s="31">
        <f>SUM(F7:F34)</f>
        <v>0</v>
      </c>
    </row>
    <row r="36" spans="1:6" ht="15.75" thickBot="1" x14ac:dyDescent="0.3">
      <c r="B36" s="6"/>
      <c r="C36" s="43" t="s">
        <v>136</v>
      </c>
      <c r="D36" s="8"/>
      <c r="E36" s="12"/>
      <c r="F36" s="26"/>
    </row>
    <row r="37" spans="1:6" ht="15" customHeight="1" thickBot="1" x14ac:dyDescent="0.3">
      <c r="A37" s="41" t="s">
        <v>78</v>
      </c>
      <c r="B37" s="38" t="s">
        <v>79</v>
      </c>
      <c r="C37" s="59"/>
      <c r="D37" s="8"/>
      <c r="E37" s="11">
        <v>1</v>
      </c>
      <c r="F37" s="25">
        <f>E37*C37</f>
        <v>0</v>
      </c>
    </row>
    <row r="38" spans="1:6" x14ac:dyDescent="0.25">
      <c r="A38" s="19"/>
      <c r="B38" s="17" t="s">
        <v>80</v>
      </c>
      <c r="C38" s="59"/>
      <c r="D38" s="8"/>
      <c r="E38" s="21">
        <v>3</v>
      </c>
      <c r="F38" s="25">
        <f t="shared" ref="F38:F52" si="1">E38*C38</f>
        <v>0</v>
      </c>
    </row>
    <row r="39" spans="1:6" x14ac:dyDescent="0.25">
      <c r="A39" s="9"/>
      <c r="B39" s="14" t="s">
        <v>81</v>
      </c>
      <c r="C39" s="59"/>
      <c r="D39" s="8"/>
      <c r="E39" s="10">
        <v>17</v>
      </c>
      <c r="F39" s="25">
        <f t="shared" si="1"/>
        <v>0</v>
      </c>
    </row>
    <row r="40" spans="1:6" x14ac:dyDescent="0.25">
      <c r="A40" s="9"/>
      <c r="B40" s="14" t="s">
        <v>82</v>
      </c>
      <c r="C40" s="59"/>
      <c r="D40" s="8"/>
      <c r="E40" s="10">
        <v>2</v>
      </c>
      <c r="F40" s="25">
        <f t="shared" si="1"/>
        <v>0</v>
      </c>
    </row>
    <row r="41" spans="1:6" x14ac:dyDescent="0.25">
      <c r="A41" s="9"/>
      <c r="B41" s="14" t="s">
        <v>83</v>
      </c>
      <c r="C41" s="59"/>
      <c r="D41" s="8"/>
      <c r="E41" s="10">
        <v>1</v>
      </c>
      <c r="F41" s="25">
        <f t="shared" si="1"/>
        <v>0</v>
      </c>
    </row>
    <row r="42" spans="1:6" x14ac:dyDescent="0.25">
      <c r="A42" s="9"/>
      <c r="B42" s="14" t="s">
        <v>84</v>
      </c>
      <c r="C42" s="59"/>
      <c r="D42" s="8"/>
      <c r="E42" s="10">
        <v>1</v>
      </c>
      <c r="F42" s="25">
        <f t="shared" si="1"/>
        <v>0</v>
      </c>
    </row>
    <row r="43" spans="1:6" x14ac:dyDescent="0.25">
      <c r="A43" s="9"/>
      <c r="B43" s="14" t="s">
        <v>85</v>
      </c>
      <c r="C43" s="59"/>
      <c r="D43" s="8"/>
      <c r="E43" s="10">
        <v>2</v>
      </c>
      <c r="F43" s="25">
        <f t="shared" si="1"/>
        <v>0</v>
      </c>
    </row>
    <row r="44" spans="1:6" x14ac:dyDescent="0.25">
      <c r="A44" s="9"/>
      <c r="B44" s="14" t="s">
        <v>86</v>
      </c>
      <c r="C44" s="59"/>
      <c r="D44" s="8"/>
      <c r="E44" s="10">
        <v>126</v>
      </c>
      <c r="F44" s="25">
        <f t="shared" si="1"/>
        <v>0</v>
      </c>
    </row>
    <row r="45" spans="1:6" x14ac:dyDescent="0.25">
      <c r="A45" s="9"/>
      <c r="B45" s="14" t="s">
        <v>87</v>
      </c>
      <c r="C45" s="59"/>
      <c r="D45" s="8"/>
      <c r="E45" s="10">
        <v>5</v>
      </c>
      <c r="F45" s="25">
        <f t="shared" si="1"/>
        <v>0</v>
      </c>
    </row>
    <row r="46" spans="1:6" x14ac:dyDescent="0.25">
      <c r="A46" s="9"/>
      <c r="B46" s="14" t="s">
        <v>88</v>
      </c>
      <c r="C46" s="59"/>
      <c r="D46" s="8"/>
      <c r="E46" s="10">
        <v>5</v>
      </c>
      <c r="F46" s="25">
        <f t="shared" si="1"/>
        <v>0</v>
      </c>
    </row>
    <row r="47" spans="1:6" x14ac:dyDescent="0.25">
      <c r="A47" s="9"/>
      <c r="B47" s="14" t="s">
        <v>89</v>
      </c>
      <c r="C47" s="59"/>
      <c r="D47" s="8"/>
      <c r="E47" s="10">
        <v>10</v>
      </c>
      <c r="F47" s="25">
        <f t="shared" si="1"/>
        <v>0</v>
      </c>
    </row>
    <row r="48" spans="1:6" x14ac:dyDescent="0.25">
      <c r="A48" s="9"/>
      <c r="B48" s="14" t="s">
        <v>90</v>
      </c>
      <c r="C48" s="59"/>
      <c r="D48" s="8"/>
      <c r="E48" s="10">
        <v>94</v>
      </c>
      <c r="F48" s="25">
        <f t="shared" si="1"/>
        <v>0</v>
      </c>
    </row>
    <row r="49" spans="1:6" x14ac:dyDescent="0.25">
      <c r="A49" s="9"/>
      <c r="B49" s="14" t="s">
        <v>91</v>
      </c>
      <c r="C49" s="59"/>
      <c r="D49" s="8"/>
      <c r="E49" s="10">
        <v>5</v>
      </c>
      <c r="F49" s="25">
        <f t="shared" si="1"/>
        <v>0</v>
      </c>
    </row>
    <row r="50" spans="1:6" x14ac:dyDescent="0.25">
      <c r="A50" s="9"/>
      <c r="B50" s="14" t="s">
        <v>92</v>
      </c>
      <c r="C50" s="59"/>
      <c r="D50" s="8"/>
      <c r="E50" s="10">
        <v>25</v>
      </c>
      <c r="F50" s="25">
        <f t="shared" si="1"/>
        <v>0</v>
      </c>
    </row>
    <row r="51" spans="1:6" x14ac:dyDescent="0.25">
      <c r="A51" s="9"/>
      <c r="B51" s="14" t="s">
        <v>140</v>
      </c>
      <c r="C51" s="59"/>
      <c r="D51" s="8"/>
      <c r="E51" s="10">
        <v>40</v>
      </c>
      <c r="F51" s="25">
        <f t="shared" si="1"/>
        <v>0</v>
      </c>
    </row>
    <row r="52" spans="1:6" ht="15.75" thickBot="1" x14ac:dyDescent="0.3">
      <c r="A52" s="9"/>
      <c r="B52" s="14" t="s">
        <v>93</v>
      </c>
      <c r="C52" s="59"/>
      <c r="D52" s="8"/>
      <c r="E52" s="13">
        <v>35</v>
      </c>
      <c r="F52" s="25">
        <f t="shared" si="1"/>
        <v>0</v>
      </c>
    </row>
    <row r="53" spans="1:6" ht="15.75" thickBot="1" x14ac:dyDescent="0.3">
      <c r="A53" s="8"/>
      <c r="B53" s="3"/>
      <c r="D53" s="8"/>
      <c r="E53" s="30" t="s">
        <v>104</v>
      </c>
      <c r="F53" s="31">
        <f>SUM(F37:F52)</f>
        <v>0</v>
      </c>
    </row>
    <row r="54" spans="1:6" ht="15.75" thickBot="1" x14ac:dyDescent="0.3">
      <c r="A54" s="8"/>
      <c r="B54" s="3"/>
      <c r="C54" s="43" t="s">
        <v>136</v>
      </c>
      <c r="D54" s="8"/>
      <c r="E54" s="12"/>
      <c r="F54" s="26"/>
    </row>
    <row r="55" spans="1:6" ht="15.75" thickBot="1" x14ac:dyDescent="0.3">
      <c r="A55" s="40" t="s">
        <v>102</v>
      </c>
      <c r="B55" s="35" t="s">
        <v>1</v>
      </c>
      <c r="C55" s="59"/>
      <c r="D55" s="8"/>
      <c r="E55" s="11">
        <v>6</v>
      </c>
      <c r="F55" s="25">
        <f>E55*C55</f>
        <v>0</v>
      </c>
    </row>
    <row r="56" spans="1:6" x14ac:dyDescent="0.25">
      <c r="A56" s="8"/>
      <c r="B56" s="14" t="s">
        <v>2</v>
      </c>
      <c r="C56" s="59"/>
      <c r="D56" s="8"/>
      <c r="E56" s="21">
        <v>16</v>
      </c>
      <c r="F56" s="25">
        <f t="shared" ref="F56:F72" si="2">E56*C56</f>
        <v>0</v>
      </c>
    </row>
    <row r="57" spans="1:6" x14ac:dyDescent="0.25">
      <c r="A57" s="8"/>
      <c r="B57" s="14" t="s">
        <v>3</v>
      </c>
      <c r="C57" s="59"/>
      <c r="D57" s="8"/>
      <c r="E57" s="10">
        <v>96</v>
      </c>
      <c r="F57" s="25">
        <f t="shared" si="2"/>
        <v>0</v>
      </c>
    </row>
    <row r="58" spans="1:6" x14ac:dyDescent="0.25">
      <c r="A58" s="8"/>
      <c r="B58" s="14" t="s">
        <v>4</v>
      </c>
      <c r="C58" s="59"/>
      <c r="D58" s="8"/>
      <c r="E58" s="10">
        <v>7</v>
      </c>
      <c r="F58" s="25">
        <f t="shared" si="2"/>
        <v>0</v>
      </c>
    </row>
    <row r="59" spans="1:6" x14ac:dyDescent="0.25">
      <c r="A59" s="8"/>
      <c r="B59" s="14" t="s">
        <v>5</v>
      </c>
      <c r="C59" s="59"/>
      <c r="D59" s="8"/>
      <c r="E59" s="10">
        <v>94</v>
      </c>
      <c r="F59" s="25">
        <f t="shared" si="2"/>
        <v>0</v>
      </c>
    </row>
    <row r="60" spans="1:6" x14ac:dyDescent="0.25">
      <c r="A60" s="8"/>
      <c r="B60" s="14" t="s">
        <v>6</v>
      </c>
      <c r="C60" s="59"/>
      <c r="D60" s="8"/>
      <c r="E60" s="10">
        <v>6</v>
      </c>
      <c r="F60" s="25">
        <f t="shared" si="2"/>
        <v>0</v>
      </c>
    </row>
    <row r="61" spans="1:6" x14ac:dyDescent="0.25">
      <c r="A61" s="8"/>
      <c r="B61" s="14" t="s">
        <v>7</v>
      </c>
      <c r="C61" s="59"/>
      <c r="D61" s="8"/>
      <c r="E61" s="10">
        <v>92</v>
      </c>
      <c r="F61" s="25">
        <f t="shared" si="2"/>
        <v>0</v>
      </c>
    </row>
    <row r="62" spans="1:6" x14ac:dyDescent="0.25">
      <c r="A62" s="8"/>
      <c r="B62" s="14" t="s">
        <v>142</v>
      </c>
      <c r="C62" s="59"/>
      <c r="D62" s="8"/>
      <c r="E62" s="10">
        <v>606</v>
      </c>
      <c r="F62" s="25">
        <f t="shared" si="2"/>
        <v>0</v>
      </c>
    </row>
    <row r="63" spans="1:6" x14ac:dyDescent="0.25">
      <c r="A63" s="8"/>
      <c r="B63" s="14" t="s">
        <v>8</v>
      </c>
      <c r="C63" s="59"/>
      <c r="D63" s="8"/>
      <c r="E63" s="10">
        <v>5</v>
      </c>
      <c r="F63" s="25">
        <f t="shared" si="2"/>
        <v>0</v>
      </c>
    </row>
    <row r="64" spans="1:6" x14ac:dyDescent="0.25">
      <c r="A64" s="8"/>
      <c r="B64" s="14" t="s">
        <v>9</v>
      </c>
      <c r="C64" s="59"/>
      <c r="D64" s="8"/>
      <c r="E64" s="10">
        <v>72</v>
      </c>
      <c r="F64" s="25">
        <f t="shared" si="2"/>
        <v>0</v>
      </c>
    </row>
    <row r="65" spans="1:6" x14ac:dyDescent="0.25">
      <c r="A65" s="8"/>
      <c r="B65" s="14" t="s">
        <v>10</v>
      </c>
      <c r="C65" s="59"/>
      <c r="D65" s="8"/>
      <c r="E65" s="10">
        <v>4</v>
      </c>
      <c r="F65" s="25">
        <f t="shared" si="2"/>
        <v>0</v>
      </c>
    </row>
    <row r="66" spans="1:6" x14ac:dyDescent="0.25">
      <c r="A66" s="8"/>
      <c r="B66" s="14" t="s">
        <v>11</v>
      </c>
      <c r="C66" s="59"/>
      <c r="D66" s="8"/>
      <c r="E66" s="10">
        <v>20</v>
      </c>
      <c r="F66" s="25">
        <f t="shared" si="2"/>
        <v>0</v>
      </c>
    </row>
    <row r="67" spans="1:6" x14ac:dyDescent="0.25">
      <c r="A67" s="8"/>
      <c r="B67" s="14" t="s">
        <v>12</v>
      </c>
      <c r="C67" s="59"/>
      <c r="D67" s="8"/>
      <c r="E67" s="10">
        <v>131</v>
      </c>
      <c r="F67" s="25">
        <f t="shared" si="2"/>
        <v>0</v>
      </c>
    </row>
    <row r="68" spans="1:6" x14ac:dyDescent="0.25">
      <c r="A68" s="8"/>
      <c r="B68" s="14" t="s">
        <v>13</v>
      </c>
      <c r="C68" s="59"/>
      <c r="D68" s="8"/>
      <c r="E68" s="10">
        <v>15</v>
      </c>
      <c r="F68" s="25">
        <f t="shared" si="2"/>
        <v>0</v>
      </c>
    </row>
    <row r="69" spans="1:6" x14ac:dyDescent="0.25">
      <c r="A69" s="8"/>
      <c r="B69" s="14" t="s">
        <v>14</v>
      </c>
      <c r="C69" s="59"/>
      <c r="D69" s="8"/>
      <c r="E69" s="10">
        <v>123</v>
      </c>
      <c r="F69" s="25">
        <f t="shared" si="2"/>
        <v>0</v>
      </c>
    </row>
    <row r="70" spans="1:6" x14ac:dyDescent="0.25">
      <c r="A70" s="8"/>
      <c r="B70" s="71" t="s">
        <v>15</v>
      </c>
      <c r="C70" s="59"/>
      <c r="D70" s="8"/>
      <c r="E70" s="72">
        <v>10</v>
      </c>
      <c r="F70" s="68">
        <f t="shared" si="2"/>
        <v>0</v>
      </c>
    </row>
    <row r="71" spans="1:6" x14ac:dyDescent="0.25">
      <c r="A71" s="8"/>
      <c r="B71" s="14" t="s">
        <v>16</v>
      </c>
      <c r="C71" s="59"/>
      <c r="D71" s="8"/>
      <c r="E71" s="13">
        <v>110</v>
      </c>
      <c r="F71" s="25">
        <f t="shared" si="2"/>
        <v>0</v>
      </c>
    </row>
    <row r="72" spans="1:6" ht="15.75" thickBot="1" x14ac:dyDescent="0.3">
      <c r="A72" s="8"/>
      <c r="B72" s="14" t="s">
        <v>17</v>
      </c>
      <c r="C72" s="59"/>
      <c r="D72" s="8"/>
      <c r="E72" s="24">
        <v>450</v>
      </c>
      <c r="F72" s="25">
        <f t="shared" si="2"/>
        <v>0</v>
      </c>
    </row>
    <row r="73" spans="1:6" ht="15.75" thickBot="1" x14ac:dyDescent="0.3">
      <c r="A73" s="8"/>
      <c r="B73" s="3"/>
      <c r="D73" s="8"/>
      <c r="E73" s="32" t="s">
        <v>104</v>
      </c>
      <c r="F73" s="100">
        <f>SUM(F55:F72)</f>
        <v>0</v>
      </c>
    </row>
    <row r="74" spans="1:6" ht="15.75" thickBot="1" x14ac:dyDescent="0.3">
      <c r="A74" s="8"/>
      <c r="B74" s="3"/>
      <c r="C74" s="43" t="s">
        <v>136</v>
      </c>
      <c r="D74" s="8"/>
      <c r="E74" s="23"/>
      <c r="F74" s="27"/>
    </row>
    <row r="75" spans="1:6" ht="15.75" thickBot="1" x14ac:dyDescent="0.3">
      <c r="A75" s="40" t="s">
        <v>18</v>
      </c>
      <c r="B75" s="35" t="s">
        <v>19</v>
      </c>
      <c r="C75" s="60"/>
      <c r="D75" s="8"/>
      <c r="E75" s="11">
        <v>350</v>
      </c>
      <c r="F75" s="25">
        <f>E75*C75</f>
        <v>0</v>
      </c>
    </row>
    <row r="76" spans="1:6" x14ac:dyDescent="0.25">
      <c r="A76" s="8"/>
      <c r="B76" s="14" t="s">
        <v>20</v>
      </c>
      <c r="C76" s="60"/>
      <c r="D76" s="8"/>
      <c r="E76" s="21">
        <v>1763</v>
      </c>
      <c r="F76" s="25">
        <f t="shared" ref="F76:F106" si="3">E76*C76</f>
        <v>0</v>
      </c>
    </row>
    <row r="77" spans="1:6" x14ac:dyDescent="0.25">
      <c r="A77" s="8"/>
      <c r="B77" s="14" t="s">
        <v>21</v>
      </c>
      <c r="C77" s="60"/>
      <c r="D77" s="8"/>
      <c r="E77" s="10">
        <v>50</v>
      </c>
      <c r="F77" s="25">
        <f t="shared" si="3"/>
        <v>0</v>
      </c>
    </row>
    <row r="78" spans="1:6" x14ac:dyDescent="0.25">
      <c r="A78" s="8"/>
      <c r="B78" s="14" t="s">
        <v>22</v>
      </c>
      <c r="C78" s="60"/>
      <c r="D78" s="8"/>
      <c r="E78" s="10">
        <v>301</v>
      </c>
      <c r="F78" s="25">
        <f t="shared" si="3"/>
        <v>0</v>
      </c>
    </row>
    <row r="79" spans="1:6" x14ac:dyDescent="0.25">
      <c r="A79" s="8"/>
      <c r="B79" s="14" t="s">
        <v>23</v>
      </c>
      <c r="C79" s="60"/>
      <c r="D79" s="8"/>
      <c r="E79" s="10">
        <v>1</v>
      </c>
      <c r="F79" s="25">
        <f t="shared" si="3"/>
        <v>0</v>
      </c>
    </row>
    <row r="80" spans="1:6" x14ac:dyDescent="0.25">
      <c r="A80" s="8"/>
      <c r="B80" s="14" t="s">
        <v>24</v>
      </c>
      <c r="C80" s="60"/>
      <c r="D80" s="8"/>
      <c r="E80" s="10">
        <v>100</v>
      </c>
      <c r="F80" s="25">
        <f t="shared" si="3"/>
        <v>0</v>
      </c>
    </row>
    <row r="81" spans="1:6" x14ac:dyDescent="0.25">
      <c r="A81" s="8"/>
      <c r="B81" s="14" t="s">
        <v>25</v>
      </c>
      <c r="C81" s="60"/>
      <c r="D81" s="8"/>
      <c r="E81" s="10">
        <v>200</v>
      </c>
      <c r="F81" s="25">
        <f t="shared" si="3"/>
        <v>0</v>
      </c>
    </row>
    <row r="82" spans="1:6" x14ac:dyDescent="0.25">
      <c r="A82" s="8"/>
      <c r="B82" s="14" t="s">
        <v>26</v>
      </c>
      <c r="C82" s="60"/>
      <c r="D82" s="8"/>
      <c r="E82" s="10">
        <v>14</v>
      </c>
      <c r="F82" s="25">
        <f t="shared" si="3"/>
        <v>0</v>
      </c>
    </row>
    <row r="83" spans="1:6" x14ac:dyDescent="0.25">
      <c r="A83" s="8"/>
      <c r="B83" s="14" t="s">
        <v>27</v>
      </c>
      <c r="C83" s="60"/>
      <c r="D83" s="8"/>
      <c r="E83" s="10">
        <v>19</v>
      </c>
      <c r="F83" s="25">
        <f t="shared" si="3"/>
        <v>0</v>
      </c>
    </row>
    <row r="84" spans="1:6" x14ac:dyDescent="0.25">
      <c r="A84" s="8"/>
      <c r="B84" s="71" t="s">
        <v>28</v>
      </c>
      <c r="C84" s="60"/>
      <c r="D84" s="8"/>
      <c r="E84" s="72">
        <v>245</v>
      </c>
      <c r="F84" s="68">
        <f t="shared" si="3"/>
        <v>0</v>
      </c>
    </row>
    <row r="85" spans="1:6" x14ac:dyDescent="0.25">
      <c r="A85" s="8"/>
      <c r="B85" s="14" t="s">
        <v>29</v>
      </c>
      <c r="C85" s="60"/>
      <c r="D85" s="8"/>
      <c r="E85" s="10">
        <v>55</v>
      </c>
      <c r="F85" s="25">
        <f t="shared" si="3"/>
        <v>0</v>
      </c>
    </row>
    <row r="86" spans="1:6" x14ac:dyDescent="0.25">
      <c r="A86" s="8"/>
      <c r="B86" s="14" t="s">
        <v>30</v>
      </c>
      <c r="C86" s="60"/>
      <c r="D86" s="8"/>
      <c r="E86" s="10">
        <v>74</v>
      </c>
      <c r="F86" s="25">
        <f t="shared" si="3"/>
        <v>0</v>
      </c>
    </row>
    <row r="87" spans="1:6" x14ac:dyDescent="0.25">
      <c r="A87" s="8"/>
      <c r="B87" s="14" t="s">
        <v>31</v>
      </c>
      <c r="C87" s="60"/>
      <c r="D87" s="8"/>
      <c r="E87" s="10">
        <v>68</v>
      </c>
      <c r="F87" s="25">
        <f t="shared" si="3"/>
        <v>0</v>
      </c>
    </row>
    <row r="88" spans="1:6" x14ac:dyDescent="0.25">
      <c r="A88" s="8"/>
      <c r="B88" s="14" t="s">
        <v>32</v>
      </c>
      <c r="C88" s="60"/>
      <c r="D88" s="8"/>
      <c r="E88" s="10">
        <v>613</v>
      </c>
      <c r="F88" s="25">
        <f t="shared" si="3"/>
        <v>0</v>
      </c>
    </row>
    <row r="89" spans="1:6" x14ac:dyDescent="0.25">
      <c r="A89" s="8"/>
      <c r="B89" s="14" t="s">
        <v>33</v>
      </c>
      <c r="C89" s="60"/>
      <c r="D89" s="8"/>
      <c r="E89" s="10">
        <v>8823</v>
      </c>
      <c r="F89" s="25">
        <f t="shared" si="3"/>
        <v>0</v>
      </c>
    </row>
    <row r="90" spans="1:6" x14ac:dyDescent="0.25">
      <c r="A90" s="8"/>
      <c r="B90" s="14" t="s">
        <v>34</v>
      </c>
      <c r="C90" s="60"/>
      <c r="D90" s="8"/>
      <c r="E90" s="10">
        <v>7</v>
      </c>
      <c r="F90" s="25">
        <f t="shared" si="3"/>
        <v>0</v>
      </c>
    </row>
    <row r="91" spans="1:6" x14ac:dyDescent="0.25">
      <c r="A91" s="8"/>
      <c r="B91" s="14" t="s">
        <v>35</v>
      </c>
      <c r="C91" s="60"/>
      <c r="D91" s="8"/>
      <c r="E91" s="10">
        <v>7</v>
      </c>
      <c r="F91" s="25">
        <f t="shared" si="3"/>
        <v>0</v>
      </c>
    </row>
    <row r="92" spans="1:6" x14ac:dyDescent="0.25">
      <c r="A92" s="8"/>
      <c r="B92" s="14" t="s">
        <v>36</v>
      </c>
      <c r="C92" s="60"/>
      <c r="D92" s="8"/>
      <c r="E92" s="10">
        <v>24</v>
      </c>
      <c r="F92" s="25">
        <f t="shared" si="3"/>
        <v>0</v>
      </c>
    </row>
    <row r="93" spans="1:6" x14ac:dyDescent="0.25">
      <c r="A93" s="8"/>
      <c r="B93" s="71" t="s">
        <v>37</v>
      </c>
      <c r="C93" s="60"/>
      <c r="D93" s="8"/>
      <c r="E93" s="72">
        <v>44</v>
      </c>
      <c r="F93" s="68">
        <f t="shared" si="3"/>
        <v>0</v>
      </c>
    </row>
    <row r="94" spans="1:6" x14ac:dyDescent="0.25">
      <c r="A94" s="8"/>
      <c r="B94" s="14" t="s">
        <v>38</v>
      </c>
      <c r="C94" s="60"/>
      <c r="D94" s="8"/>
      <c r="E94" s="10">
        <v>10</v>
      </c>
      <c r="F94" s="25">
        <f t="shared" si="3"/>
        <v>0</v>
      </c>
    </row>
    <row r="95" spans="1:6" x14ac:dyDescent="0.25">
      <c r="A95" s="8"/>
      <c r="B95" s="14" t="s">
        <v>39</v>
      </c>
      <c r="C95" s="60"/>
      <c r="D95" s="8"/>
      <c r="E95" s="29">
        <v>30</v>
      </c>
      <c r="F95" s="25">
        <f t="shared" si="3"/>
        <v>0</v>
      </c>
    </row>
    <row r="96" spans="1:6" x14ac:dyDescent="0.25">
      <c r="A96" s="8"/>
      <c r="B96" s="14" t="s">
        <v>40</v>
      </c>
      <c r="C96" s="60"/>
      <c r="D96" s="8"/>
      <c r="E96" s="29">
        <v>10</v>
      </c>
      <c r="F96" s="25">
        <f t="shared" si="3"/>
        <v>0</v>
      </c>
    </row>
    <row r="97" spans="1:6" x14ac:dyDescent="0.25">
      <c r="A97" s="8"/>
      <c r="B97" s="14" t="s">
        <v>40</v>
      </c>
      <c r="C97" s="60"/>
      <c r="D97" s="8"/>
      <c r="E97" s="29">
        <v>10</v>
      </c>
      <c r="F97" s="25">
        <f t="shared" si="3"/>
        <v>0</v>
      </c>
    </row>
    <row r="98" spans="1:6" x14ac:dyDescent="0.25">
      <c r="A98" s="8"/>
      <c r="B98" s="14" t="s">
        <v>101</v>
      </c>
      <c r="C98" s="60"/>
      <c r="D98" s="8"/>
      <c r="E98" s="29">
        <v>15</v>
      </c>
      <c r="F98" s="25">
        <f t="shared" si="3"/>
        <v>0</v>
      </c>
    </row>
    <row r="99" spans="1:6" x14ac:dyDescent="0.25">
      <c r="A99" s="8"/>
      <c r="B99" s="14" t="s">
        <v>100</v>
      </c>
      <c r="C99" s="60"/>
      <c r="D99" s="8"/>
      <c r="E99" s="29">
        <v>69</v>
      </c>
      <c r="F99" s="25">
        <f t="shared" si="3"/>
        <v>0</v>
      </c>
    </row>
    <row r="100" spans="1:6" x14ac:dyDescent="0.25">
      <c r="A100" s="8"/>
      <c r="B100" s="14" t="s">
        <v>41</v>
      </c>
      <c r="C100" s="60"/>
      <c r="D100" s="8"/>
      <c r="E100" s="29">
        <v>20</v>
      </c>
      <c r="F100" s="25">
        <f t="shared" si="3"/>
        <v>0</v>
      </c>
    </row>
    <row r="101" spans="1:6" x14ac:dyDescent="0.25">
      <c r="A101" s="8"/>
      <c r="B101" s="14" t="s">
        <v>42</v>
      </c>
      <c r="C101" s="60"/>
      <c r="D101" s="8"/>
      <c r="E101" s="10">
        <v>428</v>
      </c>
      <c r="F101" s="25">
        <f t="shared" si="3"/>
        <v>0</v>
      </c>
    </row>
    <row r="102" spans="1:6" x14ac:dyDescent="0.25">
      <c r="A102" s="8"/>
      <c r="B102" s="14" t="s">
        <v>43</v>
      </c>
      <c r="C102" s="60"/>
      <c r="D102" s="8"/>
      <c r="E102" s="10">
        <v>21</v>
      </c>
      <c r="F102" s="25">
        <f t="shared" si="3"/>
        <v>0</v>
      </c>
    </row>
    <row r="103" spans="1:6" x14ac:dyDescent="0.25">
      <c r="A103" s="8"/>
      <c r="B103" s="14" t="s">
        <v>44</v>
      </c>
      <c r="C103" s="60"/>
      <c r="D103" s="8"/>
      <c r="E103" s="10">
        <v>34</v>
      </c>
      <c r="F103" s="25">
        <f t="shared" si="3"/>
        <v>0</v>
      </c>
    </row>
    <row r="104" spans="1:6" x14ac:dyDescent="0.25">
      <c r="A104" s="8"/>
      <c r="B104" s="14" t="s">
        <v>45</v>
      </c>
      <c r="C104" s="60"/>
      <c r="D104" s="8"/>
      <c r="E104" s="10">
        <v>729375</v>
      </c>
      <c r="F104" s="25">
        <f t="shared" si="3"/>
        <v>0</v>
      </c>
    </row>
    <row r="105" spans="1:6" x14ac:dyDescent="0.25">
      <c r="A105" s="8"/>
      <c r="B105" s="15" t="s">
        <v>46</v>
      </c>
      <c r="C105" s="60"/>
      <c r="D105" s="8"/>
      <c r="E105" s="13">
        <v>95675</v>
      </c>
      <c r="F105" s="25">
        <f t="shared" si="3"/>
        <v>0</v>
      </c>
    </row>
    <row r="106" spans="1:6" ht="30.75" thickBot="1" x14ac:dyDescent="0.3">
      <c r="A106" s="8"/>
      <c r="B106" s="16" t="s">
        <v>139</v>
      </c>
      <c r="C106" s="59"/>
      <c r="D106" s="8"/>
      <c r="E106" s="24">
        <v>225</v>
      </c>
      <c r="F106" s="25">
        <f t="shared" si="3"/>
        <v>0</v>
      </c>
    </row>
    <row r="107" spans="1:6" ht="15.75" thickBot="1" x14ac:dyDescent="0.3">
      <c r="A107" s="8"/>
      <c r="B107" s="3"/>
      <c r="D107" s="8"/>
      <c r="E107" s="30" t="s">
        <v>104</v>
      </c>
      <c r="F107" s="31">
        <f>SUM(F75:F106)</f>
        <v>0</v>
      </c>
    </row>
    <row r="108" spans="1:6" ht="15.75" thickBot="1" x14ac:dyDescent="0.3">
      <c r="A108" s="8"/>
      <c r="B108" s="3"/>
      <c r="C108" s="43" t="s">
        <v>136</v>
      </c>
      <c r="D108" s="8"/>
      <c r="E108" s="12"/>
      <c r="F108" s="26"/>
    </row>
    <row r="109" spans="1:6" ht="15.75" thickBot="1" x14ac:dyDescent="0.3">
      <c r="A109" s="40" t="s">
        <v>47</v>
      </c>
      <c r="B109" s="37" t="s">
        <v>48</v>
      </c>
      <c r="C109" s="59"/>
      <c r="D109" s="8"/>
      <c r="E109" s="11">
        <v>50</v>
      </c>
      <c r="F109" s="25">
        <f>E109*C109</f>
        <v>0</v>
      </c>
    </row>
    <row r="110" spans="1:6" x14ac:dyDescent="0.25">
      <c r="A110" s="8"/>
      <c r="B110" s="3"/>
      <c r="D110" s="8"/>
      <c r="E110" s="23"/>
      <c r="F110" s="27"/>
    </row>
    <row r="111" spans="1:6" ht="15.75" thickBot="1" x14ac:dyDescent="0.3">
      <c r="A111" s="8"/>
      <c r="B111" s="3"/>
      <c r="C111" s="43" t="s">
        <v>136</v>
      </c>
      <c r="D111" s="8"/>
      <c r="E111" s="23"/>
      <c r="F111" s="27"/>
    </row>
    <row r="112" spans="1:6" ht="30.75" thickBot="1" x14ac:dyDescent="0.3">
      <c r="A112" s="39" t="s">
        <v>94</v>
      </c>
      <c r="B112" s="37" t="s">
        <v>95</v>
      </c>
      <c r="C112" s="59"/>
      <c r="D112" s="8"/>
      <c r="E112" s="11">
        <v>41</v>
      </c>
      <c r="F112" s="25">
        <f>E112*C112</f>
        <v>0</v>
      </c>
    </row>
    <row r="113" spans="1:7" x14ac:dyDescent="0.25">
      <c r="A113" s="8"/>
      <c r="B113" s="3"/>
      <c r="D113" s="8"/>
      <c r="E113" s="12"/>
      <c r="F113" s="26"/>
    </row>
    <row r="114" spans="1:7" ht="15.75" thickBot="1" x14ac:dyDescent="0.3">
      <c r="A114" s="8"/>
      <c r="B114" s="3"/>
      <c r="C114" s="43" t="s">
        <v>136</v>
      </c>
      <c r="D114" s="8"/>
      <c r="E114" s="12"/>
      <c r="F114" s="26"/>
    </row>
    <row r="115" spans="1:7" x14ac:dyDescent="0.25">
      <c r="A115" s="94" t="s">
        <v>96</v>
      </c>
      <c r="B115" s="35" t="s">
        <v>97</v>
      </c>
      <c r="C115" s="59"/>
      <c r="D115" s="8"/>
      <c r="E115" s="11">
        <v>10</v>
      </c>
      <c r="F115" s="25">
        <f>E115*C115</f>
        <v>0</v>
      </c>
    </row>
    <row r="116" spans="1:7" ht="15.75" thickBot="1" x14ac:dyDescent="0.3">
      <c r="A116" s="95"/>
      <c r="B116" s="36" t="s">
        <v>98</v>
      </c>
      <c r="C116" s="61"/>
      <c r="D116" s="8"/>
      <c r="E116" s="21">
        <v>56</v>
      </c>
      <c r="F116" s="25">
        <f t="shared" ref="F116:F117" si="4">E116*C116</f>
        <v>0</v>
      </c>
    </row>
    <row r="117" spans="1:7" ht="15.75" thickBot="1" x14ac:dyDescent="0.3">
      <c r="A117" s="9"/>
      <c r="B117" s="18" t="s">
        <v>99</v>
      </c>
      <c r="C117" s="59"/>
      <c r="D117" s="8"/>
      <c r="E117" s="13">
        <v>10</v>
      </c>
      <c r="F117" s="25">
        <f t="shared" si="4"/>
        <v>0</v>
      </c>
    </row>
    <row r="118" spans="1:7" ht="15.75" thickBot="1" x14ac:dyDescent="0.3">
      <c r="A118" s="9"/>
      <c r="B118" s="33"/>
      <c r="C118" s="34"/>
      <c r="D118" s="8"/>
      <c r="E118" s="30" t="s">
        <v>104</v>
      </c>
      <c r="F118" s="31">
        <f>SUM(F115:F117)</f>
        <v>0</v>
      </c>
    </row>
    <row r="119" spans="1:7" x14ac:dyDescent="0.25">
      <c r="A119" s="9"/>
      <c r="B119" s="33"/>
      <c r="C119" s="34"/>
      <c r="D119" s="8"/>
      <c r="E119" s="12"/>
      <c r="F119" s="26"/>
    </row>
    <row r="120" spans="1:7" ht="15.75" thickBot="1" x14ac:dyDescent="0.3">
      <c r="A120" s="8"/>
      <c r="B120" s="3"/>
      <c r="C120" s="43" t="s">
        <v>136</v>
      </c>
      <c r="D120" s="8"/>
      <c r="E120" s="12"/>
      <c r="F120" s="26"/>
    </row>
    <row r="121" spans="1:7" ht="15.75" thickBot="1" x14ac:dyDescent="0.3">
      <c r="A121" s="40" t="s">
        <v>145</v>
      </c>
      <c r="B121" s="77" t="s">
        <v>144</v>
      </c>
      <c r="C121" s="59"/>
      <c r="D121" s="8"/>
      <c r="E121" s="11">
        <v>425</v>
      </c>
      <c r="F121" s="25">
        <f>C121*E121</f>
        <v>0</v>
      </c>
    </row>
    <row r="122" spans="1:7" ht="15.75" thickBot="1" x14ac:dyDescent="0.3">
      <c r="A122" s="9"/>
      <c r="B122" s="33"/>
      <c r="C122" s="34"/>
      <c r="D122" s="8"/>
      <c r="E122" s="30" t="s">
        <v>104</v>
      </c>
      <c r="F122" s="31">
        <f>SUM(F121)</f>
        <v>0</v>
      </c>
    </row>
    <row r="123" spans="1:7" ht="15.75" thickBot="1" x14ac:dyDescent="0.3">
      <c r="B123" s="3"/>
      <c r="F123" s="28"/>
      <c r="G123" s="5"/>
    </row>
    <row r="124" spans="1:7" ht="15.75" customHeight="1" x14ac:dyDescent="0.25">
      <c r="B124" s="3"/>
      <c r="C124" s="85" t="s">
        <v>118</v>
      </c>
      <c r="D124" s="86"/>
      <c r="E124" s="87"/>
      <c r="F124" s="81">
        <f>F35+F53+F73+F107+F109+F112+F118+F122</f>
        <v>0</v>
      </c>
      <c r="G124" s="5"/>
    </row>
    <row r="125" spans="1:7" ht="34.5" customHeight="1" x14ac:dyDescent="0.25">
      <c r="B125" s="20"/>
      <c r="C125" s="88"/>
      <c r="D125" s="89"/>
      <c r="E125" s="90"/>
      <c r="F125" s="82"/>
      <c r="G125" s="5"/>
    </row>
    <row r="126" spans="1:7" ht="2.25" customHeight="1" thickBot="1" x14ac:dyDescent="0.3">
      <c r="B126" s="3"/>
      <c r="C126" s="91"/>
      <c r="D126" s="92"/>
      <c r="E126" s="93"/>
      <c r="F126" s="83"/>
      <c r="G126" s="5"/>
    </row>
    <row r="127" spans="1:7" x14ac:dyDescent="0.25">
      <c r="B127" s="3"/>
      <c r="E127" s="5"/>
      <c r="F127" s="5"/>
      <c r="G127" s="5"/>
    </row>
    <row r="128" spans="1:7" x14ac:dyDescent="0.25">
      <c r="B128" s="3"/>
      <c r="E128" s="5"/>
      <c r="F128" s="5"/>
      <c r="G128" s="5"/>
    </row>
    <row r="129" spans="2:7" x14ac:dyDescent="0.25">
      <c r="B129" s="3"/>
      <c r="E129" s="5"/>
      <c r="F129" s="5"/>
      <c r="G129" s="5"/>
    </row>
    <row r="130" spans="2:7" x14ac:dyDescent="0.25">
      <c r="B130" s="3"/>
      <c r="E130" s="5"/>
      <c r="F130" s="5"/>
      <c r="G130" s="5"/>
    </row>
    <row r="131" spans="2:7" x14ac:dyDescent="0.25">
      <c r="B131" s="3"/>
      <c r="E131" s="5"/>
      <c r="F131" s="5"/>
      <c r="G131" s="5"/>
    </row>
    <row r="132" spans="2:7" x14ac:dyDescent="0.25">
      <c r="B132" s="20"/>
      <c r="C132"/>
      <c r="E132" s="5"/>
      <c r="F132" s="5"/>
      <c r="G132" s="5"/>
    </row>
    <row r="133" spans="2:7" x14ac:dyDescent="0.25">
      <c r="B133"/>
      <c r="C133"/>
      <c r="E133" s="5"/>
      <c r="F133" s="5"/>
      <c r="G133" s="5"/>
    </row>
    <row r="134" spans="2:7" x14ac:dyDescent="0.25">
      <c r="B134"/>
      <c r="C134"/>
      <c r="E134" s="5"/>
      <c r="F134" s="5"/>
      <c r="G134" s="5"/>
    </row>
    <row r="135" spans="2:7" x14ac:dyDescent="0.25">
      <c r="B135"/>
      <c r="C135"/>
      <c r="E135" s="5"/>
      <c r="F135" s="5"/>
      <c r="G135" s="5"/>
    </row>
    <row r="136" spans="2:7" x14ac:dyDescent="0.25">
      <c r="B136"/>
      <c r="C136"/>
      <c r="E136" s="5"/>
      <c r="F136" s="5"/>
      <c r="G136" s="5"/>
    </row>
    <row r="137" spans="2:7" x14ac:dyDescent="0.25">
      <c r="B137"/>
      <c r="C137"/>
      <c r="E137" s="5"/>
      <c r="F137" s="5"/>
      <c r="G137" s="5"/>
    </row>
    <row r="138" spans="2:7" x14ac:dyDescent="0.25">
      <c r="B138"/>
      <c r="C138"/>
      <c r="E138" s="5"/>
      <c r="F138" s="5"/>
      <c r="G138" s="5"/>
    </row>
    <row r="139" spans="2:7" x14ac:dyDescent="0.25">
      <c r="B139"/>
      <c r="C139"/>
      <c r="E139" s="5"/>
      <c r="F139" s="5"/>
      <c r="G139" s="5"/>
    </row>
    <row r="140" spans="2:7" x14ac:dyDescent="0.25">
      <c r="B140"/>
      <c r="C140"/>
      <c r="E140" s="5"/>
      <c r="F140" s="5"/>
      <c r="G140" s="5"/>
    </row>
    <row r="141" spans="2:7" x14ac:dyDescent="0.25">
      <c r="B141"/>
      <c r="C141"/>
      <c r="E141" s="5"/>
      <c r="F141" s="5"/>
      <c r="G141" s="5"/>
    </row>
    <row r="142" spans="2:7" x14ac:dyDescent="0.25">
      <c r="B142"/>
      <c r="C142"/>
      <c r="E142" s="5"/>
      <c r="F142" s="5"/>
      <c r="G142" s="5"/>
    </row>
  </sheetData>
  <mergeCells count="9">
    <mergeCell ref="M14:O14"/>
    <mergeCell ref="J14:K15"/>
    <mergeCell ref="A1:F1"/>
    <mergeCell ref="H16:I18"/>
    <mergeCell ref="F124:F126"/>
    <mergeCell ref="A2:B2"/>
    <mergeCell ref="C124:E126"/>
    <mergeCell ref="A115:A116"/>
    <mergeCell ref="H7:I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Invulinstructie</vt:lpstr>
      <vt:lpstr>Prijsopgavetabel Verpakking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2023-12-18T09:37:47Z</dcterms:modified>
</cp:coreProperties>
</file>