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connectie-my.sharepoint.com/personal/artjan_wouters_connectie_nl/Documents/2401-2 ESB/0.95/"/>
    </mc:Choice>
  </mc:AlternateContent>
  <xr:revisionPtr revIDLastSave="1215" documentId="8_{C6DA182D-33E2-4E18-811D-EC8937671355}" xr6:coauthVersionLast="47" xr6:coauthVersionMax="47" xr10:uidLastSave="{FE625A6D-EED5-4321-A639-037AF225FEB0}"/>
  <bookViews>
    <workbookView xWindow="2730" yWindow="2730" windowWidth="38700" windowHeight="15315" tabRatio="667" activeTab="1" xr2:uid="{6FA7C69C-A9D6-443E-9C5A-2CE77C9D7608}"/>
  </bookViews>
  <sheets>
    <sheet name="Invulinstructie" sheetId="11" r:id="rId1"/>
    <sheet name="Projectkosten" sheetId="19" r:id="rId2"/>
  </sheets>
  <definedNames>
    <definedName name="_xlnm.Print_Area" localSheetId="0">Invulinstructie!$B$1:$D$32</definedName>
    <definedName name="EenmaligeKorting">#REF!</definedName>
    <definedName name="JaarlijkseKorting">#REF!</definedName>
    <definedName name="OTA_EenmaligeKorting">#REF!</definedName>
    <definedName name="OTA_JaarlijkseKorting">#REF!</definedName>
    <definedName name="SWTA_EenmaligeKorting">#REF!</definedName>
    <definedName name="SWTA_JaarlijkseKort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9" l="1"/>
  <c r="D23" i="19"/>
  <c r="D13" i="19"/>
  <c r="D17" i="19" s="1"/>
  <c r="D18" i="19" s="1"/>
  <c r="B31" i="19" s="1"/>
  <c r="D14" i="19"/>
  <c r="D15" i="19"/>
  <c r="D16" i="19"/>
  <c r="D24" i="19"/>
  <c r="D25" i="19"/>
  <c r="B32" i="19"/>
  <c r="D5" i="19"/>
  <c r="D9" i="19" s="1"/>
  <c r="B30" i="19" s="1"/>
  <c r="D6" i="19"/>
  <c r="D7" i="19"/>
  <c r="D8" i="19"/>
  <c r="B34" i="19" l="1"/>
</calcChain>
</file>

<file path=xl/sharedStrings.xml><?xml version="1.0" encoding="utf-8"?>
<sst xmlns="http://schemas.openxmlformats.org/spreadsheetml/2006/main" count="45" uniqueCount="38">
  <si>
    <t>Inschrijfformulier D - Prijzenblad Enterprise Service Bus (ESB)</t>
  </si>
  <si>
    <t>Levering ESB oplossing De Connectie</t>
  </si>
  <si>
    <t>Zaaknummer: 3930852</t>
  </si>
  <si>
    <t>Invulinstructies Prijzenblad</t>
  </si>
  <si>
    <t>Alleen de blauw gekleurde velden kunnen worden ingediend.</t>
  </si>
  <si>
    <t>Prijzen die benoemd worden hebben betrekking op de standaard Oplossing die door Inschrijver geleverd wordt.</t>
  </si>
  <si>
    <t>Het tabblad "Projectkosten" telt mee in de beoordeling op het onderdeel Prijs.</t>
  </si>
  <si>
    <t>Genoemde prijzen gelden gedurende de gehele looptijd van het contract inclusief eventuele optionele verlengingsjaren.</t>
  </si>
  <si>
    <t>Genoemde implementatiekosten zijn inclusief migratie van alle huidige koppelingen (zie bijlage….....) naar de nieuwe ESB oplossing.</t>
  </si>
  <si>
    <t>Genoemde licentie-\abonnementskosten bedragen de kosten van de benodigde licenties inclusief eventuele kosten software assurance waarmee geborgd wordt dat de laatste versies van de ESB oplossing gebruikt mag worden.</t>
  </si>
  <si>
    <t>Genoemde strippenkaart\ondersteuningskosten zijn geschat op 25 uur per jaar, maar is geen garantie dat dit aantal hoger/lager zal uitvallen.</t>
  </si>
  <si>
    <t>Opdrachtgever bepaalt zelf per af te sluiten strippenkaart hoeveel uren afgenomen worden.</t>
  </si>
  <si>
    <t>Een strippenkaart heeft een minimale geldigheidsduur van 18 maanden.</t>
  </si>
  <si>
    <t>Genoemde uurtarieven gelden voor de gehele looptijd van het contract, inclusief optionele verlengingsjaren.</t>
  </si>
  <si>
    <t>Prijzenblad projectkosten Enterprise Service Bus (ESB) oplossing De Connectie</t>
  </si>
  <si>
    <t>Eenmalige Implementatiekosten</t>
  </si>
  <si>
    <t>Omschrijving</t>
  </si>
  <si>
    <t>Aantal</t>
  </si>
  <si>
    <t>Prijs</t>
  </si>
  <si>
    <t>Totaal</t>
  </si>
  <si>
    <t>Totaal Eenmalige Implementatiekosten</t>
  </si>
  <si>
    <t>Licentie- \ Abonnementskosten (inclusief software assurance indien van toepassing)</t>
  </si>
  <si>
    <t>Prijs per eenheid per jaar</t>
  </si>
  <si>
    <t>Totale kosten per jaar</t>
  </si>
  <si>
    <t>Totaal licentie-\abonnementskosten per jaar</t>
  </si>
  <si>
    <t>Totaal licentie-\abonnementskosten over 4 jaar</t>
  </si>
  <si>
    <t>Strippenkaart \ Ondersteuning</t>
  </si>
  <si>
    <t>Aantal uren</t>
  </si>
  <si>
    <t>Uurtarief</t>
  </si>
  <si>
    <r>
      <t xml:space="preserve">Strippenkaart t.b.v. ondersteuning </t>
    </r>
    <r>
      <rPr>
        <i/>
        <sz val="11"/>
        <color theme="1"/>
        <rFont val="Calibri"/>
        <family val="2"/>
        <scheme val="minor"/>
      </rPr>
      <t>(aantal uren is de initiële afname uit het PvE)</t>
    </r>
  </si>
  <si>
    <t>Totaal strippenkaart \ ondersteuning per jaar</t>
  </si>
  <si>
    <t>Totaalstrippenkaart \ ondersteuning over 4 jaar</t>
  </si>
  <si>
    <t>TOTALE PROJECTKOSTEN</t>
  </si>
  <si>
    <t>Eenmalige implementatiekosten</t>
  </si>
  <si>
    <t>Licentie-\Abonnementskosten (inclusief eventuele Software Assurance kosten)</t>
  </si>
  <si>
    <t>Eenmalige korting (als negatief bedrag invullen)</t>
  </si>
  <si>
    <t>Totale kosten over 4 jaar</t>
  </si>
  <si>
    <t>Eventueel kortingsbedrag (regel 33 tabblad Projectkosten) dient als negatief bedrag vermeld te worden (vb: € 100 korting invullen als -€100).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</si>
</sst>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0" xfId="0" applyFont="1" applyFill="1"/>
    <xf numFmtId="0" fontId="0" fillId="3" borderId="0" xfId="0" applyFill="1"/>
    <xf numFmtId="0" fontId="4" fillId="2" borderId="0" xfId="0" applyFont="1" applyFill="1"/>
    <xf numFmtId="0" fontId="3" fillId="3" borderId="0" xfId="0" applyFont="1" applyFill="1"/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4" fontId="6" fillId="2" borderId="3" xfId="0" applyNumberFormat="1" applyFont="1" applyFill="1" applyBorder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7" fillId="6" borderId="4" xfId="0" applyFont="1" applyFill="1" applyBorder="1" applyAlignment="1">
      <alignment horizontal="left" vertical="center"/>
    </xf>
    <xf numFmtId="164" fontId="7" fillId="6" borderId="5" xfId="0" applyNumberFormat="1" applyFont="1" applyFill="1" applyBorder="1" applyAlignment="1">
      <alignment vertical="center"/>
    </xf>
    <xf numFmtId="164" fontId="2" fillId="6" borderId="3" xfId="0" applyNumberFormat="1" applyFont="1" applyFill="1" applyBorder="1"/>
    <xf numFmtId="0" fontId="0" fillId="3" borderId="6" xfId="0" applyFill="1" applyBorder="1"/>
    <xf numFmtId="165" fontId="0" fillId="3" borderId="6" xfId="0" applyNumberFormat="1" applyFill="1" applyBorder="1" applyAlignment="1">
      <alignment horizontal="left"/>
    </xf>
    <xf numFmtId="0" fontId="4" fillId="2" borderId="7" xfId="0" applyFont="1" applyFill="1" applyBorder="1"/>
    <xf numFmtId="0" fontId="2" fillId="3" borderId="6" xfId="0" applyFont="1" applyFill="1" applyBorder="1"/>
    <xf numFmtId="0" fontId="5" fillId="3" borderId="6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2" fillId="6" borderId="1" xfId="0" applyFont="1" applyFill="1" applyBorder="1" applyAlignment="1">
      <alignment horizontal="left" indent="2"/>
    </xf>
    <xf numFmtId="0" fontId="0" fillId="6" borderId="2" xfId="0" applyFill="1" applyBorder="1" applyAlignment="1">
      <alignment horizontal="left" indent="2"/>
    </xf>
    <xf numFmtId="0" fontId="6" fillId="2" borderId="1" xfId="0" applyFont="1" applyFill="1" applyBorder="1" applyAlignment="1">
      <alignment horizontal="left" indent="2"/>
    </xf>
    <xf numFmtId="0" fontId="3" fillId="2" borderId="2" xfId="0" applyFont="1" applyFill="1" applyBorder="1" applyAlignment="1">
      <alignment horizontal="left" indent="2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top" wrapText="1"/>
    </xf>
    <xf numFmtId="0" fontId="0" fillId="7" borderId="0" xfId="0" applyFill="1"/>
    <xf numFmtId="0" fontId="1" fillId="3" borderId="6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indent="2"/>
    </xf>
    <xf numFmtId="0" fontId="0" fillId="6" borderId="2" xfId="0" applyFill="1" applyBorder="1" applyAlignment="1">
      <alignment horizontal="left" indent="2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22">
    <dxf>
      <numFmt numFmtId="164" formatCode="&quot;€&quot;\ #,##0.00"/>
      <protection locked="1" hidden="0"/>
    </dxf>
    <dxf>
      <numFmt numFmtId="164" formatCode="&quot;€&quot;\ #,##0.00"/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protection locked="1" hidden="0"/>
    </dxf>
    <dxf>
      <alignment horizontal="general" vertical="top" textRotation="0" indent="0" justifyLastLine="0" shrinkToFit="0" readingOrder="0"/>
      <protection locked="1" hidden="0"/>
    </dxf>
    <dxf>
      <numFmt numFmtId="164" formatCode="&quot;€&quot;\ #,##0.00"/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4" formatCode="&quot;€&quot;\ #,##0.00"/>
      <protection locked="1" hidden="0"/>
    </dxf>
    <dxf>
      <numFmt numFmtId="164" formatCode="&quot;€&quot;\ #,##0.00"/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protection locked="1" hidden="0"/>
    </dxf>
    <dxf>
      <alignment horizontal="general" vertical="top" textRotation="0" indent="0" justifyLastLine="0" shrinkToFit="0" readingOrder="0"/>
      <protection locked="1" hidden="0"/>
    </dxf>
    <dxf>
      <numFmt numFmtId="164" formatCode="&quot;€&quot;\ #,##0.00"/>
      <protection locked="1" hidden="0"/>
    </dxf>
    <dxf>
      <numFmt numFmtId="164" formatCode="&quot;€&quot;\ #,##0.00"/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protection locked="0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7373815</xdr:colOff>
      <xdr:row>1</xdr:row>
      <xdr:rowOff>4160</xdr:rowOff>
    </xdr:from>
    <xdr:to>
      <xdr:col>1</xdr:col>
      <xdr:colOff>9439519</xdr:colOff>
      <xdr:row>4</xdr:row>
      <xdr:rowOff>137510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2A549EC-4A26-A5BA-0AE3-20BEFC314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007" y="245948"/>
          <a:ext cx="2065704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8EFDD1-654F-43C3-841F-D3B37FE95622}" name="Implementatie" displayName="Implementatie" ref="A4:D8" totalsRowShown="0" headerRowDxfId="21" dataDxfId="20">
  <autoFilter ref="A4:D8" xr:uid="{818EFDD1-654F-43C3-841F-D3B37FE95622}"/>
  <tableColumns count="4">
    <tableColumn id="1" xr3:uid="{103A8ADD-A560-4629-A00D-5E6265731A12}" name="Omschrijving" dataDxfId="19"/>
    <tableColumn id="2" xr3:uid="{7B53ADD5-5011-44C9-AAFE-6C5CCD43B875}" name="Aantal" dataDxfId="18"/>
    <tableColumn id="3" xr3:uid="{744204CF-C0A5-491A-AE41-4CEFC8D40B03}" name="Prijs" dataDxfId="17"/>
    <tableColumn id="4" xr3:uid="{B864653D-D8DD-4454-8B0E-9E117FFE9C87}" name="Totaal" dataDxfId="16">
      <calculatedColumnFormula>IF(Implementatie[[#This Row],[Omschrijving]]="","",Implementatie[[#This Row],[Aantal]]*Implementatie[[#This Row],[Prijs]])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76900E-2E4E-4389-B5E3-F1F177B0FEDC}" name="Licentie" displayName="Licentie" ref="A12:D16" totalsRowShown="0" headerRowDxfId="15" dataDxfId="14">
  <autoFilter ref="A12:D16" xr:uid="{5976900E-2E4E-4389-B5E3-F1F177B0FEDC}"/>
  <tableColumns count="4">
    <tableColumn id="1" xr3:uid="{0DD6657C-C59B-403D-BABB-A0467A5ED661}" name="Omschrijving" dataDxfId="13"/>
    <tableColumn id="5" xr3:uid="{1E41EBFD-534B-43DB-9C31-D23BC6FF5048}" name="Aantal" dataDxfId="12"/>
    <tableColumn id="2" xr3:uid="{5D816FA4-955F-4CFA-AE24-76B601ACE187}" name="Prijs per eenheid per jaar" dataDxfId="11"/>
    <tableColumn id="4" xr3:uid="{C67B0146-3AF1-49B5-8AD7-BA7CB3BEB450}" name="Totale kosten per jaar" dataDxfId="10">
      <calculatedColumnFormula>IF(Licentie[[#This Row],[Omschrijving]]="","",Licentie[[#This Row],[Prijs per eenheid per jaar]]*Licentie[[#This Row],[Aantal]])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C847FE-68FD-4B47-9BD5-B3341D0E9AE3}" name="Tabel5" displayName="Tabel5" ref="A29:B33" totalsRowShown="0" headerRowDxfId="9" dataDxfId="8">
  <autoFilter ref="A29:B33" xr:uid="{1DC847FE-68FD-4B47-9BD5-B3341D0E9AE3}"/>
  <tableColumns count="2">
    <tableColumn id="1" xr3:uid="{3C8137EC-3957-410B-93E3-C54304E7623D}" name="Omschrijving" dataDxfId="7"/>
    <tableColumn id="2" xr3:uid="{1D90A70E-0DB7-4109-9E1C-400E03BB1246}" name="Totaal" dataDxfId="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7EDD4B-8648-4985-8F39-D0190DB7C457}" name="Strippenkaart" displayName="Strippenkaart" ref="A21:D23" totalsRowShown="0" headerRowDxfId="5" dataDxfId="4">
  <autoFilter ref="A21:D23" xr:uid="{E37EDD4B-8648-4985-8F39-D0190DB7C457}"/>
  <tableColumns count="4">
    <tableColumn id="1" xr3:uid="{0545E1F8-1FA0-49AC-B433-437822DD1D92}" name="Omschrijving" dataDxfId="3"/>
    <tableColumn id="5" xr3:uid="{0E1DAB41-FA27-496B-B20F-E05A6E20B81B}" name="Aantal uren" dataDxfId="2"/>
    <tableColumn id="2" xr3:uid="{30EA3D60-D8F0-45DA-B06B-BB715BBE6C83}" name="Uurtarief" dataDxfId="1"/>
    <tableColumn id="4" xr3:uid="{F95C8B7C-B6E8-4FF2-8BE6-D9C246DC177E}" name="Totale kosten per jaar" dataDxfId="0">
      <calculatedColumnFormula>IF(Strippenkaart[[#This Row],[Omschrijving]]="","",Strippenkaart[[#This Row],[Uurtarief]]*Strippenkaart[[#This Row],[Aantal uren]])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3314-9DD8-45BC-8FC8-91622FB7ADBA}">
  <sheetPr>
    <pageSetUpPr fitToPage="1"/>
  </sheetPr>
  <dimension ref="B1:V19"/>
  <sheetViews>
    <sheetView zoomScale="130" zoomScaleNormal="130" workbookViewId="0">
      <selection activeCell="B4" sqref="B4"/>
    </sheetView>
  </sheetViews>
  <sheetFormatPr defaultColWidth="9.140625" defaultRowHeight="12.75" x14ac:dyDescent="0.2"/>
  <cols>
    <col min="1" max="1" width="2.42578125" style="1" customWidth="1"/>
    <col min="2" max="2" width="141.7109375" style="1" customWidth="1"/>
    <col min="3" max="16384" width="9.140625" style="1"/>
  </cols>
  <sheetData>
    <row r="1" spans="2:22" s="2" customFormat="1" ht="18.75" x14ac:dyDescent="0.3">
      <c r="B1" s="16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2" s="2" customFormat="1" ht="15" x14ac:dyDescent="0.25">
      <c r="B2" s="17" t="s">
        <v>1</v>
      </c>
    </row>
    <row r="3" spans="2:22" s="2" customFormat="1" ht="15" x14ac:dyDescent="0.25">
      <c r="B3" s="14" t="s">
        <v>2</v>
      </c>
    </row>
    <row r="4" spans="2:22" s="2" customFormat="1" ht="15" x14ac:dyDescent="0.25">
      <c r="B4" s="15">
        <v>45364</v>
      </c>
    </row>
    <row r="5" spans="2:22" s="2" customFormat="1" ht="15" x14ac:dyDescent="0.25">
      <c r="B5" s="14"/>
    </row>
    <row r="6" spans="2:22" s="2" customFormat="1" ht="15.75" x14ac:dyDescent="0.25">
      <c r="B6" s="18" t="s">
        <v>3</v>
      </c>
    </row>
    <row r="7" spans="2:22" x14ac:dyDescent="0.2">
      <c r="B7" s="19" t="s">
        <v>4</v>
      </c>
    </row>
    <row r="8" spans="2:22" x14ac:dyDescent="0.2">
      <c r="B8" s="19" t="s">
        <v>37</v>
      </c>
    </row>
    <row r="9" spans="2:22" x14ac:dyDescent="0.2">
      <c r="B9" s="19" t="s">
        <v>5</v>
      </c>
    </row>
    <row r="10" spans="2:22" x14ac:dyDescent="0.2">
      <c r="B10" s="19" t="s">
        <v>6</v>
      </c>
    </row>
    <row r="11" spans="2:22" x14ac:dyDescent="0.2">
      <c r="B11" s="19" t="s">
        <v>7</v>
      </c>
    </row>
    <row r="12" spans="2:22" x14ac:dyDescent="0.2">
      <c r="B12" s="19" t="s">
        <v>8</v>
      </c>
    </row>
    <row r="13" spans="2:22" ht="25.5" x14ac:dyDescent="0.2">
      <c r="B13" s="28" t="s">
        <v>9</v>
      </c>
    </row>
    <row r="14" spans="2:22" x14ac:dyDescent="0.2">
      <c r="B14" s="28" t="s">
        <v>10</v>
      </c>
    </row>
    <row r="15" spans="2:22" x14ac:dyDescent="0.2">
      <c r="B15" s="28" t="s">
        <v>11</v>
      </c>
    </row>
    <row r="16" spans="2:22" x14ac:dyDescent="0.2">
      <c r="B16" s="28" t="s">
        <v>12</v>
      </c>
    </row>
    <row r="17" spans="2:2" x14ac:dyDescent="0.2">
      <c r="B17" s="28" t="s">
        <v>13</v>
      </c>
    </row>
    <row r="18" spans="2:2" x14ac:dyDescent="0.2">
      <c r="B18" s="28"/>
    </row>
    <row r="19" spans="2:2" ht="13.5" thickBot="1" x14ac:dyDescent="0.25">
      <c r="B19" s="20"/>
    </row>
  </sheetData>
  <sheetProtection algorithmName="SHA-512" hashValue="xPhnLm1M+YjMF0dQHLLYzfxie9j02866Ot1fRyCZT8b11E4DZIfecqsHVjSVlENryRx1yct8BEy7mMAoW4jSnQ==" saltValue="osidcFHhEo6ItctuA1nmkg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AAB4-CF27-40AD-80BB-A5CC81BAE9D8}">
  <dimension ref="A1:F35"/>
  <sheetViews>
    <sheetView showGridLines="0" tabSelected="1" zoomScaleNormal="100" workbookViewId="0">
      <selection activeCell="F8" sqref="F8:G8"/>
    </sheetView>
  </sheetViews>
  <sheetFormatPr defaultColWidth="9.140625" defaultRowHeight="15" x14ac:dyDescent="0.25"/>
  <cols>
    <col min="1" max="1" width="75.7109375" customWidth="1"/>
    <col min="2" max="2" width="13.7109375" customWidth="1"/>
    <col min="3" max="4" width="18.7109375" customWidth="1"/>
    <col min="5" max="6" width="15.7109375" customWidth="1"/>
  </cols>
  <sheetData>
    <row r="1" spans="1:6" ht="18.75" x14ac:dyDescent="0.3">
      <c r="A1" s="31" t="s">
        <v>14</v>
      </c>
      <c r="B1" s="32"/>
      <c r="C1" s="32"/>
      <c r="D1" s="32"/>
      <c r="E1" s="25"/>
      <c r="F1" s="25"/>
    </row>
    <row r="3" spans="1:6" ht="18.75" x14ac:dyDescent="0.3">
      <c r="A3" s="3" t="s">
        <v>15</v>
      </c>
      <c r="B3" s="3"/>
      <c r="C3" s="3"/>
      <c r="D3" s="3"/>
    </row>
    <row r="4" spans="1:6" x14ac:dyDescent="0.25">
      <c r="A4" t="s">
        <v>16</v>
      </c>
      <c r="B4" t="s">
        <v>17</v>
      </c>
      <c r="C4" t="s">
        <v>18</v>
      </c>
      <c r="D4" t="s">
        <v>19</v>
      </c>
    </row>
    <row r="5" spans="1:6" x14ac:dyDescent="0.25">
      <c r="A5" s="5"/>
      <c r="B5" s="5"/>
      <c r="C5" s="6"/>
      <c r="D5" s="8" t="str">
        <f>IF(Implementatie[[#This Row],[Omschrijving]]="","",Implementatie[[#This Row],[Aantal]]*Implementatie[[#This Row],[Prijs]])</f>
        <v/>
      </c>
    </row>
    <row r="6" spans="1:6" x14ac:dyDescent="0.25">
      <c r="A6" s="5"/>
      <c r="B6" s="5"/>
      <c r="C6" s="6"/>
      <c r="D6" s="8" t="str">
        <f>IF(Implementatie[[#This Row],[Omschrijving]]="","",Implementatie[[#This Row],[Aantal]]*Implementatie[[#This Row],[Prijs]])</f>
        <v/>
      </c>
    </row>
    <row r="7" spans="1:6" x14ac:dyDescent="0.25">
      <c r="A7" s="5"/>
      <c r="B7" s="5"/>
      <c r="C7" s="6"/>
      <c r="D7" s="8" t="str">
        <f>IF(Implementatie[[#This Row],[Omschrijving]]="","",Implementatie[[#This Row],[Aantal]]*Implementatie[[#This Row],[Prijs]])</f>
        <v/>
      </c>
    </row>
    <row r="8" spans="1:6" ht="15.75" thickBot="1" x14ac:dyDescent="0.3">
      <c r="A8" s="5"/>
      <c r="B8" s="5"/>
      <c r="C8" s="6"/>
      <c r="D8" s="8" t="str">
        <f>IF(Implementatie[[#This Row],[Omschrijving]]="","",Implementatie[[#This Row],[Aantal]]*Implementatie[[#This Row],[Prijs]])</f>
        <v/>
      </c>
    </row>
    <row r="9" spans="1:6" ht="15.75" thickBot="1" x14ac:dyDescent="0.3">
      <c r="A9" s="29" t="s">
        <v>20</v>
      </c>
      <c r="B9" s="30"/>
      <c r="C9" s="30"/>
      <c r="D9" s="13">
        <f>SUM(Implementatie[[#All],[Totaal]])</f>
        <v>0</v>
      </c>
    </row>
    <row r="11" spans="1:6" ht="18.75" x14ac:dyDescent="0.3">
      <c r="A11" s="3" t="s">
        <v>21</v>
      </c>
      <c r="B11" s="3"/>
      <c r="C11" s="3"/>
      <c r="D11" s="3"/>
    </row>
    <row r="12" spans="1:6" ht="30" x14ac:dyDescent="0.25">
      <c r="A12" s="9" t="s">
        <v>16</v>
      </c>
      <c r="B12" s="9" t="s">
        <v>17</v>
      </c>
      <c r="C12" s="10" t="s">
        <v>22</v>
      </c>
      <c r="D12" s="10" t="s">
        <v>23</v>
      </c>
    </row>
    <row r="13" spans="1:6" x14ac:dyDescent="0.25">
      <c r="A13" s="5"/>
      <c r="B13" s="5"/>
      <c r="C13" s="6"/>
      <c r="D13" s="8" t="str">
        <f>IF(Licentie[[#This Row],[Omschrijving]]="","",Licentie[[#This Row],[Prijs per eenheid per jaar]]*Licentie[[#This Row],[Aantal]])</f>
        <v/>
      </c>
    </row>
    <row r="14" spans="1:6" x14ac:dyDescent="0.25">
      <c r="A14" s="5"/>
      <c r="B14" s="5"/>
      <c r="C14" s="6"/>
      <c r="D14" s="8" t="str">
        <f>IF(Licentie[[#This Row],[Omschrijving]]="","",Licentie[[#This Row],[Prijs per eenheid per jaar]]*Licentie[[#This Row],[Aantal]])</f>
        <v/>
      </c>
    </row>
    <row r="15" spans="1:6" x14ac:dyDescent="0.25">
      <c r="A15" s="5"/>
      <c r="B15" s="5"/>
      <c r="C15" s="6"/>
      <c r="D15" s="8" t="str">
        <f>IF(Licentie[[#This Row],[Omschrijving]]="","",Licentie[[#This Row],[Prijs per eenheid per jaar]]*Licentie[[#This Row],[Aantal]])</f>
        <v/>
      </c>
    </row>
    <row r="16" spans="1:6" ht="15.75" thickBot="1" x14ac:dyDescent="0.3">
      <c r="A16" s="5"/>
      <c r="B16" s="5"/>
      <c r="C16" s="6"/>
      <c r="D16" s="8" t="str">
        <f>IF(Licentie[[#This Row],[Omschrijving]]="","",Licentie[[#This Row],[Prijs per eenheid per jaar]]*Licentie[[#This Row],[Aantal]])</f>
        <v/>
      </c>
    </row>
    <row r="17" spans="1:4" ht="15.75" thickBot="1" x14ac:dyDescent="0.3">
      <c r="A17" s="23" t="s">
        <v>24</v>
      </c>
      <c r="B17" s="24"/>
      <c r="C17" s="24"/>
      <c r="D17" s="7">
        <f>SUM(Licentie[[#All],[Totale kosten per jaar]])</f>
        <v>0</v>
      </c>
    </row>
    <row r="18" spans="1:4" ht="15.75" thickBot="1" x14ac:dyDescent="0.3">
      <c r="A18" s="21" t="s">
        <v>25</v>
      </c>
      <c r="B18" s="22"/>
      <c r="C18" s="22"/>
      <c r="D18" s="13">
        <f>D17*4</f>
        <v>0</v>
      </c>
    </row>
    <row r="20" spans="1:4" ht="18.75" x14ac:dyDescent="0.3">
      <c r="A20" s="3" t="s">
        <v>26</v>
      </c>
      <c r="B20" s="3"/>
      <c r="C20" s="3"/>
      <c r="D20" s="3"/>
    </row>
    <row r="21" spans="1:4" ht="30" x14ac:dyDescent="0.25">
      <c r="A21" s="9" t="s">
        <v>16</v>
      </c>
      <c r="B21" s="9" t="s">
        <v>27</v>
      </c>
      <c r="C21" s="10" t="s">
        <v>28</v>
      </c>
      <c r="D21" s="10" t="s">
        <v>23</v>
      </c>
    </row>
    <row r="22" spans="1:4" x14ac:dyDescent="0.25">
      <c r="A22" s="27" t="s">
        <v>29</v>
      </c>
      <c r="B22" s="27">
        <v>25</v>
      </c>
      <c r="C22" s="6"/>
      <c r="D22" s="26">
        <f>IF(Strippenkaart[[#This Row],[Omschrijving]]="","",Strippenkaart[[#This Row],[Uurtarief]]*Strippenkaart[[#This Row],[Aantal uren]])</f>
        <v>0</v>
      </c>
    </row>
    <row r="23" spans="1:4" ht="15.75" thickBot="1" x14ac:dyDescent="0.3">
      <c r="A23" s="5"/>
      <c r="B23" s="5"/>
      <c r="C23" s="6"/>
      <c r="D23" s="8" t="str">
        <f>IF(Strippenkaart[[#This Row],[Omschrijving]]="","",Strippenkaart[[#This Row],[Uurtarief]]*Strippenkaart[[#This Row],[Aantal uren]])</f>
        <v/>
      </c>
    </row>
    <row r="24" spans="1:4" ht="15.75" thickBot="1" x14ac:dyDescent="0.3">
      <c r="A24" s="23" t="s">
        <v>30</v>
      </c>
      <c r="B24" s="24"/>
      <c r="C24" s="24"/>
      <c r="D24" s="7">
        <f>SUM(Strippenkaart[[#All],[Totale kosten per jaar]])</f>
        <v>0</v>
      </c>
    </row>
    <row r="25" spans="1:4" ht="15.75" thickBot="1" x14ac:dyDescent="0.3">
      <c r="A25" s="21" t="s">
        <v>31</v>
      </c>
      <c r="B25" s="22"/>
      <c r="C25" s="22"/>
      <c r="D25" s="13">
        <f>D24*4</f>
        <v>0</v>
      </c>
    </row>
    <row r="28" spans="1:4" ht="18.75" x14ac:dyDescent="0.3">
      <c r="A28" s="3" t="s">
        <v>32</v>
      </c>
      <c r="B28" s="3"/>
    </row>
    <row r="29" spans="1:4" x14ac:dyDescent="0.25">
      <c r="A29" t="s">
        <v>16</v>
      </c>
      <c r="B29" t="s">
        <v>19</v>
      </c>
    </row>
    <row r="30" spans="1:4" x14ac:dyDescent="0.25">
      <c r="A30" t="s">
        <v>33</v>
      </c>
      <c r="B30" s="8">
        <f>D9</f>
        <v>0</v>
      </c>
    </row>
    <row r="31" spans="1:4" x14ac:dyDescent="0.25">
      <c r="A31" t="s">
        <v>34</v>
      </c>
      <c r="B31" s="8">
        <f>D18</f>
        <v>0</v>
      </c>
    </row>
    <row r="32" spans="1:4" x14ac:dyDescent="0.25">
      <c r="A32" t="s">
        <v>26</v>
      </c>
      <c r="B32" s="8">
        <f>D25</f>
        <v>0</v>
      </c>
    </row>
    <row r="33" spans="1:2" ht="15.75" thickBot="1" x14ac:dyDescent="0.3">
      <c r="A33" t="s">
        <v>35</v>
      </c>
      <c r="B33" s="6"/>
    </row>
    <row r="34" spans="1:2" ht="32.25" customHeight="1" thickTop="1" thickBot="1" x14ac:dyDescent="0.3">
      <c r="A34" s="11" t="s">
        <v>36</v>
      </c>
      <c r="B34" s="12">
        <f>SUM(Tabel5[Totaal])</f>
        <v>0</v>
      </c>
    </row>
    <row r="35" spans="1:2" ht="15.75" thickTop="1" x14ac:dyDescent="0.25"/>
  </sheetData>
  <sheetProtection algorithmName="SHA-512" hashValue="rfZ9DW5AxcfE7me5y4euWJLQGC8KqHjx0VwCyTsvx2foNhPSnur15jD0GffZXmVSxTKRsItcmmabNyV8sVER+w==" saltValue="ZpkjJvytiYYN7WOQYc773Q==" spinCount="100000" sheet="1" objects="1" scenarios="1"/>
  <mergeCells count="2">
    <mergeCell ref="A9:C9"/>
    <mergeCell ref="A1:D1"/>
  </mergeCells>
  <pageMargins left="0.7" right="0.7" top="0.75" bottom="0.75" header="0.3" footer="0.3"/>
  <pageSetup paperSize="0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888617702DF469E8EB3DC3F3A7921" ma:contentTypeVersion="6" ma:contentTypeDescription="Een nieuw document maken." ma:contentTypeScope="" ma:versionID="203f4b6c4ff20c87c391eaec217e430b">
  <xsd:schema xmlns:xsd="http://www.w3.org/2001/XMLSchema" xmlns:xs="http://www.w3.org/2001/XMLSchema" xmlns:p="http://schemas.microsoft.com/office/2006/metadata/properties" xmlns:ns2="02e1c8f4-133d-4879-bcca-78f654d7e0d0" xmlns:ns3="67567acc-21fc-4897-862a-2bf81f8d7c7b" targetNamespace="http://schemas.microsoft.com/office/2006/metadata/properties" ma:root="true" ma:fieldsID="3fce26471617e39a1cae2cad6bcaebdc" ns2:_="" ns3:_="">
    <xsd:import namespace="02e1c8f4-133d-4879-bcca-78f654d7e0d0"/>
    <xsd:import namespace="67567acc-21fc-4897-862a-2bf81f8d7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c8f4-133d-4879-bcca-78f654d7e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7acc-21fc-4897-862a-2bf81f8d7c7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668D9-268E-4439-B716-7255724932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4D31BE-4209-4619-8948-93497982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1c8f4-133d-4879-bcca-78f654d7e0d0"/>
    <ds:schemaRef ds:uri="67567acc-21fc-4897-862a-2bf81f8d7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79BC8-354A-455E-BEC0-897039E459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Invulinstructie</vt:lpstr>
      <vt:lpstr>Projectkosten</vt:lpstr>
      <vt:lpstr>Invulinstructie!Afdrukbereik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Halmans</dc:creator>
  <cp:keywords/>
  <dc:description/>
  <cp:lastModifiedBy>Artjan Wouters</cp:lastModifiedBy>
  <cp:revision/>
  <dcterms:created xsi:type="dcterms:W3CDTF">2022-06-07T09:06:15Z</dcterms:created>
  <dcterms:modified xsi:type="dcterms:W3CDTF">2024-03-20T15:38:04Z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0x010100FD6888617702DF469E8EB3DC3F3A7921</vt:lpwstr>
  </property>
  <property fmtid="{D5CDD505-2E9C-101B-9397-08002B2CF9AE}" pid="3" name="Order">
    <vt:r8>33800</vt:r8>
  </property>
  <property fmtid="{D5CDD505-2E9C-101B-9397-08002B2CF9AE}" pid="4" name="MediaServiceImageTags">
    <vt:lpwstr/>
  </property>
</Properties>
</file>