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vesbv-my.sharepoint.com/personal/nishant_raghoenath_hetnic_nl/Documents/Documenten/Aanbestedingen/SIWB/Hoeksche Waard/Riool/"/>
    </mc:Choice>
  </mc:AlternateContent>
  <xr:revisionPtr revIDLastSave="1" documentId="8_{A6F69964-0350-4B36-85D2-87B426AD0BCD}" xr6:coauthVersionLast="47" xr6:coauthVersionMax="47" xr10:uidLastSave="{AC4F69D0-F527-43D4-B606-CAA3BF7E265A}"/>
  <bookViews>
    <workbookView xWindow="480" yWindow="3570" windowWidth="25665" windowHeight="1150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7" i="1" l="1"/>
  <c r="O93" i="1" l="1"/>
  <c r="O99" i="1" l="1"/>
  <c r="O95" i="1"/>
  <c r="M19" i="1"/>
  <c r="O19" i="1" s="1"/>
  <c r="M18" i="1"/>
  <c r="O18" i="1" s="1"/>
  <c r="M73" i="1"/>
  <c r="M72" i="1"/>
  <c r="O72" i="1" s="1"/>
  <c r="M70" i="1"/>
  <c r="M69" i="1"/>
  <c r="O69" i="1" s="1"/>
  <c r="M67" i="1"/>
  <c r="O67" i="1" s="1"/>
  <c r="M66" i="1"/>
  <c r="O66" i="1" s="1"/>
  <c r="M64" i="1"/>
  <c r="M63" i="1"/>
  <c r="O63" i="1" s="1"/>
  <c r="M61" i="1"/>
  <c r="M60" i="1"/>
  <c r="O60" i="1"/>
  <c r="M58" i="1"/>
  <c r="M57" i="1"/>
  <c r="O57" i="1" s="1"/>
  <c r="M55" i="1"/>
  <c r="M54" i="1"/>
  <c r="O54" i="1" s="1"/>
  <c r="M52" i="1"/>
  <c r="M51" i="1"/>
  <c r="O51" i="1" s="1"/>
  <c r="M49" i="1"/>
  <c r="M48" i="1"/>
  <c r="O48" i="1" s="1"/>
  <c r="M46" i="1"/>
  <c r="M45" i="1"/>
  <c r="O45" i="1" s="1"/>
  <c r="M43" i="1"/>
  <c r="M42" i="1"/>
  <c r="O42" i="1" s="1"/>
  <c r="M40" i="1"/>
  <c r="M39" i="1"/>
  <c r="O39" i="1" s="1"/>
  <c r="M37" i="1"/>
  <c r="O37" i="1" s="1"/>
  <c r="M36" i="1"/>
  <c r="O36" i="1" s="1"/>
  <c r="M34" i="1"/>
  <c r="O34" i="1" s="1"/>
  <c r="M33" i="1"/>
  <c r="O33" i="1" s="1"/>
  <c r="M31" i="1"/>
  <c r="O31" i="1" s="1"/>
  <c r="M30" i="1"/>
  <c r="O30" i="1" s="1"/>
  <c r="M28" i="1"/>
  <c r="O28" i="1" s="1"/>
  <c r="M27" i="1"/>
  <c r="O27" i="1" s="1"/>
  <c r="M25" i="1"/>
  <c r="O25" i="1" s="1"/>
  <c r="M24" i="1"/>
  <c r="O24" i="1" s="1"/>
  <c r="M22" i="1"/>
  <c r="O22" i="1" s="1"/>
  <c r="M21" i="1"/>
  <c r="O21" i="1" s="1"/>
  <c r="O90" i="1"/>
  <c r="O88" i="1"/>
  <c r="O85" i="1"/>
  <c r="M75" i="1" l="1"/>
  <c r="M80" i="1"/>
  <c r="O80" i="1" s="1"/>
  <c r="M81" i="1"/>
  <c r="O81" i="1" s="1"/>
  <c r="N101" i="1" l="1"/>
</calcChain>
</file>

<file path=xl/sharedStrings.xml><?xml version="1.0" encoding="utf-8"?>
<sst xmlns="http://schemas.openxmlformats.org/spreadsheetml/2006/main" count="142" uniqueCount="79">
  <si>
    <t>Totaal (=A)</t>
  </si>
  <si>
    <t>REINIGING</t>
  </si>
  <si>
    <t>Bereikbaar</t>
  </si>
  <si>
    <t>Meters</t>
  </si>
  <si>
    <t xml:space="preserve">Reiniging riolen </t>
  </si>
  <si>
    <t>Eivormig 300/450 mm</t>
  </si>
  <si>
    <t>Goed</t>
  </si>
  <si>
    <t>Slecht</t>
  </si>
  <si>
    <t>Eivormig 400/600 mm</t>
  </si>
  <si>
    <t>Reiniging riolen</t>
  </si>
  <si>
    <t>INSPECTIE</t>
  </si>
  <si>
    <t>Video inspectie</t>
  </si>
  <si>
    <t>OVERIGEN</t>
  </si>
  <si>
    <t>Aantal ton</t>
  </si>
  <si>
    <t>Prijs per ton</t>
  </si>
  <si>
    <t>Aantal uur</t>
  </si>
  <si>
    <t>Prijs per uur</t>
  </si>
  <si>
    <t>Aantal stuks</t>
  </si>
  <si>
    <t>Prijs per stuk</t>
  </si>
  <si>
    <t>TOTALE INSCHRIJFSOM</t>
  </si>
  <si>
    <t xml:space="preserve">Bijlage 1 - Inschrijfbiljet </t>
  </si>
  <si>
    <t>Door middel van het invullen en ondertekenen van dit inschrijvingsbiljet verklaart de Inschrijver het onderstaande:</t>
  </si>
  <si>
    <t>Naam Inschrijver:</t>
  </si>
  <si>
    <t>Plaats:</t>
  </si>
  <si>
    <t>Datum:</t>
  </si>
  <si>
    <t>Naam vertegenwoordiger:</t>
  </si>
  <si>
    <t>Functie:</t>
  </si>
  <si>
    <t>Handtekening:</t>
  </si>
  <si>
    <t>Aanbesteding 'Rioolreiniging en -inspectie Hoeksche Waard'</t>
  </si>
  <si>
    <r>
      <t>Afvoer en verwerking vrijgekomen afval</t>
    </r>
    <r>
      <rPr>
        <sz val="10"/>
        <color theme="1"/>
        <rFont val="Ubuntu Light"/>
        <family val="2"/>
      </rPr>
      <t> </t>
    </r>
  </si>
  <si>
    <r>
      <t>Plaatsing en bediening van afsluiters</t>
    </r>
    <r>
      <rPr>
        <sz val="10"/>
        <color theme="1"/>
        <rFont val="Ubuntu Light"/>
        <family val="2"/>
      </rPr>
      <t> </t>
    </r>
  </si>
  <si>
    <r>
      <t>Leegscheppen van een put vol met zand</t>
    </r>
    <r>
      <rPr>
        <sz val="10"/>
        <color theme="1"/>
        <rFont val="Ubuntu Light"/>
        <family val="2"/>
      </rPr>
      <t> </t>
    </r>
  </si>
  <si>
    <r>
      <t>Extra leegzuigen van riolering tijdens inspectie van riolering met tegenschot</t>
    </r>
    <r>
      <rPr>
        <sz val="10"/>
        <color theme="1"/>
        <rFont val="Ubuntu Light"/>
        <family val="2"/>
      </rPr>
      <t> </t>
    </r>
  </si>
  <si>
    <t>Instructie:</t>
  </si>
  <si>
    <t>alleen groene velden invullen</t>
  </si>
  <si>
    <t>Prijs per meter</t>
  </si>
  <si>
    <t>Prijs (=B)</t>
  </si>
  <si>
    <t>Totaalprijs (=A*B)</t>
  </si>
  <si>
    <t xml:space="preserve">Totaalprijs </t>
  </si>
  <si>
    <t>Totaalprijs</t>
  </si>
  <si>
    <t>4. Dat hij/zij dit Inschrijfbiljet en het Uniform Europees Aanbestedingsdocument naar waarheid heeft ingevuld.</t>
  </si>
  <si>
    <t>3. Dat hij/zij borg staat voor een correcte uitvoering van de opdracht tegen de aangegeven prijzen.</t>
  </si>
  <si>
    <t>2. Dat de bovenstaande prijzen inclusief alle logischerwijs tot de opdracht kosten zijn, waaronder o.a. alle reiskosten, waaronder tol- en veer- en parkeergelden en bekeuringen wegens verkeersovertredingen, reistijd, administratiekosten en/of alle overige activiteiten en/of onderdelen behorende bij de opdracht (aan- en afvoerkosten, rapportagekosten, kosten voor de wegbebakening, e.d.).</t>
  </si>
  <si>
    <t>Beton</t>
  </si>
  <si>
    <t>relined beton</t>
  </si>
  <si>
    <t>Rond 125 mm</t>
  </si>
  <si>
    <t>Rond 160 mm</t>
  </si>
  <si>
    <t>Rond 200 mm</t>
  </si>
  <si>
    <t>Rond 250 mm</t>
  </si>
  <si>
    <t>Rond 300 mm</t>
  </si>
  <si>
    <t>Rond 315 mm</t>
  </si>
  <si>
    <t>Rond 400 mm</t>
  </si>
  <si>
    <t>Rond 500 mm</t>
  </si>
  <si>
    <t>Rond 600 mm</t>
  </si>
  <si>
    <t>Rond 700 mm</t>
  </si>
  <si>
    <t>Rond 1000 mm</t>
  </si>
  <si>
    <t>Rond 800 mm</t>
  </si>
  <si>
    <t>Rond 900 mm</t>
  </si>
  <si>
    <t>Rond 1400 mm</t>
  </si>
  <si>
    <t>Eivormig 250/375 mm</t>
  </si>
  <si>
    <t>Eivormig 500/750 mm</t>
  </si>
  <si>
    <t>Onbekende diameter</t>
  </si>
  <si>
    <t>Gres</t>
  </si>
  <si>
    <t>GVK</t>
  </si>
  <si>
    <t>PVC</t>
  </si>
  <si>
    <t>Ultrarib</t>
  </si>
  <si>
    <t>Onbekend</t>
  </si>
  <si>
    <t xml:space="preserve"> </t>
  </si>
  <si>
    <t>totalen</t>
  </si>
  <si>
    <t>vanaf diameter 200mm</t>
  </si>
  <si>
    <t>Bezorgen brieven bij bewoners</t>
  </si>
  <si>
    <t>Stelpost voor verkeermaatregelen</t>
  </si>
  <si>
    <t>In geval van een omleidingsroute</t>
  </si>
  <si>
    <t>Overigen</t>
  </si>
  <si>
    <t>PE/PP</t>
  </si>
  <si>
    <t>Kenmerk: SIW010009</t>
  </si>
  <si>
    <r>
      <t>Alle hierboven genoemde</t>
    </r>
    <r>
      <rPr>
        <sz val="10"/>
        <color rgb="FFFF0000"/>
        <rFont val="Ubuntu Light"/>
        <family val="2"/>
      </rPr>
      <t xml:space="preserve"> </t>
    </r>
    <r>
      <rPr>
        <sz val="10"/>
        <rFont val="Ubuntu Light"/>
        <family val="2"/>
      </rPr>
      <t xml:space="preserve">hoeveelheden zijn indicatief, maar hieraan kunnen geen rechten worden ontleend. Jaarlijks worden voorafgaande aan de uitvoering de daadwerkelijke aantallen afgestemd met de Opdrachtnemer.
</t>
    </r>
  </si>
  <si>
    <t>Indicatieve hoeveelheden reiniging en inspectie voor de jaren 2024 en 2025</t>
  </si>
  <si>
    <t>1. Dat de inschrijving voldoet aan alle voorwaarden zoals die zijn gesteld in het PvE 'Rioolreiniging en -inspectie Hoeksche Waard' met kenmerk SIW010009 d.d. 13 maart 2024, bijbehorende bijlagen en de bijbehorende Nota‘s van Inlichtingen.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</si>
</sst>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Ubuntu Light"/>
      <family val="2"/>
    </font>
    <font>
      <b/>
      <sz val="16"/>
      <color theme="1"/>
      <name val="Ubuntu Light"/>
      <family val="2"/>
    </font>
    <font>
      <b/>
      <sz val="10"/>
      <color theme="1"/>
      <name val="Ubuntu Light"/>
      <family val="2"/>
    </font>
    <font>
      <i/>
      <u/>
      <sz val="10"/>
      <color theme="1"/>
      <name val="Ubuntu Light"/>
      <family val="2"/>
    </font>
    <font>
      <i/>
      <sz val="10"/>
      <color theme="1"/>
      <name val="Ubuntu Light"/>
      <family val="2"/>
    </font>
    <font>
      <i/>
      <sz val="10"/>
      <name val="Ubuntu Light"/>
      <family val="2"/>
    </font>
    <font>
      <b/>
      <u/>
      <sz val="10"/>
      <color theme="1"/>
      <name val="Ubuntu Light"/>
      <family val="2"/>
    </font>
    <font>
      <b/>
      <sz val="10"/>
      <color theme="0"/>
      <name val="Ubuntu Light"/>
      <family val="2"/>
    </font>
    <font>
      <b/>
      <sz val="14"/>
      <color theme="1"/>
      <name val="Ubuntu Light"/>
      <family val="2"/>
    </font>
    <font>
      <sz val="10"/>
      <name val="Ubuntu Light"/>
      <family val="2"/>
    </font>
    <font>
      <b/>
      <strike/>
      <sz val="10"/>
      <color rgb="FFFF0000"/>
      <name val="Ubuntu Light"/>
      <family val="2"/>
    </font>
    <font>
      <strike/>
      <sz val="10"/>
      <color theme="1"/>
      <name val="Ubuntu Light"/>
      <family val="2"/>
    </font>
    <font>
      <b/>
      <strike/>
      <sz val="10"/>
      <color theme="1"/>
      <name val="Ubuntu Light"/>
      <family val="2"/>
    </font>
    <font>
      <sz val="10"/>
      <color rgb="FFFF0000"/>
      <name val="Ubuntu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/>
    <xf numFmtId="0" fontId="1" fillId="3" borderId="0" xfId="0" applyFont="1" applyFill="1"/>
    <xf numFmtId="0" fontId="1" fillId="3" borderId="2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1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3" borderId="0" xfId="0" applyFont="1" applyFill="1"/>
    <xf numFmtId="0" fontId="1" fillId="2" borderId="0" xfId="0" applyFont="1" applyFill="1"/>
    <xf numFmtId="0" fontId="3" fillId="8" borderId="10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0" fontId="9" fillId="6" borderId="14" xfId="0" applyFont="1" applyFill="1" applyBorder="1" applyAlignment="1">
      <alignment vertical="center"/>
    </xf>
    <xf numFmtId="164" fontId="1" fillId="7" borderId="10" xfId="0" applyNumberFormat="1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3" xfId="0" applyFont="1" applyFill="1" applyBorder="1"/>
    <xf numFmtId="0" fontId="1" fillId="3" borderId="6" xfId="0" applyFont="1" applyFill="1" applyBorder="1"/>
    <xf numFmtId="0" fontId="1" fillId="3" borderId="9" xfId="0" applyFont="1" applyFill="1" applyBorder="1"/>
    <xf numFmtId="0" fontId="3" fillId="7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1" fillId="2" borderId="10" xfId="0" applyNumberFormat="1" applyFont="1" applyFill="1" applyBorder="1" applyAlignment="1" applyProtection="1">
      <alignment horizontal="center" vertical="center"/>
      <protection locked="0"/>
    </xf>
    <xf numFmtId="164" fontId="1" fillId="2" borderId="11" xfId="0" applyNumberFormat="1" applyFont="1" applyFill="1" applyBorder="1" applyAlignment="1" applyProtection="1">
      <alignment horizontal="center" vertical="center"/>
      <protection locked="0"/>
    </xf>
    <xf numFmtId="164" fontId="1" fillId="7" borderId="11" xfId="0" applyNumberFormat="1" applyFont="1" applyFill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3" fillId="7" borderId="10" xfId="0" applyNumberFormat="1" applyFont="1" applyFill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1" fillId="3" borderId="0" xfId="0" applyFont="1" applyFill="1" applyAlignment="1">
      <alignment horizontal="left" wrapText="1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164" fontId="9" fillId="6" borderId="16" xfId="0" applyNumberFormat="1" applyFont="1" applyFill="1" applyBorder="1" applyAlignment="1">
      <alignment horizontal="right" vertical="center"/>
    </xf>
    <xf numFmtId="164" fontId="9" fillId="6" borderId="15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wrapText="1"/>
    </xf>
    <xf numFmtId="0" fontId="10" fillId="3" borderId="0" xfId="0" applyFont="1" applyFill="1"/>
    <xf numFmtId="0" fontId="1" fillId="3" borderId="1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3" fillId="8" borderId="10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8" fillId="4" borderId="11" xfId="0" applyNumberFormat="1" applyFont="1" applyFill="1" applyBorder="1" applyAlignment="1">
      <alignment horizontal="center" vertical="center" wrapText="1"/>
    </xf>
    <xf numFmtId="49" fontId="8" fillId="4" borderId="12" xfId="0" applyNumberFormat="1" applyFont="1" applyFill="1" applyBorder="1" applyAlignment="1">
      <alignment horizontal="center" vertical="center" wrapText="1"/>
    </xf>
    <xf numFmtId="49" fontId="8" fillId="4" borderId="13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vertical="center" wrapText="1"/>
    </xf>
    <xf numFmtId="0" fontId="3" fillId="8" borderId="16" xfId="0" applyFont="1" applyFill="1" applyBorder="1" applyAlignment="1">
      <alignment vertical="center" wrapText="1"/>
    </xf>
    <xf numFmtId="0" fontId="3" fillId="8" borderId="15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127"/>
  <sheetViews>
    <sheetView tabSelected="1" zoomScale="111" zoomScaleNormal="141" workbookViewId="0">
      <pane ySplit="14" topLeftCell="A107" activePane="bottomLeft" state="frozen"/>
      <selection pane="bottomLeft" activeCell="B108" sqref="B108:N108"/>
    </sheetView>
  </sheetViews>
  <sheetFormatPr defaultColWidth="8.85546875" defaultRowHeight="15" x14ac:dyDescent="0.25"/>
  <cols>
    <col min="1" max="1" width="3.7109375" style="10" customWidth="1"/>
    <col min="2" max="2" width="22.85546875" style="10" customWidth="1"/>
    <col min="3" max="3" width="8.85546875" style="10"/>
    <col min="4" max="11" width="9.140625" style="10" customWidth="1"/>
    <col min="12" max="12" width="10.7109375" style="10" customWidth="1"/>
    <col min="13" max="13" width="13.42578125" style="10" customWidth="1"/>
    <col min="14" max="14" width="14.42578125" style="10" customWidth="1"/>
    <col min="15" max="15" width="18.140625" style="10" bestFit="1" customWidth="1"/>
    <col min="16" max="17" width="9.140625" style="10"/>
    <col min="18" max="16384" width="8.85546875" style="10"/>
  </cols>
  <sheetData>
    <row r="2" spans="2:15" ht="19.5" x14ac:dyDescent="0.25">
      <c r="B2" s="11" t="s">
        <v>20</v>
      </c>
    </row>
    <row r="4" spans="2:15" ht="16.5" x14ac:dyDescent="0.35">
      <c r="B4" s="12" t="s">
        <v>28</v>
      </c>
    </row>
    <row r="5" spans="2:15" ht="16.5" x14ac:dyDescent="0.35">
      <c r="B5" s="12" t="s">
        <v>75</v>
      </c>
    </row>
    <row r="6" spans="2:15" ht="16.5" x14ac:dyDescent="0.35">
      <c r="B6" s="12"/>
    </row>
    <row r="7" spans="2:15" ht="16.5" x14ac:dyDescent="0.35">
      <c r="B7" s="15" t="s">
        <v>33</v>
      </c>
    </row>
    <row r="8" spans="2:15" ht="16.5" x14ac:dyDescent="0.35">
      <c r="B8" s="16" t="s">
        <v>34</v>
      </c>
    </row>
    <row r="9" spans="2:15" ht="16.5" x14ac:dyDescent="0.35">
      <c r="B9" s="6"/>
    </row>
    <row r="10" spans="2:15" ht="30.75" customHeight="1" x14ac:dyDescent="0.35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2" spans="2:15" ht="15" customHeight="1" x14ac:dyDescent="0.25">
      <c r="B12" s="77" t="s">
        <v>77</v>
      </c>
      <c r="C12" s="78"/>
      <c r="D12" s="79"/>
      <c r="E12" s="28"/>
      <c r="F12" s="28"/>
      <c r="G12" s="28"/>
      <c r="H12" s="28"/>
      <c r="I12" s="28"/>
      <c r="J12" s="28"/>
      <c r="K12" s="28"/>
      <c r="L12" s="28"/>
      <c r="M12" s="75" t="s">
        <v>0</v>
      </c>
      <c r="N12" s="86" t="s">
        <v>36</v>
      </c>
      <c r="O12" s="75" t="s">
        <v>37</v>
      </c>
    </row>
    <row r="13" spans="2:15" ht="33" customHeight="1" x14ac:dyDescent="0.25">
      <c r="B13" s="80"/>
      <c r="C13" s="81"/>
      <c r="D13" s="82"/>
      <c r="E13" s="29" t="s">
        <v>43</v>
      </c>
      <c r="F13" s="29" t="s">
        <v>44</v>
      </c>
      <c r="G13" s="29" t="s">
        <v>62</v>
      </c>
      <c r="H13" s="29" t="s">
        <v>63</v>
      </c>
      <c r="I13" s="29" t="s">
        <v>64</v>
      </c>
      <c r="J13" s="29" t="s">
        <v>65</v>
      </c>
      <c r="K13" s="29" t="s">
        <v>74</v>
      </c>
      <c r="L13" s="29" t="s">
        <v>66</v>
      </c>
      <c r="M13" s="75"/>
      <c r="N13" s="87"/>
      <c r="O13" s="75"/>
    </row>
    <row r="14" spans="2:15" ht="16.5" customHeight="1" x14ac:dyDescent="0.25">
      <c r="B14" s="83"/>
      <c r="C14" s="84"/>
      <c r="D14" s="85"/>
      <c r="E14" s="30"/>
      <c r="F14" s="30"/>
      <c r="G14" s="30"/>
      <c r="H14" s="30"/>
      <c r="I14" s="30"/>
      <c r="J14" s="30"/>
      <c r="K14" s="30"/>
      <c r="L14" s="30"/>
      <c r="M14" s="75"/>
      <c r="N14" s="88"/>
      <c r="O14" s="75"/>
    </row>
    <row r="15" spans="2:15" ht="16.5" customHeight="1" x14ac:dyDescent="0.25">
      <c r="B15" s="76" t="s">
        <v>1</v>
      </c>
      <c r="C15" s="76" t="s">
        <v>2</v>
      </c>
      <c r="D15" s="76"/>
      <c r="E15" s="27"/>
      <c r="F15" s="27"/>
      <c r="G15" s="27"/>
      <c r="H15" s="27"/>
      <c r="I15" s="27"/>
      <c r="J15" s="27"/>
      <c r="K15" s="27"/>
      <c r="L15" s="27"/>
      <c r="M15" s="76" t="s">
        <v>3</v>
      </c>
      <c r="N15" s="57" t="s">
        <v>35</v>
      </c>
      <c r="O15" s="57" t="s">
        <v>38</v>
      </c>
    </row>
    <row r="16" spans="2:15" ht="16.5" customHeight="1" x14ac:dyDescent="0.25">
      <c r="B16" s="76"/>
      <c r="C16" s="76"/>
      <c r="D16" s="76"/>
      <c r="E16" s="27"/>
      <c r="F16" s="27"/>
      <c r="G16" s="27"/>
      <c r="H16" s="27"/>
      <c r="I16" s="27"/>
      <c r="J16" s="27"/>
      <c r="K16" s="27"/>
      <c r="L16" s="27"/>
      <c r="M16" s="76"/>
      <c r="N16" s="58"/>
      <c r="O16" s="58"/>
    </row>
    <row r="17" spans="2:15" ht="16.5" x14ac:dyDescent="0.25">
      <c r="B17" s="17" t="s">
        <v>4</v>
      </c>
      <c r="C17" s="64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6"/>
    </row>
    <row r="18" spans="2:15" ht="16.5" x14ac:dyDescent="0.25">
      <c r="B18" s="89" t="s">
        <v>45</v>
      </c>
      <c r="C18" s="44" t="s">
        <v>6</v>
      </c>
      <c r="D18" s="44"/>
      <c r="E18" s="36"/>
      <c r="F18" s="36"/>
      <c r="G18" s="36"/>
      <c r="H18" s="36"/>
      <c r="I18" s="36">
        <v>180.89250000000001</v>
      </c>
      <c r="J18" s="36"/>
      <c r="K18" s="36"/>
      <c r="L18" s="36"/>
      <c r="M18" s="37">
        <f t="shared" ref="M18:M25" si="0">SUM(E18:L18)</f>
        <v>180.89250000000001</v>
      </c>
      <c r="N18" s="33">
        <v>0</v>
      </c>
      <c r="O18" s="20">
        <f>M18*N18</f>
        <v>0</v>
      </c>
    </row>
    <row r="19" spans="2:15" ht="16.5" x14ac:dyDescent="0.25">
      <c r="B19" s="90"/>
      <c r="C19" s="44" t="s">
        <v>7</v>
      </c>
      <c r="D19" s="44"/>
      <c r="E19" s="36"/>
      <c r="F19" s="36"/>
      <c r="G19" s="36"/>
      <c r="H19" s="36"/>
      <c r="I19" s="40">
        <v>60.297500000000007</v>
      </c>
      <c r="J19" s="36"/>
      <c r="K19" s="36"/>
      <c r="L19" s="36"/>
      <c r="M19" s="37">
        <f t="shared" si="0"/>
        <v>60.297500000000007</v>
      </c>
      <c r="N19" s="33">
        <v>0</v>
      </c>
      <c r="O19" s="20">
        <f t="shared" ref="O19" si="1">M19*N19</f>
        <v>0</v>
      </c>
    </row>
    <row r="20" spans="2:15" ht="16.5" x14ac:dyDescent="0.25">
      <c r="B20" s="17" t="s">
        <v>4</v>
      </c>
      <c r="C20" s="64"/>
      <c r="D20" s="65"/>
      <c r="E20" s="65"/>
      <c r="F20" s="65"/>
      <c r="G20" s="65"/>
      <c r="H20" s="65"/>
      <c r="I20" s="65"/>
      <c r="J20" s="65"/>
      <c r="K20" s="65"/>
      <c r="L20" s="65"/>
      <c r="M20" s="65" t="s">
        <v>67</v>
      </c>
      <c r="N20" s="65"/>
      <c r="O20" s="66"/>
    </row>
    <row r="21" spans="2:15" ht="16.5" x14ac:dyDescent="0.25">
      <c r="B21" s="89" t="s">
        <v>46</v>
      </c>
      <c r="C21" s="44" t="s">
        <v>6</v>
      </c>
      <c r="D21" s="44"/>
      <c r="E21" s="36"/>
      <c r="F21" s="36"/>
      <c r="G21" s="36"/>
      <c r="H21" s="36"/>
      <c r="I21" s="36">
        <v>707.52000000000044</v>
      </c>
      <c r="J21" s="36">
        <v>98.550000000000011</v>
      </c>
      <c r="K21" s="36"/>
      <c r="L21" s="36"/>
      <c r="M21" s="37">
        <f t="shared" si="0"/>
        <v>806.07000000000039</v>
      </c>
      <c r="N21" s="33">
        <v>0</v>
      </c>
      <c r="O21" s="20">
        <f>M21*N21</f>
        <v>0</v>
      </c>
    </row>
    <row r="22" spans="2:15" ht="16.5" x14ac:dyDescent="0.25">
      <c r="B22" s="90"/>
      <c r="C22" s="44" t="s">
        <v>7</v>
      </c>
      <c r="D22" s="44"/>
      <c r="E22" s="36"/>
      <c r="F22" s="36"/>
      <c r="G22" s="36"/>
      <c r="H22" s="36"/>
      <c r="I22" s="36">
        <v>235.84000000000015</v>
      </c>
      <c r="J22" s="36">
        <v>32.85</v>
      </c>
      <c r="K22" s="36"/>
      <c r="L22" s="36"/>
      <c r="M22" s="37">
        <f t="shared" si="0"/>
        <v>268.69000000000017</v>
      </c>
      <c r="N22" s="33">
        <v>0</v>
      </c>
      <c r="O22" s="20">
        <f t="shared" ref="O22" si="2">M22*N22</f>
        <v>0</v>
      </c>
    </row>
    <row r="23" spans="2:15" ht="16.5" x14ac:dyDescent="0.25">
      <c r="B23" s="17" t="s">
        <v>4</v>
      </c>
      <c r="C23" s="64"/>
      <c r="D23" s="65"/>
      <c r="E23" s="65"/>
      <c r="F23" s="65"/>
      <c r="G23" s="65"/>
      <c r="H23" s="65"/>
      <c r="I23" s="65"/>
      <c r="J23" s="65"/>
      <c r="K23" s="65"/>
      <c r="L23" s="65"/>
      <c r="M23" s="65" t="s">
        <v>67</v>
      </c>
      <c r="N23" s="65"/>
      <c r="O23" s="66"/>
    </row>
    <row r="24" spans="2:15" ht="16.5" x14ac:dyDescent="0.25">
      <c r="B24" s="89" t="s">
        <v>47</v>
      </c>
      <c r="C24" s="44" t="s">
        <v>6</v>
      </c>
      <c r="D24" s="44"/>
      <c r="E24" s="36"/>
      <c r="F24" s="36"/>
      <c r="G24" s="36"/>
      <c r="H24" s="36"/>
      <c r="I24" s="36">
        <v>1223.9624999999999</v>
      </c>
      <c r="J24" s="36">
        <v>89.287499999999994</v>
      </c>
      <c r="K24" s="36"/>
      <c r="L24" s="36"/>
      <c r="M24" s="37">
        <f t="shared" si="0"/>
        <v>1313.2499999999998</v>
      </c>
      <c r="N24" s="33">
        <v>0</v>
      </c>
      <c r="O24" s="20">
        <f>M24*N24</f>
        <v>0</v>
      </c>
    </row>
    <row r="25" spans="2:15" ht="16.5" x14ac:dyDescent="0.25">
      <c r="B25" s="90"/>
      <c r="C25" s="44" t="s">
        <v>7</v>
      </c>
      <c r="D25" s="44"/>
      <c r="E25" s="36"/>
      <c r="F25" s="36"/>
      <c r="G25" s="36"/>
      <c r="H25" s="36"/>
      <c r="I25" s="36">
        <v>407.98749999999995</v>
      </c>
      <c r="J25" s="36">
        <v>29.762499999999999</v>
      </c>
      <c r="K25" s="36"/>
      <c r="L25" s="36"/>
      <c r="M25" s="37">
        <f t="shared" si="0"/>
        <v>437.74999999999994</v>
      </c>
      <c r="N25" s="33">
        <v>0</v>
      </c>
      <c r="O25" s="20">
        <f t="shared" ref="O25" si="3">M25*N25</f>
        <v>0</v>
      </c>
    </row>
    <row r="26" spans="2:15" ht="16.5" x14ac:dyDescent="0.25">
      <c r="B26" s="17" t="s">
        <v>4</v>
      </c>
      <c r="C26" s="64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6"/>
    </row>
    <row r="27" spans="2:15" ht="16.5" x14ac:dyDescent="0.25">
      <c r="B27" s="89" t="s">
        <v>48</v>
      </c>
      <c r="C27" s="44" t="s">
        <v>6</v>
      </c>
      <c r="D27" s="44"/>
      <c r="E27" s="36">
        <v>2366.6999999999998</v>
      </c>
      <c r="F27" s="36"/>
      <c r="G27" s="36">
        <v>3204.1425000000004</v>
      </c>
      <c r="H27" s="36"/>
      <c r="I27" s="36">
        <v>7441.2525000000005</v>
      </c>
      <c r="J27" s="36">
        <v>19.245000000000001</v>
      </c>
      <c r="K27" s="36">
        <v>899.93249999999989</v>
      </c>
      <c r="L27" s="36"/>
      <c r="M27" s="37">
        <f>SUM(E27:L27)</f>
        <v>13931.272500000003</v>
      </c>
      <c r="N27" s="33">
        <v>0</v>
      </c>
      <c r="O27" s="20">
        <f>M27*N27</f>
        <v>0</v>
      </c>
    </row>
    <row r="28" spans="2:15" ht="16.5" x14ac:dyDescent="0.25">
      <c r="B28" s="90"/>
      <c r="C28" s="44" t="s">
        <v>7</v>
      </c>
      <c r="D28" s="44"/>
      <c r="E28" s="36">
        <v>788.9</v>
      </c>
      <c r="F28" s="36"/>
      <c r="G28" s="36">
        <v>1068.0475000000001</v>
      </c>
      <c r="H28" s="36"/>
      <c r="I28" s="36">
        <v>2480.4175</v>
      </c>
      <c r="J28" s="36">
        <v>6.415</v>
      </c>
      <c r="K28" s="36">
        <v>299.97749999999996</v>
      </c>
      <c r="L28" s="36"/>
      <c r="M28" s="37">
        <f t="shared" ref="M28" si="4">SUM(E28:L28)</f>
        <v>4643.7574999999997</v>
      </c>
      <c r="N28" s="33">
        <v>0</v>
      </c>
      <c r="O28" s="20">
        <f t="shared" ref="O28" si="5">M28*N28</f>
        <v>0</v>
      </c>
    </row>
    <row r="29" spans="2:15" ht="16.5" x14ac:dyDescent="0.25">
      <c r="B29" s="17" t="s">
        <v>4</v>
      </c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6"/>
    </row>
    <row r="30" spans="2:15" ht="16.5" x14ac:dyDescent="0.25">
      <c r="B30" s="89" t="s">
        <v>49</v>
      </c>
      <c r="C30" s="44" t="s">
        <v>6</v>
      </c>
      <c r="D30" s="44"/>
      <c r="E30" s="36">
        <v>4623.6090000000004</v>
      </c>
      <c r="F30" s="36">
        <v>100.33399999999999</v>
      </c>
      <c r="G30" s="36">
        <v>1239.3254999999992</v>
      </c>
      <c r="H30" s="36"/>
      <c r="I30" s="36">
        <v>525.66549999999984</v>
      </c>
      <c r="J30" s="36"/>
      <c r="K30" s="36">
        <v>574.96550000000002</v>
      </c>
      <c r="L30" s="36">
        <v>43.723999999999997</v>
      </c>
      <c r="M30" s="37">
        <f>SUM(E30:L30)</f>
        <v>7107.6234999999997</v>
      </c>
      <c r="N30" s="33">
        <v>0</v>
      </c>
      <c r="O30" s="20">
        <f t="shared" ref="O30:O54" si="6">M30*N30</f>
        <v>0</v>
      </c>
    </row>
    <row r="31" spans="2:15" ht="16.5" x14ac:dyDescent="0.25">
      <c r="B31" s="90"/>
      <c r="C31" s="44" t="s">
        <v>7</v>
      </c>
      <c r="D31" s="44"/>
      <c r="E31" s="36">
        <v>815.93100000000015</v>
      </c>
      <c r="F31" s="36">
        <v>17.706</v>
      </c>
      <c r="G31" s="36">
        <v>218.70449999999985</v>
      </c>
      <c r="H31" s="36"/>
      <c r="I31" s="36">
        <v>92.76449999999997</v>
      </c>
      <c r="J31" s="36"/>
      <c r="K31" s="36">
        <v>101.4645</v>
      </c>
      <c r="L31" s="36">
        <v>7.7159999999999993</v>
      </c>
      <c r="M31" s="37">
        <f t="shared" ref="M31" si="7">SUM(E31:L31)</f>
        <v>1254.2864999999999</v>
      </c>
      <c r="N31" s="33">
        <v>0</v>
      </c>
      <c r="O31" s="20">
        <f t="shared" si="6"/>
        <v>0</v>
      </c>
    </row>
    <row r="32" spans="2:15" ht="16.5" x14ac:dyDescent="0.25">
      <c r="B32" s="17" t="s">
        <v>4</v>
      </c>
      <c r="C32" s="64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6"/>
    </row>
    <row r="33" spans="2:15" ht="16.5" x14ac:dyDescent="0.25">
      <c r="B33" s="53" t="s">
        <v>50</v>
      </c>
      <c r="C33" s="44" t="s">
        <v>6</v>
      </c>
      <c r="D33" s="44"/>
      <c r="E33" s="36">
        <v>556.26549999999997</v>
      </c>
      <c r="F33" s="36"/>
      <c r="G33" s="36"/>
      <c r="H33" s="36"/>
      <c r="I33" s="36">
        <v>1499.5359999999998</v>
      </c>
      <c r="J33" s="36"/>
      <c r="K33" s="36"/>
      <c r="L33" s="36"/>
      <c r="M33" s="37">
        <f>SUM(E33:L33)</f>
        <v>2055.8014999999996</v>
      </c>
      <c r="N33" s="33">
        <v>0</v>
      </c>
      <c r="O33" s="20">
        <f t="shared" si="6"/>
        <v>0</v>
      </c>
    </row>
    <row r="34" spans="2:15" ht="16.5" x14ac:dyDescent="0.25">
      <c r="B34" s="53"/>
      <c r="C34" s="44" t="s">
        <v>7</v>
      </c>
      <c r="D34" s="44"/>
      <c r="E34" s="36">
        <v>98.16449999999999</v>
      </c>
      <c r="F34" s="36"/>
      <c r="G34" s="36"/>
      <c r="H34" s="36"/>
      <c r="I34" s="36">
        <v>264.62399999999997</v>
      </c>
      <c r="J34" s="36"/>
      <c r="K34" s="36"/>
      <c r="L34" s="36"/>
      <c r="M34" s="37">
        <f t="shared" ref="M34" si="8">SUM(E34:L34)</f>
        <v>362.78849999999994</v>
      </c>
      <c r="N34" s="33">
        <v>0</v>
      </c>
      <c r="O34" s="20">
        <f t="shared" si="6"/>
        <v>0</v>
      </c>
    </row>
    <row r="35" spans="2:15" ht="16.5" x14ac:dyDescent="0.25">
      <c r="B35" s="17" t="s">
        <v>4</v>
      </c>
      <c r="C35" s="64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6"/>
    </row>
    <row r="36" spans="2:15" ht="16.5" x14ac:dyDescent="0.25">
      <c r="B36" s="53" t="s">
        <v>51</v>
      </c>
      <c r="C36" s="44" t="s">
        <v>6</v>
      </c>
      <c r="D36" s="44"/>
      <c r="E36" s="36">
        <v>6483.1769999999979</v>
      </c>
      <c r="F36" s="36">
        <v>313.73100000000005</v>
      </c>
      <c r="G36" s="36"/>
      <c r="H36" s="36">
        <v>20.403000000000002</v>
      </c>
      <c r="I36" s="36">
        <v>201.95099999999999</v>
      </c>
      <c r="J36" s="36">
        <v>166.50899999999999</v>
      </c>
      <c r="K36" s="36">
        <v>100.449</v>
      </c>
      <c r="L36" s="36">
        <v>93.15000000000002</v>
      </c>
      <c r="M36" s="37">
        <f>SUM(E36:L36)</f>
        <v>7379.3699999999972</v>
      </c>
      <c r="N36" s="33">
        <v>0</v>
      </c>
      <c r="O36" s="20">
        <f t="shared" si="6"/>
        <v>0</v>
      </c>
    </row>
    <row r="37" spans="2:15" ht="16.5" x14ac:dyDescent="0.25">
      <c r="B37" s="53"/>
      <c r="C37" s="44" t="s">
        <v>7</v>
      </c>
      <c r="D37" s="44"/>
      <c r="E37" s="36">
        <v>720.35299999999972</v>
      </c>
      <c r="F37" s="36">
        <v>34.859000000000002</v>
      </c>
      <c r="G37" s="36"/>
      <c r="H37" s="36">
        <v>2.2670000000000003</v>
      </c>
      <c r="I37" s="36">
        <v>22.439</v>
      </c>
      <c r="J37" s="36">
        <v>18.501000000000001</v>
      </c>
      <c r="K37" s="36">
        <v>11.161000000000001</v>
      </c>
      <c r="L37" s="36">
        <v>10.350000000000001</v>
      </c>
      <c r="M37" s="37">
        <f t="shared" ref="M37" si="9">SUM(E37:L37)</f>
        <v>819.92999999999972</v>
      </c>
      <c r="N37" s="33">
        <v>0</v>
      </c>
      <c r="O37" s="20">
        <f t="shared" si="6"/>
        <v>0</v>
      </c>
    </row>
    <row r="38" spans="2:15" ht="16.5" x14ac:dyDescent="0.25">
      <c r="B38" s="17" t="s">
        <v>4</v>
      </c>
      <c r="C38" s="64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6"/>
    </row>
    <row r="39" spans="2:15" ht="16.5" x14ac:dyDescent="0.25">
      <c r="B39" s="53" t="s">
        <v>52</v>
      </c>
      <c r="C39" s="44" t="s">
        <v>6</v>
      </c>
      <c r="D39" s="44"/>
      <c r="E39" s="36">
        <v>2185.5689999999995</v>
      </c>
      <c r="F39" s="36">
        <v>36.72</v>
      </c>
      <c r="G39" s="36"/>
      <c r="H39" s="36"/>
      <c r="I39" s="36">
        <v>249.84900000000002</v>
      </c>
      <c r="J39" s="36"/>
      <c r="K39" s="36"/>
      <c r="L39" s="36"/>
      <c r="M39" s="37">
        <f>SUM(E39:L39)</f>
        <v>2472.1379999999995</v>
      </c>
      <c r="N39" s="33">
        <v>0</v>
      </c>
      <c r="O39" s="20">
        <f t="shared" ref="O39" si="10">M39*N39</f>
        <v>0</v>
      </c>
    </row>
    <row r="40" spans="2:15" ht="16.5" x14ac:dyDescent="0.25">
      <c r="B40" s="53"/>
      <c r="C40" s="44" t="s">
        <v>7</v>
      </c>
      <c r="D40" s="44"/>
      <c r="E40" s="36">
        <v>242.84099999999995</v>
      </c>
      <c r="F40" s="36">
        <v>4.08</v>
      </c>
      <c r="G40" s="36"/>
      <c r="H40" s="36"/>
      <c r="I40" s="36">
        <v>27.761000000000003</v>
      </c>
      <c r="J40" s="36"/>
      <c r="K40" s="36"/>
      <c r="L40" s="36"/>
      <c r="M40" s="37">
        <f t="shared" ref="M40" si="11">SUM(E40:L40)</f>
        <v>274.68199999999996</v>
      </c>
      <c r="N40" s="20"/>
      <c r="O40" s="20"/>
    </row>
    <row r="41" spans="2:15" ht="16.5" x14ac:dyDescent="0.25">
      <c r="B41" s="17" t="s">
        <v>4</v>
      </c>
      <c r="C41" s="64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6"/>
    </row>
    <row r="42" spans="2:15" ht="16.5" x14ac:dyDescent="0.25">
      <c r="B42" s="89" t="s">
        <v>53</v>
      </c>
      <c r="C42" s="60" t="s">
        <v>6</v>
      </c>
      <c r="D42" s="61"/>
      <c r="E42" s="36">
        <v>1424.97</v>
      </c>
      <c r="F42" s="36"/>
      <c r="G42" s="36"/>
      <c r="H42" s="36">
        <v>9.2700000000000014</v>
      </c>
      <c r="I42" s="36"/>
      <c r="J42" s="36"/>
      <c r="K42" s="36"/>
      <c r="L42" s="36"/>
      <c r="M42" s="37">
        <f>SUM(E42:L42)</f>
        <v>1434.24</v>
      </c>
      <c r="N42" s="33">
        <v>0</v>
      </c>
      <c r="O42" s="20">
        <f t="shared" ref="O42" si="12">M42*N42</f>
        <v>0</v>
      </c>
    </row>
    <row r="43" spans="2:15" ht="16.5" x14ac:dyDescent="0.25">
      <c r="B43" s="94"/>
      <c r="C43" s="60" t="s">
        <v>7</v>
      </c>
      <c r="D43" s="61"/>
      <c r="E43" s="36">
        <v>158.33000000000001</v>
      </c>
      <c r="F43" s="36"/>
      <c r="G43" s="36"/>
      <c r="H43" s="36">
        <v>1.03</v>
      </c>
      <c r="I43" s="36"/>
      <c r="J43" s="36"/>
      <c r="K43" s="36"/>
      <c r="L43" s="36"/>
      <c r="M43" s="37">
        <f t="shared" ref="M43" si="13">SUM(E43:L43)</f>
        <v>159.36000000000001</v>
      </c>
      <c r="N43" s="20"/>
      <c r="O43" s="20"/>
    </row>
    <row r="44" spans="2:15" ht="16.5" x14ac:dyDescent="0.25">
      <c r="B44" s="17" t="s">
        <v>4</v>
      </c>
      <c r="C44" s="64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6"/>
    </row>
    <row r="45" spans="2:15" ht="16.5" x14ac:dyDescent="0.25">
      <c r="B45" s="53" t="s">
        <v>54</v>
      </c>
      <c r="C45" s="44" t="s">
        <v>6</v>
      </c>
      <c r="D45" s="44"/>
      <c r="E45" s="36">
        <v>145.22999999999999</v>
      </c>
      <c r="F45" s="36"/>
      <c r="G45" s="36"/>
      <c r="H45" s="36"/>
      <c r="I45" s="36"/>
      <c r="J45" s="36"/>
      <c r="K45" s="36"/>
      <c r="L45" s="36"/>
      <c r="M45" s="37">
        <f>SUM(E45:L45)</f>
        <v>145.22999999999999</v>
      </c>
      <c r="N45" s="33">
        <v>0</v>
      </c>
      <c r="O45" s="20">
        <f t="shared" ref="O45" si="14">M45*N45</f>
        <v>0</v>
      </c>
    </row>
    <row r="46" spans="2:15" ht="16.5" x14ac:dyDescent="0.25">
      <c r="B46" s="53"/>
      <c r="C46" s="44" t="s">
        <v>7</v>
      </c>
      <c r="D46" s="44"/>
      <c r="E46" s="36"/>
      <c r="F46" s="36"/>
      <c r="G46" s="36"/>
      <c r="H46" s="36"/>
      <c r="I46" s="36"/>
      <c r="J46" s="36"/>
      <c r="K46" s="36"/>
      <c r="L46" s="36"/>
      <c r="M46" s="37">
        <f t="shared" ref="M46" si="15">SUM(E46:L46)</f>
        <v>0</v>
      </c>
      <c r="N46" s="20"/>
      <c r="O46" s="20"/>
    </row>
    <row r="47" spans="2:15" ht="16.5" x14ac:dyDescent="0.25">
      <c r="B47" s="17" t="s">
        <v>4</v>
      </c>
      <c r="C47" s="64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6"/>
    </row>
    <row r="48" spans="2:15" ht="16.5" x14ac:dyDescent="0.25">
      <c r="B48" s="41" t="s">
        <v>56</v>
      </c>
      <c r="C48" s="44" t="s">
        <v>6</v>
      </c>
      <c r="D48" s="44"/>
      <c r="E48" s="36">
        <v>223.37</v>
      </c>
      <c r="F48" s="36"/>
      <c r="G48" s="36"/>
      <c r="H48" s="36"/>
      <c r="I48" s="36"/>
      <c r="J48" s="36"/>
      <c r="K48" s="36"/>
      <c r="L48" s="36"/>
      <c r="M48" s="37">
        <f>SUM(E48:L48)</f>
        <v>223.37</v>
      </c>
      <c r="N48" s="33">
        <v>0</v>
      </c>
      <c r="O48" s="20">
        <f t="shared" si="6"/>
        <v>0</v>
      </c>
    </row>
    <row r="49" spans="2:15" ht="16.5" x14ac:dyDescent="0.25">
      <c r="B49" s="41"/>
      <c r="C49" s="44" t="s">
        <v>7</v>
      </c>
      <c r="D49" s="44"/>
      <c r="E49" s="36"/>
      <c r="F49" s="36"/>
      <c r="G49" s="36"/>
      <c r="H49" s="36"/>
      <c r="I49" s="36"/>
      <c r="J49" s="36"/>
      <c r="K49" s="36"/>
      <c r="L49" s="36"/>
      <c r="M49" s="37">
        <f t="shared" ref="M49" si="16">SUM(E49:L49)</f>
        <v>0</v>
      </c>
      <c r="N49" s="20"/>
      <c r="O49" s="20"/>
    </row>
    <row r="50" spans="2:15" ht="16.5" x14ac:dyDescent="0.25">
      <c r="B50" s="17" t="s">
        <v>4</v>
      </c>
      <c r="C50" s="64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6"/>
    </row>
    <row r="51" spans="2:15" ht="16.5" customHeight="1" x14ac:dyDescent="0.25">
      <c r="B51" s="42" t="s">
        <v>57</v>
      </c>
      <c r="C51" s="62" t="s">
        <v>6</v>
      </c>
      <c r="D51" s="63"/>
      <c r="E51" s="38">
        <v>504.06999999999994</v>
      </c>
      <c r="F51" s="38"/>
      <c r="G51" s="38"/>
      <c r="H51" s="38"/>
      <c r="I51" s="38"/>
      <c r="J51" s="38"/>
      <c r="K51" s="38"/>
      <c r="L51" s="38"/>
      <c r="M51" s="37">
        <f>SUM(E51:L51)</f>
        <v>504.06999999999994</v>
      </c>
      <c r="N51" s="34">
        <v>0</v>
      </c>
      <c r="O51" s="20">
        <f t="shared" si="6"/>
        <v>0</v>
      </c>
    </row>
    <row r="52" spans="2:15" ht="16.5" x14ac:dyDescent="0.25">
      <c r="B52" s="43"/>
      <c r="C52" s="60" t="s">
        <v>7</v>
      </c>
      <c r="D52" s="61"/>
      <c r="E52" s="39"/>
      <c r="F52" s="39"/>
      <c r="G52" s="39"/>
      <c r="H52" s="39"/>
      <c r="I52" s="39"/>
      <c r="J52" s="39"/>
      <c r="K52" s="39"/>
      <c r="L52" s="39"/>
      <c r="M52" s="37">
        <f t="shared" ref="M52" si="17">SUM(E52:L52)</f>
        <v>0</v>
      </c>
      <c r="N52" s="20"/>
      <c r="O52" s="20"/>
    </row>
    <row r="53" spans="2:15" ht="16.5" x14ac:dyDescent="0.25">
      <c r="B53" s="17" t="s">
        <v>9</v>
      </c>
      <c r="C53" s="6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6"/>
    </row>
    <row r="54" spans="2:15" ht="16.5" x14ac:dyDescent="0.25">
      <c r="B54" s="53" t="s">
        <v>55</v>
      </c>
      <c r="C54" s="44" t="s">
        <v>6</v>
      </c>
      <c r="D54" s="44"/>
      <c r="E54" s="36">
        <v>179.76</v>
      </c>
      <c r="F54" s="36"/>
      <c r="G54" s="36"/>
      <c r="H54" s="36"/>
      <c r="I54" s="36"/>
      <c r="J54" s="36"/>
      <c r="K54" s="36"/>
      <c r="L54" s="36"/>
      <c r="M54" s="37">
        <f>SUM(E54:L54)</f>
        <v>179.76</v>
      </c>
      <c r="N54" s="34">
        <v>0</v>
      </c>
      <c r="O54" s="20">
        <f t="shared" si="6"/>
        <v>0</v>
      </c>
    </row>
    <row r="55" spans="2:15" ht="16.5" x14ac:dyDescent="0.25">
      <c r="B55" s="53"/>
      <c r="C55" s="44" t="s">
        <v>7</v>
      </c>
      <c r="D55" s="44"/>
      <c r="E55" s="36"/>
      <c r="F55" s="36"/>
      <c r="G55" s="36"/>
      <c r="H55" s="36"/>
      <c r="I55" s="36"/>
      <c r="J55" s="36"/>
      <c r="K55" s="36"/>
      <c r="L55" s="36"/>
      <c r="M55" s="37">
        <f t="shared" ref="M55" si="18">SUM(E55:L55)</f>
        <v>0</v>
      </c>
      <c r="N55" s="20"/>
      <c r="O55" s="20"/>
    </row>
    <row r="56" spans="2:15" ht="16.5" x14ac:dyDescent="0.25">
      <c r="B56" s="17" t="s">
        <v>9</v>
      </c>
      <c r="C56" s="64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6"/>
    </row>
    <row r="57" spans="2:15" ht="16.5" x14ac:dyDescent="0.25">
      <c r="B57" s="53" t="s">
        <v>58</v>
      </c>
      <c r="C57" s="44" t="s">
        <v>6</v>
      </c>
      <c r="D57" s="44"/>
      <c r="E57" s="31"/>
      <c r="F57" s="31"/>
      <c r="G57" s="31"/>
      <c r="H57" s="31"/>
      <c r="I57" s="31"/>
      <c r="J57" s="31"/>
      <c r="K57" s="31"/>
      <c r="L57" s="31"/>
      <c r="M57" s="37">
        <f>SUM(E57:L57)</f>
        <v>0</v>
      </c>
      <c r="N57" s="34">
        <v>0</v>
      </c>
      <c r="O57" s="20">
        <f t="shared" ref="O57" si="19">M57*N57</f>
        <v>0</v>
      </c>
    </row>
    <row r="58" spans="2:15" ht="16.5" x14ac:dyDescent="0.25">
      <c r="B58" s="53"/>
      <c r="C58" s="44" t="s">
        <v>7</v>
      </c>
      <c r="D58" s="44"/>
      <c r="E58" s="31"/>
      <c r="F58" s="31"/>
      <c r="G58" s="31"/>
      <c r="H58" s="31"/>
      <c r="I58" s="31"/>
      <c r="J58" s="31"/>
      <c r="K58" s="31"/>
      <c r="L58" s="31"/>
      <c r="M58" s="37">
        <f t="shared" ref="M58" si="20">SUM(E58:L58)</f>
        <v>0</v>
      </c>
      <c r="N58" s="20"/>
      <c r="O58" s="20"/>
    </row>
    <row r="59" spans="2:15" ht="16.5" x14ac:dyDescent="0.25">
      <c r="B59" s="17" t="s">
        <v>9</v>
      </c>
      <c r="C59" s="64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6"/>
    </row>
    <row r="60" spans="2:15" ht="16.5" x14ac:dyDescent="0.25">
      <c r="B60" s="53" t="s">
        <v>59</v>
      </c>
      <c r="C60" s="44" t="s">
        <v>6</v>
      </c>
      <c r="D60" s="44"/>
      <c r="E60" s="31"/>
      <c r="F60" s="31"/>
      <c r="G60" s="31"/>
      <c r="H60" s="31"/>
      <c r="I60" s="31"/>
      <c r="J60" s="31"/>
      <c r="K60" s="31"/>
      <c r="L60" s="31"/>
      <c r="M60" s="37">
        <f>SUM(E60:L60)</f>
        <v>0</v>
      </c>
      <c r="N60" s="34">
        <v>0</v>
      </c>
      <c r="O60" s="20">
        <f t="shared" ref="O60" si="21">M60*N60</f>
        <v>0</v>
      </c>
    </row>
    <row r="61" spans="2:15" ht="16.5" x14ac:dyDescent="0.25">
      <c r="B61" s="53"/>
      <c r="C61" s="44" t="s">
        <v>7</v>
      </c>
      <c r="D61" s="44"/>
      <c r="E61" s="31"/>
      <c r="F61" s="31"/>
      <c r="G61" s="31"/>
      <c r="H61" s="31"/>
      <c r="I61" s="31"/>
      <c r="J61" s="31"/>
      <c r="K61" s="31"/>
      <c r="L61" s="31"/>
      <c r="M61" s="37">
        <f t="shared" ref="M61" si="22">SUM(E61:L61)</f>
        <v>0</v>
      </c>
      <c r="N61" s="20"/>
      <c r="O61" s="20"/>
    </row>
    <row r="62" spans="2:15" ht="16.5" x14ac:dyDescent="0.25">
      <c r="B62" s="17" t="s">
        <v>9</v>
      </c>
      <c r="C62" s="64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6"/>
    </row>
    <row r="63" spans="2:15" ht="16.5" x14ac:dyDescent="0.25">
      <c r="B63" s="53" t="s">
        <v>5</v>
      </c>
      <c r="C63" s="44" t="s">
        <v>6</v>
      </c>
      <c r="D63" s="44"/>
      <c r="E63" s="31"/>
      <c r="F63" s="31"/>
      <c r="G63" s="31"/>
      <c r="H63" s="31"/>
      <c r="I63" s="31"/>
      <c r="J63" s="31"/>
      <c r="K63" s="31"/>
      <c r="L63" s="31"/>
      <c r="M63" s="37">
        <f>SUM(E63:L63)</f>
        <v>0</v>
      </c>
      <c r="N63" s="34">
        <v>0</v>
      </c>
      <c r="O63" s="20">
        <f t="shared" ref="O63" si="23">M63*N63</f>
        <v>0</v>
      </c>
    </row>
    <row r="64" spans="2:15" ht="16.5" x14ac:dyDescent="0.25">
      <c r="B64" s="53"/>
      <c r="C64" s="44" t="s">
        <v>7</v>
      </c>
      <c r="D64" s="44"/>
      <c r="E64" s="31"/>
      <c r="F64" s="31"/>
      <c r="G64" s="31"/>
      <c r="H64" s="31"/>
      <c r="I64" s="31"/>
      <c r="J64" s="31"/>
      <c r="K64" s="31"/>
      <c r="L64" s="31"/>
      <c r="M64" s="37">
        <f t="shared" ref="M64" si="24">SUM(E64:L64)</f>
        <v>0</v>
      </c>
      <c r="N64" s="20"/>
      <c r="O64" s="20"/>
    </row>
    <row r="65" spans="2:15" ht="16.5" x14ac:dyDescent="0.25">
      <c r="B65" s="17" t="s">
        <v>9</v>
      </c>
      <c r="C65" s="64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6"/>
    </row>
    <row r="66" spans="2:15" ht="16.5" x14ac:dyDescent="0.25">
      <c r="B66" s="53" t="s">
        <v>8</v>
      </c>
      <c r="C66" s="44" t="s">
        <v>6</v>
      </c>
      <c r="D66" s="44"/>
      <c r="E66" s="36"/>
      <c r="F66" s="36">
        <v>142.452</v>
      </c>
      <c r="G66" s="36"/>
      <c r="H66" s="36"/>
      <c r="I66" s="36"/>
      <c r="J66" s="36"/>
      <c r="K66" s="36"/>
      <c r="L66" s="36"/>
      <c r="M66" s="37">
        <f>SUM(E66:L66)</f>
        <v>142.452</v>
      </c>
      <c r="N66" s="34">
        <v>0</v>
      </c>
      <c r="O66" s="20">
        <f t="shared" ref="O66:O67" si="25">M66*N66</f>
        <v>0</v>
      </c>
    </row>
    <row r="67" spans="2:15" ht="16.5" x14ac:dyDescent="0.25">
      <c r="B67" s="53"/>
      <c r="C67" s="44" t="s">
        <v>7</v>
      </c>
      <c r="D67" s="44"/>
      <c r="E67" s="36"/>
      <c r="F67" s="36">
        <v>15.828000000000001</v>
      </c>
      <c r="G67" s="36"/>
      <c r="H67" s="36"/>
      <c r="I67" s="36"/>
      <c r="J67" s="36"/>
      <c r="K67" s="36"/>
      <c r="L67" s="36"/>
      <c r="M67" s="37">
        <f t="shared" ref="M67" si="26">SUM(E67:L67)</f>
        <v>15.828000000000001</v>
      </c>
      <c r="N67" s="20"/>
      <c r="O67" s="20">
        <f t="shared" si="25"/>
        <v>0</v>
      </c>
    </row>
    <row r="68" spans="2:15" ht="16.5" x14ac:dyDescent="0.25">
      <c r="B68" s="17" t="s">
        <v>9</v>
      </c>
      <c r="C68" s="64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6"/>
    </row>
    <row r="69" spans="2:15" ht="16.5" x14ac:dyDescent="0.25">
      <c r="B69" s="53" t="s">
        <v>60</v>
      </c>
      <c r="C69" s="44" t="s">
        <v>6</v>
      </c>
      <c r="D69" s="44"/>
      <c r="E69" s="31"/>
      <c r="F69" s="31"/>
      <c r="G69" s="31"/>
      <c r="H69" s="31"/>
      <c r="I69" s="31"/>
      <c r="J69" s="31"/>
      <c r="K69" s="31"/>
      <c r="L69" s="31"/>
      <c r="M69" s="37">
        <f>SUM(E69:L69)</f>
        <v>0</v>
      </c>
      <c r="N69" s="34">
        <v>0</v>
      </c>
      <c r="O69" s="20">
        <f t="shared" ref="O69" si="27">M69*N69</f>
        <v>0</v>
      </c>
    </row>
    <row r="70" spans="2:15" ht="16.5" x14ac:dyDescent="0.25">
      <c r="B70" s="53"/>
      <c r="C70" s="44" t="s">
        <v>7</v>
      </c>
      <c r="D70" s="44"/>
      <c r="E70" s="31"/>
      <c r="F70" s="31"/>
      <c r="G70" s="31"/>
      <c r="H70" s="31"/>
      <c r="I70" s="31"/>
      <c r="J70" s="31"/>
      <c r="K70" s="31"/>
      <c r="L70" s="31"/>
      <c r="M70" s="37">
        <f t="shared" ref="M70" si="28">SUM(E70:L70)</f>
        <v>0</v>
      </c>
      <c r="N70" s="20"/>
      <c r="O70" s="20"/>
    </row>
    <row r="71" spans="2:15" ht="16.5" x14ac:dyDescent="0.25">
      <c r="B71" s="17" t="s">
        <v>9</v>
      </c>
      <c r="C71" s="64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6"/>
    </row>
    <row r="72" spans="2:15" ht="16.5" x14ac:dyDescent="0.25">
      <c r="B72" s="53" t="s">
        <v>61</v>
      </c>
      <c r="C72" s="44" t="s">
        <v>6</v>
      </c>
      <c r="D72" s="44"/>
      <c r="E72" s="36"/>
      <c r="F72" s="36"/>
      <c r="G72" s="36"/>
      <c r="H72" s="36"/>
      <c r="I72" s="36"/>
      <c r="J72" s="36"/>
      <c r="K72" s="36"/>
      <c r="L72" s="40">
        <v>143.5275</v>
      </c>
      <c r="M72" s="37">
        <f>SUM(E72:L72)</f>
        <v>143.5275</v>
      </c>
      <c r="N72" s="34">
        <v>0</v>
      </c>
      <c r="O72" s="20">
        <f t="shared" ref="O72" si="29">M72*N72</f>
        <v>0</v>
      </c>
    </row>
    <row r="73" spans="2:15" ht="16.5" x14ac:dyDescent="0.25">
      <c r="B73" s="53"/>
      <c r="C73" s="44" t="s">
        <v>7</v>
      </c>
      <c r="D73" s="44"/>
      <c r="E73" s="36"/>
      <c r="F73" s="36"/>
      <c r="G73" s="36"/>
      <c r="H73" s="36"/>
      <c r="I73" s="36"/>
      <c r="J73" s="36"/>
      <c r="K73" s="36"/>
      <c r="L73" s="36">
        <v>47.842500000000001</v>
      </c>
      <c r="M73" s="37">
        <f t="shared" ref="M73" si="30">SUM(E73:L73)</f>
        <v>47.842500000000001</v>
      </c>
      <c r="N73" s="20"/>
      <c r="O73" s="20"/>
    </row>
    <row r="74" spans="2:15" ht="16.5" x14ac:dyDescent="0.25">
      <c r="B74" s="17" t="s">
        <v>68</v>
      </c>
      <c r="C74" s="64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6"/>
    </row>
    <row r="75" spans="2:15" ht="16.5" x14ac:dyDescent="0.25">
      <c r="B75" s="14"/>
      <c r="C75" s="44"/>
      <c r="D75" s="44"/>
      <c r="E75" s="31"/>
      <c r="F75" s="31"/>
      <c r="G75" s="31"/>
      <c r="H75" s="31"/>
      <c r="I75" s="31"/>
      <c r="J75" s="31"/>
      <c r="K75" s="31"/>
      <c r="L75" s="31"/>
      <c r="M75" s="37">
        <f>SUM(M18:M74)</f>
        <v>46364.28</v>
      </c>
      <c r="N75" s="20"/>
      <c r="O75" s="20"/>
    </row>
    <row r="76" spans="2:15" ht="16.5" x14ac:dyDescent="0.25">
      <c r="B76" s="54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6"/>
    </row>
    <row r="77" spans="2:15" ht="16.5" customHeight="1" x14ac:dyDescent="0.25">
      <c r="B77" s="59" t="s">
        <v>10</v>
      </c>
      <c r="C77" s="59" t="s">
        <v>2</v>
      </c>
      <c r="D77" s="59"/>
      <c r="E77" s="18"/>
      <c r="F77" s="18"/>
      <c r="G77" s="18"/>
      <c r="H77" s="18"/>
      <c r="I77" s="18"/>
      <c r="J77" s="18"/>
      <c r="K77" s="18"/>
      <c r="L77" s="18"/>
      <c r="M77" s="59" t="s">
        <v>3</v>
      </c>
      <c r="N77" s="57" t="s">
        <v>35</v>
      </c>
      <c r="O77" s="59" t="s">
        <v>39</v>
      </c>
    </row>
    <row r="78" spans="2:15" ht="16.5" customHeight="1" x14ac:dyDescent="0.25">
      <c r="B78" s="59"/>
      <c r="C78" s="59"/>
      <c r="D78" s="59"/>
      <c r="E78" s="18"/>
      <c r="F78" s="18"/>
      <c r="G78" s="18"/>
      <c r="H78" s="18"/>
      <c r="I78" s="18"/>
      <c r="J78" s="18"/>
      <c r="K78" s="18"/>
      <c r="L78" s="18"/>
      <c r="M78" s="59"/>
      <c r="N78" s="58"/>
      <c r="O78" s="59"/>
    </row>
    <row r="79" spans="2:15" ht="16.5" x14ac:dyDescent="0.25">
      <c r="B79" s="17" t="s">
        <v>11</v>
      </c>
      <c r="C79" s="64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6"/>
    </row>
    <row r="80" spans="2:15" ht="16.5" x14ac:dyDescent="0.25">
      <c r="B80" s="13" t="s">
        <v>69</v>
      </c>
      <c r="C80" s="44" t="s">
        <v>6</v>
      </c>
      <c r="D80" s="44"/>
      <c r="E80" s="36">
        <v>5009.5720000000001</v>
      </c>
      <c r="F80" s="36">
        <v>269.20100000000002</v>
      </c>
      <c r="G80" s="36"/>
      <c r="H80" s="36"/>
      <c r="I80" s="36">
        <v>3161.4985000000011</v>
      </c>
      <c r="J80" s="36"/>
      <c r="K80" s="36"/>
      <c r="L80" s="36"/>
      <c r="M80" s="37">
        <f>SUM(+M24+M27+M30+M33+M36+M39+M42+M45+M48+M51+M54+M57+M60+M63+M66+M69+M72)</f>
        <v>37032.104999999996</v>
      </c>
      <c r="N80" s="34">
        <v>0</v>
      </c>
      <c r="O80" s="20">
        <f>M80*N80</f>
        <v>0</v>
      </c>
    </row>
    <row r="81" spans="2:15" ht="16.5" x14ac:dyDescent="0.25">
      <c r="B81" s="13" t="s">
        <v>69</v>
      </c>
      <c r="C81" s="44" t="s">
        <v>7</v>
      </c>
      <c r="D81" s="44"/>
      <c r="E81" s="36">
        <v>639.12799999999993</v>
      </c>
      <c r="F81" s="36">
        <v>36.468999999999994</v>
      </c>
      <c r="G81" s="36"/>
      <c r="H81" s="36"/>
      <c r="I81" s="36">
        <v>918.32150000000024</v>
      </c>
      <c r="J81" s="36"/>
      <c r="K81" s="36"/>
      <c r="L81" s="36"/>
      <c r="M81" s="37">
        <f>SUM(+M25+M28+M31+M34+M37+M40+M43+M46+M49+M52+M55+M58+M61+M64+M67+M70+M73)</f>
        <v>8016.2249999999985</v>
      </c>
      <c r="N81" s="34">
        <v>0</v>
      </c>
      <c r="O81" s="20">
        <f>M81*N81</f>
        <v>0</v>
      </c>
    </row>
    <row r="82" spans="2:15" ht="16.5" x14ac:dyDescent="0.25">
      <c r="B82" s="54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6"/>
    </row>
    <row r="83" spans="2:15" ht="16.5" x14ac:dyDescent="0.25">
      <c r="B83" s="59" t="s">
        <v>12</v>
      </c>
      <c r="C83" s="59"/>
      <c r="D83" s="59"/>
      <c r="E83" s="18"/>
      <c r="F83" s="18"/>
      <c r="G83" s="18"/>
      <c r="H83" s="18"/>
      <c r="I83" s="18"/>
      <c r="J83" s="18"/>
      <c r="K83" s="18"/>
      <c r="L83" s="18"/>
      <c r="M83" s="18" t="s">
        <v>13</v>
      </c>
      <c r="N83" s="18" t="s">
        <v>14</v>
      </c>
      <c r="O83" s="18" t="s">
        <v>39</v>
      </c>
    </row>
    <row r="84" spans="2:15" ht="16.5" x14ac:dyDescent="0.25">
      <c r="B84" s="72" t="s">
        <v>29</v>
      </c>
      <c r="C84" s="72"/>
      <c r="D84" s="72"/>
      <c r="E84" s="64"/>
      <c r="F84" s="65"/>
      <c r="G84" s="65"/>
      <c r="H84" s="65"/>
      <c r="I84" s="65"/>
      <c r="J84" s="65"/>
      <c r="K84" s="65"/>
      <c r="L84" s="65"/>
      <c r="M84" s="65"/>
      <c r="N84" s="65"/>
      <c r="O84" s="65"/>
    </row>
    <row r="85" spans="2:15" ht="16.5" x14ac:dyDescent="0.25">
      <c r="B85" s="70"/>
      <c r="C85" s="71"/>
      <c r="D85" s="71"/>
      <c r="E85" s="14"/>
      <c r="F85" s="14"/>
      <c r="G85" s="14"/>
      <c r="H85" s="14"/>
      <c r="I85" s="14"/>
      <c r="J85" s="14"/>
      <c r="K85" s="14"/>
      <c r="L85" s="14"/>
      <c r="M85" s="26">
        <v>170</v>
      </c>
      <c r="N85" s="34">
        <v>0</v>
      </c>
      <c r="O85" s="20">
        <f>M85*N85</f>
        <v>0</v>
      </c>
    </row>
    <row r="86" spans="2:15" ht="16.5" x14ac:dyDescent="0.25">
      <c r="B86" s="54"/>
      <c r="C86" s="55"/>
      <c r="D86" s="56"/>
      <c r="E86" s="32"/>
      <c r="F86" s="32"/>
      <c r="G86" s="32"/>
      <c r="H86" s="32"/>
      <c r="I86" s="32"/>
      <c r="J86" s="32"/>
      <c r="K86" s="32"/>
      <c r="L86" s="32"/>
      <c r="M86" s="18" t="s">
        <v>15</v>
      </c>
      <c r="N86" s="18" t="s">
        <v>16</v>
      </c>
      <c r="O86" s="18" t="s">
        <v>39</v>
      </c>
    </row>
    <row r="87" spans="2:15" ht="16.5" x14ac:dyDescent="0.25">
      <c r="B87" s="72" t="s">
        <v>30</v>
      </c>
      <c r="C87" s="72"/>
      <c r="D87" s="72"/>
      <c r="E87" s="64"/>
      <c r="F87" s="65"/>
      <c r="G87" s="65"/>
      <c r="H87" s="65"/>
      <c r="I87" s="65"/>
      <c r="J87" s="65"/>
      <c r="K87" s="65"/>
      <c r="L87" s="65"/>
      <c r="M87" s="65"/>
      <c r="N87" s="65"/>
      <c r="O87" s="65"/>
    </row>
    <row r="88" spans="2:15" ht="16.5" x14ac:dyDescent="0.25">
      <c r="B88" s="70"/>
      <c r="C88" s="71"/>
      <c r="D88" s="71"/>
      <c r="E88" s="14"/>
      <c r="F88" s="14"/>
      <c r="G88" s="14"/>
      <c r="H88" s="14"/>
      <c r="I88" s="14"/>
      <c r="J88" s="14"/>
      <c r="K88" s="14"/>
      <c r="L88" s="14"/>
      <c r="M88" s="26">
        <v>50</v>
      </c>
      <c r="N88" s="34">
        <v>0</v>
      </c>
      <c r="O88" s="20">
        <f>M88*N88</f>
        <v>0</v>
      </c>
    </row>
    <row r="89" spans="2:15" ht="16.5" x14ac:dyDescent="0.25">
      <c r="B89" s="72" t="s">
        <v>31</v>
      </c>
      <c r="C89" s="72"/>
      <c r="D89" s="72"/>
      <c r="E89" s="64"/>
      <c r="F89" s="65"/>
      <c r="G89" s="65"/>
      <c r="H89" s="65"/>
      <c r="I89" s="65"/>
      <c r="J89" s="65"/>
      <c r="K89" s="65"/>
      <c r="L89" s="65"/>
      <c r="M89" s="65"/>
      <c r="N89" s="65"/>
      <c r="O89" s="65"/>
    </row>
    <row r="90" spans="2:15" ht="16.5" x14ac:dyDescent="0.25">
      <c r="B90" s="70"/>
      <c r="C90" s="71"/>
      <c r="D90" s="71"/>
      <c r="E90" s="14"/>
      <c r="F90" s="14"/>
      <c r="G90" s="14"/>
      <c r="H90" s="14"/>
      <c r="I90" s="14"/>
      <c r="J90" s="14"/>
      <c r="K90" s="14"/>
      <c r="L90" s="14"/>
      <c r="M90" s="26">
        <v>30</v>
      </c>
      <c r="N90" s="34">
        <v>0</v>
      </c>
      <c r="O90" s="20">
        <f>M90*N90</f>
        <v>0</v>
      </c>
    </row>
    <row r="91" spans="2:15" ht="16.5" x14ac:dyDescent="0.25">
      <c r="B91" s="54"/>
      <c r="C91" s="55"/>
      <c r="D91" s="56"/>
      <c r="E91" s="32"/>
      <c r="F91" s="32"/>
      <c r="G91" s="32"/>
      <c r="H91" s="32"/>
      <c r="I91" s="32"/>
      <c r="J91" s="32"/>
      <c r="K91" s="32"/>
      <c r="L91" s="32"/>
      <c r="M91" s="18" t="s">
        <v>17</v>
      </c>
      <c r="N91" s="18" t="s">
        <v>18</v>
      </c>
      <c r="O91" s="18" t="s">
        <v>39</v>
      </c>
    </row>
    <row r="92" spans="2:15" ht="33.75" customHeight="1" x14ac:dyDescent="0.25">
      <c r="B92" s="91" t="s">
        <v>32</v>
      </c>
      <c r="C92" s="92"/>
      <c r="D92" s="93"/>
      <c r="E92" s="64"/>
      <c r="F92" s="65"/>
      <c r="G92" s="65"/>
      <c r="H92" s="65"/>
      <c r="I92" s="65"/>
      <c r="J92" s="65"/>
      <c r="K92" s="65"/>
      <c r="L92" s="65"/>
      <c r="M92" s="65"/>
      <c r="N92" s="65"/>
      <c r="O92" s="65"/>
    </row>
    <row r="93" spans="2:15" ht="16.5" x14ac:dyDescent="0.25">
      <c r="B93" s="70"/>
      <c r="C93" s="71"/>
      <c r="D93" s="71"/>
      <c r="E93" s="14"/>
      <c r="F93" s="14"/>
      <c r="G93" s="14"/>
      <c r="H93" s="14"/>
      <c r="I93" s="14"/>
      <c r="J93" s="14"/>
      <c r="K93" s="14"/>
      <c r="L93" s="14"/>
      <c r="M93" s="26">
        <v>25</v>
      </c>
      <c r="N93" s="34">
        <v>0</v>
      </c>
      <c r="O93" s="20">
        <f>M93*N93</f>
        <v>0</v>
      </c>
    </row>
    <row r="94" spans="2:15" ht="16.5" x14ac:dyDescent="0.25">
      <c r="B94" s="72" t="s">
        <v>70</v>
      </c>
      <c r="C94" s="72"/>
      <c r="D94" s="72"/>
      <c r="E94" s="64"/>
      <c r="F94" s="65"/>
      <c r="G94" s="65"/>
      <c r="H94" s="65"/>
      <c r="I94" s="65"/>
      <c r="J94" s="65"/>
      <c r="K94" s="65"/>
      <c r="L94" s="65"/>
      <c r="M94" s="65"/>
      <c r="N94" s="65"/>
      <c r="O94" s="65"/>
    </row>
    <row r="95" spans="2:15" ht="16.5" x14ac:dyDescent="0.25">
      <c r="B95" s="70"/>
      <c r="C95" s="71"/>
      <c r="D95" s="71"/>
      <c r="E95" s="14"/>
      <c r="F95" s="14"/>
      <c r="G95" s="14"/>
      <c r="H95" s="14"/>
      <c r="I95" s="14"/>
      <c r="J95" s="14"/>
      <c r="K95" s="14"/>
      <c r="L95" s="14"/>
      <c r="M95" s="26">
        <v>1500</v>
      </c>
      <c r="N95" s="34">
        <v>0</v>
      </c>
      <c r="O95" s="20">
        <f>M95*N95</f>
        <v>0</v>
      </c>
    </row>
    <row r="96" spans="2:15" ht="16.5" x14ac:dyDescent="0.25">
      <c r="B96" s="72" t="s">
        <v>71</v>
      </c>
      <c r="C96" s="72"/>
      <c r="D96" s="72"/>
      <c r="E96" s="64"/>
      <c r="F96" s="65"/>
      <c r="G96" s="65"/>
      <c r="H96" s="65"/>
      <c r="I96" s="65"/>
      <c r="J96" s="65"/>
      <c r="K96" s="65"/>
      <c r="L96" s="65"/>
      <c r="M96" s="65"/>
      <c r="N96" s="65"/>
      <c r="O96" s="65"/>
    </row>
    <row r="97" spans="2:15" ht="16.5" x14ac:dyDescent="0.25">
      <c r="B97" s="73" t="s">
        <v>72</v>
      </c>
      <c r="C97" s="74"/>
      <c r="D97" s="74"/>
      <c r="E97" s="14"/>
      <c r="F97" s="14"/>
      <c r="G97" s="14"/>
      <c r="H97" s="14"/>
      <c r="I97" s="14"/>
      <c r="J97" s="14"/>
      <c r="K97" s="14"/>
      <c r="L97" s="14"/>
      <c r="M97" s="26">
        <v>1</v>
      </c>
      <c r="N97" s="35">
        <v>5000</v>
      </c>
      <c r="O97" s="20">
        <f>M97*N97</f>
        <v>5000</v>
      </c>
    </row>
    <row r="98" spans="2:15" ht="16.5" x14ac:dyDescent="0.25">
      <c r="B98" s="72" t="s">
        <v>73</v>
      </c>
      <c r="C98" s="72"/>
      <c r="D98" s="72"/>
      <c r="E98" s="64"/>
      <c r="F98" s="65"/>
      <c r="G98" s="65"/>
      <c r="H98" s="65"/>
      <c r="I98" s="65"/>
      <c r="J98" s="65"/>
      <c r="K98" s="65"/>
      <c r="L98" s="65"/>
      <c r="M98" s="65"/>
      <c r="N98" s="65"/>
      <c r="O98" s="65"/>
    </row>
    <row r="99" spans="2:15" ht="16.5" x14ac:dyDescent="0.25">
      <c r="B99" s="73"/>
      <c r="C99" s="74"/>
      <c r="D99" s="74"/>
      <c r="E99" s="14"/>
      <c r="F99" s="14"/>
      <c r="G99" s="14"/>
      <c r="H99" s="14"/>
      <c r="I99" s="14"/>
      <c r="J99" s="14"/>
      <c r="K99" s="14"/>
      <c r="L99" s="14"/>
      <c r="M99" s="26">
        <v>1</v>
      </c>
      <c r="N99" s="34">
        <v>111</v>
      </c>
      <c r="O99" s="20">
        <f>M99*N99</f>
        <v>111</v>
      </c>
    </row>
    <row r="100" spans="2:15" ht="16.5" x14ac:dyDescent="0.25"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9"/>
    </row>
    <row r="101" spans="2:15" ht="39.75" customHeight="1" x14ac:dyDescent="0.25">
      <c r="B101" s="19" t="s">
        <v>19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49">
        <f>SUM(O18,O19,O21,O22,O24,O25,O27,O28,O30,O31,O33,O34,O36,O37,O39,O40,O42,O43,O45,O46,O48,O49,O51,O52,O54,O55,O57,O58,O60,O61,O63,O64,O66,O67,O69,O70,O72,O73,O80,O81,O85,O88,O90,O93,O95,O97,O99)</f>
        <v>5111</v>
      </c>
      <c r="O101" s="50"/>
    </row>
    <row r="102" spans="2:15" ht="16.5" x14ac:dyDescent="0.35">
      <c r="B102" s="22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2:15" ht="62.1" customHeight="1" x14ac:dyDescent="0.35">
      <c r="B103" s="51" t="s">
        <v>76</v>
      </c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</row>
    <row r="104" spans="2:15" ht="16.5" x14ac:dyDescent="0.3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2:15" ht="16.5" x14ac:dyDescent="0.35">
      <c r="B105" s="1" t="s">
        <v>21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2:15" ht="15" customHeight="1" x14ac:dyDescent="0.35">
      <c r="B106" s="2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2:15" ht="30.75" customHeight="1" x14ac:dyDescent="0.25">
      <c r="B107" s="47" t="s">
        <v>78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</row>
    <row r="108" spans="2:15" ht="42" customHeight="1" x14ac:dyDescent="0.35">
      <c r="B108" s="48" t="s">
        <v>42</v>
      </c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6"/>
    </row>
    <row r="109" spans="2:15" ht="16.5" x14ac:dyDescent="0.35">
      <c r="B109" s="2" t="s">
        <v>41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2:15" ht="16.5" x14ac:dyDescent="0.35">
      <c r="B110" s="2" t="s">
        <v>40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2:15" ht="16.5" x14ac:dyDescent="0.35">
      <c r="B111" s="2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2:15" ht="16.5" x14ac:dyDescent="0.35">
      <c r="B112" s="3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23"/>
    </row>
    <row r="113" spans="2:15" ht="16.5" x14ac:dyDescent="0.35">
      <c r="B113" s="4" t="s">
        <v>22</v>
      </c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4"/>
    </row>
    <row r="114" spans="2:15" ht="16.5" x14ac:dyDescent="0.35">
      <c r="B114" s="4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24"/>
    </row>
    <row r="115" spans="2:15" ht="16.5" x14ac:dyDescent="0.35">
      <c r="B115" s="4" t="s">
        <v>23</v>
      </c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4"/>
    </row>
    <row r="116" spans="2:15" ht="16.5" x14ac:dyDescent="0.35">
      <c r="B116" s="4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24"/>
    </row>
    <row r="117" spans="2:15" ht="16.5" x14ac:dyDescent="0.35">
      <c r="B117" s="4" t="s">
        <v>24</v>
      </c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4"/>
    </row>
    <row r="118" spans="2:15" ht="16.5" x14ac:dyDescent="0.35">
      <c r="B118" s="4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24"/>
    </row>
    <row r="119" spans="2:15" ht="16.5" x14ac:dyDescent="0.35">
      <c r="B119" s="4" t="s">
        <v>25</v>
      </c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4"/>
    </row>
    <row r="120" spans="2:15" ht="16.5" x14ac:dyDescent="0.35">
      <c r="B120" s="4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24"/>
    </row>
    <row r="121" spans="2:15" ht="16.5" x14ac:dyDescent="0.35">
      <c r="B121" s="4" t="s">
        <v>26</v>
      </c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4"/>
    </row>
    <row r="122" spans="2:15" ht="16.5" x14ac:dyDescent="0.35">
      <c r="B122" s="4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24"/>
    </row>
    <row r="123" spans="2:15" ht="16.5" x14ac:dyDescent="0.35">
      <c r="B123" s="4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24"/>
    </row>
    <row r="124" spans="2:15" ht="16.5" x14ac:dyDescent="0.35">
      <c r="B124" s="4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24"/>
    </row>
    <row r="125" spans="2:15" ht="16.5" x14ac:dyDescent="0.35">
      <c r="B125" s="4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24"/>
    </row>
    <row r="126" spans="2:15" ht="16.5" x14ac:dyDescent="0.35">
      <c r="B126" s="5" t="s">
        <v>27</v>
      </c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4"/>
    </row>
    <row r="127" spans="2:15" ht="16.5" x14ac:dyDescent="0.35">
      <c r="B127" s="8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25"/>
    </row>
  </sheetData>
  <mergeCells count="133">
    <mergeCell ref="C26:O26"/>
    <mergeCell ref="C29:O29"/>
    <mergeCell ref="C32:O32"/>
    <mergeCell ref="C35:O35"/>
    <mergeCell ref="C38:O38"/>
    <mergeCell ref="C41:O41"/>
    <mergeCell ref="C44:O44"/>
    <mergeCell ref="C47:O47"/>
    <mergeCell ref="B72:B73"/>
    <mergeCell ref="C72:D72"/>
    <mergeCell ref="C73:D73"/>
    <mergeCell ref="B45:B46"/>
    <mergeCell ref="B42:B43"/>
    <mergeCell ref="C42:D42"/>
    <mergeCell ref="C43:D43"/>
    <mergeCell ref="B39:B40"/>
    <mergeCell ref="C39:D39"/>
    <mergeCell ref="C40:D40"/>
    <mergeCell ref="C45:D45"/>
    <mergeCell ref="C30:D30"/>
    <mergeCell ref="C31:D31"/>
    <mergeCell ref="C33:D33"/>
    <mergeCell ref="C34:D34"/>
    <mergeCell ref="B30:B31"/>
    <mergeCell ref="B94:D94"/>
    <mergeCell ref="B95:D95"/>
    <mergeCell ref="B60:B61"/>
    <mergeCell ref="B57:B58"/>
    <mergeCell ref="C57:D57"/>
    <mergeCell ref="C58:D58"/>
    <mergeCell ref="B69:B70"/>
    <mergeCell ref="C70:D70"/>
    <mergeCell ref="B66:B67"/>
    <mergeCell ref="C66:D66"/>
    <mergeCell ref="C67:D67"/>
    <mergeCell ref="B63:B64"/>
    <mergeCell ref="C63:D63"/>
    <mergeCell ref="C64:D64"/>
    <mergeCell ref="B93:D93"/>
    <mergeCell ref="B91:D91"/>
    <mergeCell ref="B92:D92"/>
    <mergeCell ref="B77:B78"/>
    <mergeCell ref="B33:B34"/>
    <mergeCell ref="B36:B37"/>
    <mergeCell ref="C37:D37"/>
    <mergeCell ref="C36:D36"/>
    <mergeCell ref="M12:M14"/>
    <mergeCell ref="O12:O14"/>
    <mergeCell ref="B15:B16"/>
    <mergeCell ref="C15:D16"/>
    <mergeCell ref="B12:D14"/>
    <mergeCell ref="N12:N14"/>
    <mergeCell ref="C27:D27"/>
    <mergeCell ref="C24:D24"/>
    <mergeCell ref="C28:D28"/>
    <mergeCell ref="C25:D25"/>
    <mergeCell ref="M15:M16"/>
    <mergeCell ref="O15:O16"/>
    <mergeCell ref="N15:N16"/>
    <mergeCell ref="B27:B28"/>
    <mergeCell ref="B24:B25"/>
    <mergeCell ref="B21:B22"/>
    <mergeCell ref="C21:D21"/>
    <mergeCell ref="C22:D22"/>
    <mergeCell ref="B18:B19"/>
    <mergeCell ref="C18:D18"/>
    <mergeCell ref="C19:D19"/>
    <mergeCell ref="C17:O17"/>
    <mergeCell ref="C20:O20"/>
    <mergeCell ref="C23:O23"/>
    <mergeCell ref="B100:O100"/>
    <mergeCell ref="B83:D83"/>
    <mergeCell ref="B85:D85"/>
    <mergeCell ref="B88:D88"/>
    <mergeCell ref="B90:D90"/>
    <mergeCell ref="B84:D84"/>
    <mergeCell ref="B87:D87"/>
    <mergeCell ref="B86:D86"/>
    <mergeCell ref="B89:D89"/>
    <mergeCell ref="B96:D96"/>
    <mergeCell ref="B97:D97"/>
    <mergeCell ref="E84:O84"/>
    <mergeCell ref="E87:O87"/>
    <mergeCell ref="E89:O89"/>
    <mergeCell ref="E92:O92"/>
    <mergeCell ref="E94:O94"/>
    <mergeCell ref="E96:O96"/>
    <mergeCell ref="E98:O98"/>
    <mergeCell ref="B98:D98"/>
    <mergeCell ref="B99:D99"/>
    <mergeCell ref="O77:O78"/>
    <mergeCell ref="C80:D80"/>
    <mergeCell ref="C81:D81"/>
    <mergeCell ref="C52:D52"/>
    <mergeCell ref="C51:D51"/>
    <mergeCell ref="C49:D49"/>
    <mergeCell ref="C46:D46"/>
    <mergeCell ref="C50:O50"/>
    <mergeCell ref="C53:O53"/>
    <mergeCell ref="C56:O56"/>
    <mergeCell ref="C59:O59"/>
    <mergeCell ref="C62:O62"/>
    <mergeCell ref="C65:O65"/>
    <mergeCell ref="C68:O68"/>
    <mergeCell ref="C71:O71"/>
    <mergeCell ref="C74:O74"/>
    <mergeCell ref="C79:O79"/>
    <mergeCell ref="C77:D78"/>
    <mergeCell ref="C69:D69"/>
    <mergeCell ref="B48:B49"/>
    <mergeCell ref="B51:B52"/>
    <mergeCell ref="C54:D54"/>
    <mergeCell ref="C55:D55"/>
    <mergeCell ref="C60:D60"/>
    <mergeCell ref="C61:D61"/>
    <mergeCell ref="C48:D48"/>
    <mergeCell ref="B10:O10"/>
    <mergeCell ref="C126:N126"/>
    <mergeCell ref="B107:O107"/>
    <mergeCell ref="B108:N108"/>
    <mergeCell ref="C113:N113"/>
    <mergeCell ref="C115:N115"/>
    <mergeCell ref="C117:N117"/>
    <mergeCell ref="C119:N119"/>
    <mergeCell ref="C121:N121"/>
    <mergeCell ref="N101:O101"/>
    <mergeCell ref="B103:O103"/>
    <mergeCell ref="B54:B55"/>
    <mergeCell ref="B76:O76"/>
    <mergeCell ref="B82:O82"/>
    <mergeCell ref="N77:N78"/>
    <mergeCell ref="M77:M78"/>
    <mergeCell ref="C75:D75"/>
  </mergeCells>
  <pageMargins left="0.7" right="0.7" top="0.75" bottom="0.75" header="0.3" footer="0.3"/>
  <pageSetup paperSize="9" scale="49" fitToHeight="0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0D2C4EC4CEBA4D835D9DDE96693663" ma:contentTypeVersion="4" ma:contentTypeDescription="Create a new document." ma:contentTypeScope="" ma:versionID="3e2e8dfa5d06cdbb743af6af059a997d">
  <xsd:schema xmlns:xsd="http://www.w3.org/2001/XMLSchema" xmlns:xs="http://www.w3.org/2001/XMLSchema" xmlns:p="http://schemas.microsoft.com/office/2006/metadata/properties" xmlns:ns2="e029d574-acfc-4bbb-80c3-556aa62f77e6" targetNamespace="http://schemas.microsoft.com/office/2006/metadata/properties" ma:root="true" ma:fieldsID="bbe6ebd5cb1193e842ae62fada91c1aa" ns2:_="">
    <xsd:import namespace="e029d574-acfc-4bbb-80c3-556aa62f7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29d574-acfc-4bbb-80c3-556aa62f7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0FD23C-A625-4D16-BB27-5D38FCF795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E39B26-0528-497D-9EF0-75F308AB3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29d574-acfc-4bbb-80c3-556aa62f7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50115F-B1FF-42CF-835D-A240FF4974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Herijgers</dc:creator>
  <cp:lastModifiedBy>Nishant Raghoenath</cp:lastModifiedBy>
  <cp:lastPrinted>2019-09-19T14:06:59Z</cp:lastPrinted>
  <dcterms:created xsi:type="dcterms:W3CDTF">2019-08-01T12:04:13Z</dcterms:created>
  <dcterms:modified xsi:type="dcterms:W3CDTF">2024-03-07T18:17:13Z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0x010100610D2C4EC4CEBA4D835D9DDE96693663</vt:lpwstr>
  </property>
</Properties>
</file>