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Waadhoeke Financien\Aanbestedingen en Inkoop\2022 Aanbestedingen\Aanbestedingen\Inhuur personeel\inhuur buitendienst 2023\Inhuur buitendienst 2023\TenderNed documenten\"/>
    </mc:Choice>
  </mc:AlternateContent>
  <xr:revisionPtr revIDLastSave="0" documentId="13_ncr:1_{71A51781-67D7-4FE1-B6DE-75FD4F734DD4}" xr6:coauthVersionLast="47" xr6:coauthVersionMax="47" xr10:uidLastSave="{00000000-0000-0000-0000-000000000000}"/>
  <bookViews>
    <workbookView xWindow="-110" yWindow="-110" windowWidth="19420" windowHeight="10420" activeTab="1" xr2:uid="{362AD868-F554-4FB1-BC3F-C9A1B3F323A6}"/>
  </bookViews>
  <sheets>
    <sheet name="Inschrijfstaat" sheetId="1" r:id="rId1"/>
    <sheet name="Programma van eisen" sheetId="6" r:id="rId2"/>
    <sheet name="Tarief standaard 2024"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8" i="4"/>
  <c r="C9" i="4"/>
  <c r="E23" i="4"/>
  <c r="C10" i="4"/>
  <c r="C11" i="4" l="1"/>
  <c r="C12" i="4" l="1"/>
  <c r="C21" i="4" l="1"/>
  <c r="D21" i="4" s="1"/>
  <c r="F21" i="4" s="1"/>
  <c r="C22" i="4"/>
  <c r="D22" i="4" s="1"/>
  <c r="F22" i="4" s="1"/>
  <c r="C20" i="4"/>
  <c r="D20" i="4" s="1"/>
  <c r="F20" i="4" s="1"/>
  <c r="C19" i="4"/>
  <c r="D19" i="4" s="1"/>
  <c r="C18" i="4"/>
  <c r="D18" i="4" s="1"/>
  <c r="D13" i="4"/>
  <c r="F19" i="4" l="1"/>
  <c r="F18" i="4"/>
  <c r="F23" i="4" s="1"/>
  <c r="D27" i="1" s="1"/>
</calcChain>
</file>

<file path=xl/sharedStrings.xml><?xml version="1.0" encoding="utf-8"?>
<sst xmlns="http://schemas.openxmlformats.org/spreadsheetml/2006/main" count="106" uniqueCount="99">
  <si>
    <t>Algemene gegevens</t>
  </si>
  <si>
    <t>Opdrachtgever</t>
  </si>
  <si>
    <t>Gemeente Waadhoeke</t>
  </si>
  <si>
    <t>Vestigingsplaats onderneming(Kvk)</t>
  </si>
  <si>
    <t>Franeker</t>
  </si>
  <si>
    <t>Kvk-nummer</t>
  </si>
  <si>
    <t>Tekenbevoegde voor contract</t>
  </si>
  <si>
    <t>Functie</t>
  </si>
  <si>
    <t>Volledige naam onderneming (Handelsnaam Kvk)</t>
  </si>
  <si>
    <t>Contactpersoon offerte</t>
  </si>
  <si>
    <t>Mobiel nummer contactpersoon offerte</t>
  </si>
  <si>
    <t>E-mail adres contactpersoon offerte</t>
  </si>
  <si>
    <t>% over het bruto uurloon</t>
  </si>
  <si>
    <t>Bruto loon</t>
  </si>
  <si>
    <t>Reserveringen</t>
  </si>
  <si>
    <t>Bureaumarge (%)</t>
  </si>
  <si>
    <t>LOONSOMFACTOR (Incl. Bureaumarge)</t>
  </si>
  <si>
    <t>Schaal niveau Gemeente</t>
  </si>
  <si>
    <t>Uurtarief</t>
  </si>
  <si>
    <t>Loonsomfactor</t>
  </si>
  <si>
    <t>Totaal tarief per uur</t>
  </si>
  <si>
    <t>Weging</t>
  </si>
  <si>
    <t>Totaal in €</t>
  </si>
  <si>
    <t>Prijzenblad</t>
  </si>
  <si>
    <t>Subtotaal</t>
  </si>
  <si>
    <t>Wettelijke en overige inhoudingen</t>
  </si>
  <si>
    <t>Loonsom</t>
  </si>
  <si>
    <t>Bruto marge</t>
  </si>
  <si>
    <t>Totaal inclusief werving en selectie</t>
  </si>
  <si>
    <t>Totaal te beoordelen</t>
  </si>
  <si>
    <t>Beoordelingsprijs</t>
  </si>
  <si>
    <t>Tariefopbouw</t>
  </si>
  <si>
    <t>Inschrijver dient alleen de gele cellen in te vullen</t>
  </si>
  <si>
    <t>incl. werving en selectie</t>
  </si>
  <si>
    <t>dhr. H. Potma</t>
  </si>
  <si>
    <t>manager Bedrijfsvoering</t>
  </si>
  <si>
    <t>Inschrijfstaat</t>
  </si>
  <si>
    <t>De opgegeven prijzen gelden voor de gehele looptijd van de overeenkomst, dus ook voor de eventuele optiejaren. Uitgezonderd hierbij zijn wijzigingen als gevolg van overheidsmaatregelen en de procentuele stijging van de uurlonen in de van toepassing zijnde CAO/rechtspositieregeling.</t>
  </si>
  <si>
    <t>a. aantal flexibele arbeidskrachten;</t>
  </si>
  <si>
    <t>b. inzet per vakgebied;</t>
  </si>
  <si>
    <t>c. totalen per maand en cumulatief (uren en kosten);</t>
  </si>
  <si>
    <t>d. vervullingsgraad, uitgesplitst naar spoed en regulier (indien van toepassing);</t>
  </si>
  <si>
    <t>e. aantal voortijdig beëindigde plaatsingen inclusief reden.</t>
  </si>
  <si>
    <t>De Opdrachtnemer garandeert dat het geleverde voldoet aan alle relevante wettelijke bepalingen en bepalingen in verdragen betreffende onder andere de kwaliteit, het milieu, de veiligheid, gezondheid en privacy.</t>
  </si>
  <si>
    <t>Elke opdracht komt tot stand door een akkoordverklaring van de leidinggevende van de betreffende afdeling/ team. Inschrijver dient hiervan een opdrachtbevestiging te sturen die minimaal de volgende gegevens bevat:</t>
  </si>
  <si>
    <t>Opdrachtgever behoudt zich het recht voor om mee te selecteren.</t>
  </si>
  <si>
    <t xml:space="preserve">De aangeleverde flexibele arbeidskrachten moeten voldoen aan het door de Opdrachtgever geleverde functieprofiel met eventuele aanvullende selectiecriteria (werkervaring, opleidingseisen). </t>
  </si>
  <si>
    <t>Er vindt in alle gevallen een klikgesprek plaats tussen de Opdrachtgever en aangeleverde flexibele arbeidskrachten.</t>
  </si>
  <si>
    <t>Opdrachtgever draagt zorg voor een door de flexibele arbeidskracht ondertekende geheimhoudingsverklaring.</t>
  </si>
  <si>
    <t>Opdrachtgever kan flexibele arbeidskrachten kosteloos overnemen indien zij, op fulltime basis (36 uur p/w), minimaal 936 uur via Inschrijver zijn ingehuurd. Deeltijd naar rato.</t>
  </si>
  <si>
    <t>Inschrijver dient Opdrachtgever te vrijwaren van risicoaansprakelijkheid in het kader van de Wet ketenaansprakelijkheid.</t>
  </si>
  <si>
    <t>Inschrijver is op werkdagen telefonisch bereikbaar van 07.00-17.00 uur. Is inschrijver niet bereikbaar, dan wordt binnen 2 kantooruren contact gezocht met Opdrachtgever.</t>
  </si>
  <si>
    <t>Inschrijver heeft een centraal aanspreekpunt m.b.t. de voorwaarden en de uitvoering van de raamovereenkomst.</t>
  </si>
  <si>
    <t>Inschrijver stelt één vaste contactpersoon aan voor de Opdrachtgever inclusief een vaste vervanger.</t>
  </si>
  <si>
    <t>Inschrijver biedt een digitaal portaal aan voor het goedkeuren van urenstaten en het onderbrengen van overeenkomsten.</t>
  </si>
  <si>
    <t>Inschrijver draagt zorg voor ondertekening van een integriteitsverklaring en verstrekt de integriteitscode van de gemeente Waadhoeke</t>
  </si>
  <si>
    <t>Inschrijver beschikt over een geldig ABU of NBBU lidmaatschap</t>
  </si>
  <si>
    <t>Inschrijver beschkt over een SNA keurmerk (of vergelijkbaar)</t>
  </si>
  <si>
    <t>Eisen aan de inschrijver</t>
  </si>
  <si>
    <t>Eisen aan de arbeidskracht</t>
  </si>
  <si>
    <t>Eisen aan tarieven</t>
  </si>
  <si>
    <t>Medewerkers beheersen de Nederlandse taal actief en de Friese taal passief.</t>
  </si>
  <si>
    <t>Eisen aan een nadere overeenkomst</t>
  </si>
  <si>
    <r>
      <t>Indien de termijn, genoemd in voorgaande eis</t>
    </r>
    <r>
      <rPr>
        <sz val="11"/>
        <color theme="1"/>
        <rFont val="Calibri"/>
        <family val="2"/>
        <scheme val="minor"/>
      </rPr>
      <t>, zonder reactie van de zijde van Inschrijver is verstreken, is de Opdrachtgever vrij om rechtstreeks andere organisaties te benaderen, zonder enige kostenvergoeding aan Inschrijver.</t>
    </r>
  </si>
  <si>
    <t>De CAO Gemeenten (prijspeil 2024) geldt als uitgangspunt voor de beloning van de flexibele arbeidskrachten, met dien verstande dat een 36-urige werkweek het uitgangspunt is.</t>
  </si>
  <si>
    <t>Indien een flexibele arbeidskracht zich schuldig maakt aan plichtsverzuim in de zin van het Burgerlijk wetboek en Personeelshandboek Waadhoeke, is dat reden voor onmiddellijke beëindiging van de opdracht t.a.v. de betreffende kandidaat. Inschrijver is verantwoordelijk voor de financiële afhandeling met deze kandidaat.</t>
  </si>
  <si>
    <t>Akkoord?</t>
  </si>
  <si>
    <t>Inschrijver levert op verzoek, in ieder geval voorafgaand aan evaluaties, rapportages van de ureninzet van de flexibele arbeidskrachten. De specificatie bevat minimaal:</t>
  </si>
  <si>
    <t>A</t>
  </si>
  <si>
    <t>B</t>
  </si>
  <si>
    <t>C</t>
  </si>
  <si>
    <t>D</t>
  </si>
  <si>
    <r>
      <t>Mederwerkers zijn verplicht om PBM's en werkkleding te dragen.</t>
    </r>
    <r>
      <rPr>
        <sz val="11"/>
        <rFont val="Calibri"/>
        <family val="2"/>
        <scheme val="minor"/>
      </rPr>
      <t xml:space="preserve"> Werkschoenen, (zaag)broeken en overige PBM's worden verstrekt door Opdrachtgever.</t>
    </r>
  </si>
  <si>
    <t>Met het indienen van deze inschrijfstaat gaat u akkoord met alle punten, genoemd in het tabblad Programma van Eisen</t>
  </si>
  <si>
    <t>Programma van eisen</t>
  </si>
  <si>
    <t xml:space="preserve">Telefoonnummer </t>
  </si>
  <si>
    <t>Postadres</t>
  </si>
  <si>
    <t>Postcode en plaats</t>
  </si>
  <si>
    <t xml:space="preserve">In bovenstaande tarieven is rekening gehouden met de CAO wijziging van 1 januari 2024 </t>
  </si>
  <si>
    <t>Vervallen</t>
  </si>
  <si>
    <r>
      <t xml:space="preserve">Inschrijver voldoet aan de gestelde Friese Eis m.b.t. SROI. </t>
    </r>
    <r>
      <rPr>
        <sz val="11"/>
        <color rgb="FFFF0000"/>
        <rFont val="Calibri"/>
        <family val="2"/>
        <scheme val="minor"/>
      </rPr>
      <t>Hieronder vallen ook Oekraïnse vluchtelingen, mits zij een kwetsbare arbeidsmarktpositie innemen</t>
    </r>
    <r>
      <rPr>
        <sz val="11"/>
        <color theme="1"/>
        <rFont val="Calibri"/>
        <family val="2"/>
        <scheme val="minor"/>
      </rPr>
      <t xml:space="preserve"> </t>
    </r>
  </si>
  <si>
    <r>
      <t xml:space="preserve">Inschrijver zorgt ervoor dat flexibele arbeidskrachten zich ziekmelden bij de Opdrachtgever én de Inschrijver en verzorgt de relevante begeleiding. De doorbetaling van het loon van de arbeidskracht komt volledig voor rekening van de inschrijver. Er worden bij een zieke arbeidskracht geen kosten meer in rekening gebracht. De Inschrijver neemt het initiatief richting Opdrachtgever of en zo ja op welke termijn vervanging gewenst is. </t>
    </r>
    <r>
      <rPr>
        <strike/>
        <sz val="11"/>
        <color rgb="FFFF0000"/>
        <rFont val="Calibri"/>
        <family val="2"/>
        <scheme val="minor"/>
      </rPr>
      <t>(De kosten van het inwerken van de vervanging komen voor rekening van de Inschrijver.)</t>
    </r>
  </si>
  <si>
    <r>
      <t>De aangeboden Prijs per categorie</t>
    </r>
    <r>
      <rPr>
        <sz val="11"/>
        <color rgb="FFFF0000"/>
        <rFont val="Calibri"/>
        <family val="2"/>
        <scheme val="minor"/>
      </rPr>
      <t>/loonschaal</t>
    </r>
    <r>
      <rPr>
        <sz val="11"/>
        <color theme="1"/>
        <rFont val="Calibri"/>
        <family val="2"/>
        <scheme val="minor"/>
      </rPr>
      <t xml:space="preserve"> is exclusief </t>
    </r>
    <r>
      <rPr>
        <strike/>
        <sz val="11"/>
        <color rgb="FFFF0000"/>
        <rFont val="Calibri"/>
        <family val="2"/>
        <scheme val="minor"/>
      </rPr>
      <t>(inclusief)</t>
    </r>
    <r>
      <rPr>
        <sz val="11"/>
        <color theme="1"/>
        <rFont val="Calibri"/>
        <family val="2"/>
        <scheme val="minor"/>
      </rPr>
      <t xml:space="preserve"> reiskosten, inclusief toeslag bezwarende omstandigheden en alle andere bijkomende kosten, kosten van administratie, facturering, creditering, alle eventuele overige kosten en exclusief BTW.</t>
    </r>
  </si>
  <si>
    <r>
      <t xml:space="preserve">Reiskosten worden vergoed op basis van de regeling van de gemeente Waadhoeke en zijn niet bij de opgegeven tarieven inbegrepen. </t>
    </r>
    <r>
      <rPr>
        <sz val="11"/>
        <color rgb="FFFF0000"/>
        <rFont val="Calibri"/>
        <family val="2"/>
        <scheme val="minor"/>
      </rPr>
      <t>Reiskostenvergoeding woon-werk € 0,23 netto p/km bij reizen met auto. In geval van reizen met fiets of OV € 0,30 p/km (waarvan € 0,07 belast)</t>
    </r>
  </si>
  <si>
    <r>
      <t xml:space="preserve">Inschrijver geeft bij spoedaanvragen binnen </t>
    </r>
    <r>
      <rPr>
        <sz val="11"/>
        <color rgb="FFFF0000"/>
        <rFont val="Calibri"/>
        <family val="2"/>
        <scheme val="minor"/>
      </rPr>
      <t xml:space="preserve">4 </t>
    </r>
    <r>
      <rPr>
        <strike/>
        <sz val="11"/>
        <color rgb="FFFF0000"/>
        <rFont val="Calibri"/>
        <family val="2"/>
        <scheme val="minor"/>
      </rPr>
      <t>(2)</t>
    </r>
    <r>
      <rPr>
        <sz val="11"/>
        <color theme="1"/>
        <rFont val="Calibri"/>
        <family val="2"/>
        <scheme val="minor"/>
      </rPr>
      <t xml:space="preserve"> kantooruren na de aanvraag aan of hij in staat is CV’s van potentiële kandidaten aan te leveren. Inschrijver biedt binnen </t>
    </r>
    <r>
      <rPr>
        <sz val="11"/>
        <color rgb="FFFF0000"/>
        <rFont val="Calibri"/>
        <family val="2"/>
        <scheme val="minor"/>
      </rPr>
      <t>8 (</t>
    </r>
    <r>
      <rPr>
        <strike/>
        <sz val="11"/>
        <color rgb="FFFF0000"/>
        <rFont val="Calibri"/>
        <family val="2"/>
        <scheme val="minor"/>
      </rPr>
      <t>vier)</t>
    </r>
    <r>
      <rPr>
        <sz val="11"/>
        <color theme="1"/>
        <rFont val="Calibri"/>
        <family val="2"/>
        <scheme val="minor"/>
      </rPr>
      <t xml:space="preserve"> kantooruren na de aanvraag één of meerdere CV’s van geschikte kandidaten aan.</t>
    </r>
  </si>
  <si>
    <r>
      <t>Inschrijver draagt zorg voor een Verklaring Omtrent het Gedrag.</t>
    </r>
    <r>
      <rPr>
        <sz val="11"/>
        <color rgb="FFFF0000"/>
        <rFont val="Calibri"/>
        <family val="2"/>
        <scheme val="minor"/>
      </rPr>
      <t>De VOG moet voor de startdatum zijn aangevraagd. Binnen de door Justitie
gestelde termijn dient de VOG aanwezig te zijn.</t>
    </r>
    <r>
      <rPr>
        <sz val="11"/>
        <color theme="1"/>
        <rFont val="Calibri"/>
        <family val="2"/>
        <scheme val="minor"/>
      </rPr>
      <t xml:space="preserve"> Deze kosten zijn voor rekening van de Inschrijver.</t>
    </r>
  </si>
  <si>
    <r>
      <t xml:space="preserve">Toelage bezwarende omstandigheden is in de uurlonen verwerkt en dient te worden vergoed tot en met schaal 7. </t>
    </r>
    <r>
      <rPr>
        <sz val="11"/>
        <color rgb="FFFF0000"/>
        <rFont val="Calibri"/>
        <family val="2"/>
        <scheme val="minor"/>
      </rPr>
      <t>Bezwarende omstandigheden bestaan uit: Zwaar repeterend werk, fysieke belasting, werken met biologische agentia, werken in hitte en/of kou, klein straatwerk, werken met chemische stoffen/brandstoffen, reparatiewerk garage en op locatie. Toeslagen conform cao gemeente artikel 3,14, € 53,25 bruto per maand</t>
    </r>
  </si>
  <si>
    <r>
      <rPr>
        <sz val="11"/>
        <color rgb="FFFF0000"/>
        <rFont val="Calibri"/>
        <family val="2"/>
        <scheme val="minor"/>
      </rPr>
      <t>Vervallen K</t>
    </r>
    <r>
      <rPr>
        <strike/>
        <sz val="11"/>
        <color rgb="FFFF0000"/>
        <rFont val="Calibri"/>
        <family val="2"/>
        <scheme val="minor"/>
      </rPr>
      <t>orting voor eigen aanbreng medewerkers</t>
    </r>
  </si>
  <si>
    <r>
      <t xml:space="preserve">Al het in te zetten technisch personeel is gediplomeerd en vakbekwaam, zoals gevraagd voor de individuele functies. </t>
    </r>
    <r>
      <rPr>
        <sz val="11"/>
        <color rgb="FFFF0000"/>
        <rFont val="Calibri"/>
        <family val="2"/>
        <scheme val="minor"/>
      </rPr>
      <t>Werkzaamheden zijn omschreven in de leidraad. Een certificaat motorkettingzaag is geen verplichting, maar wel een pré.</t>
    </r>
  </si>
  <si>
    <r>
      <t xml:space="preserve">Mederwerkers wonen </t>
    </r>
    <r>
      <rPr>
        <sz val="11"/>
        <color rgb="FFFF0000"/>
        <rFont val="Calibri"/>
        <family val="2"/>
        <scheme val="minor"/>
      </rPr>
      <t>bij sterke voorkeur</t>
    </r>
    <r>
      <rPr>
        <sz val="11"/>
        <color theme="1"/>
        <rFont val="Calibri"/>
        <family val="2"/>
        <scheme val="minor"/>
      </rPr>
      <t xml:space="preserve"> binnen een straal van 30 km van de standplaats. </t>
    </r>
    <r>
      <rPr>
        <sz val="11"/>
        <color rgb="FFFF0000"/>
        <rFont val="Calibri"/>
        <family val="2"/>
        <scheme val="minor"/>
      </rPr>
      <t>Standplaats is Franeker, Menaldum of Sint Jacobiparochie.</t>
    </r>
  </si>
  <si>
    <r>
      <t>Inschrijver stuurt 4-wekelijks per team een factuur met detailinformatie op weekniveau per flexibele arbeidskracht (naam, gewerkte periode, uren en bedrag per uur,</t>
    </r>
    <r>
      <rPr>
        <strike/>
        <sz val="11"/>
        <color rgb="FFFF0000"/>
        <rFont val="Calibri"/>
        <family val="2"/>
        <scheme val="minor"/>
      </rPr>
      <t xml:space="preserve"> bureaumarge en omrekeningsfactor)</t>
    </r>
    <r>
      <rPr>
        <sz val="11"/>
        <color theme="1"/>
        <rFont val="Calibri"/>
        <family val="2"/>
        <scheme val="minor"/>
      </rPr>
      <t xml:space="preserve">. </t>
    </r>
    <r>
      <rPr>
        <sz val="11"/>
        <color rgb="FFFF0000"/>
        <rFont val="Calibri"/>
        <family val="2"/>
        <scheme val="minor"/>
      </rPr>
      <t>In verband met terugdringen van factuurstromen en daarmee gepaard gaande administratieve lasten en de kosten van verwerking van facturen gaat de sterke voorkeur uit naar facturering per vier weken.</t>
    </r>
  </si>
  <si>
    <r>
      <t xml:space="preserve">Vervallen </t>
    </r>
    <r>
      <rPr>
        <strike/>
        <sz val="11"/>
        <color rgb="FFFF0000"/>
        <rFont val="Calibri"/>
        <family val="2"/>
        <scheme val="minor"/>
      </rPr>
      <t>Op moment dat Opdrachtgever zelf een kandidaat aanlevert bij Inschrijver vindt er korting op het tarief plaats. Daarvoor is een separaat tarief opgegeven (tabblad Tarief zonder werving 2024)</t>
    </r>
  </si>
  <si>
    <r>
      <t>·</t>
    </r>
    <r>
      <rPr>
        <sz val="7"/>
        <rFont val="Calibri"/>
        <family val="2"/>
        <scheme val="minor"/>
      </rPr>
      <t xml:space="preserve">         </t>
    </r>
    <r>
      <rPr>
        <sz val="11"/>
        <rFont val="Calibri"/>
        <family val="2"/>
        <scheme val="minor"/>
      </rPr>
      <t>Het te hanteren uurtarief;</t>
    </r>
  </si>
  <si>
    <r>
      <t>·</t>
    </r>
    <r>
      <rPr>
        <sz val="7"/>
        <rFont val="Calibri"/>
        <family val="2"/>
        <scheme val="minor"/>
      </rPr>
      <t xml:space="preserve">         </t>
    </r>
    <r>
      <rPr>
        <sz val="11"/>
        <rFont val="Calibri"/>
        <family val="2"/>
        <scheme val="minor"/>
      </rPr>
      <t>Personalia en functie van de flexibele arbeidskracht;</t>
    </r>
  </si>
  <si>
    <r>
      <t>·</t>
    </r>
    <r>
      <rPr>
        <sz val="7"/>
        <rFont val="Calibri"/>
        <family val="2"/>
        <scheme val="minor"/>
      </rPr>
      <t xml:space="preserve">         </t>
    </r>
    <r>
      <rPr>
        <sz val="11"/>
        <rFont val="Calibri"/>
        <family val="2"/>
        <scheme val="minor"/>
      </rPr>
      <t>Contactpersoon Gemeente;</t>
    </r>
  </si>
  <si>
    <r>
      <t>·</t>
    </r>
    <r>
      <rPr>
        <sz val="7"/>
        <rFont val="Calibri"/>
        <family val="2"/>
        <scheme val="minor"/>
      </rPr>
      <t xml:space="preserve">         </t>
    </r>
    <r>
      <rPr>
        <sz val="11"/>
        <rFont val="Calibri"/>
        <family val="2"/>
        <scheme val="minor"/>
      </rPr>
      <t>Contactpersoon inleenorganisatie;</t>
    </r>
  </si>
  <si>
    <r>
      <t>·</t>
    </r>
    <r>
      <rPr>
        <sz val="7"/>
        <rFont val="Calibri"/>
        <family val="2"/>
        <scheme val="minor"/>
      </rPr>
      <t xml:space="preserve">         </t>
    </r>
    <r>
      <rPr>
        <sz val="11"/>
        <rFont val="Calibri"/>
        <family val="2"/>
        <scheme val="minor"/>
      </rPr>
      <t>Arbeidsplaats bij de gemeente (afdeling);</t>
    </r>
  </si>
  <si>
    <r>
      <t>·</t>
    </r>
    <r>
      <rPr>
        <sz val="7"/>
        <rFont val="Calibri"/>
        <family val="2"/>
        <scheme val="minor"/>
      </rPr>
      <t xml:space="preserve">         </t>
    </r>
    <r>
      <rPr>
        <sz val="11"/>
        <rFont val="Calibri"/>
        <family val="2"/>
        <scheme val="minor"/>
      </rPr>
      <t>Aanvangsdatum en aanvangstijdstip;</t>
    </r>
  </si>
  <si>
    <r>
      <t>·</t>
    </r>
    <r>
      <rPr>
        <sz val="7"/>
        <rFont val="Calibri"/>
        <family val="2"/>
        <scheme val="minor"/>
      </rPr>
      <t xml:space="preserve">         </t>
    </r>
    <r>
      <rPr>
        <sz val="11"/>
        <rFont val="Calibri"/>
        <family val="2"/>
        <scheme val="minor"/>
      </rPr>
      <t>Eventueel overeengekomen einddatum.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</si>
</sst>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0#########"/>
    <numFmt numFmtId="165" formatCode="_-* #,##0.00_-;_-* #,##0.00\-;_-* &quot;-&quot;??_-;_-@_-"/>
    <numFmt numFmtId="166" formatCode="#,##0.0000"/>
    <numFmt numFmtId="167" formatCode="&quot;€&quot;\ #,##0.00"/>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2"/>
      <name val="Calibri"/>
      <family val="2"/>
      <scheme val="minor"/>
    </font>
    <font>
      <b/>
      <sz val="11"/>
      <name val="Calibri"/>
      <family val="2"/>
      <scheme val="minor"/>
    </font>
    <font>
      <sz val="11"/>
      <name val="Calibri"/>
      <family val="2"/>
      <scheme val="minor"/>
    </font>
    <font>
      <sz val="10"/>
      <name val="Arial"/>
      <family val="2"/>
    </font>
    <font>
      <b/>
      <sz val="12"/>
      <name val="Calibri"/>
      <family val="2"/>
      <scheme val="minor"/>
    </font>
    <font>
      <b/>
      <sz val="12"/>
      <color theme="1"/>
      <name val="Calibri"/>
      <family val="2"/>
      <scheme val="minor"/>
    </font>
    <font>
      <b/>
      <i/>
      <sz val="11"/>
      <color theme="0"/>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strike/>
      <sz val="11"/>
      <color rgb="FFFF0000"/>
      <name val="Calibri"/>
      <family val="2"/>
      <scheme val="minor"/>
    </font>
    <font>
      <sz val="7"/>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tint="0.499984740745262"/>
        <bgColor theme="5"/>
      </patternFill>
    </fill>
    <fill>
      <patternFill patternType="solid">
        <fgColor theme="0" tint="-0.34998626667073579"/>
        <bgColor theme="5" tint="0.59999389629810485"/>
      </patternFill>
    </fill>
    <fill>
      <patternFill patternType="solid">
        <fgColor theme="0" tint="-0.14999847407452621"/>
        <bgColor theme="5" tint="0.79998168889431442"/>
      </patternFill>
    </fill>
    <fill>
      <patternFill patternType="solid">
        <fgColor theme="0" tint="-0.14999847407452621"/>
        <bgColor indexed="64"/>
      </patternFill>
    </fill>
    <fill>
      <patternFill patternType="solid">
        <fgColor rgb="FF5DBFC2"/>
        <bgColor indexed="64"/>
      </patternFill>
    </fill>
    <fill>
      <patternFill patternType="solid">
        <fgColor rgb="FFFFCC33"/>
        <bgColor indexed="64"/>
      </patternFill>
    </fill>
    <fill>
      <patternFill patternType="solid">
        <fgColor rgb="FF5DBFC2"/>
        <bgColor theme="5"/>
      </patternFill>
    </fill>
    <fill>
      <patternFill patternType="solid">
        <fgColor rgb="FFFFCC33"/>
        <bgColor theme="5" tint="0.59999389629810485"/>
      </patternFill>
    </fill>
    <fill>
      <patternFill patternType="solid">
        <fgColor theme="0" tint="-0.499984740745262"/>
        <bgColor theme="5" tint="0.59999389629810485"/>
      </patternFill>
    </fill>
  </fills>
  <borders count="47">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right style="thin">
        <color theme="0"/>
      </right>
      <top/>
      <bottom/>
      <diagonal/>
    </border>
    <border>
      <left style="thin">
        <color theme="0"/>
      </left>
      <right/>
      <top/>
      <bottom style="thick">
        <color theme="0"/>
      </bottom>
      <diagonal/>
    </border>
    <border>
      <left/>
      <right style="thin">
        <color theme="0"/>
      </right>
      <top/>
      <bottom style="thick">
        <color theme="0"/>
      </bottom>
      <diagonal/>
    </border>
    <border>
      <left style="thin">
        <color theme="0"/>
      </left>
      <right/>
      <top style="thick">
        <color theme="0"/>
      </top>
      <bottom style="thick">
        <color theme="0"/>
      </bottom>
      <diagonal/>
    </border>
    <border>
      <left/>
      <right style="thin">
        <color theme="0"/>
      </right>
      <top style="thick">
        <color theme="0"/>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cellStyleXfs>
  <cellXfs count="126">
    <xf numFmtId="0" fontId="0" fillId="0" borderId="0" xfId="0"/>
    <xf numFmtId="44" fontId="3" fillId="0" borderId="0" xfId="0" applyNumberFormat="1" applyFont="1"/>
    <xf numFmtId="0" fontId="5" fillId="7" borderId="1" xfId="0" applyFont="1" applyFill="1" applyBorder="1"/>
    <xf numFmtId="0" fontId="7" fillId="8" borderId="11" xfId="0" applyFont="1" applyFill="1" applyBorder="1" applyAlignment="1" applyProtection="1">
      <alignment horizontal="left" vertical="top" wrapText="1"/>
      <protection locked="0"/>
    </xf>
    <xf numFmtId="0" fontId="7" fillId="8" borderId="12" xfId="0" applyFont="1" applyFill="1" applyBorder="1" applyAlignment="1" applyProtection="1">
      <alignment horizontal="left" vertical="top" wrapText="1"/>
      <protection locked="0"/>
    </xf>
    <xf numFmtId="0" fontId="7" fillId="8" borderId="13" xfId="0" applyFont="1" applyFill="1" applyBorder="1" applyAlignment="1" applyProtection="1">
      <alignment horizontal="left" vertical="top" wrapText="1"/>
      <protection locked="0"/>
    </xf>
    <xf numFmtId="164" fontId="7" fillId="8" borderId="12" xfId="0" applyNumberFormat="1" applyFont="1" applyFill="1" applyBorder="1" applyAlignment="1" applyProtection="1">
      <alignment horizontal="left" vertical="top" wrapText="1"/>
      <protection locked="0"/>
    </xf>
    <xf numFmtId="0" fontId="2" fillId="7" borderId="26" xfId="0" applyFont="1" applyFill="1" applyBorder="1"/>
    <xf numFmtId="0" fontId="2" fillId="7" borderId="1" xfId="0" applyFont="1" applyFill="1" applyBorder="1"/>
    <xf numFmtId="0" fontId="2" fillId="7" borderId="27" xfId="0" applyFont="1" applyFill="1" applyBorder="1"/>
    <xf numFmtId="0" fontId="2" fillId="7" borderId="29" xfId="0" applyFont="1" applyFill="1" applyBorder="1" applyAlignment="1">
      <alignment horizontal="left"/>
    </xf>
    <xf numFmtId="167" fontId="2" fillId="7" borderId="29" xfId="0" applyNumberFormat="1" applyFont="1" applyFill="1" applyBorder="1" applyAlignment="1">
      <alignment horizontal="left"/>
    </xf>
    <xf numFmtId="49" fontId="2" fillId="7" borderId="29" xfId="0" applyNumberFormat="1" applyFont="1" applyFill="1" applyBorder="1" applyAlignment="1">
      <alignment horizontal="center"/>
    </xf>
    <xf numFmtId="167" fontId="2" fillId="7" borderId="30" xfId="0" applyNumberFormat="1" applyFont="1" applyFill="1" applyBorder="1" applyAlignment="1">
      <alignment horizontal="center"/>
    </xf>
    <xf numFmtId="0" fontId="6" fillId="7" borderId="28" xfId="0" applyFont="1" applyFill="1" applyBorder="1" applyAlignment="1">
      <alignment horizontal="left"/>
    </xf>
    <xf numFmtId="0" fontId="0" fillId="0" borderId="0" xfId="0" applyFont="1"/>
    <xf numFmtId="0" fontId="7" fillId="9" borderId="19" xfId="3" applyFont="1" applyFill="1" applyBorder="1" applyAlignment="1">
      <alignment shrinkToFit="1"/>
    </xf>
    <xf numFmtId="0" fontId="0" fillId="0" borderId="31" xfId="0" applyFont="1" applyBorder="1" applyAlignment="1">
      <alignment horizontal="left"/>
    </xf>
    <xf numFmtId="10" fontId="0" fillId="0" borderId="10" xfId="0" applyNumberFormat="1" applyFont="1" applyBorder="1" applyAlignment="1">
      <alignment horizontal="center"/>
    </xf>
    <xf numFmtId="44" fontId="0" fillId="0" borderId="10" xfId="0" applyNumberFormat="1" applyFont="1" applyBorder="1" applyAlignment="1">
      <alignment horizontal="center"/>
    </xf>
    <xf numFmtId="3" fontId="0" fillId="0" borderId="10" xfId="0" applyNumberFormat="1" applyFont="1" applyBorder="1" applyAlignment="1">
      <alignment horizontal="center"/>
    </xf>
    <xf numFmtId="44" fontId="0" fillId="0" borderId="10" xfId="0" applyNumberFormat="1" applyFont="1" applyBorder="1"/>
    <xf numFmtId="0" fontId="0" fillId="0" borderId="0" xfId="0" applyFont="1" applyAlignment="1">
      <alignment horizontal="right"/>
    </xf>
    <xf numFmtId="44" fontId="0" fillId="6" borderId="10" xfId="0" applyNumberFormat="1" applyFont="1" applyFill="1" applyBorder="1" applyAlignment="1">
      <alignment horizontal="left"/>
    </xf>
    <xf numFmtId="0" fontId="6" fillId="9" borderId="17" xfId="3" applyFont="1" applyFill="1" applyBorder="1" applyAlignment="1">
      <alignment wrapText="1"/>
    </xf>
    <xf numFmtId="0" fontId="4" fillId="3" borderId="22" xfId="3" applyFont="1" applyFill="1" applyBorder="1"/>
    <xf numFmtId="10" fontId="0" fillId="4" borderId="22" xfId="4" applyNumberFormat="1" applyFont="1" applyFill="1" applyBorder="1" applyProtection="1"/>
    <xf numFmtId="165" fontId="0" fillId="5" borderId="23" xfId="3" applyNumberFormat="1" applyFont="1" applyFill="1" applyBorder="1"/>
    <xf numFmtId="0" fontId="11" fillId="3" borderId="22" xfId="3" applyFont="1" applyFill="1" applyBorder="1" applyAlignment="1">
      <alignment horizontal="right"/>
    </xf>
    <xf numFmtId="165" fontId="3" fillId="5" borderId="23" xfId="3" applyNumberFormat="1" applyFont="1" applyFill="1" applyBorder="1"/>
    <xf numFmtId="0" fontId="4" fillId="3" borderId="24" xfId="3" applyFont="1" applyFill="1" applyBorder="1"/>
    <xf numFmtId="165" fontId="0" fillId="5" borderId="25" xfId="3" applyNumberFormat="1" applyFont="1" applyFill="1" applyBorder="1"/>
    <xf numFmtId="166" fontId="4" fillId="3" borderId="24" xfId="3" applyNumberFormat="1" applyFont="1" applyFill="1" applyBorder="1"/>
    <xf numFmtId="166" fontId="2" fillId="3" borderId="17" xfId="3" applyNumberFormat="1" applyFont="1" applyFill="1" applyBorder="1" applyAlignment="1">
      <alignment horizontal="right"/>
    </xf>
    <xf numFmtId="10" fontId="3" fillId="5" borderId="23" xfId="3" applyNumberFormat="1" applyFont="1" applyFill="1" applyBorder="1"/>
    <xf numFmtId="166" fontId="2" fillId="3" borderId="22" xfId="3" applyNumberFormat="1" applyFont="1" applyFill="1" applyBorder="1"/>
    <xf numFmtId="166" fontId="3" fillId="5" borderId="23" xfId="3" applyNumberFormat="1" applyFont="1" applyFill="1" applyBorder="1"/>
    <xf numFmtId="0" fontId="3" fillId="7" borderId="31" xfId="0" applyFont="1" applyFill="1" applyBorder="1"/>
    <xf numFmtId="0" fontId="3" fillId="7" borderId="32" xfId="0" applyFont="1" applyFill="1" applyBorder="1"/>
    <xf numFmtId="3" fontId="3" fillId="7" borderId="10" xfId="0" applyNumberFormat="1" applyFont="1" applyFill="1" applyBorder="1" applyAlignment="1">
      <alignment horizontal="center"/>
    </xf>
    <xf numFmtId="44" fontId="3" fillId="7" borderId="10" xfId="0" applyNumberFormat="1" applyFont="1" applyFill="1" applyBorder="1"/>
    <xf numFmtId="0" fontId="12" fillId="0" borderId="0" xfId="0" applyFont="1"/>
    <xf numFmtId="10" fontId="2" fillId="11" borderId="22" xfId="2" applyNumberFormat="1" applyFont="1" applyFill="1" applyBorder="1" applyAlignment="1" applyProtection="1">
      <alignment horizontal="center"/>
    </xf>
    <xf numFmtId="10" fontId="0" fillId="10" borderId="22" xfId="2" applyNumberFormat="1" applyFont="1" applyFill="1" applyBorder="1" applyProtection="1">
      <protection locked="0"/>
    </xf>
    <xf numFmtId="0" fontId="5" fillId="7" borderId="1" xfId="0" applyFont="1" applyFill="1" applyBorder="1" applyProtection="1"/>
    <xf numFmtId="0" fontId="0" fillId="0" borderId="0" xfId="0" applyProtection="1"/>
    <xf numFmtId="0" fontId="0" fillId="0" borderId="0" xfId="0" applyFill="1" applyProtection="1"/>
    <xf numFmtId="0" fontId="0" fillId="0" borderId="2" xfId="0" applyFill="1" applyBorder="1" applyProtection="1"/>
    <xf numFmtId="0" fontId="9" fillId="7" borderId="3" xfId="0" applyFont="1" applyFill="1" applyBorder="1" applyAlignment="1" applyProtection="1">
      <alignment horizontal="left"/>
    </xf>
    <xf numFmtId="0" fontId="6" fillId="7" borderId="4" xfId="0" applyFont="1" applyFill="1" applyBorder="1" applyProtection="1"/>
    <xf numFmtId="0" fontId="7" fillId="7" borderId="5" xfId="0" applyFont="1" applyFill="1" applyBorder="1" applyProtection="1"/>
    <xf numFmtId="0" fontId="4" fillId="2" borderId="0" xfId="0" applyFont="1" applyFill="1" applyProtection="1"/>
    <xf numFmtId="0" fontId="0" fillId="0" borderId="2" xfId="0" applyFill="1" applyBorder="1" applyAlignment="1" applyProtection="1">
      <alignment horizontal="right"/>
    </xf>
    <xf numFmtId="0" fontId="0" fillId="0" borderId="0" xfId="0" applyFill="1" applyBorder="1" applyProtection="1"/>
    <xf numFmtId="0" fontId="0" fillId="0" borderId="6" xfId="0" applyFill="1" applyBorder="1" applyProtection="1"/>
    <xf numFmtId="0" fontId="0" fillId="0" borderId="14" xfId="0" applyFill="1" applyBorder="1" applyAlignment="1" applyProtection="1">
      <alignment horizontal="left"/>
    </xf>
    <xf numFmtId="0" fontId="7" fillId="0" borderId="11" xfId="0" applyFont="1" applyFill="1" applyBorder="1" applyAlignment="1" applyProtection="1">
      <alignment horizontal="left" vertical="top" wrapText="1"/>
    </xf>
    <xf numFmtId="0" fontId="0" fillId="2" borderId="0" xfId="0" applyFill="1" applyProtection="1"/>
    <xf numFmtId="0" fontId="0" fillId="0" borderId="15" xfId="0" applyFill="1" applyBorder="1" applyAlignment="1" applyProtection="1">
      <alignment horizontal="left"/>
    </xf>
    <xf numFmtId="0" fontId="7" fillId="0" borderId="12" xfId="0" applyFont="1" applyFill="1" applyBorder="1" applyAlignment="1" applyProtection="1">
      <alignment horizontal="left" vertical="top" wrapText="1"/>
    </xf>
    <xf numFmtId="0" fontId="0" fillId="0" borderId="16" xfId="0" applyFill="1" applyBorder="1" applyAlignment="1" applyProtection="1">
      <alignment horizontal="left"/>
    </xf>
    <xf numFmtId="0" fontId="7" fillId="0" borderId="13" xfId="0" applyFont="1" applyFill="1" applyBorder="1" applyAlignment="1" applyProtection="1">
      <alignment horizontal="left" vertical="top" wrapText="1"/>
    </xf>
    <xf numFmtId="0" fontId="0" fillId="0" borderId="2" xfId="0" applyFill="1" applyBorder="1" applyAlignment="1" applyProtection="1">
      <alignment horizontal="left"/>
    </xf>
    <xf numFmtId="0" fontId="0" fillId="0" borderId="0" xfId="0" applyFill="1" applyBorder="1" applyAlignment="1" applyProtection="1">
      <alignment horizontal="left" vertical="top"/>
    </xf>
    <xf numFmtId="0" fontId="7" fillId="0" borderId="6" xfId="0" applyFont="1" applyFill="1" applyBorder="1" applyAlignment="1" applyProtection="1">
      <alignment horizontal="left" wrapText="1"/>
    </xf>
    <xf numFmtId="0" fontId="0" fillId="7" borderId="33" xfId="0" applyFill="1" applyBorder="1" applyAlignment="1" applyProtection="1">
      <alignment horizontal="left"/>
    </xf>
    <xf numFmtId="0" fontId="0" fillId="7" borderId="1" xfId="0" applyFill="1" applyBorder="1" applyProtection="1"/>
    <xf numFmtId="0" fontId="7" fillId="7" borderId="1" xfId="0" applyFont="1" applyFill="1" applyBorder="1" applyAlignment="1" applyProtection="1">
      <alignment horizontal="left" vertical="top" wrapText="1"/>
    </xf>
    <xf numFmtId="0" fontId="0" fillId="7" borderId="34" xfId="0" applyFill="1" applyBorder="1" applyProtection="1"/>
    <xf numFmtId="0" fontId="7" fillId="0" borderId="0" xfId="0" applyFont="1" applyFill="1" applyBorder="1" applyAlignment="1" applyProtection="1">
      <alignment horizontal="left" vertical="top" wrapText="1"/>
    </xf>
    <xf numFmtId="0" fontId="0" fillId="0" borderId="7" xfId="0" applyFill="1" applyBorder="1" applyAlignment="1" applyProtection="1">
      <alignment horizontal="left"/>
    </xf>
    <xf numFmtId="0" fontId="0" fillId="0" borderId="8" xfId="0" applyFill="1" applyBorder="1" applyProtection="1"/>
    <xf numFmtId="164" fontId="7" fillId="0" borderId="8" xfId="0" applyNumberFormat="1" applyFont="1" applyFill="1" applyBorder="1" applyAlignment="1" applyProtection="1">
      <alignment horizontal="left" vertical="top" wrapText="1"/>
    </xf>
    <xf numFmtId="0" fontId="0" fillId="0" borderId="9" xfId="0" applyFill="1" applyBorder="1" applyProtection="1"/>
    <xf numFmtId="0" fontId="0" fillId="0" borderId="0" xfId="0" applyFill="1" applyBorder="1" applyAlignment="1" applyProtection="1">
      <alignment horizontal="left"/>
    </xf>
    <xf numFmtId="0" fontId="7" fillId="0" borderId="0" xfId="0" applyFont="1" applyFill="1" applyBorder="1" applyAlignment="1" applyProtection="1">
      <alignment horizontal="left" wrapText="1"/>
    </xf>
    <xf numFmtId="0" fontId="0" fillId="0" borderId="0" xfId="0" applyFont="1" applyAlignment="1">
      <alignment wrapText="1"/>
    </xf>
    <xf numFmtId="0" fontId="0" fillId="0" borderId="0" xfId="0" applyFont="1" applyAlignment="1">
      <alignment horizontal="left" vertical="top"/>
    </xf>
    <xf numFmtId="0" fontId="0" fillId="0" borderId="10" xfId="0" applyFont="1" applyBorder="1" applyAlignment="1">
      <alignment horizontal="left" vertical="top" wrapText="1"/>
    </xf>
    <xf numFmtId="0" fontId="0" fillId="0" borderId="36" xfId="0" applyFont="1" applyBorder="1" applyAlignment="1">
      <alignment horizontal="left" vertical="top" wrapText="1"/>
    </xf>
    <xf numFmtId="0" fontId="0" fillId="0" borderId="37" xfId="0" applyFont="1" applyBorder="1" applyAlignment="1">
      <alignment horizontal="left" vertical="top" wrapText="1"/>
    </xf>
    <xf numFmtId="0" fontId="5" fillId="7" borderId="1" xfId="0" applyFont="1" applyFill="1" applyBorder="1" applyAlignment="1" applyProtection="1">
      <alignment horizontal="left" vertical="top"/>
    </xf>
    <xf numFmtId="0" fontId="0" fillId="0" borderId="0" xfId="0" applyFont="1" applyAlignment="1">
      <alignment horizontal="left" vertical="top" wrapText="1"/>
    </xf>
    <xf numFmtId="0" fontId="0" fillId="0" borderId="35" xfId="0" applyFont="1" applyBorder="1" applyAlignment="1">
      <alignment horizontal="left" vertical="top" wrapText="1"/>
    </xf>
    <xf numFmtId="0" fontId="9" fillId="7" borderId="38" xfId="0" applyFont="1" applyFill="1" applyBorder="1" applyAlignment="1" applyProtection="1">
      <alignment horizontal="left"/>
    </xf>
    <xf numFmtId="0" fontId="6" fillId="7" borderId="39" xfId="0" applyFont="1" applyFill="1" applyBorder="1" applyProtection="1"/>
    <xf numFmtId="0" fontId="9" fillId="7" borderId="40" xfId="0" applyFont="1" applyFill="1" applyBorder="1" applyAlignment="1" applyProtection="1">
      <alignment horizontal="left"/>
    </xf>
    <xf numFmtId="0" fontId="0" fillId="0" borderId="0" xfId="0" applyFont="1" applyBorder="1" applyAlignment="1">
      <alignment horizontal="left" vertical="top" wrapText="1"/>
    </xf>
    <xf numFmtId="0" fontId="0" fillId="0" borderId="31" xfId="0" applyFont="1" applyBorder="1" applyAlignment="1">
      <alignment horizontal="left" vertical="top" wrapText="1"/>
    </xf>
    <xf numFmtId="0" fontId="0" fillId="0" borderId="26" xfId="0" applyFont="1" applyBorder="1" applyAlignment="1">
      <alignment horizontal="left" vertical="top" wrapText="1"/>
    </xf>
    <xf numFmtId="0" fontId="0" fillId="0" borderId="42" xfId="0" applyFont="1" applyBorder="1" applyAlignment="1">
      <alignment horizontal="left" vertical="top" wrapText="1"/>
    </xf>
    <xf numFmtId="0" fontId="0" fillId="0" borderId="28" xfId="0" applyFont="1" applyBorder="1" applyAlignment="1">
      <alignment horizontal="left" vertical="top" wrapText="1"/>
    </xf>
    <xf numFmtId="0" fontId="0" fillId="0" borderId="0" xfId="0" applyFont="1" applyBorder="1" applyAlignment="1">
      <alignment horizontal="left" vertical="top"/>
    </xf>
    <xf numFmtId="0" fontId="5" fillId="7" borderId="1" xfId="0" applyFont="1" applyFill="1" applyBorder="1" applyAlignment="1" applyProtection="1">
      <alignment horizontal="right" vertical="top"/>
    </xf>
    <xf numFmtId="0" fontId="0" fillId="0" borderId="0" xfId="0" applyFont="1" applyBorder="1" applyAlignment="1">
      <alignment horizontal="right" vertical="top" wrapText="1"/>
    </xf>
    <xf numFmtId="0" fontId="9" fillId="7" borderId="40" xfId="0" applyFont="1" applyFill="1" applyBorder="1" applyAlignment="1" applyProtection="1">
      <alignment horizontal="right"/>
    </xf>
    <xf numFmtId="0" fontId="0" fillId="0" borderId="41" xfId="0" applyFont="1" applyBorder="1" applyAlignment="1">
      <alignment horizontal="right" vertical="top" wrapText="1"/>
    </xf>
    <xf numFmtId="0" fontId="0" fillId="0" borderId="27" xfId="0" applyFont="1" applyBorder="1" applyAlignment="1">
      <alignment horizontal="right" vertical="top" wrapText="1"/>
    </xf>
    <xf numFmtId="0" fontId="0" fillId="0" borderId="43" xfId="0" applyFont="1" applyBorder="1" applyAlignment="1">
      <alignment horizontal="right" vertical="top" wrapText="1"/>
    </xf>
    <xf numFmtId="0" fontId="0" fillId="0" borderId="30" xfId="0" applyFont="1" applyBorder="1" applyAlignment="1">
      <alignment horizontal="right" vertical="top" wrapText="1"/>
    </xf>
    <xf numFmtId="0" fontId="0" fillId="0" borderId="0" xfId="0" applyFont="1" applyBorder="1" applyAlignment="1">
      <alignment horizontal="right" vertical="top"/>
    </xf>
    <xf numFmtId="0" fontId="13" fillId="0" borderId="0" xfId="0" applyFont="1"/>
    <xf numFmtId="0" fontId="0" fillId="8" borderId="10" xfId="0" applyFont="1" applyFill="1" applyBorder="1" applyAlignment="1" applyProtection="1">
      <alignment wrapText="1"/>
      <protection locked="0"/>
    </xf>
    <xf numFmtId="0" fontId="0" fillId="8" borderId="35" xfId="0" applyFont="1" applyFill="1" applyBorder="1" applyAlignment="1" applyProtection="1">
      <alignment horizontal="left" vertical="top" wrapText="1"/>
      <protection locked="0"/>
    </xf>
    <xf numFmtId="0" fontId="0" fillId="8" borderId="36" xfId="0" applyFont="1" applyFill="1" applyBorder="1" applyAlignment="1" applyProtection="1">
      <alignment horizontal="left" vertical="center" wrapText="1" indent="2"/>
      <protection locked="0"/>
    </xf>
    <xf numFmtId="0" fontId="0" fillId="8" borderId="37" xfId="0" applyFont="1" applyFill="1" applyBorder="1" applyAlignment="1" applyProtection="1">
      <alignment horizontal="left" vertical="center" wrapText="1" indent="2"/>
      <protection locked="0"/>
    </xf>
    <xf numFmtId="0" fontId="12" fillId="0" borderId="0" xfId="0" applyFont="1" applyAlignment="1">
      <alignment horizontal="left" vertical="top" wrapText="1"/>
    </xf>
    <xf numFmtId="0" fontId="0" fillId="8" borderId="35" xfId="0" applyFont="1" applyFill="1" applyBorder="1" applyAlignment="1" applyProtection="1">
      <alignment wrapText="1"/>
      <protection locked="0"/>
    </xf>
    <xf numFmtId="0" fontId="0" fillId="8" borderId="36" xfId="0" applyFont="1" applyFill="1" applyBorder="1" applyAlignment="1" applyProtection="1">
      <alignment wrapText="1"/>
      <protection locked="0"/>
    </xf>
    <xf numFmtId="0" fontId="0" fillId="8" borderId="37" xfId="0" applyFont="1" applyFill="1" applyBorder="1" applyAlignment="1" applyProtection="1">
      <alignment wrapText="1"/>
      <protection locked="0"/>
    </xf>
    <xf numFmtId="0" fontId="0" fillId="7" borderId="0" xfId="0" applyFill="1" applyProtection="1"/>
    <xf numFmtId="0" fontId="12" fillId="0" borderId="0" xfId="0" applyFont="1" applyFill="1" applyProtection="1"/>
    <xf numFmtId="0" fontId="5" fillId="0" borderId="1" xfId="0" applyFont="1" applyFill="1" applyBorder="1" applyAlignment="1" applyProtection="1">
      <alignment horizontal="left" vertical="top"/>
    </xf>
    <xf numFmtId="0" fontId="0" fillId="0" borderId="0" xfId="0" applyFont="1" applyFill="1"/>
    <xf numFmtId="0" fontId="0" fillId="0" borderId="0" xfId="0" applyFont="1" applyFill="1" applyAlignment="1">
      <alignment horizontal="left" vertical="top"/>
    </xf>
    <xf numFmtId="0" fontId="10" fillId="7" borderId="44" xfId="0" applyFont="1" applyFill="1" applyBorder="1" applyProtection="1"/>
    <xf numFmtId="44" fontId="9" fillId="7" borderId="45" xfId="1" applyFont="1" applyFill="1" applyBorder="1" applyAlignment="1" applyProtection="1">
      <alignment horizontal="left" vertical="top" wrapText="1"/>
    </xf>
    <xf numFmtId="0" fontId="10" fillId="7" borderId="46" xfId="0" applyFont="1" applyFill="1" applyBorder="1" applyAlignment="1" applyProtection="1">
      <alignment horizontal="left"/>
    </xf>
    <xf numFmtId="0" fontId="5" fillId="7" borderId="1" xfId="0" applyFont="1" applyFill="1" applyBorder="1" applyAlignment="1" applyProtection="1">
      <alignment wrapText="1"/>
    </xf>
    <xf numFmtId="0" fontId="14" fillId="0" borderId="10" xfId="0" applyFont="1" applyBorder="1" applyAlignment="1">
      <alignment horizontal="left" vertical="top" wrapText="1"/>
    </xf>
    <xf numFmtId="0" fontId="7" fillId="0" borderId="36" xfId="0" applyFont="1" applyBorder="1" applyAlignment="1">
      <alignment horizontal="left" vertical="top" wrapText="1"/>
    </xf>
    <xf numFmtId="0" fontId="7" fillId="0" borderId="37" xfId="0" applyFont="1" applyBorder="1" applyAlignment="1">
      <alignment horizontal="left" vertical="top" wrapText="1"/>
    </xf>
    <xf numFmtId="0" fontId="2" fillId="9" borderId="18" xfId="3" applyFont="1" applyFill="1" applyBorder="1" applyAlignment="1">
      <alignment horizontal="center" wrapText="1"/>
    </xf>
    <xf numFmtId="0" fontId="2" fillId="9" borderId="19" xfId="3" applyFont="1" applyFill="1" applyBorder="1" applyAlignment="1">
      <alignment horizontal="center" wrapText="1"/>
    </xf>
    <xf numFmtId="0" fontId="2" fillId="9" borderId="20" xfId="3" applyFont="1" applyFill="1" applyBorder="1" applyAlignment="1">
      <alignment horizontal="center" shrinkToFit="1"/>
    </xf>
    <xf numFmtId="0" fontId="2" fillId="9" borderId="21" xfId="3" applyFont="1" applyFill="1" applyBorder="1" applyAlignment="1">
      <alignment horizontal="center" shrinkToFit="1"/>
    </xf>
  </cellXfs>
  <cellStyles count="6">
    <cellStyle name="Komma 2" xfId="5" xr:uid="{2F96C71E-F12B-4EB5-9DBD-B22DF3EA3C57}"/>
    <cellStyle name="Procent" xfId="2" builtinId="5"/>
    <cellStyle name="Procent 2" xfId="4" xr:uid="{39380B8E-036D-4A42-B678-ECF951496077}"/>
    <cellStyle name="Standaard" xfId="0" builtinId="0"/>
    <cellStyle name="Standaard 2" xfId="3" xr:uid="{130152E7-68EC-4AD3-87D2-759CC3E19793}"/>
    <cellStyle name="Valuta" xfId="1" builtinId="4"/>
  </cellStyles>
  <dxfs count="0"/>
  <tableStyles count="0" defaultTableStyle="TableStyleMedium2" defaultPivotStyle="PivotStyleLight16"/>
  <colors>
    <mruColors>
      <color rgb="FF5DBFC2"/>
      <color rgb="FFFF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AD4D3-285F-4C4B-BD41-9A64398F0518}">
  <sheetPr>
    <tabColor rgb="FFFFCC33"/>
  </sheetPr>
  <dimension ref="A1:F32"/>
  <sheetViews>
    <sheetView showGridLines="0" topLeftCell="A2" workbookViewId="0">
      <selection activeCell="D27" sqref="D27"/>
    </sheetView>
  </sheetViews>
  <sheetFormatPr defaultColWidth="8.7265625" defaultRowHeight="14.5" x14ac:dyDescent="0.35"/>
  <cols>
    <col min="1" max="1" width="8.7265625" style="45"/>
    <col min="2" max="2" width="43.7265625" style="45" bestFit="1" customWidth="1"/>
    <col min="3" max="3" width="4.81640625" style="45" customWidth="1"/>
    <col min="4" max="4" width="38.54296875" style="45" customWidth="1"/>
    <col min="5" max="5" width="8.7265625" style="45"/>
    <col min="6" max="6" width="13.1796875" style="45" customWidth="1"/>
    <col min="7" max="16384" width="8.7265625" style="45"/>
  </cols>
  <sheetData>
    <row r="1" spans="1:6" ht="28.5" x14ac:dyDescent="0.65">
      <c r="A1" s="44"/>
      <c r="B1" s="44" t="s">
        <v>36</v>
      </c>
      <c r="C1" s="44"/>
      <c r="D1" s="44"/>
      <c r="E1" s="44"/>
      <c r="F1" s="44"/>
    </row>
    <row r="2" spans="1:6" x14ac:dyDescent="0.35">
      <c r="A2" s="46"/>
      <c r="B2" s="111" t="s">
        <v>73</v>
      </c>
      <c r="C2" s="46"/>
      <c r="D2" s="46"/>
      <c r="E2" s="46"/>
    </row>
    <row r="3" spans="1:6" ht="15" thickBot="1" x14ac:dyDescent="0.4">
      <c r="A3" s="46"/>
      <c r="B3" s="46"/>
      <c r="C3" s="46"/>
      <c r="D3" s="46"/>
      <c r="E3" s="46"/>
    </row>
    <row r="4" spans="1:6" ht="15.5" x14ac:dyDescent="0.35">
      <c r="A4" s="47"/>
      <c r="B4" s="48" t="s">
        <v>0</v>
      </c>
      <c r="C4" s="49"/>
      <c r="D4" s="49"/>
      <c r="E4" s="50"/>
      <c r="F4" s="51"/>
    </row>
    <row r="5" spans="1:6" x14ac:dyDescent="0.35">
      <c r="A5" s="47"/>
      <c r="B5" s="52"/>
      <c r="C5" s="53"/>
      <c r="D5" s="53"/>
      <c r="E5" s="54"/>
      <c r="F5" s="51"/>
    </row>
    <row r="6" spans="1:6" x14ac:dyDescent="0.35">
      <c r="A6" s="47"/>
      <c r="B6" s="55" t="s">
        <v>1</v>
      </c>
      <c r="C6" s="53"/>
      <c r="D6" s="56" t="s">
        <v>2</v>
      </c>
      <c r="E6" s="54"/>
      <c r="F6" s="57"/>
    </row>
    <row r="7" spans="1:6" x14ac:dyDescent="0.35">
      <c r="A7" s="47"/>
      <c r="B7" s="58" t="s">
        <v>3</v>
      </c>
      <c r="C7" s="53"/>
      <c r="D7" s="59" t="s">
        <v>4</v>
      </c>
      <c r="E7" s="54"/>
      <c r="F7" s="57"/>
    </row>
    <row r="8" spans="1:6" x14ac:dyDescent="0.35">
      <c r="A8" s="46"/>
      <c r="B8" s="58" t="s">
        <v>5</v>
      </c>
      <c r="C8" s="53"/>
      <c r="D8" s="59">
        <v>70528586</v>
      </c>
      <c r="E8" s="54"/>
      <c r="F8" s="57"/>
    </row>
    <row r="9" spans="1:6" x14ac:dyDescent="0.35">
      <c r="A9" s="47"/>
      <c r="B9" s="58" t="s">
        <v>6</v>
      </c>
      <c r="C9" s="53"/>
      <c r="D9" s="59" t="s">
        <v>34</v>
      </c>
      <c r="E9" s="54"/>
      <c r="F9" s="57"/>
    </row>
    <row r="10" spans="1:6" x14ac:dyDescent="0.35">
      <c r="A10" s="47"/>
      <c r="B10" s="60" t="s">
        <v>7</v>
      </c>
      <c r="C10" s="53"/>
      <c r="D10" s="61" t="s">
        <v>35</v>
      </c>
      <c r="E10" s="54"/>
      <c r="F10" s="57"/>
    </row>
    <row r="11" spans="1:6" x14ac:dyDescent="0.35">
      <c r="A11" s="47"/>
      <c r="B11" s="52"/>
      <c r="C11" s="53"/>
      <c r="D11" s="53"/>
      <c r="E11" s="54"/>
      <c r="F11" s="57"/>
    </row>
    <row r="12" spans="1:6" x14ac:dyDescent="0.35">
      <c r="A12" s="47"/>
      <c r="B12" s="55" t="s">
        <v>8</v>
      </c>
      <c r="C12" s="53"/>
      <c r="D12" s="3"/>
      <c r="E12" s="54"/>
      <c r="F12" s="57"/>
    </row>
    <row r="13" spans="1:6" x14ac:dyDescent="0.35">
      <c r="A13" s="47"/>
      <c r="B13" s="58" t="s">
        <v>3</v>
      </c>
      <c r="C13" s="53"/>
      <c r="D13" s="4"/>
      <c r="E13" s="54"/>
      <c r="F13" s="57"/>
    </row>
    <row r="14" spans="1:6" x14ac:dyDescent="0.35">
      <c r="A14" s="47"/>
      <c r="B14" s="58" t="s">
        <v>5</v>
      </c>
      <c r="C14" s="53"/>
      <c r="D14" s="4"/>
      <c r="E14" s="54"/>
      <c r="F14" s="57"/>
    </row>
    <row r="15" spans="1:6" x14ac:dyDescent="0.35">
      <c r="A15" s="47"/>
      <c r="B15" s="58" t="s">
        <v>6</v>
      </c>
      <c r="C15" s="53"/>
      <c r="D15" s="4"/>
      <c r="E15" s="54"/>
      <c r="F15" s="57"/>
    </row>
    <row r="16" spans="1:6" x14ac:dyDescent="0.35">
      <c r="A16" s="47"/>
      <c r="B16" s="60" t="s">
        <v>7</v>
      </c>
      <c r="C16" s="53"/>
      <c r="D16" s="5"/>
      <c r="E16" s="54"/>
      <c r="F16" s="57"/>
    </row>
    <row r="17" spans="1:6" x14ac:dyDescent="0.35">
      <c r="A17" s="47"/>
      <c r="B17" s="62"/>
      <c r="C17" s="53"/>
      <c r="D17" s="63"/>
      <c r="E17" s="54"/>
      <c r="F17" s="57"/>
    </row>
    <row r="18" spans="1:6" x14ac:dyDescent="0.35">
      <c r="A18" s="47"/>
      <c r="B18" s="55" t="s">
        <v>9</v>
      </c>
      <c r="C18" s="53"/>
      <c r="D18" s="3"/>
      <c r="E18" s="54"/>
      <c r="F18" s="57"/>
    </row>
    <row r="19" spans="1:6" x14ac:dyDescent="0.35">
      <c r="A19" s="47"/>
      <c r="B19" s="58" t="s">
        <v>75</v>
      </c>
      <c r="C19" s="53"/>
      <c r="D19" s="6"/>
      <c r="E19" s="54"/>
      <c r="F19" s="57"/>
    </row>
    <row r="20" spans="1:6" x14ac:dyDescent="0.35">
      <c r="A20" s="47"/>
      <c r="B20" s="58" t="s">
        <v>76</v>
      </c>
      <c r="C20" s="53"/>
      <c r="D20" s="4"/>
      <c r="E20" s="54"/>
      <c r="F20" s="57"/>
    </row>
    <row r="21" spans="1:6" x14ac:dyDescent="0.35">
      <c r="A21" s="47"/>
      <c r="B21" s="58" t="s">
        <v>77</v>
      </c>
      <c r="C21" s="53"/>
      <c r="D21" s="4"/>
      <c r="E21" s="54"/>
      <c r="F21" s="57"/>
    </row>
    <row r="22" spans="1:6" x14ac:dyDescent="0.35">
      <c r="A22" s="47"/>
      <c r="B22" s="58" t="s">
        <v>10</v>
      </c>
      <c r="C22" s="53"/>
      <c r="D22" s="6"/>
      <c r="E22" s="54"/>
      <c r="F22" s="57"/>
    </row>
    <row r="23" spans="1:6" x14ac:dyDescent="0.35">
      <c r="A23" s="47"/>
      <c r="B23" s="60" t="s">
        <v>11</v>
      </c>
      <c r="C23" s="53"/>
      <c r="D23" s="5"/>
      <c r="E23" s="64"/>
      <c r="F23" s="57"/>
    </row>
    <row r="24" spans="1:6" x14ac:dyDescent="0.35">
      <c r="A24" s="47"/>
      <c r="B24" s="62"/>
      <c r="C24" s="53"/>
      <c r="D24" s="63"/>
      <c r="E24" s="54"/>
      <c r="F24" s="57"/>
    </row>
    <row r="25" spans="1:6" x14ac:dyDescent="0.35">
      <c r="A25" s="47"/>
      <c r="B25" s="65" t="s">
        <v>30</v>
      </c>
      <c r="C25" s="66"/>
      <c r="D25" s="67"/>
      <c r="E25" s="68"/>
      <c r="F25" s="57"/>
    </row>
    <row r="26" spans="1:6" x14ac:dyDescent="0.35">
      <c r="A26" s="47"/>
      <c r="B26" s="62"/>
      <c r="C26" s="53"/>
      <c r="D26" s="69"/>
      <c r="E26" s="54"/>
      <c r="F26" s="57"/>
    </row>
    <row r="27" spans="1:6" ht="15.5" x14ac:dyDescent="0.35">
      <c r="A27" s="47"/>
      <c r="B27" s="117" t="s">
        <v>29</v>
      </c>
      <c r="C27" s="115"/>
      <c r="D27" s="116" t="str">
        <f>IF('Tarief standaard 2024'!D18='Tarief standaard 2024'!B18,"",+'Tarief standaard 2024'!F23)</f>
        <v/>
      </c>
      <c r="E27" s="54"/>
      <c r="F27" s="57"/>
    </row>
    <row r="28" spans="1:6" ht="15" thickBot="1" x14ac:dyDescent="0.4">
      <c r="A28" s="47"/>
      <c r="B28" s="70"/>
      <c r="C28" s="71"/>
      <c r="D28" s="72"/>
      <c r="E28" s="73"/>
      <c r="F28" s="57"/>
    </row>
    <row r="29" spans="1:6" x14ac:dyDescent="0.35">
      <c r="A29" s="47"/>
      <c r="B29" s="74"/>
      <c r="C29" s="53"/>
      <c r="D29" s="69"/>
      <c r="E29" s="75"/>
      <c r="F29" s="57"/>
    </row>
    <row r="30" spans="1:6" x14ac:dyDescent="0.35">
      <c r="A30" s="46"/>
      <c r="B30" s="46"/>
      <c r="C30" s="46"/>
      <c r="D30" s="46"/>
      <c r="E30" s="46"/>
    </row>
    <row r="31" spans="1:6" x14ac:dyDescent="0.35">
      <c r="A31" s="46"/>
      <c r="B31" s="46"/>
      <c r="C31" s="46"/>
      <c r="D31" s="46"/>
      <c r="E31" s="46"/>
    </row>
    <row r="32" spans="1:6" x14ac:dyDescent="0.35">
      <c r="A32" s="46"/>
      <c r="B32" s="46"/>
      <c r="C32" s="46"/>
      <c r="D32" s="46"/>
      <c r="E32" s="46"/>
    </row>
  </sheetData>
  <sheetProtection algorithmName="SHA-512" hashValue="SAWIRntrWExopFJTrOmNxXS5bZnsX1UkDDEcv8/BdtzWXa0408Gf8S+vMbFhz2TVoQsuSROO/Sld1/ZNw4g3OA==" saltValue="EWJYtqZ/e+KoaGm5c229JA=="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947B7-90E0-4CC3-9CFF-A2487CAFC240}">
  <sheetPr>
    <tabColor rgb="FFFFCC33"/>
  </sheetPr>
  <dimension ref="A1:F81"/>
  <sheetViews>
    <sheetView showGridLines="0" tabSelected="1" workbookViewId="0">
      <selection activeCell="F2" sqref="F2"/>
    </sheetView>
  </sheetViews>
  <sheetFormatPr defaultColWidth="9.1796875" defaultRowHeight="14.5" x14ac:dyDescent="0.35"/>
  <cols>
    <col min="1" max="1" width="8.7265625" style="113" customWidth="1"/>
    <col min="2" max="2" width="2.453125" style="87" customWidth="1"/>
    <col min="3" max="3" width="3" style="94" bestFit="1" customWidth="1"/>
    <col min="4" max="4" width="124.26953125" style="82" customWidth="1"/>
    <col min="5" max="5" width="17.26953125" style="76" customWidth="1"/>
    <col min="6" max="6" width="11.26953125" style="76" customWidth="1"/>
    <col min="7" max="16384" width="9.1796875" style="15"/>
  </cols>
  <sheetData>
    <row r="1" spans="1:6" s="45" customFormat="1" ht="28.5" x14ac:dyDescent="0.65">
      <c r="A1" s="112"/>
      <c r="B1" s="81" t="s">
        <v>74</v>
      </c>
      <c r="C1" s="93"/>
      <c r="D1" s="110"/>
      <c r="E1" s="44"/>
      <c r="F1" s="118"/>
    </row>
    <row r="2" spans="1:6" x14ac:dyDescent="0.35">
      <c r="D2" s="106"/>
    </row>
    <row r="3" spans="1:6" ht="15" thickBot="1" x14ac:dyDescent="0.4"/>
    <row r="4" spans="1:6" ht="15.5" x14ac:dyDescent="0.35">
      <c r="B4" s="84" t="s">
        <v>68</v>
      </c>
      <c r="C4" s="95"/>
      <c r="D4" s="86" t="s">
        <v>58</v>
      </c>
      <c r="E4" s="85" t="s">
        <v>66</v>
      </c>
    </row>
    <row r="5" spans="1:6" x14ac:dyDescent="0.35">
      <c r="B5" s="88"/>
      <c r="C5" s="96">
        <v>1</v>
      </c>
      <c r="D5" s="78" t="s">
        <v>56</v>
      </c>
      <c r="E5" s="102"/>
    </row>
    <row r="6" spans="1:6" x14ac:dyDescent="0.35">
      <c r="B6" s="88"/>
      <c r="C6" s="96">
        <v>2</v>
      </c>
      <c r="D6" s="78" t="s">
        <v>57</v>
      </c>
      <c r="E6" s="102"/>
    </row>
    <row r="7" spans="1:6" s="77" customFormat="1" ht="29" x14ac:dyDescent="0.35">
      <c r="A7" s="114"/>
      <c r="B7" s="89"/>
      <c r="C7" s="97">
        <v>3</v>
      </c>
      <c r="D7" s="83" t="s">
        <v>67</v>
      </c>
      <c r="E7" s="103"/>
      <c r="F7" s="82"/>
    </row>
    <row r="8" spans="1:6" x14ac:dyDescent="0.35">
      <c r="B8" s="90"/>
      <c r="C8" s="98"/>
      <c r="D8" s="79" t="s">
        <v>38</v>
      </c>
      <c r="E8" s="104"/>
    </row>
    <row r="9" spans="1:6" x14ac:dyDescent="0.35">
      <c r="B9" s="90"/>
      <c r="C9" s="98"/>
      <c r="D9" s="79" t="s">
        <v>39</v>
      </c>
      <c r="E9" s="104"/>
    </row>
    <row r="10" spans="1:6" x14ac:dyDescent="0.35">
      <c r="B10" s="90"/>
      <c r="C10" s="98"/>
      <c r="D10" s="79" t="s">
        <v>40</v>
      </c>
      <c r="E10" s="104"/>
    </row>
    <row r="11" spans="1:6" x14ac:dyDescent="0.35">
      <c r="B11" s="90"/>
      <c r="C11" s="98"/>
      <c r="D11" s="79" t="s">
        <v>41</v>
      </c>
      <c r="E11" s="104"/>
    </row>
    <row r="12" spans="1:6" x14ac:dyDescent="0.35">
      <c r="B12" s="91"/>
      <c r="C12" s="99"/>
      <c r="D12" s="80" t="s">
        <v>42</v>
      </c>
      <c r="E12" s="105"/>
    </row>
    <row r="13" spans="1:6" ht="29" x14ac:dyDescent="0.35">
      <c r="B13" s="88"/>
      <c r="C13" s="96">
        <v>4</v>
      </c>
      <c r="D13" s="78" t="s">
        <v>43</v>
      </c>
      <c r="E13" s="102"/>
    </row>
    <row r="14" spans="1:6" ht="29" x14ac:dyDescent="0.35">
      <c r="B14" s="88"/>
      <c r="C14" s="96">
        <v>5</v>
      </c>
      <c r="D14" s="78" t="s">
        <v>49</v>
      </c>
      <c r="E14" s="102"/>
    </row>
    <row r="15" spans="1:6" x14ac:dyDescent="0.35">
      <c r="B15" s="88"/>
      <c r="C15" s="96">
        <v>6</v>
      </c>
      <c r="D15" s="78" t="s">
        <v>50</v>
      </c>
      <c r="E15" s="102"/>
    </row>
    <row r="16" spans="1:6" ht="29" x14ac:dyDescent="0.35">
      <c r="B16" s="88"/>
      <c r="C16" s="96">
        <v>7</v>
      </c>
      <c r="D16" s="78" t="s">
        <v>51</v>
      </c>
      <c r="E16" s="102"/>
    </row>
    <row r="17" spans="2:5" x14ac:dyDescent="0.35">
      <c r="B17" s="88"/>
      <c r="C17" s="96">
        <v>8</v>
      </c>
      <c r="D17" s="78" t="s">
        <v>52</v>
      </c>
      <c r="E17" s="102"/>
    </row>
    <row r="18" spans="2:5" x14ac:dyDescent="0.35">
      <c r="B18" s="88"/>
      <c r="C18" s="96">
        <v>9</v>
      </c>
      <c r="D18" s="78" t="s">
        <v>53</v>
      </c>
      <c r="E18" s="102"/>
    </row>
    <row r="19" spans="2:5" x14ac:dyDescent="0.35">
      <c r="B19" s="88"/>
      <c r="C19" s="96">
        <v>10</v>
      </c>
      <c r="D19" s="78" t="s">
        <v>54</v>
      </c>
      <c r="E19" s="102"/>
    </row>
    <row r="20" spans="2:5" ht="43.5" x14ac:dyDescent="0.35">
      <c r="B20" s="88"/>
      <c r="C20" s="96">
        <v>11</v>
      </c>
      <c r="D20" s="78" t="s">
        <v>90</v>
      </c>
      <c r="E20" s="102"/>
    </row>
    <row r="21" spans="2:5" x14ac:dyDescent="0.35">
      <c r="B21" s="88"/>
      <c r="C21" s="96">
        <v>12</v>
      </c>
      <c r="D21" s="119" t="s">
        <v>79</v>
      </c>
      <c r="E21" s="102"/>
    </row>
    <row r="22" spans="2:5" ht="29" x14ac:dyDescent="0.35">
      <c r="B22" s="88"/>
      <c r="C22" s="96">
        <v>13</v>
      </c>
      <c r="D22" s="78" t="s">
        <v>80</v>
      </c>
      <c r="E22" s="102"/>
    </row>
    <row r="23" spans="2:5" ht="15" thickBot="1" x14ac:dyDescent="0.4"/>
    <row r="24" spans="2:5" ht="15.5" x14ac:dyDescent="0.35">
      <c r="B24" s="84" t="s">
        <v>69</v>
      </c>
      <c r="C24" s="95"/>
      <c r="D24" s="86" t="s">
        <v>59</v>
      </c>
      <c r="E24" s="85" t="s">
        <v>66</v>
      </c>
    </row>
    <row r="25" spans="2:5" x14ac:dyDescent="0.35">
      <c r="B25" s="88"/>
      <c r="C25" s="96">
        <v>1</v>
      </c>
      <c r="D25" s="78" t="s">
        <v>61</v>
      </c>
      <c r="E25" s="102"/>
    </row>
    <row r="26" spans="2:5" ht="29" x14ac:dyDescent="0.35">
      <c r="B26" s="88"/>
      <c r="C26" s="96">
        <v>2</v>
      </c>
      <c r="D26" s="78" t="s">
        <v>89</v>
      </c>
      <c r="E26" s="102"/>
    </row>
    <row r="27" spans="2:5" ht="29" x14ac:dyDescent="0.35">
      <c r="B27" s="88"/>
      <c r="C27" s="96">
        <v>3</v>
      </c>
      <c r="D27" s="78" t="s">
        <v>72</v>
      </c>
      <c r="E27" s="102"/>
    </row>
    <row r="28" spans="2:5" ht="29" x14ac:dyDescent="0.35">
      <c r="B28" s="88"/>
      <c r="C28" s="96">
        <v>4</v>
      </c>
      <c r="D28" s="78" t="s">
        <v>88</v>
      </c>
      <c r="E28" s="102"/>
    </row>
    <row r="29" spans="2:5" ht="29" x14ac:dyDescent="0.35">
      <c r="B29" s="88"/>
      <c r="C29" s="96">
        <v>5</v>
      </c>
      <c r="D29" s="78" t="s">
        <v>46</v>
      </c>
      <c r="E29" s="102"/>
    </row>
    <row r="30" spans="2:5" ht="43.5" x14ac:dyDescent="0.35">
      <c r="B30" s="88"/>
      <c r="C30" s="96">
        <v>6</v>
      </c>
      <c r="D30" s="78" t="s">
        <v>65</v>
      </c>
      <c r="E30" s="102"/>
    </row>
    <row r="31" spans="2:5" ht="15" thickBot="1" x14ac:dyDescent="0.4"/>
    <row r="32" spans="2:5" ht="15.5" x14ac:dyDescent="0.35">
      <c r="B32" s="84" t="s">
        <v>70</v>
      </c>
      <c r="C32" s="95"/>
      <c r="D32" s="86" t="s">
        <v>60</v>
      </c>
      <c r="E32" s="85" t="s">
        <v>66</v>
      </c>
    </row>
    <row r="33" spans="2:5" x14ac:dyDescent="0.35">
      <c r="B33" s="88"/>
      <c r="C33" s="96">
        <v>1</v>
      </c>
      <c r="D33" s="119" t="s">
        <v>87</v>
      </c>
      <c r="E33" s="102"/>
    </row>
    <row r="34" spans="2:5" ht="43.5" x14ac:dyDescent="0.35">
      <c r="B34" s="88"/>
      <c r="C34" s="96">
        <v>2</v>
      </c>
      <c r="D34" s="78" t="s">
        <v>86</v>
      </c>
      <c r="E34" s="102"/>
    </row>
    <row r="35" spans="2:5" ht="29" x14ac:dyDescent="0.35">
      <c r="B35" s="88"/>
      <c r="C35" s="96">
        <v>3</v>
      </c>
      <c r="D35" s="78" t="s">
        <v>82</v>
      </c>
      <c r="E35" s="102"/>
    </row>
    <row r="36" spans="2:5" ht="43.5" x14ac:dyDescent="0.35">
      <c r="B36" s="88"/>
      <c r="C36" s="96">
        <v>4</v>
      </c>
      <c r="D36" s="78" t="s">
        <v>37</v>
      </c>
      <c r="E36" s="102"/>
    </row>
    <row r="37" spans="2:5" ht="29" x14ac:dyDescent="0.35">
      <c r="B37" s="88"/>
      <c r="C37" s="96">
        <v>5</v>
      </c>
      <c r="D37" s="119" t="s">
        <v>91</v>
      </c>
      <c r="E37" s="102"/>
    </row>
    <row r="38" spans="2:5" ht="29" x14ac:dyDescent="0.35">
      <c r="B38" s="88"/>
      <c r="C38" s="96">
        <v>6</v>
      </c>
      <c r="D38" s="78" t="s">
        <v>64</v>
      </c>
      <c r="E38" s="102"/>
    </row>
    <row r="39" spans="2:5" ht="29" x14ac:dyDescent="0.35">
      <c r="B39" s="88"/>
      <c r="C39" s="96">
        <v>7</v>
      </c>
      <c r="D39" s="78" t="s">
        <v>83</v>
      </c>
      <c r="E39" s="102"/>
    </row>
    <row r="40" spans="2:5" ht="58" x14ac:dyDescent="0.35">
      <c r="B40" s="88"/>
      <c r="C40" s="96">
        <v>8</v>
      </c>
      <c r="D40" s="78" t="s">
        <v>81</v>
      </c>
      <c r="E40" s="102"/>
    </row>
    <row r="41" spans="2:5" ht="15" thickBot="1" x14ac:dyDescent="0.4"/>
    <row r="42" spans="2:5" ht="15.5" x14ac:dyDescent="0.35">
      <c r="B42" s="84" t="s">
        <v>71</v>
      </c>
      <c r="C42" s="95"/>
      <c r="D42" s="86" t="s">
        <v>62</v>
      </c>
      <c r="E42" s="85" t="s">
        <v>66</v>
      </c>
    </row>
    <row r="43" spans="2:5" ht="29" x14ac:dyDescent="0.35">
      <c r="B43" s="89"/>
      <c r="C43" s="97">
        <v>1</v>
      </c>
      <c r="D43" s="83" t="s">
        <v>44</v>
      </c>
      <c r="E43" s="107"/>
    </row>
    <row r="44" spans="2:5" x14ac:dyDescent="0.35">
      <c r="B44" s="90"/>
      <c r="C44" s="98"/>
      <c r="D44" s="120" t="s">
        <v>92</v>
      </c>
      <c r="E44" s="108"/>
    </row>
    <row r="45" spans="2:5" x14ac:dyDescent="0.35">
      <c r="B45" s="90"/>
      <c r="C45" s="98"/>
      <c r="D45" s="120" t="s">
        <v>93</v>
      </c>
      <c r="E45" s="108"/>
    </row>
    <row r="46" spans="2:5" x14ac:dyDescent="0.35">
      <c r="B46" s="90"/>
      <c r="C46" s="98"/>
      <c r="D46" s="120" t="s">
        <v>94</v>
      </c>
      <c r="E46" s="108"/>
    </row>
    <row r="47" spans="2:5" x14ac:dyDescent="0.35">
      <c r="B47" s="90"/>
      <c r="C47" s="98"/>
      <c r="D47" s="120" t="s">
        <v>95</v>
      </c>
      <c r="E47" s="108"/>
    </row>
    <row r="48" spans="2:5" x14ac:dyDescent="0.35">
      <c r="B48" s="90"/>
      <c r="C48" s="98"/>
      <c r="D48" s="120" t="s">
        <v>96</v>
      </c>
      <c r="E48" s="108"/>
    </row>
    <row r="49" spans="2:5" x14ac:dyDescent="0.35">
      <c r="B49" s="90"/>
      <c r="C49" s="98"/>
      <c r="D49" s="120" t="s">
        <v>97</v>
      </c>
      <c r="E49" s="108"/>
    </row>
    <row r="50" spans="2:5" x14ac:dyDescent="0.35">
      <c r="B50" s="91"/>
      <c r="C50" s="99"/>
      <c r="D50" s="121" t="s">
        <v>98</v>
      </c>
      <c r="E50" s="109"/>
    </row>
    <row r="51" spans="2:5" x14ac:dyDescent="0.35">
      <c r="B51" s="88"/>
      <c r="C51" s="96">
        <v>2</v>
      </c>
      <c r="D51" s="78" t="s">
        <v>48</v>
      </c>
      <c r="E51" s="102"/>
    </row>
    <row r="52" spans="2:5" ht="29" x14ac:dyDescent="0.35">
      <c r="B52" s="88"/>
      <c r="C52" s="96">
        <v>3</v>
      </c>
      <c r="D52" s="78" t="s">
        <v>85</v>
      </c>
      <c r="E52" s="102"/>
    </row>
    <row r="53" spans="2:5" x14ac:dyDescent="0.35">
      <c r="B53" s="88"/>
      <c r="C53" s="96">
        <v>4</v>
      </c>
      <c r="D53" s="78" t="s">
        <v>55</v>
      </c>
      <c r="E53" s="102"/>
    </row>
    <row r="54" spans="2:5" ht="29" x14ac:dyDescent="0.35">
      <c r="B54" s="88"/>
      <c r="C54" s="96">
        <v>5</v>
      </c>
      <c r="D54" s="78" t="s">
        <v>84</v>
      </c>
      <c r="E54" s="102"/>
    </row>
    <row r="55" spans="2:5" ht="29" x14ac:dyDescent="0.35">
      <c r="B55" s="88"/>
      <c r="C55" s="96">
        <v>6</v>
      </c>
      <c r="D55" s="78" t="s">
        <v>63</v>
      </c>
      <c r="E55" s="102"/>
    </row>
    <row r="56" spans="2:5" x14ac:dyDescent="0.35">
      <c r="B56" s="88"/>
      <c r="C56" s="96">
        <v>7</v>
      </c>
      <c r="D56" s="78" t="s">
        <v>45</v>
      </c>
      <c r="E56" s="102"/>
    </row>
    <row r="57" spans="2:5" x14ac:dyDescent="0.35">
      <c r="B57" s="88"/>
      <c r="C57" s="96">
        <v>8</v>
      </c>
      <c r="D57" s="78" t="s">
        <v>47</v>
      </c>
      <c r="E57" s="102"/>
    </row>
    <row r="58" spans="2:5" x14ac:dyDescent="0.35">
      <c r="B58" s="92"/>
      <c r="C58" s="100"/>
      <c r="D58" s="77"/>
      <c r="E58" s="15"/>
    </row>
    <row r="59" spans="2:5" x14ac:dyDescent="0.35">
      <c r="B59" s="92"/>
      <c r="C59" s="100"/>
      <c r="D59" s="77"/>
      <c r="E59" s="15"/>
    </row>
    <row r="60" spans="2:5" x14ac:dyDescent="0.35">
      <c r="B60" s="92"/>
      <c r="C60" s="100"/>
      <c r="D60" s="77"/>
      <c r="E60" s="15"/>
    </row>
    <row r="61" spans="2:5" x14ac:dyDescent="0.35">
      <c r="B61" s="92"/>
      <c r="C61" s="100"/>
      <c r="D61" s="77"/>
      <c r="E61" s="15"/>
    </row>
    <row r="62" spans="2:5" x14ac:dyDescent="0.35">
      <c r="B62" s="92"/>
      <c r="C62" s="100"/>
      <c r="D62" s="77"/>
      <c r="E62" s="15"/>
    </row>
    <row r="63" spans="2:5" x14ac:dyDescent="0.35">
      <c r="B63" s="92"/>
      <c r="C63" s="100"/>
      <c r="D63" s="77"/>
      <c r="E63" s="15"/>
    </row>
    <row r="64" spans="2:5" x14ac:dyDescent="0.35">
      <c r="B64" s="92"/>
      <c r="C64" s="100"/>
      <c r="D64" s="77"/>
      <c r="E64" s="15"/>
    </row>
    <row r="65" spans="2:5" x14ac:dyDescent="0.35">
      <c r="B65" s="92"/>
      <c r="C65" s="100"/>
      <c r="D65" s="77"/>
      <c r="E65" s="15"/>
    </row>
    <row r="67" spans="2:5" x14ac:dyDescent="0.35">
      <c r="B67" s="92"/>
      <c r="C67" s="100"/>
      <c r="D67" s="77"/>
      <c r="E67" s="15"/>
    </row>
    <row r="68" spans="2:5" x14ac:dyDescent="0.35">
      <c r="B68" s="92"/>
      <c r="C68" s="100"/>
      <c r="D68" s="77"/>
      <c r="E68" s="15"/>
    </row>
    <row r="69" spans="2:5" x14ac:dyDescent="0.35">
      <c r="B69" s="92"/>
      <c r="C69" s="100"/>
      <c r="D69" s="77"/>
      <c r="E69" s="15"/>
    </row>
    <row r="70" spans="2:5" x14ac:dyDescent="0.35">
      <c r="B70" s="92"/>
      <c r="C70" s="100"/>
      <c r="D70" s="77"/>
      <c r="E70" s="15"/>
    </row>
    <row r="71" spans="2:5" x14ac:dyDescent="0.35">
      <c r="B71" s="92"/>
      <c r="C71" s="100"/>
      <c r="D71" s="77"/>
      <c r="E71" s="15"/>
    </row>
    <row r="72" spans="2:5" x14ac:dyDescent="0.35">
      <c r="B72" s="92"/>
      <c r="C72" s="100"/>
      <c r="D72" s="77"/>
      <c r="E72" s="15"/>
    </row>
    <row r="73" spans="2:5" x14ac:dyDescent="0.35">
      <c r="B73" s="92"/>
      <c r="C73" s="100"/>
      <c r="D73" s="77"/>
      <c r="E73" s="15"/>
    </row>
    <row r="74" spans="2:5" x14ac:dyDescent="0.35">
      <c r="B74" s="92"/>
      <c r="C74" s="100"/>
      <c r="D74" s="77"/>
      <c r="E74" s="15"/>
    </row>
    <row r="75" spans="2:5" x14ac:dyDescent="0.35">
      <c r="B75" s="92"/>
      <c r="C75" s="100"/>
      <c r="D75" s="77"/>
      <c r="E75" s="15"/>
    </row>
    <row r="76" spans="2:5" x14ac:dyDescent="0.35">
      <c r="B76" s="92"/>
      <c r="C76" s="100"/>
      <c r="D76" s="77"/>
      <c r="E76" s="15"/>
    </row>
    <row r="77" spans="2:5" x14ac:dyDescent="0.35">
      <c r="B77" s="92"/>
      <c r="C77" s="100"/>
      <c r="D77" s="77"/>
      <c r="E77" s="15"/>
    </row>
    <row r="78" spans="2:5" x14ac:dyDescent="0.35">
      <c r="B78" s="92"/>
      <c r="C78" s="100"/>
      <c r="D78" s="77"/>
      <c r="E78" s="15"/>
    </row>
    <row r="79" spans="2:5" x14ac:dyDescent="0.35">
      <c r="B79" s="92"/>
      <c r="C79" s="100"/>
      <c r="D79" s="77"/>
      <c r="E79" s="15"/>
    </row>
    <row r="80" spans="2:5" x14ac:dyDescent="0.35">
      <c r="B80" s="92"/>
      <c r="C80" s="100"/>
      <c r="D80" s="77"/>
      <c r="E80" s="15"/>
    </row>
    <row r="81" spans="2:5" x14ac:dyDescent="0.35">
      <c r="B81" s="92"/>
      <c r="C81" s="100"/>
      <c r="D81" s="77"/>
      <c r="E81" s="15"/>
    </row>
  </sheetData>
  <sheetProtection algorithmName="SHA-512" hashValue="asGm1k+aYdHekORyngq+5kMkL2x8lfdsQw1oABc0cqaxgEmo/LZEYBexbFJIRIJ4wWTHc532Kr4clF6x+exKUQ==" saltValue="2RCv9D7EJGUqGvRgmTxcLw==" spinCount="100000" sheet="1" objects="1" scenarios="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4081-5064-47E9-85F7-3AC20DD17300}">
  <sheetPr>
    <tabColor rgb="FFFFCC33"/>
  </sheetPr>
  <dimension ref="A1:G24"/>
  <sheetViews>
    <sheetView showGridLines="0" zoomScale="110" zoomScaleNormal="110" workbookViewId="0">
      <selection activeCell="B11" sqref="B11"/>
    </sheetView>
  </sheetViews>
  <sheetFormatPr defaultColWidth="8.7265625" defaultRowHeight="14.5" x14ac:dyDescent="0.35"/>
  <cols>
    <col min="1" max="1" width="35.453125" style="15" customWidth="1"/>
    <col min="2" max="2" width="18.81640625" style="15" customWidth="1"/>
    <col min="3" max="3" width="18.26953125" style="15" customWidth="1"/>
    <col min="4" max="7" width="17.26953125" style="15" customWidth="1"/>
    <col min="8" max="16384" width="8.7265625" style="15"/>
  </cols>
  <sheetData>
    <row r="1" spans="1:6" customFormat="1" ht="28.5" x14ac:dyDescent="0.65">
      <c r="A1" s="2" t="s">
        <v>23</v>
      </c>
      <c r="B1" s="2"/>
      <c r="C1" s="2"/>
      <c r="D1" s="2"/>
      <c r="E1" s="2"/>
      <c r="F1" s="2"/>
    </row>
    <row r="2" spans="1:6" x14ac:dyDescent="0.35">
      <c r="A2" s="41" t="s">
        <v>32</v>
      </c>
    </row>
    <row r="4" spans="1:6" ht="15" thickBot="1" x14ac:dyDescent="0.4">
      <c r="A4" s="24" t="s">
        <v>31</v>
      </c>
      <c r="B4" s="122"/>
      <c r="C4" s="123"/>
    </row>
    <row r="5" spans="1:6" ht="15.5" thickTop="1" thickBot="1" x14ac:dyDescent="0.4">
      <c r="A5" s="16" t="s">
        <v>33</v>
      </c>
      <c r="B5" s="124" t="s">
        <v>12</v>
      </c>
      <c r="C5" s="125"/>
    </row>
    <row r="6" spans="1:6" ht="15" thickTop="1" x14ac:dyDescent="0.35">
      <c r="A6" s="25" t="s">
        <v>13</v>
      </c>
      <c r="B6" s="26"/>
      <c r="C6" s="27">
        <v>100</v>
      </c>
    </row>
    <row r="7" spans="1:6" x14ac:dyDescent="0.35">
      <c r="A7" s="25" t="s">
        <v>14</v>
      </c>
      <c r="B7" s="43"/>
      <c r="C7" s="27">
        <f>+B7*C6</f>
        <v>0</v>
      </c>
    </row>
    <row r="8" spans="1:6" x14ac:dyDescent="0.35">
      <c r="A8" s="28" t="s">
        <v>24</v>
      </c>
      <c r="B8" s="26"/>
      <c r="C8" s="29">
        <f>+C7+C6</f>
        <v>100</v>
      </c>
    </row>
    <row r="9" spans="1:6" x14ac:dyDescent="0.35">
      <c r="A9" s="30" t="s">
        <v>25</v>
      </c>
      <c r="B9" s="43"/>
      <c r="C9" s="31">
        <f>+B9*C8</f>
        <v>0</v>
      </c>
    </row>
    <row r="10" spans="1:6" x14ac:dyDescent="0.35">
      <c r="A10" s="28" t="s">
        <v>26</v>
      </c>
      <c r="B10" s="26"/>
      <c r="C10" s="29">
        <f>+C9+C8</f>
        <v>100</v>
      </c>
    </row>
    <row r="11" spans="1:6" x14ac:dyDescent="0.35">
      <c r="A11" s="32" t="s">
        <v>15</v>
      </c>
      <c r="B11" s="43"/>
      <c r="C11" s="31">
        <f>+B11*C10</f>
        <v>0</v>
      </c>
    </row>
    <row r="12" spans="1:6" x14ac:dyDescent="0.35">
      <c r="A12" s="33" t="s">
        <v>16</v>
      </c>
      <c r="B12" s="26"/>
      <c r="C12" s="34">
        <f>(C10+C11)/100</f>
        <v>1</v>
      </c>
      <c r="D12" s="42" t="s">
        <v>27</v>
      </c>
    </row>
    <row r="13" spans="1:6" x14ac:dyDescent="0.35">
      <c r="A13" s="35"/>
      <c r="B13" s="26"/>
      <c r="C13" s="36"/>
      <c r="D13" s="42">
        <f>+C11/C12/100</f>
        <v>0</v>
      </c>
    </row>
    <row r="16" spans="1:6" x14ac:dyDescent="0.35">
      <c r="A16" s="7"/>
      <c r="B16" s="8"/>
      <c r="C16" s="8"/>
      <c r="D16" s="8"/>
      <c r="E16" s="8"/>
      <c r="F16" s="9"/>
    </row>
    <row r="17" spans="1:7" x14ac:dyDescent="0.35">
      <c r="A17" s="14" t="s">
        <v>17</v>
      </c>
      <c r="B17" s="11" t="s">
        <v>18</v>
      </c>
      <c r="C17" s="10" t="s">
        <v>19</v>
      </c>
      <c r="D17" s="11" t="s">
        <v>20</v>
      </c>
      <c r="E17" s="12" t="s">
        <v>21</v>
      </c>
      <c r="F17" s="13" t="s">
        <v>22</v>
      </c>
    </row>
    <row r="18" spans="1:7" x14ac:dyDescent="0.35">
      <c r="A18" s="17">
        <v>4</v>
      </c>
      <c r="B18" s="23">
        <v>20.34</v>
      </c>
      <c r="C18" s="18">
        <f>(C12)</f>
        <v>1</v>
      </c>
      <c r="D18" s="19">
        <f t="shared" ref="D18:D22" si="0">(B18*C18)</f>
        <v>20.34</v>
      </c>
      <c r="E18" s="20">
        <v>500</v>
      </c>
      <c r="F18" s="21">
        <f t="shared" ref="F18:F22" si="1">(D18*E18)</f>
        <v>10170</v>
      </c>
    </row>
    <row r="19" spans="1:7" x14ac:dyDescent="0.35">
      <c r="A19" s="17">
        <v>5</v>
      </c>
      <c r="B19" s="23">
        <v>21.33</v>
      </c>
      <c r="C19" s="18">
        <f>(C12)</f>
        <v>1</v>
      </c>
      <c r="D19" s="19">
        <f t="shared" si="0"/>
        <v>21.33</v>
      </c>
      <c r="E19" s="20">
        <v>400</v>
      </c>
      <c r="F19" s="21">
        <f t="shared" si="1"/>
        <v>8532</v>
      </c>
    </row>
    <row r="20" spans="1:7" x14ac:dyDescent="0.35">
      <c r="A20" s="17">
        <v>6</v>
      </c>
      <c r="B20" s="23">
        <v>22.31</v>
      </c>
      <c r="C20" s="18">
        <f>(C12)</f>
        <v>1</v>
      </c>
      <c r="D20" s="19">
        <f t="shared" si="0"/>
        <v>22.31</v>
      </c>
      <c r="E20" s="20">
        <v>100</v>
      </c>
      <c r="F20" s="21">
        <f t="shared" si="1"/>
        <v>2231</v>
      </c>
    </row>
    <row r="21" spans="1:7" x14ac:dyDescent="0.35">
      <c r="A21" s="17">
        <v>7</v>
      </c>
      <c r="B21" s="23">
        <v>24.25</v>
      </c>
      <c r="C21" s="18">
        <f>(C12)</f>
        <v>1</v>
      </c>
      <c r="D21" s="19">
        <f t="shared" si="0"/>
        <v>24.25</v>
      </c>
      <c r="E21" s="20">
        <v>0</v>
      </c>
      <c r="F21" s="21">
        <f t="shared" si="1"/>
        <v>0</v>
      </c>
    </row>
    <row r="22" spans="1:7" x14ac:dyDescent="0.35">
      <c r="A22" s="17">
        <v>8</v>
      </c>
      <c r="B22" s="23">
        <v>27.21</v>
      </c>
      <c r="C22" s="18">
        <f>(C12)</f>
        <v>1</v>
      </c>
      <c r="D22" s="19">
        <f t="shared" si="0"/>
        <v>27.21</v>
      </c>
      <c r="E22" s="20">
        <v>0</v>
      </c>
      <c r="F22" s="21">
        <f t="shared" si="1"/>
        <v>0</v>
      </c>
    </row>
    <row r="23" spans="1:7" x14ac:dyDescent="0.35">
      <c r="A23" s="37" t="s">
        <v>28</v>
      </c>
      <c r="B23" s="38"/>
      <c r="C23" s="38"/>
      <c r="D23" s="38"/>
      <c r="E23" s="39">
        <f>SUM(E18:E22)</f>
        <v>1000</v>
      </c>
      <c r="F23" s="40">
        <f xml:space="preserve"> SUM(F18:F22)</f>
        <v>20933</v>
      </c>
    </row>
    <row r="24" spans="1:7" x14ac:dyDescent="0.35">
      <c r="A24" s="101" t="s">
        <v>78</v>
      </c>
      <c r="F24" s="22"/>
      <c r="G24" s="1"/>
    </row>
  </sheetData>
  <sheetProtection algorithmName="SHA-512" hashValue="Qvn37LM0F+OSev5GUjDKLxVV6WenkKwp5fv6cAhliRnpAmw6LFKrRYHK3zc8P8kOIlkmib/IVytganAu9yOWNQ==" saltValue="Wk+6+No9M4XjBeiCyp4dMQ==" spinCount="100000" sheet="1" objects="1" scenarios="1"/>
  <mergeCells count="2">
    <mergeCell ref="B4:C4"/>
    <mergeCell ref="B5:C5"/>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Inschrijfstaat</vt:lpstr>
      <vt:lpstr>Programma van eisen</vt:lpstr>
      <vt:lpstr>Tarief standaard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Vries de, Henk</dc:creator>
  <cp:lastModifiedBy>Vries de, Henk</cp:lastModifiedBy>
  <dcterms:created xsi:type="dcterms:W3CDTF">2023-11-17T11:59:24Z</dcterms:created>
  <dcterms:modified xsi:type="dcterms:W3CDTF">2023-12-28T14:22:48Z</dcterms:modified>
</cp:coreProperties>
</file>