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 werken\Vijfheerenlanden\IBMN-2023-VIJ-AH-001 Gebouwen onderhoud\03 Programma van eisen\"/>
    </mc:Choice>
  </mc:AlternateContent>
  <xr:revisionPtr revIDLastSave="0" documentId="13_ncr:1_{7E8058CE-B878-4B32-B284-A07B6477C769}" xr6:coauthVersionLast="36" xr6:coauthVersionMax="36" xr10:uidLastSave="{00000000-0000-0000-0000-000000000000}"/>
  <bookViews>
    <workbookView xWindow="0" yWindow="0" windowWidth="51600" windowHeight="16425" xr2:uid="{D142FF38-34DE-4872-9CDC-F1D1858409D1}"/>
  </bookViews>
  <sheets>
    <sheet name="Bijlage F 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6" i="1" l="1"/>
  <c r="I14" i="1"/>
  <c r="F14" i="1"/>
  <c r="K12" i="1"/>
  <c r="H12" i="1"/>
  <c r="K10" i="1"/>
  <c r="H10" i="1"/>
  <c r="K8" i="1"/>
  <c r="H8" i="1"/>
  <c r="K6" i="1"/>
  <c r="H6" i="1"/>
  <c r="K14" i="1" l="1"/>
  <c r="I18" i="1" s="1"/>
  <c r="H14" i="1"/>
  <c r="H18" i="1" l="1"/>
  <c r="J18" i="1" s="1"/>
  <c r="K18" i="1" s="1"/>
  <c r="K19" i="1" l="1"/>
  <c r="K20" i="1"/>
  <c r="K21" i="1" l="1"/>
  <c r="F29" i="1" s="1"/>
</calcChain>
</file>

<file path=xl/sharedStrings.xml><?xml version="1.0" encoding="utf-8"?>
<sst xmlns="http://schemas.openxmlformats.org/spreadsheetml/2006/main" count="47" uniqueCount="43">
  <si>
    <t>Tarief/uur in  €  gedurende Werkdagen maandag t/m vrijdag 8:00 - 17:00 uur</t>
  </si>
  <si>
    <t>hoofdmonteur</t>
  </si>
  <si>
    <t>hulpmonteur</t>
  </si>
  <si>
    <t xml:space="preserve">Soort </t>
  </si>
  <si>
    <t>tarief/uur</t>
  </si>
  <si>
    <t>totaalbedrag per soort</t>
  </si>
  <si>
    <t>A</t>
  </si>
  <si>
    <t>Loodgieterswerkzaamheden</t>
  </si>
  <si>
    <t>(Water, gas en riolering)</t>
  </si>
  <si>
    <t>B</t>
  </si>
  <si>
    <t>Werktuigbouwkundige werkzaamheden</t>
  </si>
  <si>
    <t>(verwarming, ventilatie)</t>
  </si>
  <si>
    <t>C</t>
  </si>
  <si>
    <t>Koeling technische werkzaamheden</t>
  </si>
  <si>
    <t>(koeling, airconditioning)</t>
  </si>
  <si>
    <t>D</t>
  </si>
  <si>
    <t>Elektrotechnische werkzaamheden</t>
  </si>
  <si>
    <t>Totaal tarieven</t>
  </si>
  <si>
    <t>Toeslagen buiten werktijden 8:00 - 17:00 uur en Werkdagen</t>
  </si>
  <si>
    <t>gemiddeld uurtarief hoofdmonteur alle soorten</t>
  </si>
  <si>
    <t>gemiddeld uurtarief hulpmonteur alle soorten</t>
  </si>
  <si>
    <t>totaal gemiddeld uurtarief  alle soorten</t>
  </si>
  <si>
    <t>totaalbedrag toeslagen</t>
  </si>
  <si>
    <t>Voor werkzaamheden gedurende Werkdagen 17:00 uur t/m volgende dag 8:00  uur</t>
  </si>
  <si>
    <t xml:space="preserve">Voor werkzaamheden gedurende zater-,zon- en feestdagen van 8:00 - 17:00 uur </t>
  </si>
  <si>
    <t>Voor werkzaamheden gedurende zater-, zon- en feestdagen 17:00 uur t/m volgende dag 8:00  uur</t>
  </si>
  <si>
    <t>Totaal toeslagen</t>
  </si>
  <si>
    <t>TOTALE FICTIEVE INSCHRIJFSOM</t>
  </si>
  <si>
    <t>Invulinstructies en aandachtspunten voor de Inschrijver:</t>
  </si>
  <si>
    <t xml:space="preserve">U dient in de tabbladen de geel gemarkeerde velden in te vullen. Overtuig uzelf er van dat u echt alle geel gemarkeerde velden hebt ingevuld.
</t>
  </si>
  <si>
    <t>Er mogen geen wijzigingen in dit formulier worden aangebracht.</t>
  </si>
  <si>
    <t xml:space="preserve">Een prijs van nul euro of negatieve prijzen wordt/worden niet geacht reëel en transparant te zijn. </t>
  </si>
  <si>
    <t>Bijlage F Prijzenblad</t>
  </si>
  <si>
    <t>Fictief aantal uren</t>
  </si>
  <si>
    <t>(electra, beveiliging, communicatie)</t>
  </si>
  <si>
    <t>Aanbestedende dienst verwijst naar de eisen in de aanbestedingdocumenten, waaronder eis 51 en 52 van bijlage A Programma van Eisen.</t>
  </si>
  <si>
    <t>Toeslag (%)</t>
  </si>
  <si>
    <t>Materialen</t>
  </si>
  <si>
    <t>Fictieve materiaalpost (netto inkoopprijs)</t>
  </si>
  <si>
    <t>Fictief bedrag</t>
  </si>
  <si>
    <t>totaalbedrag materialen</t>
  </si>
  <si>
    <t>De opslag voor materialen, cel G26, mag niet hoger zijn dan 10%. Indien een hoger opslagpercentage wordt ingediend, wordt de Inschrijving terzijde gelegd.</t>
  </si>
  <si>
    <t>Opslag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</si>
</sst>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0" fillId="4" borderId="33" xfId="0" applyFill="1" applyBorder="1" applyAlignment="1">
      <alignment horizontal="center" vertical="top"/>
    </xf>
    <xf numFmtId="0" fontId="0" fillId="4" borderId="34" xfId="0" applyFill="1" applyBorder="1" applyAlignment="1">
      <alignment horizontal="center" vertical="top"/>
    </xf>
    <xf numFmtId="0" fontId="6" fillId="5" borderId="11" xfId="0" applyFont="1" applyFill="1" applyBorder="1" applyAlignment="1">
      <alignment vertical="top"/>
    </xf>
    <xf numFmtId="0" fontId="0" fillId="4" borderId="11" xfId="0" applyFill="1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2" xfId="0" applyBorder="1" applyAlignment="1">
      <alignment vertical="top"/>
    </xf>
    <xf numFmtId="1" fontId="4" fillId="0" borderId="25" xfId="0" applyNumberFormat="1" applyFont="1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8" fontId="5" fillId="0" borderId="25" xfId="0" applyNumberFormat="1" applyFont="1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8" fontId="5" fillId="0" borderId="27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9" xfId="0" applyFont="1" applyBorder="1" applyAlignment="1">
      <alignment vertical="top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/>
    </xf>
    <xf numFmtId="0" fontId="0" fillId="3" borderId="29" xfId="0" applyFill="1" applyBorder="1" applyAlignment="1" applyProtection="1">
      <alignment horizontal="center" vertical="top" wrapText="1"/>
      <protection locked="0"/>
    </xf>
    <xf numFmtId="164" fontId="0" fillId="0" borderId="30" xfId="0" applyNumberFormat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3" borderId="14" xfId="0" applyFill="1" applyBorder="1" applyAlignment="1" applyProtection="1">
      <alignment horizontal="center" vertical="top" wrapText="1"/>
      <protection locked="0"/>
    </xf>
    <xf numFmtId="0" fontId="2" fillId="4" borderId="0" xfId="0" applyFont="1" applyFill="1" applyAlignment="1">
      <alignment vertical="top"/>
    </xf>
    <xf numFmtId="0" fontId="0" fillId="4" borderId="0" xfId="0" applyFill="1" applyAlignment="1">
      <alignment vertical="top"/>
    </xf>
    <xf numFmtId="0" fontId="0" fillId="0" borderId="11" xfId="0" applyBorder="1" applyAlignment="1">
      <alignment vertical="top"/>
    </xf>
    <xf numFmtId="0" fontId="2" fillId="0" borderId="0" xfId="0" applyFont="1" applyBorder="1" applyAlignment="1">
      <alignment horizontal="center" vertical="top"/>
    </xf>
    <xf numFmtId="8" fontId="2" fillId="0" borderId="0" xfId="0" applyNumberFormat="1" applyFont="1" applyBorder="1" applyAlignment="1">
      <alignment horizontal="center" vertical="top"/>
    </xf>
    <xf numFmtId="0" fontId="0" fillId="0" borderId="0" xfId="0" applyFont="1" applyBorder="1" applyAlignment="1">
      <alignment horizontal="left" vertical="top"/>
    </xf>
    <xf numFmtId="8" fontId="0" fillId="0" borderId="0" xfId="0" applyNumberFormat="1" applyFont="1" applyBorder="1" applyAlignment="1">
      <alignment horizontal="center" vertical="top"/>
    </xf>
    <xf numFmtId="8" fontId="0" fillId="0" borderId="11" xfId="0" applyNumberFormat="1" applyFont="1" applyBorder="1" applyAlignment="1">
      <alignment horizontal="center" vertical="top"/>
    </xf>
    <xf numFmtId="9" fontId="1" fillId="3" borderId="11" xfId="1" applyFont="1" applyFill="1" applyBorder="1" applyAlignment="1">
      <alignment horizontal="center" vertical="top"/>
    </xf>
    <xf numFmtId="8" fontId="2" fillId="0" borderId="11" xfId="0" applyNumberFormat="1" applyFont="1" applyBorder="1" applyAlignment="1">
      <alignment horizontal="center" vertical="top"/>
    </xf>
    <xf numFmtId="164" fontId="2" fillId="0" borderId="11" xfId="0" applyNumberFormat="1" applyFont="1" applyBorder="1" applyAlignment="1">
      <alignment horizontal="center" vertical="top"/>
    </xf>
    <xf numFmtId="0" fontId="0" fillId="0" borderId="11" xfId="0" applyFont="1" applyBorder="1" applyAlignment="1">
      <alignment horizontal="left" vertical="top"/>
    </xf>
    <xf numFmtId="8" fontId="2" fillId="0" borderId="11" xfId="0" applyNumberFormat="1" applyFont="1" applyBorder="1" applyAlignment="1">
      <alignment horizontal="center" vertical="top"/>
    </xf>
    <xf numFmtId="0" fontId="0" fillId="4" borderId="35" xfId="0" applyFill="1" applyBorder="1" applyAlignment="1">
      <alignment horizontal="center" vertical="top"/>
    </xf>
    <xf numFmtId="0" fontId="0" fillId="4" borderId="29" xfId="0" applyFill="1" applyBorder="1" applyAlignment="1">
      <alignment horizontal="center" vertical="top"/>
    </xf>
    <xf numFmtId="0" fontId="0" fillId="4" borderId="36" xfId="0" applyFill="1" applyBorder="1" applyAlignment="1">
      <alignment horizontal="center" vertical="top"/>
    </xf>
    <xf numFmtId="0" fontId="0" fillId="4" borderId="35" xfId="0" applyFill="1" applyBorder="1" applyAlignment="1">
      <alignment horizontal="left" vertical="top"/>
    </xf>
    <xf numFmtId="0" fontId="0" fillId="4" borderId="29" xfId="0" applyFill="1" applyBorder="1" applyAlignment="1">
      <alignment horizontal="left" vertical="top"/>
    </xf>
    <xf numFmtId="0" fontId="0" fillId="4" borderId="36" xfId="0" applyFill="1" applyBorder="1" applyAlignment="1">
      <alignment horizontal="left" vertical="top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8" fontId="2" fillId="0" borderId="32" xfId="0" applyNumberFormat="1" applyFont="1" applyBorder="1" applyAlignment="1">
      <alignment horizontal="center" vertical="top"/>
    </xf>
    <xf numFmtId="8" fontId="2" fillId="0" borderId="3" xfId="0" applyNumberFormat="1" applyFont="1" applyBorder="1" applyAlignment="1">
      <alignment horizontal="center" vertical="top"/>
    </xf>
    <xf numFmtId="8" fontId="2" fillId="0" borderId="4" xfId="0" applyNumberFormat="1" applyFont="1" applyBorder="1" applyAlignment="1">
      <alignment horizontal="center" vertical="top"/>
    </xf>
    <xf numFmtId="0" fontId="6" fillId="0" borderId="11" xfId="0" applyFont="1" applyFill="1" applyBorder="1" applyAlignment="1">
      <alignment horizontal="left" vertical="top" wrapText="1"/>
    </xf>
    <xf numFmtId="0" fontId="0" fillId="4" borderId="11" xfId="0" applyFill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164" fontId="0" fillId="0" borderId="15" xfId="0" applyNumberFormat="1" applyBorder="1" applyAlignment="1">
      <alignment horizontal="center" vertical="top" wrapText="1"/>
    </xf>
    <xf numFmtId="164" fontId="0" fillId="0" borderId="16" xfId="0" applyNumberFormat="1" applyBorder="1" applyAlignment="1">
      <alignment horizontal="center" vertical="top" wrapText="1"/>
    </xf>
    <xf numFmtId="0" fontId="0" fillId="0" borderId="31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8" fontId="0" fillId="3" borderId="15" xfId="0" applyNumberFormat="1" applyFill="1" applyBorder="1" applyAlignment="1" applyProtection="1">
      <alignment horizontal="center" vertical="top"/>
      <protection locked="0"/>
    </xf>
    <xf numFmtId="8" fontId="0" fillId="3" borderId="20" xfId="0" applyNumberFormat="1" applyFill="1" applyBorder="1" applyAlignment="1" applyProtection="1">
      <alignment horizontal="center" vertical="top"/>
      <protection locked="0"/>
    </xf>
    <xf numFmtId="8" fontId="0" fillId="0" borderId="17" xfId="0" applyNumberFormat="1" applyBorder="1" applyAlignment="1">
      <alignment horizontal="center" vertical="top"/>
    </xf>
    <xf numFmtId="8" fontId="0" fillId="0" borderId="21" xfId="0" applyNumberFormat="1" applyBorder="1" applyAlignment="1">
      <alignment horizontal="center" vertical="top"/>
    </xf>
    <xf numFmtId="0" fontId="0" fillId="0" borderId="1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1" fontId="0" fillId="0" borderId="15" xfId="0" applyNumberFormat="1" applyBorder="1" applyAlignment="1">
      <alignment horizontal="center" vertical="top"/>
    </xf>
    <xf numFmtId="1" fontId="0" fillId="0" borderId="16" xfId="0" applyNumberFormat="1" applyBorder="1" applyAlignment="1">
      <alignment horizontal="center" vertical="top"/>
    </xf>
    <xf numFmtId="164" fontId="0" fillId="3" borderId="15" xfId="0" applyNumberFormat="1" applyFill="1" applyBorder="1" applyAlignment="1" applyProtection="1">
      <alignment horizontal="center" vertical="top"/>
      <protection locked="0"/>
    </xf>
    <xf numFmtId="164" fontId="0" fillId="3" borderId="16" xfId="0" applyNumberFormat="1" applyFill="1" applyBorder="1" applyAlignment="1" applyProtection="1">
      <alignment horizontal="center" vertical="top"/>
      <protection locked="0"/>
    </xf>
    <xf numFmtId="8" fontId="4" fillId="0" borderId="15" xfId="0" applyNumberFormat="1" applyFont="1" applyBorder="1" applyAlignment="1">
      <alignment horizontal="center" vertical="top"/>
    </xf>
    <xf numFmtId="8" fontId="4" fillId="0" borderId="16" xfId="0" applyNumberFormat="1" applyFont="1" applyBorder="1" applyAlignment="1">
      <alignment horizontal="center" vertical="top"/>
    </xf>
    <xf numFmtId="8" fontId="0" fillId="3" borderId="16" xfId="0" applyNumberFormat="1" applyFill="1" applyBorder="1" applyAlignment="1" applyProtection="1">
      <alignment horizontal="center" vertical="top"/>
      <protection locked="0"/>
    </xf>
    <xf numFmtId="1" fontId="0" fillId="0" borderId="20" xfId="0" applyNumberFormat="1" applyBorder="1" applyAlignment="1">
      <alignment horizontal="center" vertical="top"/>
    </xf>
    <xf numFmtId="164" fontId="0" fillId="3" borderId="20" xfId="0" applyNumberFormat="1" applyFill="1" applyBorder="1" applyAlignment="1" applyProtection="1">
      <alignment horizontal="center" vertical="top"/>
      <protection locked="0"/>
    </xf>
    <xf numFmtId="8" fontId="4" fillId="0" borderId="20" xfId="0" applyNumberFormat="1" applyFont="1" applyBorder="1" applyAlignment="1">
      <alignment horizontal="center" vertical="top"/>
    </xf>
    <xf numFmtId="8" fontId="4" fillId="3" borderId="15" xfId="0" applyNumberFormat="1" applyFont="1" applyFill="1" applyBorder="1" applyAlignment="1" applyProtection="1">
      <alignment horizontal="center" vertical="top"/>
      <protection locked="0"/>
    </xf>
    <xf numFmtId="8" fontId="4" fillId="3" borderId="2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center" vertical="top"/>
    </xf>
    <xf numFmtId="164" fontId="4" fillId="3" borderId="16" xfId="0" applyNumberFormat="1" applyFont="1" applyFill="1" applyBorder="1" applyAlignment="1" applyProtection="1">
      <alignment horizontal="center" vertical="top"/>
      <protection locked="0"/>
    </xf>
    <xf numFmtId="164" fontId="4" fillId="3" borderId="20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96287-9C3D-4518-AF5D-0412129B4E4D}">
  <dimension ref="A1:K36"/>
  <sheetViews>
    <sheetView tabSelected="1" topLeftCell="A16" zoomScale="130" zoomScaleNormal="130" workbookViewId="0">
      <selection activeCell="G26" sqref="G26"/>
    </sheetView>
  </sheetViews>
  <sheetFormatPr defaultRowHeight="15" x14ac:dyDescent="0.25"/>
  <cols>
    <col min="1" max="5" width="9.140625" style="5"/>
    <col min="6" max="6" width="12.42578125" style="5" bestFit="1" customWidth="1"/>
    <col min="7" max="7" width="9.7109375" style="5" bestFit="1" customWidth="1"/>
    <col min="8" max="8" width="21" style="5" bestFit="1" customWidth="1"/>
    <col min="9" max="9" width="11.42578125" style="5" bestFit="1" customWidth="1"/>
    <col min="10" max="10" width="9.7109375" style="5" bestFit="1" customWidth="1"/>
    <col min="11" max="11" width="31.5703125" style="5" customWidth="1"/>
    <col min="12" max="16384" width="9.140625" style="5"/>
  </cols>
  <sheetData>
    <row r="1" spans="1:11" ht="18.75" x14ac:dyDescent="0.25">
      <c r="A1" s="91" t="s">
        <v>32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15.75" thickBot="1" x14ac:dyDescent="0.3"/>
    <row r="3" spans="1:11" x14ac:dyDescent="0.25">
      <c r="A3" s="93" t="s">
        <v>0</v>
      </c>
      <c r="B3" s="94"/>
      <c r="C3" s="94"/>
      <c r="D3" s="94"/>
      <c r="E3" s="94"/>
      <c r="F3" s="94"/>
      <c r="G3" s="94"/>
      <c r="H3" s="94"/>
      <c r="I3" s="94"/>
      <c r="J3" s="94"/>
      <c r="K3" s="95"/>
    </row>
    <row r="4" spans="1:11" x14ac:dyDescent="0.25">
      <c r="A4" s="6"/>
      <c r="B4" s="7"/>
      <c r="C4" s="7"/>
      <c r="D4" s="7"/>
      <c r="E4" s="7"/>
      <c r="F4" s="96" t="s">
        <v>1</v>
      </c>
      <c r="G4" s="88"/>
      <c r="H4" s="97"/>
      <c r="I4" s="96" t="s">
        <v>2</v>
      </c>
      <c r="J4" s="88"/>
      <c r="K4" s="98"/>
    </row>
    <row r="5" spans="1:11" ht="30" x14ac:dyDescent="0.25">
      <c r="A5" s="6"/>
      <c r="B5" s="88" t="s">
        <v>3</v>
      </c>
      <c r="C5" s="88"/>
      <c r="D5" s="88"/>
      <c r="E5" s="88"/>
      <c r="F5" s="8" t="s">
        <v>33</v>
      </c>
      <c r="G5" s="9" t="s">
        <v>4</v>
      </c>
      <c r="H5" s="9" t="s">
        <v>5</v>
      </c>
      <c r="I5" s="8" t="s">
        <v>33</v>
      </c>
      <c r="J5" s="9" t="s">
        <v>4</v>
      </c>
      <c r="K5" s="10" t="s">
        <v>5</v>
      </c>
    </row>
    <row r="6" spans="1:11" x14ac:dyDescent="0.25">
      <c r="A6" s="11" t="s">
        <v>6</v>
      </c>
      <c r="B6" s="75" t="s">
        <v>7</v>
      </c>
      <c r="C6" s="75"/>
      <c r="D6" s="75"/>
      <c r="E6" s="75"/>
      <c r="F6" s="76">
        <v>350</v>
      </c>
      <c r="G6" s="89"/>
      <c r="H6" s="80">
        <f>F6*G6</f>
        <v>0</v>
      </c>
      <c r="I6" s="76">
        <v>350</v>
      </c>
      <c r="J6" s="86"/>
      <c r="K6" s="72">
        <f>I6*J6</f>
        <v>0</v>
      </c>
    </row>
    <row r="7" spans="1:11" x14ac:dyDescent="0.25">
      <c r="A7" s="12"/>
      <c r="B7" s="74" t="s">
        <v>8</v>
      </c>
      <c r="C7" s="74"/>
      <c r="D7" s="74"/>
      <c r="E7" s="74"/>
      <c r="F7" s="83"/>
      <c r="G7" s="90"/>
      <c r="H7" s="85"/>
      <c r="I7" s="83"/>
      <c r="J7" s="87"/>
      <c r="K7" s="73"/>
    </row>
    <row r="8" spans="1:11" x14ac:dyDescent="0.25">
      <c r="A8" s="11" t="s">
        <v>9</v>
      </c>
      <c r="B8" s="75" t="s">
        <v>10</v>
      </c>
      <c r="C8" s="75"/>
      <c r="D8" s="75"/>
      <c r="E8" s="75"/>
      <c r="F8" s="76">
        <v>850</v>
      </c>
      <c r="G8" s="78"/>
      <c r="H8" s="80">
        <f t="shared" ref="H8" si="0">F8*G8</f>
        <v>0</v>
      </c>
      <c r="I8" s="76">
        <v>850</v>
      </c>
      <c r="J8" s="70"/>
      <c r="K8" s="72">
        <f t="shared" ref="K8" si="1">I8*J8</f>
        <v>0</v>
      </c>
    </row>
    <row r="9" spans="1:11" x14ac:dyDescent="0.25">
      <c r="A9" s="12"/>
      <c r="B9" s="74" t="s">
        <v>11</v>
      </c>
      <c r="C9" s="74"/>
      <c r="D9" s="74"/>
      <c r="E9" s="74"/>
      <c r="F9" s="83"/>
      <c r="G9" s="84"/>
      <c r="H9" s="85"/>
      <c r="I9" s="83"/>
      <c r="J9" s="71"/>
      <c r="K9" s="73"/>
    </row>
    <row r="10" spans="1:11" x14ac:dyDescent="0.25">
      <c r="A10" s="11" t="s">
        <v>12</v>
      </c>
      <c r="B10" s="75" t="s">
        <v>13</v>
      </c>
      <c r="C10" s="75"/>
      <c r="D10" s="75"/>
      <c r="E10" s="75"/>
      <c r="F10" s="76">
        <v>130</v>
      </c>
      <c r="G10" s="78"/>
      <c r="H10" s="80">
        <f t="shared" ref="H10" si="2">F10*G10</f>
        <v>0</v>
      </c>
      <c r="I10" s="76">
        <v>130</v>
      </c>
      <c r="J10" s="70"/>
      <c r="K10" s="72">
        <f t="shared" ref="K10" si="3">I10*J10</f>
        <v>0</v>
      </c>
    </row>
    <row r="11" spans="1:11" x14ac:dyDescent="0.25">
      <c r="A11" s="12"/>
      <c r="B11" s="74" t="s">
        <v>14</v>
      </c>
      <c r="C11" s="74"/>
      <c r="D11" s="74"/>
      <c r="E11" s="74"/>
      <c r="F11" s="83"/>
      <c r="G11" s="84"/>
      <c r="H11" s="85"/>
      <c r="I11" s="83"/>
      <c r="J11" s="71"/>
      <c r="K11" s="73"/>
    </row>
    <row r="12" spans="1:11" x14ac:dyDescent="0.25">
      <c r="A12" s="11" t="s">
        <v>15</v>
      </c>
      <c r="B12" s="75" t="s">
        <v>16</v>
      </c>
      <c r="C12" s="75"/>
      <c r="D12" s="75"/>
      <c r="E12" s="75"/>
      <c r="F12" s="76">
        <v>350</v>
      </c>
      <c r="G12" s="78"/>
      <c r="H12" s="80">
        <f t="shared" ref="H12" si="4">F12*G12</f>
        <v>0</v>
      </c>
      <c r="I12" s="76">
        <v>350</v>
      </c>
      <c r="J12" s="70"/>
      <c r="K12" s="72">
        <f t="shared" ref="K12" si="5">I12*J12</f>
        <v>0</v>
      </c>
    </row>
    <row r="13" spans="1:11" x14ac:dyDescent="0.25">
      <c r="A13" s="13"/>
      <c r="B13" s="61" t="s">
        <v>34</v>
      </c>
      <c r="C13" s="61"/>
      <c r="D13" s="61"/>
      <c r="E13" s="61"/>
      <c r="F13" s="77"/>
      <c r="G13" s="79"/>
      <c r="H13" s="81"/>
      <c r="I13" s="77"/>
      <c r="J13" s="82"/>
      <c r="K13" s="72"/>
    </row>
    <row r="14" spans="1:11" ht="15.75" thickBot="1" x14ac:dyDescent="0.3">
      <c r="A14" s="62" t="s">
        <v>17</v>
      </c>
      <c r="B14" s="63"/>
      <c r="C14" s="63"/>
      <c r="D14" s="63"/>
      <c r="E14" s="63"/>
      <c r="F14" s="14">
        <f>SUM(F6:F13)</f>
        <v>1680</v>
      </c>
      <c r="G14" s="15"/>
      <c r="H14" s="16">
        <f>SUM(H6:H13)</f>
        <v>0</v>
      </c>
      <c r="I14" s="14">
        <f>SUM(I6:I13)</f>
        <v>1680</v>
      </c>
      <c r="J14" s="17"/>
      <c r="K14" s="18">
        <f>SUM(K6:K13)</f>
        <v>0</v>
      </c>
    </row>
    <row r="15" spans="1:11" ht="15.75" thickBot="1" x14ac:dyDescent="0.3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1"/>
    </row>
    <row r="16" spans="1:11" x14ac:dyDescent="0.25">
      <c r="A16" s="58" t="s">
        <v>18</v>
      </c>
      <c r="B16" s="59"/>
      <c r="C16" s="59"/>
      <c r="D16" s="59"/>
      <c r="E16" s="59"/>
      <c r="F16" s="59"/>
      <c r="G16" s="59"/>
      <c r="H16" s="59"/>
      <c r="I16" s="59"/>
      <c r="J16" s="59"/>
      <c r="K16" s="60"/>
    </row>
    <row r="17" spans="1:11" ht="90" x14ac:dyDescent="0.25">
      <c r="A17" s="6"/>
      <c r="C17" s="22"/>
      <c r="D17" s="22"/>
      <c r="E17" s="22"/>
      <c r="F17" s="8" t="s">
        <v>33</v>
      </c>
      <c r="G17" s="23" t="s">
        <v>36</v>
      </c>
      <c r="H17" s="24" t="s">
        <v>19</v>
      </c>
      <c r="I17" s="24" t="s">
        <v>20</v>
      </c>
      <c r="J17" s="24" t="s">
        <v>21</v>
      </c>
      <c r="K17" s="25" t="s">
        <v>22</v>
      </c>
    </row>
    <row r="18" spans="1:11" x14ac:dyDescent="0.25">
      <c r="A18" s="64" t="s">
        <v>23</v>
      </c>
      <c r="B18" s="65"/>
      <c r="C18" s="65"/>
      <c r="D18" s="65"/>
      <c r="E18" s="65"/>
      <c r="F18" s="8">
        <v>150</v>
      </c>
      <c r="G18" s="26"/>
      <c r="H18" s="66">
        <f>H14/F14</f>
        <v>0</v>
      </c>
      <c r="I18" s="66">
        <f>K14/I14</f>
        <v>0</v>
      </c>
      <c r="J18" s="66">
        <f>(H18+I18)/2</f>
        <v>0</v>
      </c>
      <c r="K18" s="27">
        <f>F18*(J18+(J18*G18/100))</f>
        <v>0</v>
      </c>
    </row>
    <row r="19" spans="1:11" ht="30.75" customHeight="1" x14ac:dyDescent="0.25">
      <c r="A19" s="64" t="s">
        <v>24</v>
      </c>
      <c r="B19" s="65"/>
      <c r="C19" s="65"/>
      <c r="D19" s="65"/>
      <c r="E19" s="65"/>
      <c r="F19" s="8">
        <v>30</v>
      </c>
      <c r="G19" s="26"/>
      <c r="H19" s="67"/>
      <c r="I19" s="67"/>
      <c r="J19" s="67"/>
      <c r="K19" s="27">
        <f>F19*(J18+(J18*G19/100))</f>
        <v>0</v>
      </c>
    </row>
    <row r="20" spans="1:11" ht="40.5" customHeight="1" x14ac:dyDescent="0.25">
      <c r="A20" s="68" t="s">
        <v>25</v>
      </c>
      <c r="B20" s="69"/>
      <c r="C20" s="69"/>
      <c r="D20" s="69"/>
      <c r="E20" s="69"/>
      <c r="F20" s="28">
        <v>15</v>
      </c>
      <c r="G20" s="29"/>
      <c r="H20" s="67"/>
      <c r="I20" s="67"/>
      <c r="J20" s="67"/>
      <c r="K20" s="27">
        <f>F20*(J18+(J18*G20/100))</f>
        <v>0</v>
      </c>
    </row>
    <row r="21" spans="1:11" x14ac:dyDescent="0.25">
      <c r="A21" s="49" t="s">
        <v>26</v>
      </c>
      <c r="B21" s="49"/>
      <c r="C21" s="49"/>
      <c r="D21" s="49"/>
      <c r="E21" s="49"/>
      <c r="F21" s="50"/>
      <c r="G21" s="50"/>
      <c r="H21" s="50"/>
      <c r="I21" s="50"/>
      <c r="J21" s="50"/>
      <c r="K21" s="40">
        <f>SUM(K18:K20)</f>
        <v>0</v>
      </c>
    </row>
    <row r="23" spans="1:11" ht="15.75" thickBot="1" x14ac:dyDescent="0.3">
      <c r="A23" s="33"/>
      <c r="B23" s="33"/>
      <c r="C23" s="33"/>
      <c r="D23" s="33"/>
      <c r="E23" s="33"/>
      <c r="F23" s="34"/>
      <c r="G23" s="34"/>
      <c r="H23" s="34"/>
      <c r="I23" s="34"/>
      <c r="J23" s="34"/>
      <c r="K23" s="34"/>
    </row>
    <row r="24" spans="1:11" x14ac:dyDescent="0.25">
      <c r="A24" s="58" t="s">
        <v>37</v>
      </c>
      <c r="B24" s="59"/>
      <c r="C24" s="59"/>
      <c r="D24" s="59"/>
      <c r="E24" s="59"/>
      <c r="F24" s="59"/>
      <c r="G24" s="59"/>
      <c r="H24" s="59"/>
      <c r="I24" s="59"/>
      <c r="J24" s="59"/>
      <c r="K24" s="60"/>
    </row>
    <row r="25" spans="1:11" ht="30" x14ac:dyDescent="0.25">
      <c r="A25" s="41"/>
      <c r="B25" s="41"/>
      <c r="C25" s="41"/>
      <c r="D25" s="41"/>
      <c r="E25" s="41"/>
      <c r="F25" s="37" t="s">
        <v>39</v>
      </c>
      <c r="G25" s="8" t="s">
        <v>42</v>
      </c>
      <c r="H25" s="42"/>
      <c r="I25" s="42"/>
      <c r="J25" s="42"/>
      <c r="K25" s="37" t="s">
        <v>40</v>
      </c>
    </row>
    <row r="26" spans="1:11" x14ac:dyDescent="0.25">
      <c r="A26" s="41" t="s">
        <v>38</v>
      </c>
      <c r="B26" s="41"/>
      <c r="C26" s="41"/>
      <c r="D26" s="41"/>
      <c r="E26" s="41"/>
      <c r="F26" s="37">
        <v>175000</v>
      </c>
      <c r="G26" s="38"/>
      <c r="H26" s="42"/>
      <c r="I26" s="42"/>
      <c r="J26" s="42"/>
      <c r="K26" s="39">
        <f>F26+(F26*G26)</f>
        <v>175000</v>
      </c>
    </row>
    <row r="27" spans="1:11" x14ac:dyDescent="0.25">
      <c r="A27" s="35"/>
      <c r="B27" s="35"/>
      <c r="C27" s="35"/>
      <c r="D27" s="35"/>
      <c r="E27" s="35"/>
      <c r="F27" s="36"/>
      <c r="G27" s="36"/>
      <c r="H27" s="34"/>
      <c r="I27" s="34"/>
      <c r="J27" s="34"/>
      <c r="K27" s="36"/>
    </row>
    <row r="28" spans="1:11" ht="15.75" thickBot="1" x14ac:dyDescent="0.3"/>
    <row r="29" spans="1:11" ht="15.75" thickBot="1" x14ac:dyDescent="0.3">
      <c r="A29" s="51" t="s">
        <v>27</v>
      </c>
      <c r="B29" s="52"/>
      <c r="C29" s="52"/>
      <c r="D29" s="52"/>
      <c r="E29" s="52"/>
      <c r="F29" s="53">
        <f>H14+K14+K21+K26</f>
        <v>175000</v>
      </c>
      <c r="G29" s="54"/>
      <c r="H29" s="54"/>
      <c r="I29" s="54"/>
      <c r="J29" s="54"/>
      <c r="K29" s="55"/>
    </row>
    <row r="31" spans="1:11" ht="17.25" customHeight="1" thickBot="1" x14ac:dyDescent="0.3">
      <c r="A31" s="30" t="s">
        <v>28</v>
      </c>
      <c r="B31" s="31"/>
      <c r="C31" s="31"/>
      <c r="D31" s="31"/>
    </row>
    <row r="32" spans="1:11" x14ac:dyDescent="0.25">
      <c r="A32" s="1">
        <v>1</v>
      </c>
      <c r="B32" s="3" t="s">
        <v>29</v>
      </c>
      <c r="C32" s="4"/>
      <c r="D32" s="4"/>
      <c r="E32" s="32"/>
      <c r="F32" s="32"/>
      <c r="G32" s="32"/>
      <c r="H32" s="32"/>
      <c r="I32" s="32"/>
      <c r="J32" s="32"/>
      <c r="K32" s="32"/>
    </row>
    <row r="33" spans="1:11" x14ac:dyDescent="0.25">
      <c r="A33" s="2">
        <v>2</v>
      </c>
      <c r="B33" s="56" t="s">
        <v>35</v>
      </c>
      <c r="C33" s="56"/>
      <c r="D33" s="56"/>
      <c r="E33" s="56"/>
      <c r="F33" s="56"/>
      <c r="G33" s="56"/>
      <c r="H33" s="56"/>
      <c r="I33" s="56"/>
      <c r="J33" s="56"/>
      <c r="K33" s="56"/>
    </row>
    <row r="34" spans="1:11" x14ac:dyDescent="0.25">
      <c r="A34" s="2">
        <v>3</v>
      </c>
      <c r="B34" s="57" t="s">
        <v>30</v>
      </c>
      <c r="C34" s="57"/>
      <c r="D34" s="57"/>
      <c r="E34" s="57"/>
      <c r="F34" s="57"/>
      <c r="G34" s="57"/>
      <c r="H34" s="57"/>
      <c r="I34" s="57"/>
      <c r="J34" s="57"/>
      <c r="K34" s="57"/>
    </row>
    <row r="35" spans="1:11" x14ac:dyDescent="0.25">
      <c r="A35" s="2">
        <v>4</v>
      </c>
      <c r="B35" s="43" t="s">
        <v>41</v>
      </c>
      <c r="C35" s="44"/>
      <c r="D35" s="44"/>
      <c r="E35" s="44"/>
      <c r="F35" s="44"/>
      <c r="G35" s="44"/>
      <c r="H35" s="44"/>
      <c r="I35" s="44"/>
      <c r="J35" s="44"/>
      <c r="K35" s="45"/>
    </row>
    <row r="36" spans="1:11" x14ac:dyDescent="0.25">
      <c r="A36" s="2">
        <v>5</v>
      </c>
      <c r="B36" s="46" t="s">
        <v>31</v>
      </c>
      <c r="C36" s="47"/>
      <c r="D36" s="47"/>
      <c r="E36" s="47"/>
      <c r="F36" s="47"/>
      <c r="G36" s="47"/>
      <c r="H36" s="47"/>
      <c r="I36" s="47"/>
      <c r="J36" s="47"/>
      <c r="K36" s="48"/>
    </row>
  </sheetData>
  <mergeCells count="57">
    <mergeCell ref="A1:K1"/>
    <mergeCell ref="A3:K3"/>
    <mergeCell ref="F4:H4"/>
    <mergeCell ref="I4:K4"/>
    <mergeCell ref="B5:E5"/>
    <mergeCell ref="B6:E6"/>
    <mergeCell ref="F6:F7"/>
    <mergeCell ref="G6:G7"/>
    <mergeCell ref="H6:H7"/>
    <mergeCell ref="J6:J7"/>
    <mergeCell ref="K6:K7"/>
    <mergeCell ref="B7:E7"/>
    <mergeCell ref="B8:E8"/>
    <mergeCell ref="F8:F9"/>
    <mergeCell ref="G8:G9"/>
    <mergeCell ref="H8:H9"/>
    <mergeCell ref="I8:I9"/>
    <mergeCell ref="J8:J9"/>
    <mergeCell ref="K8:K9"/>
    <mergeCell ref="I6:I7"/>
    <mergeCell ref="B9:E9"/>
    <mergeCell ref="B10:E10"/>
    <mergeCell ref="F10:F11"/>
    <mergeCell ref="G10:G11"/>
    <mergeCell ref="H10:H11"/>
    <mergeCell ref="J10:J11"/>
    <mergeCell ref="K10:K11"/>
    <mergeCell ref="B11:E11"/>
    <mergeCell ref="B12:E12"/>
    <mergeCell ref="F12:F13"/>
    <mergeCell ref="G12:G13"/>
    <mergeCell ref="H12:H13"/>
    <mergeCell ref="I12:I13"/>
    <mergeCell ref="J12:J13"/>
    <mergeCell ref="K12:K13"/>
    <mergeCell ref="I10:I11"/>
    <mergeCell ref="B13:E13"/>
    <mergeCell ref="A14:E14"/>
    <mergeCell ref="A16:K16"/>
    <mergeCell ref="A18:E18"/>
    <mergeCell ref="H18:H20"/>
    <mergeCell ref="I18:I20"/>
    <mergeCell ref="J18:J20"/>
    <mergeCell ref="A19:E19"/>
    <mergeCell ref="A20:E20"/>
    <mergeCell ref="A26:E26"/>
    <mergeCell ref="H25:J26"/>
    <mergeCell ref="B35:K35"/>
    <mergeCell ref="B36:K36"/>
    <mergeCell ref="A21:E21"/>
    <mergeCell ref="F21:J21"/>
    <mergeCell ref="A29:E29"/>
    <mergeCell ref="F29:K29"/>
    <mergeCell ref="B33:K33"/>
    <mergeCell ref="B34:K34"/>
    <mergeCell ref="A24:K24"/>
    <mergeCell ref="A25:E2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F Prijzenblad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van Heukelom</dc:creator>
  <cp:lastModifiedBy>Agnes van Heukelom</cp:lastModifiedBy>
  <dcterms:created xsi:type="dcterms:W3CDTF">2023-04-20T08:15:48Z</dcterms:created>
  <dcterms:modified xsi:type="dcterms:W3CDTF">2023-05-24T15:20:09Z</dcterms:modified>
</cp:coreProperties>
</file>