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defaultThemeVersion="166925"/>
  <mc:AlternateContent xmlns:mc="http://schemas.openxmlformats.org/markup-compatibility/2006">
    <mc:Choice Requires="x15">
      <x15ac:absPath xmlns:x15ac="http://schemas.microsoft.com/office/spreadsheetml/2010/11/ac" url="I:\_SEC\Inkoop-RD\Inkoopdossiers lopend\RD2023-0152_TP_Snoeien bomen Tongelre\06. Aanbestedingsdocumenten\"/>
    </mc:Choice>
  </mc:AlternateContent>
  <xr:revisionPtr revIDLastSave="0" documentId="13_ncr:1_{D3E94944-3FD4-431B-BFF7-F8904A7645DF}" xr6:coauthVersionLast="47" xr6:coauthVersionMax="47" xr10:uidLastSave="{00000000-0000-0000-0000-000000000000}"/>
  <bookViews>
    <workbookView xWindow="10540" yWindow="-16370" windowWidth="16920" windowHeight="15520" xr2:uid="{00000000-000D-0000-FFFF-FFFF00000000}"/>
  </bookViews>
  <sheets>
    <sheet name="invulformulier" sheetId="1" r:id="rId1"/>
  </sheets>
  <definedNames>
    <definedName name="_xlnm.Print_Area" localSheetId="0">invulformulier!$A$1:$G$63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 l="1"/>
  <c r="D12" i="1" s="1"/>
  <c r="G45" i="1"/>
  <c r="G44" i="1"/>
  <c r="G43" i="1"/>
  <c r="G40" i="1"/>
  <c r="G39" i="1"/>
  <c r="G38" i="1"/>
  <c r="G35" i="1"/>
  <c r="G32" i="1"/>
  <c r="G31" i="1"/>
  <c r="G30" i="1"/>
  <c r="G29" i="1"/>
  <c r="G28" i="1"/>
  <c r="G27" i="1"/>
  <c r="G26" i="1"/>
  <c r="G25" i="1"/>
  <c r="G24" i="1"/>
  <c r="G23" i="1"/>
  <c r="G22" i="1"/>
  <c r="G21" i="1"/>
  <c r="G20" i="1"/>
  <c r="F46" i="1"/>
  <c r="E30" i="1"/>
  <c r="E23" i="1"/>
  <c r="E27" i="1"/>
  <c r="E20" i="1"/>
  <c r="E19" i="1"/>
  <c r="G19" i="1" s="1"/>
  <c r="E44" i="1"/>
  <c r="E39" i="1"/>
  <c r="E35" i="1"/>
  <c r="E34" i="1"/>
  <c r="G34" i="1" s="1"/>
  <c r="E33" i="1"/>
  <c r="G33" i="1" s="1"/>
  <c r="E45" i="1"/>
  <c r="E43" i="1"/>
  <c r="E40" i="1"/>
  <c r="E38" i="1"/>
  <c r="E32" i="1"/>
  <c r="E31" i="1"/>
  <c r="E29" i="1"/>
  <c r="E28" i="1"/>
  <c r="E26" i="1"/>
  <c r="E25" i="1"/>
  <c r="E24" i="1"/>
  <c r="E22" i="1"/>
  <c r="E21" i="1"/>
  <c r="G46" i="1" l="1"/>
</calcChain>
</file>

<file path=xl/sharedStrings.xml><?xml version="1.0" encoding="utf-8"?>
<sst xmlns="http://schemas.openxmlformats.org/spreadsheetml/2006/main" count="76" uniqueCount="71">
  <si>
    <t>Bewaken van het beeld in eigen regie</t>
  </si>
  <si>
    <t>Op de hoogte blijven van de stand van het areaal en snoeibehoefte</t>
  </si>
  <si>
    <t>Vragen</t>
  </si>
  <si>
    <t>Is er aandacht voor hogere snoeibehoeftige bomen (aandachtsbomen)?</t>
  </si>
  <si>
    <t>Wordt bij de reguliere visuele inspectie een verwachting gegeven van tijdstip van snoeibehoefte per boom?</t>
  </si>
  <si>
    <t>Wordt bij de visuele inspectie een verwachting gegeven van tijdstip van snoeibehoefte per aandachtsboom?</t>
  </si>
  <si>
    <t>Werkdagdelen</t>
  </si>
  <si>
    <t>Hoe snel na het smelten van sneeuw wordt de inspectie uitgevoerd?</t>
  </si>
  <si>
    <t>maanden</t>
  </si>
  <si>
    <t>Worden de gegevens verkregen uit de startcontrole en (regulier) (visuele) inspecties verwerkt in een werkplanning met snoeibehoefte in tijd per boom?</t>
  </si>
  <si>
    <t>Op welke wijze, wanneer en welke werkzaamheden worden uitgevoerd inclusief het materieel</t>
  </si>
  <si>
    <t>stuks</t>
  </si>
  <si>
    <r>
      <t xml:space="preserve">Indien de vaste ploeg(en) niet voldoende zijn, met hoeveel ploegen kan worden opgeschaald?
</t>
    </r>
    <r>
      <rPr>
        <sz val="9"/>
        <color theme="0" tint="-0.499984740745262"/>
        <rFont val="Calibri"/>
        <family val="2"/>
        <scheme val="minor"/>
      </rPr>
      <t>(vul 0 in indien opschalen niet mogelijk/gewenst is)</t>
    </r>
  </si>
  <si>
    <t>Wordt er gewerkt met vast personeel, materieel, afzetmateriaal en bebording per ploeg?</t>
  </si>
  <si>
    <t>Instructie</t>
  </si>
  <si>
    <t xml:space="preserve">Gelieve alle blauwe vakken in te vullen. </t>
  </si>
  <si>
    <t xml:space="preserve">Inschrijver </t>
  </si>
  <si>
    <t>Invulformulier wensenlijst snoeien op beeld</t>
  </si>
  <si>
    <t>Inschrijver</t>
  </si>
  <si>
    <t>gevestigd te</t>
  </si>
  <si>
    <t>KVK-nummer</t>
  </si>
  <si>
    <r>
      <rPr>
        <i/>
        <sz val="11"/>
        <color theme="1"/>
        <rFont val="Calibri"/>
        <family val="2"/>
        <scheme val="minor"/>
      </rPr>
      <t xml:space="preserve">(Bij een natuurlijk persoon naam en voornamen voluit, bij een rechtspersoon de statutaire naam; bij een natuurlijk persoon de woonplaats, bij een rechtspersoon de vestigingsplaats.)
</t>
    </r>
    <r>
      <rPr>
        <sz val="11"/>
        <color theme="1"/>
        <rFont val="Calibri"/>
        <family val="2"/>
        <scheme val="minor"/>
      </rPr>
      <t xml:space="preserve">Inschrijver verklaart zich door ondertekening dezes bereid de verplichtingen uit te zullen voeren welke behoren bij de aangeboden waarden uit bovenstaande tabel.
(De inschrijver(s) (zie inschrijvingsbiljet) wijzen als gemachtigde om hen voor alle zaken van de opdracht betreffende te vertegenwoordigen aan, de hierboven genoemde inschrijver.)
De inschrijver verklaart deze aanbieding te doen met inachtneming van de bepalingen (inclusief de boetebepalingen en garantiebepalingen) en gegevens zoals deze zijn omschreven in de voor de inschrijving relevante stukken. </t>
    </r>
  </si>
  <si>
    <t>gedaan op (datum)</t>
  </si>
  <si>
    <t>te (plaats)</t>
  </si>
  <si>
    <t>handtekening</t>
  </si>
  <si>
    <t xml:space="preserve">naam </t>
  </si>
  <si>
    <t>functie</t>
  </si>
  <si>
    <t>Dit Invulblad geheel invullen, ondertekenen en bij de inschrijving voegen.</t>
  </si>
  <si>
    <t>De inschrijver draagt het risico van aanwezigheid van dit Invulformulier bij de inschrijving.</t>
  </si>
  <si>
    <t>nr.</t>
  </si>
  <si>
    <t>Vragenlijst</t>
  </si>
  <si>
    <t>weegfactor</t>
  </si>
  <si>
    <t xml:space="preserve">waardering </t>
  </si>
  <si>
    <t>Antwoord</t>
  </si>
  <si>
    <t>Zwaarte</t>
  </si>
  <si>
    <t>te behalen</t>
  </si>
  <si>
    <t>behaald</t>
  </si>
  <si>
    <t>Totale fictieve meerwaarde</t>
  </si>
  <si>
    <t>Wordt er gewerkt met een extra schadeploeg?</t>
  </si>
  <si>
    <t>Wordt bij bloedbomen geregistreerd of de snoeibehoefte bestaat uit dood of levend hout wat weggenomen moet worden?</t>
  </si>
  <si>
    <r>
      <t xml:space="preserve">Hoe snel worden de gegevens verkregen uit de startcontrole en (regulier) (visuele) inspecties geanalyseerd en verwerkt in de werkplanning?
</t>
    </r>
    <r>
      <rPr>
        <sz val="9"/>
        <color theme="0" tint="-0.499984740745262"/>
        <rFont val="Calibri"/>
        <family val="2"/>
        <scheme val="minor"/>
      </rPr>
      <t>(indien bij de vorige vraag nee is ingevuld, bij deze vraag 0 opgeven)</t>
    </r>
  </si>
  <si>
    <t>Wordt het uitgevoerd snoeiwerk voor gereedmelding bij opdrachgerver doormiddel van een steekproef door opdrachtnemer gecontroleerd om de kwaliteit te geranderen?</t>
  </si>
  <si>
    <t>Hoeveel European Tree Workers (ETW’ers) die gaan worden ingezet bij controle snoeitoestand zijn in het bezit van een certificaat Data Inspecteur Bomen (DIB) van het Norminstituut bomen?</t>
  </si>
  <si>
    <t>van het aantal ETW'ers</t>
  </si>
  <si>
    <t>Hoe vaak wordt er een extra visuele inspectie van (normale) bomen uitgevoerd voor het gehele areaal?</t>
  </si>
  <si>
    <t>1.1</t>
  </si>
  <si>
    <t>2.1</t>
  </si>
  <si>
    <t>2.2</t>
  </si>
  <si>
    <t>2.3</t>
  </si>
  <si>
    <t>5.1</t>
  </si>
  <si>
    <t>5.2</t>
  </si>
  <si>
    <t>5.3</t>
  </si>
  <si>
    <t>Wordt er vanaf windkracht 8 (stormachtig) en of windvlagen &gt; 20,8-24,4 m/sec (Windgemiddelde snelheid over 10 minuten (m/sec) een extra storminspectie uitgevoerd voor het gehele areaal?</t>
  </si>
  <si>
    <t>7.1</t>
  </si>
  <si>
    <t>7.2</t>
  </si>
  <si>
    <t>Hoe snel na de stormachtige windkracht en/of windvlagen wordt de inspectie uitgevoerd voor het gehele areaal?</t>
  </si>
  <si>
    <r>
      <t xml:space="preserve">Wordt er na het smelten van sneeuw een extra sneeuwinspectie uitgevoerd voor het gehele areaal?
</t>
    </r>
    <r>
      <rPr>
        <sz val="9"/>
        <color theme="0" tint="-0.499984740745262"/>
        <rFont val="Calibri"/>
        <family val="2"/>
        <scheme val="minor"/>
      </rPr>
      <t>(als er meer dan 5 cm is gevallen en dit vijf dagen of langer is blijven liggen)</t>
    </r>
  </si>
  <si>
    <t>8.1</t>
  </si>
  <si>
    <t>8.2</t>
  </si>
  <si>
    <t>2.4</t>
  </si>
  <si>
    <t>Worden de gegevens verkregen uit extra visuele inspecties van (normale) bomen verwerkt in GeoVisia?</t>
  </si>
  <si>
    <r>
      <t xml:space="preserve">Is de inspecteur van extra visuele inspecties van (normale) bomen in het bezit van een certificaat Data Inspecteur Bomen (DIB) van het Norminstituut bomen?
</t>
    </r>
    <r>
      <rPr>
        <sz val="8"/>
        <color theme="0" tint="-0.499984740745262"/>
        <rFont val="Calibri"/>
        <family val="2"/>
        <scheme val="minor"/>
      </rPr>
      <t>(indien bij de vorige vraag nee is ingevuld, bij deze vraag "Nee"opgeven)</t>
    </r>
  </si>
  <si>
    <t>Is de inspecteur van extra visuele inspecties van (normale) bomen een European Tree Workers (ETW’ers)?</t>
  </si>
  <si>
    <t>Hoe vaak wordt er een extra visuele inspectie van aandachtsbomen uitgevoerd voor het gehele areaal?</t>
  </si>
  <si>
    <t>Is de inspecteur extra visuele inspecties van aandachtsbomen een European Tree Workers (ETW’ers)?</t>
  </si>
  <si>
    <r>
      <t xml:space="preserve">Is de inspecteur van extra visuele inspecties van aandachtsbomen in het bezit van een certificaat Data Inspecteur Bomen (DIB) van het Norminstituut bomen?
</t>
    </r>
    <r>
      <rPr>
        <sz val="8"/>
        <color theme="0" tint="-0.499984740745262"/>
        <rFont val="Calibri"/>
        <family val="2"/>
        <scheme val="minor"/>
      </rPr>
      <t>(indien bij de vorige vraag nee is ingevuld, bij deze vraag "Nee"opgeven</t>
    </r>
    <r>
      <rPr>
        <sz val="11"/>
        <color theme="1"/>
        <rFont val="Calibri"/>
        <family val="2"/>
        <scheme val="minor"/>
      </rPr>
      <t>)</t>
    </r>
  </si>
  <si>
    <t>Worden de gegevens verkregen uit extra visuele inspecties van aandachtsbomen bomen verwerkt in GeoVisia?</t>
  </si>
  <si>
    <t xml:space="preserve">Perceel </t>
  </si>
  <si>
    <t>5.4</t>
  </si>
  <si>
    <t>5.5</t>
  </si>
  <si>
    <t>Snoeien bomen vanaf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</si>
</sst>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0.000"/>
    <numFmt numFmtId="166" formatCode="_ &quot;€&quot;\ * #,##0_ ;_ &quot;€&quot;\ * \-#,##0_ ;_ &quot;€&quot;\ * &quot;-&quot;??_ ;_ @_ "/>
  </numFmts>
  <fonts count="15" x14ac:knownFonts="1">
    <font>
      <sz val="11"/>
      <color theme="1"/>
      <name val="Calibri"/>
      <family val="2"/>
      <scheme val="minor"/>
    </font>
    <font>
      <sz val="11"/>
      <color theme="0"/>
      <name val="Calibri"/>
      <family val="2"/>
      <scheme val="minor"/>
    </font>
    <font>
      <sz val="9"/>
      <color theme="0" tint="-0.499984740745262"/>
      <name val="Calibri"/>
      <family val="2"/>
      <scheme val="minor"/>
    </font>
    <font>
      <sz val="11"/>
      <name val="Calibri"/>
      <family val="2"/>
      <scheme val="minor"/>
    </font>
    <font>
      <b/>
      <sz val="14"/>
      <color theme="4" tint="-0.249977111117893"/>
      <name val="Calibri"/>
      <family val="2"/>
      <scheme val="minor"/>
    </font>
    <font>
      <b/>
      <sz val="14"/>
      <color indexed="8"/>
      <name val="Calibri"/>
      <family val="2"/>
    </font>
    <font>
      <b/>
      <sz val="14"/>
      <name val="Calibri"/>
      <family val="2"/>
      <scheme val="minor"/>
    </font>
    <font>
      <b/>
      <sz val="12"/>
      <color theme="1"/>
      <name val="Calibri"/>
      <family val="2"/>
      <scheme val="minor"/>
    </font>
    <font>
      <i/>
      <sz val="11"/>
      <color theme="1"/>
      <name val="Calibri"/>
      <family val="2"/>
      <scheme val="minor"/>
    </font>
    <font>
      <i/>
      <sz val="8"/>
      <color theme="1"/>
      <name val="Calibri"/>
      <family val="2"/>
      <scheme val="minor"/>
    </font>
    <font>
      <sz val="11"/>
      <color theme="1"/>
      <name val="Calibri"/>
      <family val="2"/>
      <scheme val="minor"/>
    </font>
    <font>
      <b/>
      <sz val="11"/>
      <color theme="0"/>
      <name val="Calibri"/>
      <family val="2"/>
      <scheme val="minor"/>
    </font>
    <font>
      <b/>
      <sz val="14"/>
      <color theme="0"/>
      <name val="Calibri"/>
      <family val="2"/>
      <scheme val="minor"/>
    </font>
    <font>
      <b/>
      <sz val="14"/>
      <color theme="0" tint="-0.499984740745262"/>
      <name val="Calibri"/>
      <family val="2"/>
      <scheme val="minor"/>
    </font>
    <font>
      <sz val="8"/>
      <color theme="0" tint="-0.499984740745262"/>
      <name val="Calibri"/>
      <family val="2"/>
      <scheme val="minor"/>
    </font>
  </fonts>
  <fills count="8">
    <fill>
      <patternFill patternType="none"/>
    </fill>
    <fill>
      <patternFill patternType="gray125"/>
    </fill>
    <fill>
      <patternFill patternType="solid">
        <fgColor rgb="FFC00000"/>
        <bgColor indexed="64"/>
      </patternFill>
    </fill>
    <fill>
      <patternFill patternType="solid">
        <fgColor theme="5" tint="0.39997558519241921"/>
        <bgColor indexed="64"/>
      </patternFill>
    </fill>
    <fill>
      <patternFill patternType="solid">
        <fgColor theme="0"/>
        <bgColor indexed="64"/>
      </patternFill>
    </fill>
    <fill>
      <patternFill patternType="solid">
        <fgColor theme="4" tint="0.79998168889431442"/>
        <bgColor indexed="64"/>
      </patternFill>
    </fill>
    <fill>
      <patternFill patternType="solid">
        <fgColor theme="3"/>
        <bgColor indexed="64"/>
      </patternFill>
    </fill>
    <fill>
      <patternFill patternType="solid">
        <fgColor rgb="FFFF0000"/>
        <bgColor indexed="64"/>
      </patternFill>
    </fill>
  </fills>
  <borders count="7">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164" fontId="10" fillId="0" borderId="0" applyFont="0" applyFill="0" applyBorder="0" applyAlignment="0" applyProtection="0"/>
  </cellStyleXfs>
  <cellXfs count="51">
    <xf numFmtId="0" fontId="0" fillId="0" borderId="0" xfId="0"/>
    <xf numFmtId="49" fontId="3" fillId="5" borderId="0" xfId="0" applyNumberFormat="1" applyFont="1" applyFill="1" applyProtection="1">
      <protection locked="0"/>
    </xf>
    <xf numFmtId="0" fontId="0" fillId="4" borderId="0" xfId="0" applyFill="1" applyAlignment="1">
      <alignment vertical="top"/>
    </xf>
    <xf numFmtId="0" fontId="4" fillId="4" borderId="0" xfId="0" applyFont="1" applyFill="1"/>
    <xf numFmtId="0" fontId="5" fillId="4" borderId="0" xfId="0" applyFont="1" applyFill="1"/>
    <xf numFmtId="0" fontId="0" fillId="0" borderId="0" xfId="0" applyAlignment="1">
      <alignment vertical="top"/>
    </xf>
    <xf numFmtId="0" fontId="0" fillId="0" borderId="0" xfId="0" applyAlignment="1">
      <alignment vertical="top" wrapText="1"/>
    </xf>
    <xf numFmtId="0" fontId="6" fillId="4" borderId="0" xfId="0" applyFont="1" applyFill="1"/>
    <xf numFmtId="0" fontId="3" fillId="4" borderId="0" xfId="0" applyFont="1" applyFill="1"/>
    <xf numFmtId="0" fontId="7" fillId="4" borderId="0" xfId="0" applyFont="1" applyFill="1"/>
    <xf numFmtId="0" fontId="0" fillId="4" borderId="0" xfId="0" applyFill="1"/>
    <xf numFmtId="0" fontId="0" fillId="5" borderId="0" xfId="0" applyFill="1" applyAlignment="1">
      <alignment vertical="top"/>
    </xf>
    <xf numFmtId="0" fontId="0" fillId="4" borderId="0" xfId="0" applyFill="1" applyAlignment="1">
      <alignment horizontal="center" vertical="top"/>
    </xf>
    <xf numFmtId="0" fontId="1" fillId="2" borderId="0" xfId="0" applyFont="1" applyFill="1" applyAlignment="1">
      <alignment vertical="top"/>
    </xf>
    <xf numFmtId="0" fontId="1" fillId="2" borderId="0" xfId="0" applyFont="1" applyFill="1" applyAlignment="1">
      <alignment horizontal="center" vertical="top"/>
    </xf>
    <xf numFmtId="0" fontId="1" fillId="3" borderId="0" xfId="0" applyFont="1" applyFill="1" applyAlignment="1">
      <alignment vertical="top"/>
    </xf>
    <xf numFmtId="0" fontId="1" fillId="3" borderId="0" xfId="0" applyFont="1" applyFill="1" applyAlignment="1">
      <alignment horizontal="center" vertical="top"/>
    </xf>
    <xf numFmtId="0" fontId="3" fillId="0" borderId="0" xfId="0" applyFont="1" applyAlignment="1">
      <alignment vertical="top"/>
    </xf>
    <xf numFmtId="0" fontId="3" fillId="0" borderId="0" xfId="0" applyFont="1" applyAlignment="1">
      <alignment vertical="top" wrapText="1"/>
    </xf>
    <xf numFmtId="0" fontId="0" fillId="0" borderId="0" xfId="0" applyAlignment="1">
      <alignment horizontal="center" vertical="top"/>
    </xf>
    <xf numFmtId="0" fontId="1" fillId="2" borderId="0" xfId="0" applyFont="1" applyFill="1" applyAlignment="1">
      <alignment vertical="top" wrapText="1"/>
    </xf>
    <xf numFmtId="9" fontId="0" fillId="0" borderId="0" xfId="0" applyNumberFormat="1" applyAlignment="1">
      <alignment horizontal="center" vertical="top"/>
    </xf>
    <xf numFmtId="0" fontId="0" fillId="4" borderId="0" xfId="0" applyFill="1" applyAlignment="1">
      <alignment horizontal="left"/>
    </xf>
    <xf numFmtId="0" fontId="3" fillId="4" borderId="0" xfId="0" applyFont="1" applyFill="1" applyAlignment="1">
      <alignment horizontal="left"/>
    </xf>
    <xf numFmtId="0" fontId="0" fillId="4" borderId="0" xfId="0" applyFill="1" applyAlignment="1">
      <alignment horizontal="left" wrapText="1"/>
    </xf>
    <xf numFmtId="0" fontId="9" fillId="4" borderId="0" xfId="0" applyFont="1" applyFill="1" applyAlignment="1">
      <alignment vertical="center"/>
    </xf>
    <xf numFmtId="0" fontId="8" fillId="4" borderId="0" xfId="0" applyFont="1" applyFill="1" applyAlignment="1">
      <alignment vertical="center"/>
    </xf>
    <xf numFmtId="9" fontId="3" fillId="5" borderId="0" xfId="0" applyNumberFormat="1" applyFont="1" applyFill="1" applyAlignment="1" applyProtection="1">
      <alignment horizontal="center" vertical="top"/>
      <protection locked="0"/>
    </xf>
    <xf numFmtId="0" fontId="0" fillId="5" borderId="0" xfId="0" applyFill="1" applyAlignment="1" applyProtection="1">
      <alignment horizontal="center" vertical="top"/>
      <protection locked="0"/>
    </xf>
    <xf numFmtId="0" fontId="0" fillId="5" borderId="0" xfId="0" applyFill="1" applyAlignment="1" applyProtection="1">
      <alignment horizontal="center" vertical="top" wrapText="1"/>
      <protection locked="0"/>
    </xf>
    <xf numFmtId="2" fontId="0" fillId="4" borderId="0" xfId="0" applyNumberFormat="1" applyFill="1" applyAlignment="1">
      <alignment horizontal="center" vertical="top"/>
    </xf>
    <xf numFmtId="2" fontId="1" fillId="2" borderId="0" xfId="0" applyNumberFormat="1" applyFont="1" applyFill="1" applyAlignment="1">
      <alignment horizontal="center" vertical="top"/>
    </xf>
    <xf numFmtId="2" fontId="1" fillId="3" borderId="0" xfId="0" applyNumberFormat="1" applyFont="1" applyFill="1" applyAlignment="1">
      <alignment horizontal="center" vertical="top"/>
    </xf>
    <xf numFmtId="2" fontId="3" fillId="0" borderId="0" xfId="0" applyNumberFormat="1" applyFont="1" applyAlignment="1">
      <alignment horizontal="center" vertical="top"/>
    </xf>
    <xf numFmtId="2" fontId="0" fillId="0" borderId="0" xfId="0" applyNumberFormat="1" applyAlignment="1">
      <alignment horizontal="center" vertical="top"/>
    </xf>
    <xf numFmtId="2" fontId="3" fillId="4" borderId="0" xfId="0" applyNumberFormat="1" applyFont="1" applyFill="1" applyAlignment="1">
      <alignment horizontal="center"/>
    </xf>
    <xf numFmtId="2" fontId="0" fillId="4" borderId="0" xfId="0" applyNumberFormat="1" applyFill="1" applyAlignment="1">
      <alignment horizontal="center" wrapText="1"/>
    </xf>
    <xf numFmtId="0" fontId="12" fillId="6" borderId="2" xfId="0" applyFont="1" applyFill="1" applyBorder="1" applyAlignment="1">
      <alignment horizontal="left" vertical="center"/>
    </xf>
    <xf numFmtId="0" fontId="11" fillId="6" borderId="0" xfId="0" applyFont="1" applyFill="1" applyAlignment="1">
      <alignment horizontal="left" vertical="center" wrapText="1"/>
    </xf>
    <xf numFmtId="0" fontId="11" fillId="6" borderId="0" xfId="0" applyFont="1" applyFill="1" applyAlignment="1">
      <alignment horizontal="center" vertical="center" wrapText="1"/>
    </xf>
    <xf numFmtId="165" fontId="11" fillId="6" borderId="0" xfId="0" applyNumberFormat="1" applyFont="1" applyFill="1" applyAlignment="1">
      <alignment horizontal="center" vertical="center" wrapText="1"/>
    </xf>
    <xf numFmtId="165" fontId="0" fillId="0" borderId="0" xfId="0" applyNumberFormat="1" applyAlignment="1">
      <alignment horizontal="center" vertical="top"/>
    </xf>
    <xf numFmtId="165" fontId="0" fillId="4" borderId="0" xfId="0" applyNumberFormat="1" applyFill="1" applyAlignment="1">
      <alignment horizontal="center" vertical="top"/>
    </xf>
    <xf numFmtId="0" fontId="7" fillId="0" borderId="0" xfId="0" applyFont="1"/>
    <xf numFmtId="0" fontId="11" fillId="7" borderId="3" xfId="0" applyFont="1" applyFill="1" applyBorder="1" applyAlignment="1">
      <alignment vertical="top" wrapText="1"/>
    </xf>
    <xf numFmtId="0" fontId="11" fillId="7" borderId="5" xfId="0" applyFont="1" applyFill="1" applyBorder="1" applyAlignment="1">
      <alignment vertical="top" wrapText="1"/>
    </xf>
    <xf numFmtId="166" fontId="6" fillId="4" borderId="4" xfId="1" applyNumberFormat="1" applyFont="1" applyFill="1" applyBorder="1" applyAlignment="1" applyProtection="1">
      <alignment vertical="center"/>
    </xf>
    <xf numFmtId="166" fontId="13" fillId="4" borderId="6" xfId="1" applyNumberFormat="1" applyFont="1" applyFill="1" applyBorder="1" applyAlignment="1" applyProtection="1">
      <alignment vertical="center"/>
    </xf>
    <xf numFmtId="9" fontId="0" fillId="4" borderId="0" xfId="0" applyNumberFormat="1" applyFill="1" applyAlignment="1">
      <alignment horizontal="center" vertical="top"/>
    </xf>
    <xf numFmtId="0" fontId="3" fillId="5" borderId="1" xfId="0" applyFont="1" applyFill="1" applyBorder="1" applyAlignment="1" applyProtection="1">
      <alignment horizontal="center"/>
      <protection locked="0"/>
    </xf>
    <xf numFmtId="0" fontId="0" fillId="4" borderId="0" xfId="0" applyFill="1" applyAlignment="1">
      <alignment horizontal="left" vertical="top" wrapText="1"/>
    </xf>
  </cellXfs>
  <cellStyles count="2">
    <cellStyle name="Standaard" xfId="0" builtinId="0"/>
    <cellStyle name="Valuta" xfId="1"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179918</xdr:colOff>
      <xdr:row>0</xdr:row>
      <xdr:rowOff>153459</xdr:rowOff>
    </xdr:from>
    <xdr:to>
      <xdr:col>4</xdr:col>
      <xdr:colOff>456029</xdr:colOff>
      <xdr:row>3</xdr:row>
      <xdr:rowOff>88624</xdr:rowOff>
    </xdr:to>
    <xdr:pic>
      <xdr:nvPicPr>
        <xdr:cNvPr id="2" name="Afbeelding 1">
          <a:extLst>
            <a:ext uri="{FF2B5EF4-FFF2-40B4-BE49-F238E27FC236}">
              <a16:creationId xmlns:a16="http://schemas.microsoft.com/office/drawing/2014/main" id="{408C1FC1-DEA2-47A9-B623-89385442F9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29251" y="153459"/>
          <a:ext cx="1983776" cy="617791"/>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3"/>
  <sheetViews>
    <sheetView tabSelected="1" zoomScale="90" zoomScaleNormal="90" workbookViewId="0">
      <selection activeCell="B10" sqref="B10"/>
    </sheetView>
  </sheetViews>
  <sheetFormatPr defaultColWidth="9.1796875" defaultRowHeight="14.5" x14ac:dyDescent="0.35"/>
  <cols>
    <col min="1" max="1" width="3.81640625" style="5" bestFit="1" customWidth="1"/>
    <col min="2" max="2" width="70.453125" style="5" customWidth="1"/>
    <col min="3" max="3" width="9.81640625" style="19" customWidth="1"/>
    <col min="4" max="4" width="14.1796875" style="5" customWidth="1"/>
    <col min="5" max="5" width="11.1796875" style="34" customWidth="1"/>
    <col min="6" max="6" width="9.81640625" style="19" bestFit="1" customWidth="1"/>
    <col min="7" max="7" width="10.81640625" style="41" customWidth="1"/>
    <col min="8" max="8" width="9.1796875" style="5"/>
    <col min="9" max="9" width="45.26953125" style="6" customWidth="1"/>
    <col min="10" max="10" width="29.81640625" style="6" customWidth="1"/>
    <col min="11" max="16" width="9.1796875" style="6"/>
    <col min="17" max="16384" width="9.1796875" style="5"/>
  </cols>
  <sheetData>
    <row r="1" spans="1:7" ht="18.5" x14ac:dyDescent="0.45">
      <c r="A1" s="2"/>
      <c r="B1" s="3" t="s">
        <v>70</v>
      </c>
      <c r="C1" s="4"/>
      <c r="D1" s="2"/>
      <c r="E1" s="30"/>
      <c r="F1" s="12"/>
      <c r="G1" s="42"/>
    </row>
    <row r="2" spans="1:7" ht="18.5" x14ac:dyDescent="0.45">
      <c r="A2" s="2"/>
      <c r="B2" s="7" t="s">
        <v>17</v>
      </c>
      <c r="C2" s="8"/>
      <c r="D2" s="2"/>
      <c r="E2" s="30"/>
      <c r="F2" s="12"/>
      <c r="G2" s="42"/>
    </row>
    <row r="3" spans="1:7" ht="18.5" x14ac:dyDescent="0.45">
      <c r="A3" s="2"/>
      <c r="B3" s="7"/>
      <c r="C3" s="8"/>
      <c r="D3" s="2"/>
      <c r="E3" s="30"/>
      <c r="F3" s="12"/>
      <c r="G3" s="42"/>
    </row>
    <row r="4" spans="1:7" ht="15.5" x14ac:dyDescent="0.35">
      <c r="A4" s="2"/>
      <c r="B4" s="9" t="s">
        <v>14</v>
      </c>
      <c r="C4" s="10"/>
      <c r="D4" s="2"/>
      <c r="E4" s="30"/>
      <c r="F4" s="12"/>
      <c r="G4" s="42"/>
    </row>
    <row r="5" spans="1:7" x14ac:dyDescent="0.35">
      <c r="A5" s="2"/>
      <c r="B5" s="11" t="s">
        <v>15</v>
      </c>
      <c r="C5" s="2"/>
      <c r="D5" s="2"/>
      <c r="E5" s="30"/>
      <c r="F5" s="12"/>
      <c r="G5" s="42"/>
    </row>
    <row r="6" spans="1:7" x14ac:dyDescent="0.35">
      <c r="A6" s="2"/>
      <c r="B6" s="8"/>
      <c r="C6" s="2"/>
      <c r="D6" s="2"/>
      <c r="E6" s="30"/>
      <c r="F6" s="12"/>
      <c r="G6" s="42"/>
    </row>
    <row r="7" spans="1:7" ht="15.5" x14ac:dyDescent="0.35">
      <c r="A7" s="2"/>
      <c r="B7" s="9" t="s">
        <v>16</v>
      </c>
      <c r="C7" s="2"/>
      <c r="D7" s="2"/>
      <c r="E7" s="30"/>
      <c r="F7" s="12"/>
      <c r="G7" s="42"/>
    </row>
    <row r="8" spans="1:7" x14ac:dyDescent="0.35">
      <c r="A8" s="2"/>
      <c r="B8" s="1"/>
      <c r="C8" s="2"/>
      <c r="D8" s="2"/>
      <c r="E8" s="30"/>
      <c r="F8" s="12"/>
      <c r="G8" s="42"/>
    </row>
    <row r="9" spans="1:7" ht="15.5" x14ac:dyDescent="0.35">
      <c r="A9" s="2"/>
      <c r="B9" s="9" t="s">
        <v>67</v>
      </c>
      <c r="C9" s="2"/>
      <c r="D9" s="2"/>
      <c r="E9" s="30"/>
      <c r="F9" s="12"/>
      <c r="G9" s="42"/>
    </row>
    <row r="10" spans="1:7" x14ac:dyDescent="0.35">
      <c r="A10" s="2"/>
      <c r="B10" s="1"/>
      <c r="C10" s="2"/>
      <c r="D10" s="2"/>
      <c r="E10" s="30"/>
      <c r="F10" s="12"/>
      <c r="G10" s="42"/>
    </row>
    <row r="11" spans="1:7" ht="16" thickBot="1" x14ac:dyDescent="0.4">
      <c r="A11" s="2"/>
      <c r="B11" s="43" t="s">
        <v>37</v>
      </c>
      <c r="C11" s="10"/>
      <c r="D11" s="10"/>
      <c r="E11" s="30"/>
      <c r="F11" s="12"/>
      <c r="G11" s="42"/>
    </row>
    <row r="12" spans="1:7" ht="18.5" x14ac:dyDescent="0.35">
      <c r="A12" s="2"/>
      <c r="B12" s="44" t="s">
        <v>36</v>
      </c>
      <c r="C12" s="10"/>
      <c r="D12" s="46" t="str">
        <f>IF(B10="","",(G46/F46)*D13)</f>
        <v/>
      </c>
      <c r="E12" s="30"/>
      <c r="F12" s="12"/>
      <c r="G12" s="42"/>
    </row>
    <row r="13" spans="1:7" ht="19" thickBot="1" x14ac:dyDescent="0.4">
      <c r="A13" s="2"/>
      <c r="B13" s="45" t="s">
        <v>35</v>
      </c>
      <c r="C13" s="10"/>
      <c r="D13" s="47" t="str">
        <f>IF(B10="","",(IF(B10="Perceel 1 Tongelre",134000,(IF(B10="Perceel 2 Centrum",60800,0)))))</f>
        <v/>
      </c>
      <c r="E13" s="30"/>
      <c r="F13" s="12"/>
      <c r="G13" s="42"/>
    </row>
    <row r="14" spans="1:7" x14ac:dyDescent="0.35">
      <c r="A14" s="2"/>
      <c r="B14" s="2"/>
      <c r="C14" s="2"/>
      <c r="D14" s="2"/>
      <c r="E14" s="30"/>
      <c r="F14" s="12"/>
      <c r="G14" s="42"/>
    </row>
    <row r="15" spans="1:7" x14ac:dyDescent="0.35">
      <c r="A15" s="2"/>
      <c r="B15" s="2"/>
      <c r="C15" s="12"/>
      <c r="D15" s="2"/>
      <c r="E15" s="30"/>
      <c r="F15" s="12"/>
      <c r="G15" s="42"/>
    </row>
    <row r="16" spans="1:7" ht="18.5" x14ac:dyDescent="0.35">
      <c r="A16" s="37" t="s">
        <v>29</v>
      </c>
      <c r="B16" s="37" t="s">
        <v>30</v>
      </c>
      <c r="C16" s="38" t="s">
        <v>33</v>
      </c>
      <c r="D16" s="38"/>
      <c r="E16" s="38" t="s">
        <v>31</v>
      </c>
      <c r="F16" s="39" t="s">
        <v>34</v>
      </c>
      <c r="G16" s="40" t="s">
        <v>32</v>
      </c>
    </row>
    <row r="17" spans="1:7" ht="14.25" customHeight="1" x14ac:dyDescent="0.35">
      <c r="A17" s="13"/>
      <c r="B17" s="13" t="s">
        <v>1</v>
      </c>
      <c r="C17" s="14"/>
      <c r="D17" s="13"/>
      <c r="E17" s="31"/>
      <c r="F17" s="31"/>
      <c r="G17" s="31"/>
    </row>
    <row r="18" spans="1:7" x14ac:dyDescent="0.35">
      <c r="A18" s="15"/>
      <c r="B18" s="15" t="s">
        <v>2</v>
      </c>
      <c r="C18" s="16"/>
      <c r="D18" s="15"/>
      <c r="E18" s="32"/>
      <c r="F18" s="32"/>
      <c r="G18" s="32"/>
    </row>
    <row r="19" spans="1:7" ht="43.5" x14ac:dyDescent="0.35">
      <c r="A19" s="5" t="s">
        <v>45</v>
      </c>
      <c r="B19" s="6" t="s">
        <v>42</v>
      </c>
      <c r="C19" s="27"/>
      <c r="D19" s="18" t="s">
        <v>43</v>
      </c>
      <c r="E19" s="33" t="str">
        <f>IF(C19="","",(IF(C19=0%,0,(IF(C19=10%,1,(IF(C19=20%,2,(IF(C19=30%,3,(IF(C19=40%,4,(IF(C19=50%,5,(IF(C19=60%,6,(IF(C19=70%,7,(IF(C19=80%,8,(IF(C19=90%,9,(IF(C19=100%,10,0)))))))))))))))))))))))</f>
        <v/>
      </c>
      <c r="F19" s="21">
        <v>0.75</v>
      </c>
      <c r="G19" s="41" t="str">
        <f>IF(C19="","",E19*F19)</f>
        <v/>
      </c>
    </row>
    <row r="20" spans="1:7" ht="29" x14ac:dyDescent="0.35">
      <c r="A20" s="5" t="s">
        <v>46</v>
      </c>
      <c r="B20" s="6" t="s">
        <v>44</v>
      </c>
      <c r="C20" s="28"/>
      <c r="D20" s="5" t="s">
        <v>8</v>
      </c>
      <c r="E20" s="34" t="str">
        <f>IF(C20="","",(IF(C20="1 per 6",10,(IF(C20="1 per 12",8,(IF(C20="1 per 18",4,(IF(C20="1 per 24",0,0)))))))))</f>
        <v/>
      </c>
      <c r="F20" s="21">
        <v>1</v>
      </c>
      <c r="G20" s="41" t="str">
        <f t="shared" ref="G20:G34" si="0">IF(C20="","",E20*F20)</f>
        <v/>
      </c>
    </row>
    <row r="21" spans="1:7" ht="29" x14ac:dyDescent="0.35">
      <c r="A21" s="5" t="s">
        <v>47</v>
      </c>
      <c r="B21" s="6" t="s">
        <v>62</v>
      </c>
      <c r="C21" s="28"/>
      <c r="E21" s="34" t="str">
        <f t="shared" ref="E21:E26" si="1">IF(C21="","",(IF(C21="Nee",0,10)))</f>
        <v/>
      </c>
      <c r="F21" s="21">
        <v>1</v>
      </c>
      <c r="G21" s="41" t="str">
        <f t="shared" si="0"/>
        <v/>
      </c>
    </row>
    <row r="22" spans="1:7" ht="39.5" x14ac:dyDescent="0.35">
      <c r="A22" s="5" t="s">
        <v>48</v>
      </c>
      <c r="B22" s="6" t="s">
        <v>61</v>
      </c>
      <c r="C22" s="28"/>
      <c r="E22" s="34" t="str">
        <f t="shared" si="1"/>
        <v/>
      </c>
      <c r="F22" s="21">
        <v>0.5</v>
      </c>
      <c r="G22" s="41" t="str">
        <f t="shared" si="0"/>
        <v/>
      </c>
    </row>
    <row r="23" spans="1:7" ht="29" x14ac:dyDescent="0.35">
      <c r="A23" s="5" t="s">
        <v>59</v>
      </c>
      <c r="B23" s="6" t="s">
        <v>60</v>
      </c>
      <c r="C23" s="28"/>
      <c r="D23" s="17"/>
      <c r="E23" s="34" t="str">
        <f t="shared" si="1"/>
        <v/>
      </c>
      <c r="F23" s="21">
        <v>1</v>
      </c>
      <c r="G23" s="41" t="str">
        <f t="shared" si="0"/>
        <v/>
      </c>
    </row>
    <row r="24" spans="1:7" ht="29" x14ac:dyDescent="0.35">
      <c r="A24" s="5">
        <v>3</v>
      </c>
      <c r="B24" s="6" t="s">
        <v>4</v>
      </c>
      <c r="C24" s="28"/>
      <c r="D24" s="17"/>
      <c r="E24" s="34" t="str">
        <f t="shared" si="1"/>
        <v/>
      </c>
      <c r="F24" s="21">
        <v>1</v>
      </c>
      <c r="G24" s="41" t="str">
        <f t="shared" si="0"/>
        <v/>
      </c>
    </row>
    <row r="25" spans="1:7" ht="29" x14ac:dyDescent="0.35">
      <c r="A25" s="5">
        <v>4</v>
      </c>
      <c r="B25" s="6" t="s">
        <v>39</v>
      </c>
      <c r="C25" s="28"/>
      <c r="D25" s="17"/>
      <c r="E25" s="34" t="str">
        <f t="shared" si="1"/>
        <v/>
      </c>
      <c r="F25" s="21">
        <v>1</v>
      </c>
      <c r="G25" s="41" t="str">
        <f t="shared" si="0"/>
        <v/>
      </c>
    </row>
    <row r="26" spans="1:7" x14ac:dyDescent="0.35">
      <c r="A26" s="5" t="s">
        <v>49</v>
      </c>
      <c r="B26" s="6" t="s">
        <v>3</v>
      </c>
      <c r="C26" s="28"/>
      <c r="D26" s="17"/>
      <c r="E26" s="34" t="str">
        <f t="shared" si="1"/>
        <v/>
      </c>
      <c r="F26" s="21">
        <v>1</v>
      </c>
      <c r="G26" s="41" t="str">
        <f t="shared" si="0"/>
        <v/>
      </c>
    </row>
    <row r="27" spans="1:7" ht="29" x14ac:dyDescent="0.35">
      <c r="A27" s="5" t="s">
        <v>50</v>
      </c>
      <c r="B27" s="6" t="s">
        <v>63</v>
      </c>
      <c r="C27" s="28"/>
      <c r="D27" s="5" t="s">
        <v>8</v>
      </c>
      <c r="E27" s="34" t="str">
        <f>IF(C27="","",(IF(C27="1 per 6",10,(IF(C27="1 per 12",8,(IF(C27="1 per 18",4,(IF(C27="1 per 24",0,0)))))))))</f>
        <v/>
      </c>
      <c r="F27" s="21">
        <v>1</v>
      </c>
      <c r="G27" s="41" t="str">
        <f t="shared" si="0"/>
        <v/>
      </c>
    </row>
    <row r="28" spans="1:7" ht="29" x14ac:dyDescent="0.35">
      <c r="A28" s="5" t="s">
        <v>51</v>
      </c>
      <c r="B28" s="6" t="s">
        <v>64</v>
      </c>
      <c r="C28" s="28"/>
      <c r="E28" s="34" t="str">
        <f>IF(C28="","",(IF(C28="Nee",0,10)))</f>
        <v/>
      </c>
      <c r="F28" s="21">
        <v>1</v>
      </c>
      <c r="G28" s="41" t="str">
        <f t="shared" si="0"/>
        <v/>
      </c>
    </row>
    <row r="29" spans="1:7" ht="43.5" x14ac:dyDescent="0.35">
      <c r="A29" s="5" t="s">
        <v>68</v>
      </c>
      <c r="B29" s="6" t="s">
        <v>65</v>
      </c>
      <c r="C29" s="28"/>
      <c r="E29" s="34" t="str">
        <f>IF(C29="","",(IF(C29="Nee",0,10)))</f>
        <v/>
      </c>
      <c r="F29" s="21">
        <v>0.5</v>
      </c>
      <c r="G29" s="41" t="str">
        <f t="shared" si="0"/>
        <v/>
      </c>
    </row>
    <row r="30" spans="1:7" ht="29" x14ac:dyDescent="0.35">
      <c r="A30" s="5" t="s">
        <v>69</v>
      </c>
      <c r="B30" s="6" t="s">
        <v>66</v>
      </c>
      <c r="C30" s="28"/>
      <c r="D30" s="17"/>
      <c r="E30" s="34" t="str">
        <f>IF(C30="","",(IF(C30="Nee",0,10)))</f>
        <v/>
      </c>
      <c r="F30" s="21">
        <v>1</v>
      </c>
      <c r="G30" s="41" t="str">
        <f t="shared" si="0"/>
        <v/>
      </c>
    </row>
    <row r="31" spans="1:7" ht="29" x14ac:dyDescent="0.35">
      <c r="A31" s="5">
        <v>6</v>
      </c>
      <c r="B31" s="6" t="s">
        <v>5</v>
      </c>
      <c r="C31" s="28"/>
      <c r="D31" s="17"/>
      <c r="E31" s="34" t="str">
        <f>IF(C31="","",(IF(C31="Nee",0,10)))</f>
        <v/>
      </c>
      <c r="F31" s="21">
        <v>0.25</v>
      </c>
      <c r="G31" s="41" t="str">
        <f t="shared" si="0"/>
        <v/>
      </c>
    </row>
    <row r="32" spans="1:7" ht="43.5" x14ac:dyDescent="0.35">
      <c r="A32" s="5" t="s">
        <v>53</v>
      </c>
      <c r="B32" s="6" t="s">
        <v>52</v>
      </c>
      <c r="C32" s="28"/>
      <c r="D32" s="17"/>
      <c r="E32" s="34" t="str">
        <f>IF(C32="","",(IF(C32="Nee",0,10)))</f>
        <v/>
      </c>
      <c r="F32" s="21">
        <v>1</v>
      </c>
      <c r="G32" s="41" t="str">
        <f t="shared" si="0"/>
        <v/>
      </c>
    </row>
    <row r="33" spans="1:9" ht="29" x14ac:dyDescent="0.35">
      <c r="A33" s="5" t="s">
        <v>54</v>
      </c>
      <c r="B33" s="6" t="s">
        <v>55</v>
      </c>
      <c r="C33" s="28"/>
      <c r="D33" s="5" t="s">
        <v>6</v>
      </c>
      <c r="E33" s="33" t="str">
        <f>IF(C33="","",(IF(C33=8,0,(IF(C33=7,1,(IF(C33=6,3,(IF(C33=5,4,(IF(C33=4,6,(IF(C33=3,7,(IF(C33=2,9,(IF(C33=1,10,0)))))))))))))))))</f>
        <v/>
      </c>
      <c r="F33" s="21">
        <v>1</v>
      </c>
      <c r="G33" s="41" t="str">
        <f t="shared" si="0"/>
        <v/>
      </c>
    </row>
    <row r="34" spans="1:9" ht="41" x14ac:dyDescent="0.35">
      <c r="A34" s="5" t="s">
        <v>57</v>
      </c>
      <c r="B34" s="6" t="s">
        <v>56</v>
      </c>
      <c r="C34" s="28"/>
      <c r="D34" s="17"/>
      <c r="E34" s="34" t="str">
        <f>IF(C34="","",(IF(C34="Nee",0,10)))</f>
        <v/>
      </c>
      <c r="F34" s="21">
        <v>1</v>
      </c>
      <c r="G34" s="41" t="str">
        <f t="shared" si="0"/>
        <v/>
      </c>
    </row>
    <row r="35" spans="1:9" x14ac:dyDescent="0.35">
      <c r="A35" s="5" t="s">
        <v>58</v>
      </c>
      <c r="B35" s="6" t="s">
        <v>7</v>
      </c>
      <c r="C35" s="28"/>
      <c r="D35" s="5" t="s">
        <v>6</v>
      </c>
      <c r="E35" s="33" t="str">
        <f>IF(C35="","",(IF(C35=8,0,(IF(C35=7,1,(IF(C35=6,3,(IF(C35=5,4,(IF(C35=4,6,(IF(C35=3,7,(IF(C35=2,9,(IF(C35=1,10,0)))))))))))))))))</f>
        <v/>
      </c>
      <c r="F35" s="21">
        <v>1</v>
      </c>
      <c r="G35" s="41" t="str">
        <f>IF(C35="","",E35*F35)</f>
        <v/>
      </c>
    </row>
    <row r="36" spans="1:9" x14ac:dyDescent="0.35">
      <c r="A36" s="13"/>
      <c r="B36" s="13" t="s">
        <v>0</v>
      </c>
      <c r="C36" s="14"/>
      <c r="D36" s="13"/>
      <c r="E36" s="31"/>
      <c r="F36" s="31"/>
      <c r="G36" s="31"/>
    </row>
    <row r="37" spans="1:9" x14ac:dyDescent="0.35">
      <c r="A37" s="15"/>
      <c r="B37" s="15" t="s">
        <v>2</v>
      </c>
      <c r="C37" s="16"/>
      <c r="D37" s="15"/>
      <c r="E37" s="32"/>
      <c r="F37" s="32"/>
      <c r="G37" s="32"/>
    </row>
    <row r="38" spans="1:9" ht="29" x14ac:dyDescent="0.35">
      <c r="A38" s="5">
        <v>9</v>
      </c>
      <c r="B38" s="6" t="s">
        <v>9</v>
      </c>
      <c r="C38" s="28"/>
      <c r="E38" s="34" t="str">
        <f>IF(C38="","",(IF(C38="Nee",0,10)))</f>
        <v/>
      </c>
      <c r="F38" s="21">
        <v>1</v>
      </c>
      <c r="G38" s="41" t="str">
        <f t="shared" ref="G38:G40" si="2">IF(C38="","",E38*F38)</f>
        <v/>
      </c>
    </row>
    <row r="39" spans="1:9" ht="41" x14ac:dyDescent="0.35">
      <c r="A39" s="5">
        <v>10</v>
      </c>
      <c r="B39" s="6" t="s">
        <v>40</v>
      </c>
      <c r="C39" s="28"/>
      <c r="D39" s="5" t="s">
        <v>6</v>
      </c>
      <c r="E39" s="33" t="str">
        <f>IF(C39="","",(IF(C39=8,0,(IF(C39=7,1,(IF(C39=6,3,(IF(C39=5,4,(IF(C39=4,6,(IF(C39=3,7,(IF(C39=2,9,(IF(C39=1,10,0)))))))))))))))))</f>
        <v/>
      </c>
      <c r="F39" s="21">
        <v>1</v>
      </c>
      <c r="G39" s="41" t="str">
        <f t="shared" si="2"/>
        <v/>
      </c>
    </row>
    <row r="40" spans="1:9" ht="43.5" x14ac:dyDescent="0.35">
      <c r="A40" s="5">
        <v>11</v>
      </c>
      <c r="B40" s="18" t="s">
        <v>41</v>
      </c>
      <c r="C40" s="28"/>
      <c r="D40" s="17"/>
      <c r="E40" s="34" t="str">
        <f>IF(C40="","",(IF(C40="Nee",0,10)))</f>
        <v/>
      </c>
      <c r="F40" s="21">
        <v>1</v>
      </c>
      <c r="G40" s="41" t="str">
        <f t="shared" si="2"/>
        <v/>
      </c>
    </row>
    <row r="41" spans="1:9" ht="29" x14ac:dyDescent="0.35">
      <c r="A41" s="13"/>
      <c r="B41" s="20" t="s">
        <v>10</v>
      </c>
      <c r="C41" s="14"/>
      <c r="D41" s="13"/>
      <c r="E41" s="31"/>
      <c r="F41" s="31"/>
      <c r="G41" s="31"/>
    </row>
    <row r="42" spans="1:9" x14ac:dyDescent="0.35">
      <c r="A42" s="15"/>
      <c r="B42" s="15" t="s">
        <v>2</v>
      </c>
      <c r="C42" s="16"/>
      <c r="D42" s="15"/>
      <c r="E42" s="32"/>
      <c r="F42" s="32"/>
      <c r="G42" s="32"/>
    </row>
    <row r="43" spans="1:9" ht="29" x14ac:dyDescent="0.35">
      <c r="A43" s="5">
        <v>12</v>
      </c>
      <c r="B43" s="6" t="s">
        <v>13</v>
      </c>
      <c r="C43" s="28"/>
      <c r="E43" s="34" t="str">
        <f>IF(C43="","",(IF(C43="Nee",0,10)))</f>
        <v/>
      </c>
      <c r="F43" s="21">
        <v>1</v>
      </c>
      <c r="G43" s="41" t="str">
        <f t="shared" ref="G43:G45" si="3">IF(C43="","",E43*F43)</f>
        <v/>
      </c>
      <c r="I43" s="18"/>
    </row>
    <row r="44" spans="1:9" ht="41" x14ac:dyDescent="0.35">
      <c r="A44" s="5">
        <v>13</v>
      </c>
      <c r="B44" s="6" t="s">
        <v>12</v>
      </c>
      <c r="C44" s="29"/>
      <c r="D44" s="5" t="s">
        <v>11</v>
      </c>
      <c r="E44" s="33" t="str">
        <f>IF(C44="","",(IF(C44=0,0,(IF(C44=1,5,(IF(C44=2,10,0)))))))</f>
        <v/>
      </c>
      <c r="F44" s="21">
        <v>1</v>
      </c>
      <c r="G44" s="41" t="str">
        <f t="shared" si="3"/>
        <v/>
      </c>
      <c r="I44" s="18"/>
    </row>
    <row r="45" spans="1:9" x14ac:dyDescent="0.35">
      <c r="A45" s="5">
        <v>14</v>
      </c>
      <c r="B45" s="6" t="s">
        <v>38</v>
      </c>
      <c r="C45" s="28"/>
      <c r="E45" s="34" t="str">
        <f>IF(C45="","",(IF(C45="Nee",0,10)))</f>
        <v/>
      </c>
      <c r="F45" s="21">
        <v>1</v>
      </c>
      <c r="G45" s="41" t="str">
        <f t="shared" si="3"/>
        <v/>
      </c>
    </row>
    <row r="46" spans="1:9" hidden="1" x14ac:dyDescent="0.35">
      <c r="C46" s="5"/>
      <c r="E46" s="5"/>
      <c r="F46" s="41">
        <f>(SUM(F19:F45))*10</f>
        <v>210</v>
      </c>
      <c r="G46" s="41">
        <f>SUM(G19:G45)</f>
        <v>0</v>
      </c>
    </row>
    <row r="47" spans="1:9" x14ac:dyDescent="0.35">
      <c r="A47" s="2"/>
      <c r="B47" s="2"/>
      <c r="C47" s="48"/>
      <c r="D47" s="2"/>
      <c r="E47" s="30"/>
      <c r="F47" s="12"/>
      <c r="G47" s="42"/>
    </row>
    <row r="48" spans="1:9" x14ac:dyDescent="0.35">
      <c r="A48" s="2"/>
      <c r="B48" s="22" t="s">
        <v>18</v>
      </c>
      <c r="C48" s="49"/>
      <c r="D48" s="49"/>
      <c r="E48" s="49"/>
      <c r="F48" s="12"/>
      <c r="G48" s="42"/>
    </row>
    <row r="49" spans="1:7" x14ac:dyDescent="0.35">
      <c r="A49" s="2"/>
      <c r="B49" s="22" t="s">
        <v>19</v>
      </c>
      <c r="C49" s="49"/>
      <c r="D49" s="49"/>
      <c r="E49" s="49"/>
      <c r="F49" s="12"/>
      <c r="G49" s="42"/>
    </row>
    <row r="50" spans="1:7" x14ac:dyDescent="0.35">
      <c r="A50" s="2"/>
      <c r="B50" s="22" t="s">
        <v>20</v>
      </c>
      <c r="C50" s="49"/>
      <c r="D50" s="49"/>
      <c r="E50" s="49"/>
      <c r="F50" s="12"/>
      <c r="G50" s="42"/>
    </row>
    <row r="51" spans="1:7" x14ac:dyDescent="0.35">
      <c r="A51" s="2"/>
      <c r="B51" s="22"/>
      <c r="C51" s="23"/>
      <c r="D51" s="23"/>
      <c r="E51" s="35"/>
      <c r="F51" s="12"/>
      <c r="G51" s="42"/>
    </row>
    <row r="52" spans="1:7" ht="124.5" customHeight="1" x14ac:dyDescent="0.35">
      <c r="A52" s="2"/>
      <c r="B52" s="50" t="s">
        <v>21</v>
      </c>
      <c r="C52" s="50"/>
      <c r="D52" s="50"/>
      <c r="E52" s="50"/>
      <c r="F52" s="12"/>
      <c r="G52" s="42"/>
    </row>
    <row r="53" spans="1:7" x14ac:dyDescent="0.35">
      <c r="A53" s="2"/>
      <c r="B53" s="24"/>
      <c r="C53" s="24"/>
      <c r="D53" s="24"/>
      <c r="E53" s="36"/>
      <c r="F53" s="12"/>
      <c r="G53" s="42"/>
    </row>
    <row r="54" spans="1:7" x14ac:dyDescent="0.35">
      <c r="A54" s="2"/>
      <c r="B54" s="22" t="s">
        <v>22</v>
      </c>
      <c r="C54" s="49"/>
      <c r="D54" s="49"/>
      <c r="E54" s="49"/>
      <c r="F54" s="12"/>
      <c r="G54" s="42"/>
    </row>
    <row r="55" spans="1:7" x14ac:dyDescent="0.35">
      <c r="A55" s="2"/>
      <c r="B55" s="22" t="s">
        <v>23</v>
      </c>
      <c r="C55" s="49"/>
      <c r="D55" s="49"/>
      <c r="E55" s="49"/>
      <c r="F55" s="12"/>
      <c r="G55" s="42"/>
    </row>
    <row r="56" spans="1:7" x14ac:dyDescent="0.35">
      <c r="A56" s="2"/>
      <c r="B56" s="22"/>
      <c r="C56" s="23"/>
      <c r="D56" s="23"/>
      <c r="E56" s="35"/>
      <c r="F56" s="12"/>
      <c r="G56" s="42"/>
    </row>
    <row r="57" spans="1:7" x14ac:dyDescent="0.35">
      <c r="A57" s="2"/>
      <c r="B57" s="22" t="s">
        <v>24</v>
      </c>
      <c r="C57" s="49"/>
      <c r="D57" s="49"/>
      <c r="E57" s="49"/>
      <c r="F57" s="12"/>
      <c r="G57" s="42"/>
    </row>
    <row r="58" spans="1:7" x14ac:dyDescent="0.35">
      <c r="A58" s="2"/>
      <c r="B58" s="22" t="s">
        <v>25</v>
      </c>
      <c r="C58" s="49"/>
      <c r="D58" s="49"/>
      <c r="E58" s="49"/>
      <c r="F58" s="12"/>
      <c r="G58" s="42"/>
    </row>
    <row r="59" spans="1:7" x14ac:dyDescent="0.35">
      <c r="A59" s="2"/>
      <c r="B59" s="22" t="s">
        <v>26</v>
      </c>
      <c r="C59" s="49"/>
      <c r="D59" s="49"/>
      <c r="E59" s="49"/>
      <c r="F59" s="12"/>
      <c r="G59" s="42"/>
    </row>
    <row r="60" spans="1:7" x14ac:dyDescent="0.35">
      <c r="A60" s="2"/>
      <c r="B60" s="25"/>
      <c r="C60" s="10"/>
      <c r="D60" s="8"/>
      <c r="E60" s="35"/>
      <c r="F60" s="12"/>
      <c r="G60" s="42"/>
    </row>
    <row r="61" spans="1:7" x14ac:dyDescent="0.35">
      <c r="A61" s="2"/>
      <c r="B61" s="26" t="s">
        <v>27</v>
      </c>
      <c r="C61" s="10"/>
      <c r="D61" s="8"/>
      <c r="E61" s="35"/>
      <c r="F61" s="12"/>
      <c r="G61" s="42"/>
    </row>
    <row r="62" spans="1:7" x14ac:dyDescent="0.35">
      <c r="A62" s="2"/>
      <c r="B62" s="26" t="s">
        <v>28</v>
      </c>
      <c r="C62" s="10"/>
      <c r="D62" s="8"/>
      <c r="E62" s="35"/>
      <c r="F62" s="12"/>
      <c r="G62" s="42"/>
    </row>
    <row r="63" spans="1:7" x14ac:dyDescent="0.35">
      <c r="A63" s="2"/>
      <c r="B63" s="2"/>
      <c r="C63" s="12"/>
      <c r="D63" s="2"/>
      <c r="E63" s="30"/>
    </row>
  </sheetData>
  <sheetProtection algorithmName="SHA-512" hashValue="01rXCWEVwhIFEKLg5tGYur0j3CNMNhzJ44jVT7T5H7ydD7yIieUR+deSDqchZGLUd8nCGKGo8eSVEIqXNOwe0A==" saltValue="tUesrmcrbaOD2Yyg1kcFHQ==" spinCount="100000" sheet="1" selectLockedCells="1"/>
  <mergeCells count="9">
    <mergeCell ref="C57:E57"/>
    <mergeCell ref="C58:E58"/>
    <mergeCell ref="C59:E59"/>
    <mergeCell ref="B52:E52"/>
    <mergeCell ref="C48:E48"/>
    <mergeCell ref="C49:E49"/>
    <mergeCell ref="C50:E50"/>
    <mergeCell ref="C54:E54"/>
    <mergeCell ref="C55:E55"/>
  </mergeCells>
  <dataValidations count="7">
    <dataValidation type="list" allowBlank="1" showInputMessage="1" showErrorMessage="1" sqref="C19" xr:uid="{88898DB4-7681-4A8C-974B-999519B1A8C8}">
      <formula1>"0%,10%,20%,30%,40%,50%,60%,70%,80%,90%,100%"</formula1>
    </dataValidation>
    <dataValidation type="list" allowBlank="1" showInputMessage="1" showErrorMessage="1" sqref="C38 C34 C21:C26 C40 C43 C45 C28:C32" xr:uid="{69A9A4DB-7866-4338-9EA6-D20BC82FA2F0}">
      <formula1>"Ja,Nee"</formula1>
    </dataValidation>
    <dataValidation type="list" allowBlank="1" showInputMessage="1" showErrorMessage="1" sqref="C33 C35 C39" xr:uid="{4D183FCD-0790-43E8-A3CE-4CC5DCE071ED}">
      <formula1>"1,2,3,4,5,6,7,8"</formula1>
    </dataValidation>
    <dataValidation type="list" allowBlank="1" showInputMessage="1" showErrorMessage="1" sqref="C44" xr:uid="{083B6FAB-DA01-4C45-826A-2FF2306B9065}">
      <formula1>"0,1,2"</formula1>
    </dataValidation>
    <dataValidation type="list" allowBlank="1" showInputMessage="1" showErrorMessage="1" sqref="C47" xr:uid="{6D298F2D-25C2-4A8C-BEF7-29A8A0FDE75A}">
      <formula1>"10%,20%,30%,40%,50%,60%,70%,80%,90%,100%"</formula1>
    </dataValidation>
    <dataValidation type="list" allowBlank="1" showInputMessage="1" showErrorMessage="1" sqref="C20 C27" xr:uid="{552F605C-D771-4BA0-915D-14E420C6ED82}">
      <formula1>"1 per 6,1 per 12,1 per 18,1 per 24"</formula1>
    </dataValidation>
    <dataValidation type="list" allowBlank="1" showInputMessage="1" showErrorMessage="1" sqref="B10" xr:uid="{7CE3EC17-4312-497D-804E-28E95E344C5B}">
      <formula1>"Perceel 1 Tongelre,Perceel 2 Centrum"</formula1>
    </dataValidation>
  </dataValidations>
  <pageMargins left="0.70866141732283472" right="0.70866141732283472" top="0.74803149606299213" bottom="0.74803149606299213" header="0.31496062992125984" footer="0.31496062992125984"/>
  <pageSetup paperSize="9" orientation="landscape" r:id="rId1"/>
  <rowBreaks count="1" manualBreakCount="1">
    <brk id="47" max="6" man="1"/>
  </rowBreaks>
  <ignoredErrors>
    <ignoredError sqref="E44 E33 E39" formula="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invulformulier</vt:lpstr>
      <vt:lpstr>invulformulier!Afdrukbereik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Sierk Visser</dc:creator>
  <cp:keywords/>
  <dc:description/>
  <cp:lastModifiedBy>Thomas Philippo</cp:lastModifiedBy>
  <cp:revision/>
  <dcterms:created xsi:type="dcterms:W3CDTF">2023-02-28T12:56:50Z</dcterms:created>
  <dcterms:modified xsi:type="dcterms:W3CDTF">2024-03-04T14:04:36Z</dcterms:modified>
  <cp:category/>
  <cp:contentStatus/>
</cp:coreProperties>
</file>