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VRZHZ\Bedrijfsvoering\Inkoop\INKOOPBEGELEIDING - PROJECTEN\2024\EA Basismeetapparatuur\3. Nota van Inlichtingen\3. Te publiceren\NvI 2\te publiceren\"/>
    </mc:Choice>
  </mc:AlternateContent>
  <xr:revisionPtr revIDLastSave="0" documentId="8_{BA57725F-A3D8-40A1-9A9E-3592FB192ACA}" xr6:coauthVersionLast="47" xr6:coauthVersionMax="47" xr10:uidLastSave="{00000000-0000-0000-0000-000000000000}"/>
  <bookViews>
    <workbookView xWindow="-108" yWindow="-108" windowWidth="23256" windowHeight="12576" xr2:uid="{E6F9136D-7214-43C7-846B-1C68C4952F61}"/>
  </bookViews>
  <sheets>
    <sheet name="Prijsopgave inschrijver" sheetId="1" r:id="rId1"/>
    <sheet name="Beheerskosten" sheetId="2" r:id="rId2"/>
    <sheet name="Optionele prijzen" sheetId="3" r:id="rId3"/>
  </sheets>
  <definedNames>
    <definedName name="_xlnm.Print_Area" localSheetId="1">Beheerskosten!$A$1:$M$7</definedName>
    <definedName name="_xlnm.Print_Area" localSheetId="0">'Prijsopgave inschrijver'!$A$1:$H$39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F5" i="3"/>
  <c r="E6" i="3"/>
  <c r="E15" i="3"/>
  <c r="F15" i="3"/>
  <c r="E14" i="3"/>
  <c r="F14" i="3"/>
  <c r="E11" i="3"/>
  <c r="F11" i="3"/>
  <c r="E8" i="3"/>
  <c r="F8" i="3"/>
  <c r="E7" i="3"/>
  <c r="F7" i="3"/>
  <c r="F6" i="3"/>
  <c r="L20" i="2"/>
  <c r="L15" i="2"/>
  <c r="M15" i="2"/>
  <c r="L5" i="2"/>
  <c r="M5" i="2"/>
  <c r="L10" i="2"/>
  <c r="M10" i="2"/>
  <c r="G25" i="1"/>
  <c r="G26" i="1"/>
  <c r="F25" i="1"/>
  <c r="H25" i="1"/>
  <c r="H26" i="1"/>
  <c r="G31" i="1"/>
  <c r="G30" i="1"/>
  <c r="E32" i="1"/>
  <c r="E26" i="1"/>
  <c r="F31" i="1"/>
  <c r="H31" i="1"/>
  <c r="F30" i="1"/>
  <c r="H30" i="1"/>
  <c r="F9" i="1"/>
  <c r="C21" i="1"/>
  <c r="C20" i="1"/>
  <c r="C19" i="1"/>
  <c r="C18" i="1"/>
  <c r="M20" i="2"/>
  <c r="F21" i="1"/>
  <c r="E21" i="1"/>
  <c r="L21" i="2"/>
  <c r="H32" i="1"/>
  <c r="G32" i="1"/>
  <c r="G9" i="1"/>
  <c r="H9" i="1"/>
  <c r="G10" i="1"/>
  <c r="G11" i="1"/>
  <c r="G12" i="1"/>
  <c r="G13" i="1"/>
  <c r="G14" i="1"/>
  <c r="G8" i="1"/>
  <c r="F8" i="1"/>
  <c r="H8" i="1"/>
  <c r="M21" i="2"/>
  <c r="L16" i="2"/>
  <c r="E20" i="1"/>
  <c r="M16" i="2"/>
  <c r="F20" i="1"/>
  <c r="L11" i="2"/>
  <c r="E19" i="1"/>
  <c r="M11" i="2"/>
  <c r="F19" i="1"/>
  <c r="L6" i="2"/>
  <c r="E18" i="1"/>
  <c r="M6" i="2"/>
  <c r="F18" i="1"/>
  <c r="F22" i="1"/>
  <c r="E22" i="1"/>
  <c r="F5" i="1"/>
  <c r="G5" i="1"/>
  <c r="H5" i="1"/>
  <c r="F6" i="1"/>
  <c r="G6" i="1"/>
  <c r="H6" i="1"/>
  <c r="F7" i="1"/>
  <c r="G7" i="1"/>
  <c r="H7" i="1"/>
  <c r="F10" i="1"/>
  <c r="H10" i="1"/>
  <c r="F11" i="1"/>
  <c r="H11" i="1"/>
  <c r="F12" i="1"/>
  <c r="H12" i="1"/>
  <c r="F13" i="1"/>
  <c r="H13" i="1"/>
  <c r="F14" i="1"/>
  <c r="H14" i="1"/>
  <c r="H4" i="1"/>
  <c r="G4" i="1"/>
  <c r="F4" i="1"/>
  <c r="H15" i="1"/>
  <c r="E35" i="1"/>
  <c r="G15" i="1"/>
  <c r="D35" i="1"/>
  <c r="E37" i="1"/>
</calcChain>
</file>

<file path=xl/sharedStrings.xml><?xml version="1.0" encoding="utf-8"?>
<sst xmlns="http://schemas.openxmlformats.org/spreadsheetml/2006/main" count="137" uniqueCount="77">
  <si>
    <t>Invulinstructie: gemarkeerde cellen zijn invulcellen en moeten door inschrijver ingevuld worden!
De beheerskosten dienen in het tabblad beheerskosten te worden ingevuld.
De inschrijfprijs is het totaal van onderdeel I t/m IV incl. btw.</t>
  </si>
  <si>
    <t>I.</t>
  </si>
  <si>
    <t>Artikel omschrijving</t>
  </si>
  <si>
    <t>(indicatieve aantallen)</t>
  </si>
  <si>
    <t>Prijs per stuk excl. BTW</t>
  </si>
  <si>
    <t>21% BTW over prijs stuk</t>
  </si>
  <si>
    <t>Totaalprijs onderdeel I. excl 21% BTW</t>
  </si>
  <si>
    <t>totaalprijs onderdeel I. incl. 21% BTW</t>
  </si>
  <si>
    <t>Twee gasmeter, LEL &amp; O2</t>
  </si>
  <si>
    <t>CO-meter</t>
  </si>
  <si>
    <t>Kalibratiestation voor twee gasmeter en CO-meter (voor twee locaties)</t>
  </si>
  <si>
    <t>Voertuiglader tweegasmeter incl. bevestigingsmateriaal</t>
  </si>
  <si>
    <t>Draagband twee gasmeter</t>
  </si>
  <si>
    <t>Draagband CO-meter</t>
  </si>
  <si>
    <t>Netlader of bureaulader</t>
  </si>
  <si>
    <t>Prik(stok) voor puntmetingen (minimaal 25 cm)</t>
  </si>
  <si>
    <t>Drijfbal vloeistofplas meting</t>
  </si>
  <si>
    <t>Slangen tbv prik(stok)/drijfbal</t>
  </si>
  <si>
    <t>Verlengslang 5 meter</t>
  </si>
  <si>
    <t>Totaalprijs onderdeel I</t>
  </si>
  <si>
    <t>II.</t>
  </si>
  <si>
    <t>Beheerskosten over 8 jaar</t>
  </si>
  <si>
    <t>Totaalprijs excl. 21% BTW</t>
  </si>
  <si>
    <t>totaalprijs incl. 21% BTW</t>
  </si>
  <si>
    <t>Totaalprijs onderdeel II.</t>
  </si>
  <si>
    <t>III.</t>
  </si>
  <si>
    <t>Aanschaf + gebruik + onderhoud digitaalplatform ( gedurende 8 jaar)</t>
  </si>
  <si>
    <t>Totaalprijs onderdeel III.</t>
  </si>
  <si>
    <t>IV.</t>
  </si>
  <si>
    <t xml:space="preserve">Opleiding onderhoudsmonteurs </t>
  </si>
  <si>
    <t>Opleiding kerninstructeurs</t>
  </si>
  <si>
    <t>Totaalprijs onderdeel IV.</t>
  </si>
  <si>
    <t>Totaalprijs van de aanbieding</t>
  </si>
  <si>
    <t>Totaalprijs onderdelen I t/m IV.excl. BTW</t>
  </si>
  <si>
    <t>Totaalprijs onderdelen I t/m IV. incl. BTW</t>
  </si>
  <si>
    <t xml:space="preserve">     </t>
  </si>
  <si>
    <t>Inschrijfprijs ex.btw</t>
  </si>
  <si>
    <t>Naam inschrijver</t>
  </si>
  <si>
    <t>Naam ondertekenaar</t>
  </si>
  <si>
    <t>Handtekening</t>
  </si>
  <si>
    <t>Datum</t>
  </si>
  <si>
    <t xml:space="preserve">Prijsformulier beheerskosten 8 jaar </t>
  </si>
  <si>
    <t xml:space="preserve">Invulinstructie: gemarkeerde cellen zijn invulcellen en moeten door inschrijver ingevuld worden! 
De beheerkosten 
•	De benodigde onderhouds- en keuringmomenten;
•	De benodigde verbruikersgoederen (filters, ijkgas);
•	De kosten voor preventief dan wel voorgeschreven vervanging van onderdelen zoals: batterij/accu, meetsensoren, etc.; 
•	De bijkomende kosten zoals software updates etc.; 
•	Alle overige kosten welke niet hierboven zijn omschreven.
</t>
  </si>
  <si>
    <t>Beheerskosten twee-gasmeter voor 80 stuks</t>
  </si>
  <si>
    <t>Jaar 1  
Prijs ex. Btw</t>
  </si>
  <si>
    <t>Jaar 2 
Prijs ex. Btw</t>
  </si>
  <si>
    <t>Jaar 3
Prijs ex. Btw</t>
  </si>
  <si>
    <t>Jaar 4
Prijs ex. Btw</t>
  </si>
  <si>
    <t>Jaar 5
Prijs ex. Btw</t>
  </si>
  <si>
    <t>Jaar 6 
Prijs ex. Btw</t>
  </si>
  <si>
    <t>Jaar 7
Prijs ex. Btw</t>
  </si>
  <si>
    <t>Jaar  8
Prijs ex. Btw</t>
  </si>
  <si>
    <t xml:space="preserve">Beheerskosten ( zie specificatie) </t>
  </si>
  <si>
    <t>Totaalprijs onderdeel beheerskosten twee-gasmeter</t>
  </si>
  <si>
    <t>Beheerskosten CO-meter voor 80 stuks</t>
  </si>
  <si>
    <t>Totaalprijs onderdeel beheerskosten CO-meter</t>
  </si>
  <si>
    <t>Beheerskosten kalibratiestation 2 stuks</t>
  </si>
  <si>
    <t>Totaalprijs onderdeel beheerskosten kalibratiestation</t>
  </si>
  <si>
    <t>Beheerskosten bijscholingen onderhoudsmedewerkers (10 personen)</t>
  </si>
  <si>
    <t xml:space="preserve">Artikel omschrijving </t>
  </si>
  <si>
    <t>Totaalprijs onderdeel beheerskosten bijscholingen onderhoudsmedewerkers</t>
  </si>
  <si>
    <t>Optionele prijzen</t>
  </si>
  <si>
    <t>V.</t>
  </si>
  <si>
    <t>De prijzen voor onderstaande artikelen worden niet meegewogen in de beoordeling van de inschrijfprijs maar wordt wel opgenomen in de af te sluiten overeenkomst:</t>
  </si>
  <si>
    <t>21% BTW over prijs per stuk</t>
  </si>
  <si>
    <t>Prijs per stuk incl. 21% BTW</t>
  </si>
  <si>
    <t>Kalibratiestation voor twee gasmeter</t>
  </si>
  <si>
    <t>Kalibratiestation voor CO-meter</t>
  </si>
  <si>
    <t>Gecombineerde kalibratiestation</t>
  </si>
  <si>
    <t>VI.</t>
  </si>
  <si>
    <t>De prijs voor servicekosten  wordt niet meegewogen in de beoordeling van de inschrijfprijs maar de opgegeven prijs wordt wel opgenomen in de af te sluiten overeenkomst</t>
  </si>
  <si>
    <t xml:space="preserve">Servicekosten per uur </t>
  </si>
  <si>
    <t>VII.</t>
  </si>
  <si>
    <t>De prijs voor simulatie apparatuur wordt niet meegewogen in de beoordeling van de inschrijfprijs maar de opgegeven prijs wordt wel opgenomen in de af te sluiten overeenkomst</t>
  </si>
  <si>
    <t>Twee-gasmeter</t>
  </si>
  <si>
    <t>Voertuiglader /  voertuighouder CO-meter incl. bevestigingsmateriaal</t>
  </si>
  <si>
    <t xml:space="preserve">Prijsformulier aanbesteding meetapparatuur Versie 3. NVI 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</si>
</sst>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 &quot;€&quot;\ * #,##0.00_ ;_ &quot;€&quot;\ * \-#,##0.00_ ;_ &quot;€&quot;\ * &quot;-&quot;??_ ;_ @_ "/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0CECE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4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2" fillId="0" borderId="0" xfId="0" applyFont="1"/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1" xfId="0" applyBorder="1"/>
    <xf numFmtId="44" fontId="0" fillId="3" borderId="1" xfId="0" applyNumberFormat="1" applyFill="1" applyBorder="1"/>
    <xf numFmtId="44" fontId="0" fillId="0" borderId="1" xfId="0" applyNumberFormat="1" applyBorder="1"/>
    <xf numFmtId="44" fontId="0" fillId="0" borderId="20" xfId="0" applyNumberFormat="1" applyBorder="1"/>
    <xf numFmtId="44" fontId="0" fillId="3" borderId="5" xfId="0" applyNumberFormat="1" applyFill="1" applyBorder="1"/>
    <xf numFmtId="0" fontId="0" fillId="2" borderId="1" xfId="0" applyFill="1" applyBorder="1"/>
    <xf numFmtId="44" fontId="1" fillId="2" borderId="3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44" fontId="1" fillId="2" borderId="1" xfId="0" applyNumberFormat="1" applyFont="1" applyFill="1" applyBorder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1" xfId="0" applyBorder="1" applyAlignment="1">
      <alignment horizontal="left"/>
    </xf>
    <xf numFmtId="44" fontId="1" fillId="2" borderId="7" xfId="0" applyNumberFormat="1" applyFont="1" applyFill="1" applyBorder="1"/>
    <xf numFmtId="0" fontId="6" fillId="7" borderId="4" xfId="0" applyFont="1" applyFill="1" applyBorder="1" applyAlignment="1">
      <alignment wrapText="1"/>
    </xf>
    <xf numFmtId="44" fontId="6" fillId="0" borderId="2" xfId="0" applyNumberFormat="1" applyFont="1" applyBorder="1"/>
    <xf numFmtId="0" fontId="1" fillId="0" borderId="1" xfId="0" applyFont="1" applyBorder="1" applyAlignment="1">
      <alignment vertical="top"/>
    </xf>
    <xf numFmtId="0" fontId="0" fillId="3" borderId="1" xfId="0" applyFill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4" fontId="0" fillId="0" borderId="1" xfId="0" applyNumberFormat="1" applyBorder="1" applyProtection="1">
      <protection locked="0"/>
    </xf>
    <xf numFmtId="0" fontId="0" fillId="0" borderId="5" xfId="0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top"/>
    </xf>
    <xf numFmtId="0" fontId="1" fillId="6" borderId="5" xfId="0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top" wrapText="1"/>
    </xf>
    <xf numFmtId="0" fontId="1" fillId="0" borderId="0" xfId="0" applyFont="1"/>
    <xf numFmtId="0" fontId="0" fillId="0" borderId="1" xfId="0" applyFont="1" applyFill="1" applyBorder="1" applyAlignment="1">
      <alignment horizontal="left" vertical="top" wrapText="1"/>
    </xf>
    <xf numFmtId="44" fontId="0" fillId="0" borderId="1" xfId="0" applyNumberFormat="1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4" borderId="16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/>
    </xf>
    <xf numFmtId="44" fontId="4" fillId="5" borderId="11" xfId="0" applyNumberFormat="1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0" fontId="6" fillId="7" borderId="14" xfId="0" applyFont="1" applyFill="1" applyBorder="1" applyAlignment="1">
      <alignment horizontal="left" vertical="center"/>
    </xf>
    <xf numFmtId="0" fontId="6" fillId="7" borderId="16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left" vertical="top" wrapText="1"/>
    </xf>
    <xf numFmtId="0" fontId="0" fillId="3" borderId="18" xfId="0" applyFill="1" applyBorder="1" applyAlignment="1">
      <alignment horizontal="left" vertical="top"/>
    </xf>
    <xf numFmtId="0" fontId="0" fillId="3" borderId="19" xfId="0" applyFill="1" applyBorder="1" applyAlignment="1">
      <alignment horizontal="left" vertical="top"/>
    </xf>
    <xf numFmtId="0" fontId="5" fillId="6" borderId="5" xfId="0" applyFont="1" applyFill="1" applyBorder="1" applyAlignment="1">
      <alignment horizontal="left" vertical="top"/>
    </xf>
    <xf numFmtId="0" fontId="5" fillId="6" borderId="6" xfId="0" applyFont="1" applyFill="1" applyBorder="1" applyAlignment="1">
      <alignment horizontal="left" vertical="top"/>
    </xf>
    <xf numFmtId="0" fontId="5" fillId="6" borderId="7" xfId="0" applyFont="1" applyFill="1" applyBorder="1" applyAlignment="1">
      <alignment horizontal="left" vertical="top"/>
    </xf>
  </cellXfs>
  <cellStyles count="1">
    <cellStyle name="Standaard" xfId="0" builtinId="0"/>
  </cellStyles>
  <dxfs count="0"/>
  <tableStyles count="1" defaultTableStyle="TableStyleMedium2" defaultPivotStyle="PivotStyleLight16">
    <tableStyle name="Invisible" pivot="0" table="0" count="0" xr9:uid="{C532CBB7-F25B-4621-9DA4-E420F2C3CDF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5FB0-00DF-4ED4-BE76-8925598DEB5E}">
  <dimension ref="A1:L44"/>
  <sheetViews>
    <sheetView showGridLines="0" tabSelected="1" zoomScale="130" zoomScaleNormal="130" workbookViewId="0">
      <selection activeCell="B1" sqref="B1:H1"/>
    </sheetView>
  </sheetViews>
  <sheetFormatPr defaultRowHeight="14.4" x14ac:dyDescent="0.3"/>
  <cols>
    <col min="3" max="3" width="65.6640625" bestFit="1" customWidth="1"/>
    <col min="4" max="4" width="20.6640625" bestFit="1" customWidth="1"/>
    <col min="5" max="5" width="24.33203125" customWidth="1"/>
    <col min="6" max="6" width="21.6640625" customWidth="1"/>
    <col min="7" max="7" width="20.5546875" customWidth="1"/>
    <col min="8" max="8" width="21.44140625" customWidth="1"/>
  </cols>
  <sheetData>
    <row r="1" spans="1:12" ht="36.6" customHeight="1" x14ac:dyDescent="0.35">
      <c r="B1" s="37" t="s">
        <v>76</v>
      </c>
      <c r="C1" s="38"/>
      <c r="D1" s="38"/>
      <c r="E1" s="38"/>
      <c r="F1" s="38"/>
      <c r="G1" s="38"/>
      <c r="H1" s="39"/>
      <c r="I1" s="4"/>
      <c r="J1" s="4"/>
      <c r="K1" s="4"/>
      <c r="L1" s="4"/>
    </row>
    <row r="2" spans="1:12" ht="51.75" customHeight="1" thickBot="1" x14ac:dyDescent="0.35">
      <c r="B2" s="41" t="s">
        <v>0</v>
      </c>
      <c r="C2" s="42"/>
      <c r="D2" s="42"/>
      <c r="E2" s="42"/>
      <c r="F2" s="42"/>
      <c r="G2" s="42"/>
      <c r="H2" s="43"/>
    </row>
    <row r="3" spans="1:12" ht="28.8" x14ac:dyDescent="0.3">
      <c r="A3" s="5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5"/>
      <c r="J3" s="5"/>
      <c r="K3" s="5"/>
    </row>
    <row r="4" spans="1:12" x14ac:dyDescent="0.3">
      <c r="B4" s="7">
        <v>1</v>
      </c>
      <c r="C4" s="7" t="s">
        <v>8</v>
      </c>
      <c r="D4" s="7">
        <v>80</v>
      </c>
      <c r="E4" s="8"/>
      <c r="F4" s="9">
        <f>E4*0.21</f>
        <v>0</v>
      </c>
      <c r="G4" s="9">
        <f>D4*E4</f>
        <v>0</v>
      </c>
      <c r="H4" s="9">
        <f>D4*E4*1.21</f>
        <v>0</v>
      </c>
    </row>
    <row r="5" spans="1:12" x14ac:dyDescent="0.3">
      <c r="B5" s="7">
        <v>2</v>
      </c>
      <c r="C5" s="7" t="s">
        <v>9</v>
      </c>
      <c r="D5" s="7">
        <v>80</v>
      </c>
      <c r="E5" s="8"/>
      <c r="F5" s="9">
        <f t="shared" ref="F5:F14" si="0">E5*0.21</f>
        <v>0</v>
      </c>
      <c r="G5" s="9">
        <f t="shared" ref="G5:G14" si="1">D5*E5</f>
        <v>0</v>
      </c>
      <c r="H5" s="9">
        <f t="shared" ref="H5:H14" si="2">D5*E5*1.21</f>
        <v>0</v>
      </c>
    </row>
    <row r="6" spans="1:12" x14ac:dyDescent="0.3">
      <c r="B6" s="7">
        <v>3</v>
      </c>
      <c r="C6" s="7" t="s">
        <v>10</v>
      </c>
      <c r="D6" s="7">
        <v>2</v>
      </c>
      <c r="E6" s="8"/>
      <c r="F6" s="9">
        <f t="shared" si="0"/>
        <v>0</v>
      </c>
      <c r="G6" s="9">
        <f t="shared" si="1"/>
        <v>0</v>
      </c>
      <c r="H6" s="9">
        <f t="shared" si="2"/>
        <v>0</v>
      </c>
    </row>
    <row r="7" spans="1:12" x14ac:dyDescent="0.3">
      <c r="B7" s="7">
        <v>4</v>
      </c>
      <c r="C7" s="7" t="s">
        <v>11</v>
      </c>
      <c r="D7" s="7">
        <v>80</v>
      </c>
      <c r="E7" s="8"/>
      <c r="F7" s="9">
        <f t="shared" si="0"/>
        <v>0</v>
      </c>
      <c r="G7" s="9">
        <f t="shared" si="1"/>
        <v>0</v>
      </c>
      <c r="H7" s="9">
        <f t="shared" si="2"/>
        <v>0</v>
      </c>
    </row>
    <row r="8" spans="1:12" x14ac:dyDescent="0.3">
      <c r="B8" s="7">
        <v>5</v>
      </c>
      <c r="C8" s="7" t="s">
        <v>12</v>
      </c>
      <c r="D8" s="7">
        <v>80</v>
      </c>
      <c r="E8" s="8"/>
      <c r="F8" s="9">
        <f t="shared" ref="F8:F9" si="3">E8*0.21</f>
        <v>0</v>
      </c>
      <c r="G8" s="9">
        <f t="shared" si="1"/>
        <v>0</v>
      </c>
      <c r="H8" s="9">
        <f t="shared" ref="H8:H9" si="4">D8*E8*1.21</f>
        <v>0</v>
      </c>
    </row>
    <row r="9" spans="1:12" x14ac:dyDescent="0.3">
      <c r="B9" s="7">
        <v>6</v>
      </c>
      <c r="C9" s="7" t="s">
        <v>13</v>
      </c>
      <c r="D9" s="7">
        <v>80</v>
      </c>
      <c r="E9" s="8"/>
      <c r="F9" s="9">
        <f t="shared" si="3"/>
        <v>0</v>
      </c>
      <c r="G9" s="9">
        <f t="shared" si="1"/>
        <v>0</v>
      </c>
      <c r="H9" s="9">
        <f t="shared" si="4"/>
        <v>0</v>
      </c>
    </row>
    <row r="10" spans="1:12" x14ac:dyDescent="0.3">
      <c r="B10" s="7">
        <v>7</v>
      </c>
      <c r="C10" s="7" t="s">
        <v>14</v>
      </c>
      <c r="D10" s="7">
        <v>20</v>
      </c>
      <c r="E10" s="8"/>
      <c r="F10" s="9">
        <f t="shared" si="0"/>
        <v>0</v>
      </c>
      <c r="G10" s="9">
        <f t="shared" si="1"/>
        <v>0</v>
      </c>
      <c r="H10" s="9">
        <f t="shared" si="2"/>
        <v>0</v>
      </c>
    </row>
    <row r="11" spans="1:12" x14ac:dyDescent="0.3">
      <c r="B11" s="7">
        <v>8</v>
      </c>
      <c r="C11" s="7" t="s">
        <v>15</v>
      </c>
      <c r="D11" s="7">
        <v>15</v>
      </c>
      <c r="E11" s="8"/>
      <c r="F11" s="9">
        <f t="shared" si="0"/>
        <v>0</v>
      </c>
      <c r="G11" s="9">
        <f t="shared" si="1"/>
        <v>0</v>
      </c>
      <c r="H11" s="9">
        <f t="shared" si="2"/>
        <v>0</v>
      </c>
    </row>
    <row r="12" spans="1:12" x14ac:dyDescent="0.3">
      <c r="B12" s="7">
        <v>9</v>
      </c>
      <c r="C12" s="7" t="s">
        <v>16</v>
      </c>
      <c r="D12" s="7">
        <v>15</v>
      </c>
      <c r="E12" s="8"/>
      <c r="F12" s="9">
        <f t="shared" si="0"/>
        <v>0</v>
      </c>
      <c r="G12" s="9">
        <f t="shared" si="1"/>
        <v>0</v>
      </c>
      <c r="H12" s="9">
        <f t="shared" si="2"/>
        <v>0</v>
      </c>
    </row>
    <row r="13" spans="1:12" x14ac:dyDescent="0.3">
      <c r="B13" s="7">
        <v>10</v>
      </c>
      <c r="C13" s="7" t="s">
        <v>17</v>
      </c>
      <c r="D13" s="7">
        <v>15</v>
      </c>
      <c r="E13" s="8"/>
      <c r="F13" s="10">
        <f t="shared" si="0"/>
        <v>0</v>
      </c>
      <c r="G13" s="10">
        <f t="shared" si="1"/>
        <v>0</v>
      </c>
      <c r="H13" s="10">
        <f t="shared" si="2"/>
        <v>0</v>
      </c>
    </row>
    <row r="14" spans="1:12" x14ac:dyDescent="0.3">
      <c r="B14" s="7">
        <v>11</v>
      </c>
      <c r="C14" s="7" t="s">
        <v>18</v>
      </c>
      <c r="D14" s="7">
        <v>15</v>
      </c>
      <c r="E14" s="11"/>
      <c r="F14" s="9">
        <f t="shared" si="0"/>
        <v>0</v>
      </c>
      <c r="G14" s="9">
        <f t="shared" si="1"/>
        <v>0</v>
      </c>
      <c r="H14" s="9">
        <f t="shared" si="2"/>
        <v>0</v>
      </c>
    </row>
    <row r="15" spans="1:12" ht="33" customHeight="1" x14ac:dyDescent="0.3">
      <c r="B15" s="12"/>
      <c r="C15" s="40" t="s">
        <v>19</v>
      </c>
      <c r="D15" s="40"/>
      <c r="E15" s="40"/>
      <c r="F15" s="13"/>
      <c r="G15" s="13">
        <f>SUM(G4:G14)</f>
        <v>0</v>
      </c>
      <c r="H15" s="13">
        <f>SUM(H4:H14)</f>
        <v>0</v>
      </c>
    </row>
    <row r="17" spans="2:8" ht="28.8" x14ac:dyDescent="0.3">
      <c r="B17" s="14" t="s">
        <v>20</v>
      </c>
      <c r="C17" s="55" t="s">
        <v>21</v>
      </c>
      <c r="D17" s="56"/>
      <c r="E17" s="14" t="s">
        <v>22</v>
      </c>
      <c r="F17" s="14" t="s">
        <v>23</v>
      </c>
    </row>
    <row r="18" spans="2:8" x14ac:dyDescent="0.3">
      <c r="B18" s="7">
        <v>12</v>
      </c>
      <c r="C18" s="57" t="str">
        <f>Beheerskosten!C6</f>
        <v>Totaalprijs onderdeel beheerskosten twee-gasmeter</v>
      </c>
      <c r="D18" s="58"/>
      <c r="E18" s="9">
        <f>Beheerskosten!L6</f>
        <v>0</v>
      </c>
      <c r="F18" s="9">
        <f>Beheerskosten!M6</f>
        <v>0</v>
      </c>
    </row>
    <row r="19" spans="2:8" x14ac:dyDescent="0.3">
      <c r="B19" s="7">
        <v>13</v>
      </c>
      <c r="C19" s="57" t="str">
        <f>Beheerskosten!C11</f>
        <v>Totaalprijs onderdeel beheerskosten CO-meter</v>
      </c>
      <c r="D19" s="58"/>
      <c r="E19" s="9">
        <f>Beheerskosten!L11</f>
        <v>0</v>
      </c>
      <c r="F19" s="9">
        <f>Beheerskosten!M11</f>
        <v>0</v>
      </c>
    </row>
    <row r="20" spans="2:8" x14ac:dyDescent="0.3">
      <c r="B20" s="7">
        <v>14</v>
      </c>
      <c r="C20" s="57" t="str">
        <f>Beheerskosten!C16</f>
        <v>Totaalprijs onderdeel beheerskosten kalibratiestation</v>
      </c>
      <c r="D20" s="58"/>
      <c r="E20" s="9">
        <f>Beheerskosten!L16</f>
        <v>0</v>
      </c>
      <c r="F20" s="9">
        <f>Beheerskosten!M16</f>
        <v>0</v>
      </c>
    </row>
    <row r="21" spans="2:8" x14ac:dyDescent="0.3">
      <c r="B21" s="7">
        <v>15</v>
      </c>
      <c r="C21" s="57" t="str">
        <f>Beheerskosten!C21</f>
        <v>Totaalprijs onderdeel beheerskosten bijscholingen onderhoudsmedewerkers</v>
      </c>
      <c r="D21" s="58"/>
      <c r="E21" s="9">
        <f>Beheerskosten!L20</f>
        <v>0</v>
      </c>
      <c r="F21" s="9">
        <f>Beheerskosten!M20</f>
        <v>0</v>
      </c>
    </row>
    <row r="22" spans="2:8" ht="33.75" customHeight="1" x14ac:dyDescent="0.3">
      <c r="B22" s="12"/>
      <c r="C22" s="52" t="s">
        <v>24</v>
      </c>
      <c r="D22" s="53"/>
      <c r="E22" s="15">
        <f>SUM(E18:E21)</f>
        <v>0</v>
      </c>
      <c r="F22" s="15">
        <f>SUM(F18:F21)</f>
        <v>0</v>
      </c>
    </row>
    <row r="23" spans="2:8" x14ac:dyDescent="0.3">
      <c r="C23" s="16"/>
      <c r="D23" s="16"/>
      <c r="E23" s="17"/>
      <c r="F23" s="17"/>
    </row>
    <row r="24" spans="2:8" ht="28.8" x14ac:dyDescent="0.3">
      <c r="B24" s="14" t="s">
        <v>25</v>
      </c>
      <c r="C24" s="14" t="s">
        <v>2</v>
      </c>
      <c r="D24" s="14" t="s">
        <v>3</v>
      </c>
      <c r="E24" s="14" t="s">
        <v>4</v>
      </c>
      <c r="F24" s="14" t="s">
        <v>5</v>
      </c>
      <c r="G24" s="14" t="s">
        <v>22</v>
      </c>
      <c r="H24" s="14" t="s">
        <v>23</v>
      </c>
    </row>
    <row r="25" spans="2:8" x14ac:dyDescent="0.3">
      <c r="B25" s="7">
        <v>16</v>
      </c>
      <c r="C25" s="18" t="s">
        <v>26</v>
      </c>
      <c r="D25" s="18">
        <v>1</v>
      </c>
      <c r="E25" s="8"/>
      <c r="F25" s="9">
        <f>E25*0.21</f>
        <v>0</v>
      </c>
      <c r="G25" s="9">
        <f>D25*E25</f>
        <v>0</v>
      </c>
      <c r="H25" s="9">
        <f>(E25+F25)*D25</f>
        <v>0</v>
      </c>
    </row>
    <row r="26" spans="2:8" x14ac:dyDescent="0.3">
      <c r="B26" s="12"/>
      <c r="C26" s="52" t="s">
        <v>27</v>
      </c>
      <c r="D26" s="54"/>
      <c r="E26" s="15">
        <f>SUM(E25)</f>
        <v>0</v>
      </c>
      <c r="F26" s="19"/>
      <c r="G26" s="19">
        <f t="shared" ref="G26:H26" si="5">SUM(G25)</f>
        <v>0</v>
      </c>
      <c r="H26" s="19">
        <f t="shared" si="5"/>
        <v>0</v>
      </c>
    </row>
    <row r="27" spans="2:8" x14ac:dyDescent="0.3">
      <c r="C27" s="16"/>
      <c r="D27" s="16"/>
      <c r="E27" s="16"/>
      <c r="F27" s="16"/>
      <c r="G27" s="16"/>
    </row>
    <row r="28" spans="2:8" x14ac:dyDescent="0.3">
      <c r="C28" s="16"/>
      <c r="D28" s="16"/>
      <c r="E28" s="17"/>
      <c r="F28" s="17"/>
    </row>
    <row r="29" spans="2:8" ht="28.8" x14ac:dyDescent="0.3">
      <c r="B29" s="14" t="s">
        <v>28</v>
      </c>
      <c r="C29" s="14" t="s">
        <v>2</v>
      </c>
      <c r="D29" s="14" t="s">
        <v>3</v>
      </c>
      <c r="E29" s="14" t="s">
        <v>4</v>
      </c>
      <c r="F29" s="14" t="s">
        <v>5</v>
      </c>
      <c r="G29" s="14" t="s">
        <v>22</v>
      </c>
      <c r="H29" s="14" t="s">
        <v>23</v>
      </c>
    </row>
    <row r="30" spans="2:8" x14ac:dyDescent="0.3">
      <c r="B30" s="7">
        <v>17</v>
      </c>
      <c r="C30" s="18" t="s">
        <v>29</v>
      </c>
      <c r="D30" s="18">
        <v>10</v>
      </c>
      <c r="E30" s="1"/>
      <c r="F30" s="9">
        <f>E30*0.21</f>
        <v>0</v>
      </c>
      <c r="G30" s="9">
        <f>D30*E30</f>
        <v>0</v>
      </c>
      <c r="H30" s="9">
        <f>(E30+F30)*D30</f>
        <v>0</v>
      </c>
    </row>
    <row r="31" spans="2:8" x14ac:dyDescent="0.3">
      <c r="B31" s="7">
        <v>18</v>
      </c>
      <c r="C31" s="18" t="s">
        <v>30</v>
      </c>
      <c r="D31" s="18">
        <v>10</v>
      </c>
      <c r="E31" s="1"/>
      <c r="F31" s="9">
        <f>E31*0.21</f>
        <v>0</v>
      </c>
      <c r="G31" s="9">
        <f>D31*E31</f>
        <v>0</v>
      </c>
      <c r="H31" s="9">
        <f>(E31+F31)*D31</f>
        <v>0</v>
      </c>
    </row>
    <row r="32" spans="2:8" x14ac:dyDescent="0.3">
      <c r="B32" s="12"/>
      <c r="C32" s="52" t="s">
        <v>31</v>
      </c>
      <c r="D32" s="54"/>
      <c r="E32" s="15">
        <f>SUM(E30:E31)</f>
        <v>0</v>
      </c>
      <c r="F32" s="19"/>
      <c r="G32" s="19">
        <f>SUM(G30:G31)</f>
        <v>0</v>
      </c>
      <c r="H32" s="19">
        <f>SUM(H30:H31)</f>
        <v>0</v>
      </c>
    </row>
    <row r="33" spans="2:7" ht="15" thickBot="1" x14ac:dyDescent="0.35">
      <c r="C33" s="16"/>
      <c r="D33" s="16"/>
      <c r="E33" s="16"/>
      <c r="F33" s="17"/>
      <c r="G33" s="17"/>
    </row>
    <row r="34" spans="2:7" ht="28.8" x14ac:dyDescent="0.3">
      <c r="B34" s="48" t="s">
        <v>32</v>
      </c>
      <c r="C34" s="49"/>
      <c r="D34" s="20" t="s">
        <v>33</v>
      </c>
      <c r="E34" s="20" t="s">
        <v>34</v>
      </c>
    </row>
    <row r="35" spans="2:7" x14ac:dyDescent="0.3">
      <c r="B35" s="50" t="s">
        <v>32</v>
      </c>
      <c r="C35" s="51"/>
      <c r="D35" s="21">
        <f>Beheerskosten!L5+Beheerskosten!L10+Beheerskosten!L15+Beheerskosten!L20+G32+G26+G15</f>
        <v>0</v>
      </c>
      <c r="E35" s="21">
        <f>Beheerskosten!M5+Beheerskosten!M10+Beheerskosten!M15+Beheerskosten!M20+H32+H26+H15</f>
        <v>0</v>
      </c>
    </row>
    <row r="36" spans="2:7" x14ac:dyDescent="0.3">
      <c r="D36" t="s">
        <v>35</v>
      </c>
    </row>
    <row r="37" spans="2:7" ht="23.4" x14ac:dyDescent="0.45">
      <c r="B37" s="46" t="s">
        <v>36</v>
      </c>
      <c r="C37" s="47"/>
      <c r="D37" s="47"/>
      <c r="E37" s="44">
        <f>D35</f>
        <v>0</v>
      </c>
      <c r="F37" s="45"/>
    </row>
    <row r="41" spans="2:7" x14ac:dyDescent="0.3">
      <c r="D41" s="22" t="s">
        <v>37</v>
      </c>
      <c r="E41" s="2"/>
    </row>
    <row r="42" spans="2:7" x14ac:dyDescent="0.3">
      <c r="D42" s="22" t="s">
        <v>38</v>
      </c>
      <c r="E42" s="2"/>
    </row>
    <row r="43" spans="2:7" ht="97.2" customHeight="1" x14ac:dyDescent="0.3">
      <c r="D43" s="22" t="s">
        <v>39</v>
      </c>
      <c r="E43" s="2"/>
    </row>
    <row r="44" spans="2:7" x14ac:dyDescent="0.3">
      <c r="D44" s="22" t="s">
        <v>40</v>
      </c>
      <c r="E44" s="3"/>
    </row>
  </sheetData>
  <mergeCells count="15">
    <mergeCell ref="B1:H1"/>
    <mergeCell ref="C15:E15"/>
    <mergeCell ref="B2:H2"/>
    <mergeCell ref="E37:F37"/>
    <mergeCell ref="B37:D37"/>
    <mergeCell ref="B34:C34"/>
    <mergeCell ref="B35:C35"/>
    <mergeCell ref="C22:D22"/>
    <mergeCell ref="C26:D26"/>
    <mergeCell ref="C32:D32"/>
    <mergeCell ref="C17:D17"/>
    <mergeCell ref="C18:D18"/>
    <mergeCell ref="C19:D19"/>
    <mergeCell ref="C20:D20"/>
    <mergeCell ref="C21:D21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59ED6-7C77-4DFA-BAF0-7D6ABA3FDFC6}">
  <dimension ref="A1:Q21"/>
  <sheetViews>
    <sheetView showGridLines="0" zoomScaleNormal="100" workbookViewId="0">
      <selection activeCell="F27" sqref="F27"/>
    </sheetView>
  </sheetViews>
  <sheetFormatPr defaultRowHeight="15" customHeight="1" x14ac:dyDescent="0.3"/>
  <cols>
    <col min="3" max="3" width="57.6640625" bestFit="1" customWidth="1"/>
    <col min="4" max="4" width="12.6640625" customWidth="1"/>
    <col min="5" max="5" width="12.33203125" customWidth="1"/>
    <col min="6" max="11" width="11.6640625" customWidth="1"/>
    <col min="12" max="12" width="20.5546875" customWidth="1"/>
    <col min="13" max="13" width="21.44140625" customWidth="1"/>
  </cols>
  <sheetData>
    <row r="1" spans="1:17" ht="36.6" customHeight="1" x14ac:dyDescent="0.35">
      <c r="B1" s="59" t="s">
        <v>41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  <c r="N1" s="4"/>
      <c r="O1" s="4"/>
      <c r="P1" s="4"/>
      <c r="Q1" s="4"/>
    </row>
    <row r="2" spans="1:17" ht="121.5" customHeight="1" x14ac:dyDescent="0.3">
      <c r="B2" s="62" t="s">
        <v>42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7" ht="25.8" x14ac:dyDescent="0.3">
      <c r="B3" s="65" t="s">
        <v>43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7"/>
    </row>
    <row r="4" spans="1:17" ht="28.8" x14ac:dyDescent="0.3">
      <c r="A4" s="5"/>
      <c r="B4" s="31" t="s">
        <v>1</v>
      </c>
      <c r="C4" s="31" t="s">
        <v>2</v>
      </c>
      <c r="D4" s="31" t="s">
        <v>44</v>
      </c>
      <c r="E4" s="31" t="s">
        <v>45</v>
      </c>
      <c r="F4" s="31" t="s">
        <v>46</v>
      </c>
      <c r="G4" s="31" t="s">
        <v>47</v>
      </c>
      <c r="H4" s="31" t="s">
        <v>48</v>
      </c>
      <c r="I4" s="31" t="s">
        <v>49</v>
      </c>
      <c r="J4" s="32" t="s">
        <v>50</v>
      </c>
      <c r="K4" s="32" t="s">
        <v>51</v>
      </c>
      <c r="L4" s="31" t="s">
        <v>6</v>
      </c>
      <c r="M4" s="31" t="s">
        <v>7</v>
      </c>
      <c r="N4" s="5"/>
      <c r="O4" s="5"/>
      <c r="P4" s="5"/>
    </row>
    <row r="5" spans="1:17" ht="14.4" x14ac:dyDescent="0.3">
      <c r="B5" s="23">
        <v>1</v>
      </c>
      <c r="C5" s="2" t="s">
        <v>52</v>
      </c>
      <c r="D5" s="1"/>
      <c r="E5" s="1"/>
      <c r="F5" s="1"/>
      <c r="G5" s="1"/>
      <c r="H5" s="1"/>
      <c r="I5" s="1"/>
      <c r="J5" s="1"/>
      <c r="K5" s="1"/>
      <c r="L5" s="9">
        <f>SUM(D5:K5)</f>
        <v>0</v>
      </c>
      <c r="M5" s="9">
        <f>L5*1.21</f>
        <v>0</v>
      </c>
    </row>
    <row r="6" spans="1:17" ht="12.6" customHeight="1" x14ac:dyDescent="0.3">
      <c r="B6" s="12"/>
      <c r="C6" s="40" t="s">
        <v>53</v>
      </c>
      <c r="D6" s="40"/>
      <c r="E6" s="40"/>
      <c r="F6" s="40"/>
      <c r="G6" s="40"/>
      <c r="H6" s="40"/>
      <c r="I6" s="40"/>
      <c r="J6" s="40"/>
      <c r="K6" s="40"/>
      <c r="L6" s="13">
        <f>SUM(L5:L5)</f>
        <v>0</v>
      </c>
      <c r="M6" s="13">
        <f>SUM(M5:M5)</f>
        <v>0</v>
      </c>
    </row>
    <row r="8" spans="1:17" ht="25.8" x14ac:dyDescent="0.3">
      <c r="B8" s="65" t="s">
        <v>54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7"/>
    </row>
    <row r="9" spans="1:17" ht="28.8" x14ac:dyDescent="0.3">
      <c r="B9" s="31" t="s">
        <v>1</v>
      </c>
      <c r="C9" s="31" t="s">
        <v>2</v>
      </c>
      <c r="D9" s="31" t="s">
        <v>44</v>
      </c>
      <c r="E9" s="31" t="s">
        <v>45</v>
      </c>
      <c r="F9" s="31" t="s">
        <v>46</v>
      </c>
      <c r="G9" s="31" t="s">
        <v>47</v>
      </c>
      <c r="H9" s="31" t="s">
        <v>48</v>
      </c>
      <c r="I9" s="31" t="s">
        <v>49</v>
      </c>
      <c r="J9" s="32" t="s">
        <v>50</v>
      </c>
      <c r="K9" s="32" t="s">
        <v>51</v>
      </c>
      <c r="L9" s="31" t="s">
        <v>6</v>
      </c>
      <c r="M9" s="31" t="s">
        <v>7</v>
      </c>
    </row>
    <row r="10" spans="1:17" ht="14.4" x14ac:dyDescent="0.3">
      <c r="B10" s="23">
        <v>1</v>
      </c>
      <c r="C10" s="2"/>
      <c r="D10" s="1"/>
      <c r="E10" s="1"/>
      <c r="F10" s="1"/>
      <c r="G10" s="1"/>
      <c r="H10" s="1"/>
      <c r="I10" s="1"/>
      <c r="J10" s="1"/>
      <c r="K10" s="1"/>
      <c r="L10" s="9">
        <f>D10+E10+F10+G10+H10+I10+J10+K10</f>
        <v>0</v>
      </c>
      <c r="M10" s="9">
        <f>L10*1.21</f>
        <v>0</v>
      </c>
    </row>
    <row r="11" spans="1:17" ht="14.4" x14ac:dyDescent="0.3">
      <c r="B11" s="12"/>
      <c r="C11" s="40" t="s">
        <v>55</v>
      </c>
      <c r="D11" s="40"/>
      <c r="E11" s="40"/>
      <c r="F11" s="40"/>
      <c r="G11" s="40"/>
      <c r="H11" s="40"/>
      <c r="I11" s="40"/>
      <c r="J11" s="40"/>
      <c r="K11" s="40"/>
      <c r="L11" s="13">
        <f>SUM(L10:L10)</f>
        <v>0</v>
      </c>
      <c r="M11" s="13">
        <f>SUM(M10:M10)</f>
        <v>0</v>
      </c>
    </row>
    <row r="13" spans="1:17" ht="25.8" x14ac:dyDescent="0.3">
      <c r="B13" s="65" t="s">
        <v>56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7"/>
    </row>
    <row r="14" spans="1:17" ht="28.8" x14ac:dyDescent="0.3">
      <c r="B14" s="31" t="s">
        <v>1</v>
      </c>
      <c r="C14" s="31" t="s">
        <v>2</v>
      </c>
      <c r="D14" s="31" t="s">
        <v>44</v>
      </c>
      <c r="E14" s="31" t="s">
        <v>45</v>
      </c>
      <c r="F14" s="31" t="s">
        <v>46</v>
      </c>
      <c r="G14" s="31" t="s">
        <v>47</v>
      </c>
      <c r="H14" s="31" t="s">
        <v>48</v>
      </c>
      <c r="I14" s="31" t="s">
        <v>49</v>
      </c>
      <c r="J14" s="32" t="s">
        <v>50</v>
      </c>
      <c r="K14" s="32" t="s">
        <v>51</v>
      </c>
      <c r="L14" s="31" t="s">
        <v>6</v>
      </c>
      <c r="M14" s="31" t="s">
        <v>7</v>
      </c>
    </row>
    <row r="15" spans="1:17" ht="14.4" x14ac:dyDescent="0.3">
      <c r="B15" s="23">
        <v>1</v>
      </c>
      <c r="C15" s="2"/>
      <c r="D15" s="1"/>
      <c r="E15" s="1"/>
      <c r="F15" s="1"/>
      <c r="G15" s="1"/>
      <c r="H15" s="1"/>
      <c r="I15" s="1"/>
      <c r="J15" s="1"/>
      <c r="K15" s="1"/>
      <c r="L15" s="9">
        <f>SUM(D15:K15)</f>
        <v>0</v>
      </c>
      <c r="M15" s="9">
        <f>L15*1.21</f>
        <v>0</v>
      </c>
    </row>
    <row r="16" spans="1:17" ht="14.4" x14ac:dyDescent="0.3">
      <c r="B16" s="12"/>
      <c r="C16" s="40" t="s">
        <v>57</v>
      </c>
      <c r="D16" s="40"/>
      <c r="E16" s="40"/>
      <c r="F16" s="40"/>
      <c r="G16" s="40"/>
      <c r="H16" s="40"/>
      <c r="I16" s="40"/>
      <c r="J16" s="40"/>
      <c r="K16" s="40"/>
      <c r="L16" s="13">
        <f>SUM(L15:L15)</f>
        <v>0</v>
      </c>
      <c r="M16" s="13">
        <f>SUM(M15:M15)</f>
        <v>0</v>
      </c>
    </row>
    <row r="18" spans="2:13" ht="25.8" x14ac:dyDescent="0.3">
      <c r="B18" s="65" t="s">
        <v>58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7"/>
    </row>
    <row r="19" spans="2:13" ht="28.8" x14ac:dyDescent="0.3">
      <c r="B19" s="31" t="s">
        <v>1</v>
      </c>
      <c r="C19" s="31" t="s">
        <v>59</v>
      </c>
      <c r="D19" s="31" t="s">
        <v>44</v>
      </c>
      <c r="E19" s="31" t="s">
        <v>45</v>
      </c>
      <c r="F19" s="31" t="s">
        <v>46</v>
      </c>
      <c r="G19" s="31" t="s">
        <v>47</v>
      </c>
      <c r="H19" s="31" t="s">
        <v>48</v>
      </c>
      <c r="I19" s="31" t="s">
        <v>49</v>
      </c>
      <c r="J19" s="32" t="s">
        <v>50</v>
      </c>
      <c r="K19" s="32" t="s">
        <v>51</v>
      </c>
      <c r="L19" s="31" t="s">
        <v>6</v>
      </c>
      <c r="M19" s="31" t="s">
        <v>7</v>
      </c>
    </row>
    <row r="20" spans="2:13" ht="14.4" x14ac:dyDescent="0.3">
      <c r="B20" s="23">
        <v>1</v>
      </c>
      <c r="C20" s="2"/>
      <c r="D20" s="1"/>
      <c r="E20" s="1"/>
      <c r="F20" s="1"/>
      <c r="G20" s="1"/>
      <c r="H20" s="1"/>
      <c r="I20" s="1"/>
      <c r="J20" s="1"/>
      <c r="K20" s="1"/>
      <c r="L20" s="9">
        <f>SUM(D20:K20)</f>
        <v>0</v>
      </c>
      <c r="M20" s="9">
        <f>L20*1.21</f>
        <v>0</v>
      </c>
    </row>
    <row r="21" spans="2:13" ht="14.4" x14ac:dyDescent="0.3">
      <c r="B21" s="12"/>
      <c r="C21" s="40" t="s">
        <v>60</v>
      </c>
      <c r="D21" s="40"/>
      <c r="E21" s="40"/>
      <c r="F21" s="40"/>
      <c r="G21" s="40"/>
      <c r="H21" s="40"/>
      <c r="I21" s="40"/>
      <c r="J21" s="40"/>
      <c r="K21" s="40"/>
      <c r="L21" s="13">
        <f>SUM(L20:L20)</f>
        <v>0</v>
      </c>
      <c r="M21" s="13">
        <f>SUM(M20:M20)</f>
        <v>0</v>
      </c>
    </row>
  </sheetData>
  <mergeCells count="10">
    <mergeCell ref="C21:K21"/>
    <mergeCell ref="B3:M3"/>
    <mergeCell ref="B8:M8"/>
    <mergeCell ref="C11:K11"/>
    <mergeCell ref="B13:M13"/>
    <mergeCell ref="B1:M1"/>
    <mergeCell ref="B2:M2"/>
    <mergeCell ref="C6:K6"/>
    <mergeCell ref="C16:K16"/>
    <mergeCell ref="B18:M1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DDEE-487C-4C4E-9D96-FE8DDA300F16}">
  <dimension ref="B2:F15"/>
  <sheetViews>
    <sheetView workbookViewId="0">
      <selection activeCell="H9" sqref="H9"/>
    </sheetView>
  </sheetViews>
  <sheetFormatPr defaultRowHeight="14.4" x14ac:dyDescent="0.3"/>
  <cols>
    <col min="1" max="1" width="4.109375" bestFit="1" customWidth="1"/>
    <col min="2" max="2" width="4.33203125" customWidth="1"/>
    <col min="3" max="3" width="80.109375" customWidth="1"/>
    <col min="4" max="4" width="16.6640625" customWidth="1"/>
    <col min="5" max="5" width="16.88671875" customWidth="1"/>
    <col min="6" max="6" width="17.33203125" customWidth="1"/>
  </cols>
  <sheetData>
    <row r="2" spans="2:6" x14ac:dyDescent="0.3">
      <c r="C2" s="34" t="s">
        <v>61</v>
      </c>
    </row>
    <row r="4" spans="2:6" ht="34.5" customHeight="1" x14ac:dyDescent="0.3">
      <c r="B4" s="33" t="s">
        <v>62</v>
      </c>
      <c r="C4" s="33" t="s">
        <v>63</v>
      </c>
      <c r="D4" s="28" t="s">
        <v>4</v>
      </c>
      <c r="E4" s="28" t="s">
        <v>64</v>
      </c>
      <c r="F4" s="28" t="s">
        <v>65</v>
      </c>
    </row>
    <row r="5" spans="2:6" ht="14.4" customHeight="1" x14ac:dyDescent="0.3">
      <c r="B5" s="35">
        <v>20</v>
      </c>
      <c r="C5" s="35" t="s">
        <v>75</v>
      </c>
      <c r="D5" s="36"/>
      <c r="E5" s="9">
        <f>D5*0.21</f>
        <v>0</v>
      </c>
      <c r="F5" s="36">
        <f>D5+E5</f>
        <v>0</v>
      </c>
    </row>
    <row r="6" spans="2:6" x14ac:dyDescent="0.3">
      <c r="B6" s="24">
        <v>21</v>
      </c>
      <c r="C6" s="25" t="s">
        <v>66</v>
      </c>
      <c r="D6" s="26"/>
      <c r="E6" s="9">
        <f>D6*0.21</f>
        <v>0</v>
      </c>
      <c r="F6" s="9">
        <f>D6+E6</f>
        <v>0</v>
      </c>
    </row>
    <row r="7" spans="2:6" x14ac:dyDescent="0.3">
      <c r="B7" s="24">
        <v>22</v>
      </c>
      <c r="C7" s="27" t="s">
        <v>67</v>
      </c>
      <c r="D7" s="26"/>
      <c r="E7" s="9">
        <f t="shared" ref="E7:E8" si="0">D7*0.21</f>
        <v>0</v>
      </c>
      <c r="F7" s="9">
        <f t="shared" ref="F7:F8" si="1">D7+E7</f>
        <v>0</v>
      </c>
    </row>
    <row r="8" spans="2:6" x14ac:dyDescent="0.3">
      <c r="B8" s="24">
        <v>23</v>
      </c>
      <c r="C8" s="27" t="s">
        <v>68</v>
      </c>
      <c r="D8" s="26"/>
      <c r="E8" s="9">
        <f t="shared" si="0"/>
        <v>0</v>
      </c>
      <c r="F8" s="9">
        <f t="shared" si="1"/>
        <v>0</v>
      </c>
    </row>
    <row r="10" spans="2:6" ht="29.25" customHeight="1" x14ac:dyDescent="0.3">
      <c r="B10" s="29" t="s">
        <v>69</v>
      </c>
      <c r="C10" s="30" t="s">
        <v>70</v>
      </c>
      <c r="D10" s="28" t="s">
        <v>4</v>
      </c>
      <c r="E10" s="28" t="s">
        <v>64</v>
      </c>
      <c r="F10" s="28" t="s">
        <v>65</v>
      </c>
    </row>
    <row r="11" spans="2:6" ht="17.25" customHeight="1" x14ac:dyDescent="0.3">
      <c r="B11" s="24">
        <v>24</v>
      </c>
      <c r="C11" s="7" t="s">
        <v>71</v>
      </c>
      <c r="D11" s="26"/>
      <c r="E11" s="9">
        <f>D11*0.21</f>
        <v>0</v>
      </c>
      <c r="F11" s="9">
        <f>D11+E11</f>
        <v>0</v>
      </c>
    </row>
    <row r="13" spans="2:6" ht="30.75" customHeight="1" x14ac:dyDescent="0.3">
      <c r="B13" s="29" t="s">
        <v>72</v>
      </c>
      <c r="C13" s="30" t="s">
        <v>73</v>
      </c>
      <c r="D13" s="28" t="s">
        <v>4</v>
      </c>
      <c r="E13" s="28" t="s">
        <v>64</v>
      </c>
      <c r="F13" s="28" t="s">
        <v>65</v>
      </c>
    </row>
    <row r="14" spans="2:6" ht="16.5" customHeight="1" x14ac:dyDescent="0.3">
      <c r="B14" s="24">
        <v>25</v>
      </c>
      <c r="C14" s="7" t="s">
        <v>74</v>
      </c>
      <c r="D14" s="26"/>
      <c r="E14" s="9">
        <f>D14*0.21</f>
        <v>0</v>
      </c>
      <c r="F14" s="9">
        <f>D14+E14</f>
        <v>0</v>
      </c>
    </row>
    <row r="15" spans="2:6" x14ac:dyDescent="0.3">
      <c r="B15" s="24">
        <v>26</v>
      </c>
      <c r="C15" s="7" t="s">
        <v>9</v>
      </c>
      <c r="D15" s="26"/>
      <c r="E15" s="9">
        <f>D15*0.21</f>
        <v>0</v>
      </c>
      <c r="F15" s="9">
        <f>D15+E15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E0C1B7C4F67146A57A11BFDC92CDD6" ma:contentTypeVersion="12" ma:contentTypeDescription="Een nieuw document maken." ma:contentTypeScope="" ma:versionID="e5b67965f3f1b78db9bef7a51620495e">
  <xsd:schema xmlns:xsd="http://www.w3.org/2001/XMLSchema" xmlns:xs="http://www.w3.org/2001/XMLSchema" xmlns:p="http://schemas.microsoft.com/office/2006/metadata/properties" xmlns:ns2="6b6ceee1-2753-439b-9b28-db4f8b767bcc" xmlns:ns3="e1ed2f85-7ef6-44a0-b7d8-f0061e17e1f8" targetNamespace="http://schemas.microsoft.com/office/2006/metadata/properties" ma:root="true" ma:fieldsID="a6ce1e1be2fc77dea0a9489622fa0ee5" ns2:_="" ns3:_="">
    <xsd:import namespace="6b6ceee1-2753-439b-9b28-db4f8b767bcc"/>
    <xsd:import namespace="e1ed2f85-7ef6-44a0-b7d8-f0061e17e1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ceee1-2753-439b-9b28-db4f8b767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7f9710d-b0ea-4af6-a346-380705d0c7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d2f85-7ef6-44a0-b7d8-f0061e17e1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0806d49-2916-4bb1-9de3-e474399c226d}" ma:internalName="TaxCatchAll" ma:showField="CatchAllData" ma:web="e1ed2f85-7ef6-44a0-b7d8-f0061e17e1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6ceee1-2753-439b-9b28-db4f8b767bcc">
      <Terms xmlns="http://schemas.microsoft.com/office/infopath/2007/PartnerControls"/>
    </lcf76f155ced4ddcb4097134ff3c332f>
    <TaxCatchAll xmlns="e1ed2f85-7ef6-44a0-b7d8-f0061e17e1f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D6E905-AA4C-427C-8FD6-8D9A1D5CC7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ceee1-2753-439b-9b28-db4f8b767bcc"/>
    <ds:schemaRef ds:uri="e1ed2f85-7ef6-44a0-b7d8-f0061e17e1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548414-37E4-4F34-A7CA-C659AAF1FDA1}">
  <ds:schemaRefs>
    <ds:schemaRef ds:uri="http://schemas.microsoft.com/office/2006/metadata/properties"/>
    <ds:schemaRef ds:uri="http://schemas.microsoft.com/office/infopath/2007/PartnerControls"/>
    <ds:schemaRef ds:uri="6b6ceee1-2753-439b-9b28-db4f8b767bcc"/>
    <ds:schemaRef ds:uri="e1ed2f85-7ef6-44a0-b7d8-f0061e17e1f8"/>
  </ds:schemaRefs>
</ds:datastoreItem>
</file>

<file path=customXml/itemProps3.xml><?xml version="1.0" encoding="utf-8"?>
<ds:datastoreItem xmlns:ds="http://schemas.openxmlformats.org/officeDocument/2006/customXml" ds:itemID="{478AA905-7293-45E3-98F7-FC454CAB28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Prijsopgave inschrijver</vt:lpstr>
      <vt:lpstr>Beheerskosten</vt:lpstr>
      <vt:lpstr>Optionele prijzen</vt:lpstr>
      <vt:lpstr>Beheerskosten!Afdrukbereik</vt:lpstr>
      <vt:lpstr>'Prijsopgave inschrijver'!Afdrukbereik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Jong, Leon de</dc:creator>
  <cp:keywords/>
  <dc:description/>
  <cp:lastModifiedBy>Namen-Groenendijk, Corine van</cp:lastModifiedBy>
  <cp:revision/>
  <dcterms:created xsi:type="dcterms:W3CDTF">2023-10-19T10:49:58Z</dcterms:created>
  <dcterms:modified xsi:type="dcterms:W3CDTF">2024-04-18T09:16:35Z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0x01010062E0C1B7C4F67146A57A11BFDC92CDD6</vt:lpwstr>
  </property>
  <property fmtid="{D5CDD505-2E9C-101B-9397-08002B2CF9AE}" pid="3" name="MediaServiceImageTags">
    <vt:lpwstr/>
  </property>
</Properties>
</file>