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ansvanderveeken/Documents/Opdrachtgevers/VU/PS Bouw 2023/offerteaanvraag/"/>
    </mc:Choice>
  </mc:AlternateContent>
  <xr:revisionPtr revIDLastSave="0" documentId="13_ncr:1_{C86264AA-E28A-C848-981D-C5C76DD13DA1}" xr6:coauthVersionLast="47" xr6:coauthVersionMax="47" xr10:uidLastSave="{00000000-0000-0000-0000-000000000000}"/>
  <bookViews>
    <workbookView xWindow="0" yWindow="500" windowWidth="23260" windowHeight="12580" tabRatio="5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3" i="1" l="1"/>
  <c r="C32" i="1"/>
  <c r="F32" i="1" s="1"/>
  <c r="C15" i="1"/>
  <c r="C48" i="1" l="1"/>
  <c r="D48" i="1" s="1"/>
  <c r="D49" i="1" s="1"/>
  <c r="F49" i="1" s="1"/>
  <c r="C27" i="1"/>
  <c r="F27" i="1" s="1"/>
  <c r="C28" i="1"/>
  <c r="F28" i="1" s="1"/>
  <c r="F34" i="1" s="1"/>
  <c r="C29" i="1"/>
  <c r="F29" i="1" s="1"/>
  <c r="C30" i="1"/>
  <c r="F30" i="1" s="1"/>
  <c r="C31" i="1"/>
  <c r="F31" i="1" s="1"/>
  <c r="F33" i="1"/>
  <c r="C51" i="1"/>
  <c r="C37" i="1"/>
  <c r="D37" i="1"/>
  <c r="D38" i="1"/>
  <c r="F38" i="1" s="1"/>
  <c r="C41" i="1"/>
  <c r="D42" i="1"/>
  <c r="D43" i="1"/>
  <c r="F43" i="1"/>
  <c r="B41" i="1"/>
  <c r="B36" i="1"/>
  <c r="F50" i="1" l="1"/>
  <c r="F51" i="1"/>
  <c r="F52" i="1" l="1"/>
</calcChain>
</file>

<file path=xl/sharedStrings.xml><?xml version="1.0" encoding="utf-8"?>
<sst xmlns="http://schemas.openxmlformats.org/spreadsheetml/2006/main" count="60" uniqueCount="50">
  <si>
    <t>"GEEL" in te vullen door inschrijver</t>
  </si>
  <si>
    <t>Uurlonen inclusief;</t>
  </si>
  <si>
    <t>Directe loonkosten incl. de wettelijk vastgestelde toeslagen. (exclusief BTW)</t>
  </si>
  <si>
    <t>Parkeerkosten</t>
  </si>
  <si>
    <t>Gereedschap, klimmaterieel en steigermaterieel. (voor steigermaterieel tot een</t>
  </si>
  <si>
    <t>werkhoogte van 2,4 mtr.)</t>
  </si>
  <si>
    <t>Materiaal;</t>
  </si>
  <si>
    <t xml:space="preserve">uitsluitend gemonteerde materialen verrekenen, snit wordt niet verrekend </t>
  </si>
  <si>
    <t>buitenreguliere werktijd (17.00-06.00 uur) toegestane opslagen</t>
  </si>
  <si>
    <t>zat/zon- en feestdagen</t>
  </si>
  <si>
    <t xml:space="preserve">opslag </t>
  </si>
  <si>
    <t>opslag</t>
  </si>
  <si>
    <t>De eerste twee uur buiten reguliere werktijd</t>
  </si>
  <si>
    <t>Overige uren en zaterdag</t>
  </si>
  <si>
    <t xml:space="preserve">Zon- en feestdagen </t>
  </si>
  <si>
    <t>Toelichting</t>
  </si>
  <si>
    <t>Opslag over netto inkoopprijs</t>
  </si>
  <si>
    <t>Reis- en verblijfkosten</t>
  </si>
  <si>
    <t>Reisuren vergoeding</t>
  </si>
  <si>
    <t>Gereedschap-, kleding en koffiegeld</t>
  </si>
  <si>
    <t>Overleg met gebruikers in verband met uitvoering werkzaamheden</t>
  </si>
  <si>
    <t>Toegang tot het werk bij de VU regelen</t>
  </si>
  <si>
    <t xml:space="preserve">Opslag over onderaannemers die worden ingezet </t>
  </si>
  <si>
    <t>Functie/rol</t>
  </si>
  <si>
    <t>Onderwerp</t>
  </si>
  <si>
    <t>Projectleider</t>
  </si>
  <si>
    <t>Gemiddeld uurloon</t>
  </si>
  <si>
    <t xml:space="preserve">Materiaal </t>
  </si>
  <si>
    <t>Onderaanneming</t>
  </si>
  <si>
    <t>Coördinatie nevenaannemers</t>
  </si>
  <si>
    <t>Winst &amp; risico</t>
  </si>
  <si>
    <t>Uurloon</t>
  </si>
  <si>
    <t>Opslag</t>
  </si>
  <si>
    <t>Werkvoorbereider/engineer</t>
  </si>
  <si>
    <t>Totaal</t>
  </si>
  <si>
    <t>Vergelijkingswaarde</t>
  </si>
  <si>
    <t>Opslag bij coördinatie van contractpartijen van de VU. Opslag mag gerekend worden over de totale som van het werk dat gecoördineerd wordt.</t>
  </si>
  <si>
    <t>Aantal*</t>
  </si>
  <si>
    <t>* Verhouding op basis van een gemiddeld project. Hier kunnen geen rechten aan worden ontleend.</t>
  </si>
  <si>
    <t>Berekend over netto bedragen</t>
  </si>
  <si>
    <t>opdrachtsom</t>
  </si>
  <si>
    <t>Timmerman (uitvoerder)</t>
  </si>
  <si>
    <t>Timmerman</t>
  </si>
  <si>
    <t>Timmerman aankomend</t>
  </si>
  <si>
    <t>Bouwhulp</t>
  </si>
  <si>
    <t>Kraanmachinist</t>
  </si>
  <si>
    <t>Timmerman uitoverder</t>
  </si>
  <si>
    <t xml:space="preserve">Timmerman  </t>
  </si>
  <si>
    <t>Aankomend timmerman</t>
  </si>
  <si>
    <t>Prijzenblad preferred supplier Bouwwerkzaamheden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</si>
</sst>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0.0%"/>
  </numFmts>
  <fonts count="8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singleAccounting"/>
      <sz val="11"/>
      <color rgb="FFFF0000"/>
      <name val="Calibri"/>
      <family val="2"/>
      <scheme val="minor"/>
    </font>
    <font>
      <u/>
      <sz val="12"/>
      <color theme="1"/>
      <name val="Calibri"/>
      <family val="2"/>
      <charset val="128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65" fontId="0" fillId="0" borderId="0" xfId="1" applyFont="1"/>
    <xf numFmtId="9" fontId="0" fillId="0" borderId="0" xfId="2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9" fontId="0" fillId="0" borderId="3" xfId="2" applyFont="1" applyBorder="1"/>
    <xf numFmtId="9" fontId="0" fillId="0" borderId="4" xfId="2" applyFont="1" applyBorder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165" fontId="0" fillId="0" borderId="0" xfId="1" applyFont="1" applyProtection="1"/>
    <xf numFmtId="164" fontId="0" fillId="0" borderId="0" xfId="0" applyNumberFormat="1"/>
    <xf numFmtId="9" fontId="0" fillId="0" borderId="5" xfId="2" applyFont="1" applyBorder="1"/>
    <xf numFmtId="9" fontId="0" fillId="0" borderId="6" xfId="2" applyFont="1" applyBorder="1"/>
    <xf numFmtId="9" fontId="0" fillId="0" borderId="0" xfId="2" applyFont="1" applyBorder="1"/>
    <xf numFmtId="9" fontId="0" fillId="0" borderId="0" xfId="2" applyFont="1" applyFill="1" applyProtection="1"/>
    <xf numFmtId="164" fontId="0" fillId="0" borderId="7" xfId="0" applyNumberFormat="1" applyBorder="1"/>
    <xf numFmtId="9" fontId="0" fillId="0" borderId="0" xfId="2" applyFont="1" applyProtection="1"/>
    <xf numFmtId="165" fontId="0" fillId="0" borderId="7" xfId="1" applyFont="1" applyBorder="1" applyProtection="1"/>
    <xf numFmtId="0" fontId="0" fillId="0" borderId="8" xfId="0" applyBorder="1"/>
    <xf numFmtId="165" fontId="0" fillId="2" borderId="8" xfId="1" applyFont="1" applyFill="1" applyBorder="1"/>
    <xf numFmtId="0" fontId="0" fillId="0" borderId="8" xfId="0" applyBorder="1" applyAlignment="1">
      <alignment wrapText="1"/>
    </xf>
    <xf numFmtId="0" fontId="6" fillId="3" borderId="8" xfId="0" applyFont="1" applyFill="1" applyBorder="1"/>
    <xf numFmtId="165" fontId="0" fillId="0" borderId="8" xfId="1" applyFont="1" applyBorder="1"/>
    <xf numFmtId="0" fontId="6" fillId="4" borderId="8" xfId="0" applyFont="1" applyFill="1" applyBorder="1"/>
    <xf numFmtId="165" fontId="0" fillId="0" borderId="8" xfId="1" applyFont="1" applyBorder="1" applyProtection="1"/>
    <xf numFmtId="2" fontId="0" fillId="0" borderId="8" xfId="0" applyNumberFormat="1" applyBorder="1"/>
    <xf numFmtId="164" fontId="0" fillId="0" borderId="8" xfId="0" applyNumberFormat="1" applyBorder="1"/>
    <xf numFmtId="0" fontId="0" fillId="0" borderId="10" xfId="0" applyBorder="1"/>
    <xf numFmtId="165" fontId="0" fillId="0" borderId="10" xfId="1" applyFont="1" applyBorder="1" applyProtection="1"/>
    <xf numFmtId="0" fontId="6" fillId="0" borderId="10" xfId="0" applyFont="1" applyBorder="1"/>
    <xf numFmtId="164" fontId="0" fillId="0" borderId="10" xfId="0" applyNumberFormat="1" applyBorder="1"/>
    <xf numFmtId="0" fontId="0" fillId="0" borderId="9" xfId="0" applyBorder="1"/>
    <xf numFmtId="165" fontId="0" fillId="0" borderId="9" xfId="1" applyFont="1" applyBorder="1" applyProtection="1"/>
    <xf numFmtId="2" fontId="0" fillId="0" borderId="9" xfId="0" applyNumberFormat="1" applyBorder="1"/>
    <xf numFmtId="0" fontId="7" fillId="0" borderId="0" xfId="0" applyFont="1"/>
    <xf numFmtId="164" fontId="4" fillId="0" borderId="11" xfId="0" applyNumberFormat="1" applyFont="1" applyBorder="1"/>
    <xf numFmtId="0" fontId="1" fillId="0" borderId="12" xfId="0" applyFont="1" applyBorder="1"/>
    <xf numFmtId="0" fontId="0" fillId="0" borderId="13" xfId="0" applyBorder="1"/>
    <xf numFmtId="166" fontId="0" fillId="0" borderId="0" xfId="2" applyNumberFormat="1" applyFont="1" applyFill="1" applyProtection="1"/>
    <xf numFmtId="0" fontId="5" fillId="0" borderId="0" xfId="0" applyFont="1"/>
    <xf numFmtId="9" fontId="0" fillId="5" borderId="8" xfId="2" applyFont="1" applyFill="1" applyBorder="1"/>
    <xf numFmtId="166" fontId="0" fillId="5" borderId="8" xfId="2" applyNumberFormat="1" applyFont="1" applyFill="1" applyBorder="1"/>
    <xf numFmtId="2" fontId="3" fillId="0" borderId="0" xfId="0" applyNumberFormat="1" applyFont="1" applyProtection="1">
      <protection locked="0"/>
    </xf>
    <xf numFmtId="0" fontId="0" fillId="0" borderId="14" xfId="0" applyBorder="1"/>
    <xf numFmtId="2" fontId="0" fillId="0" borderId="14" xfId="0" applyNumberForma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2</xdr:row>
      <xdr:rowOff>50799</xdr:rowOff>
    </xdr:from>
    <xdr:to>
      <xdr:col>2</xdr:col>
      <xdr:colOff>589407</xdr:colOff>
      <xdr:row>4</xdr:row>
      <xdr:rowOff>143934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71775" y="516466"/>
          <a:ext cx="484632" cy="48260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topLeftCell="A10" zoomScale="90" zoomScaleNormal="90" workbookViewId="0">
      <selection activeCell="C33" sqref="C33"/>
    </sheetView>
  </sheetViews>
  <sheetFormatPr baseColWidth="10" defaultColWidth="8.83203125" defaultRowHeight="16" x14ac:dyDescent="0.2"/>
  <cols>
    <col min="1" max="1" width="2.33203125" customWidth="1"/>
    <col min="2" max="2" width="33.6640625" customWidth="1"/>
    <col min="3" max="3" width="9.83203125" customWidth="1"/>
    <col min="4" max="4" width="44.5" customWidth="1"/>
    <col min="5" max="5" width="10.5" bestFit="1" customWidth="1"/>
    <col min="6" max="6" width="10.33203125" bestFit="1" customWidth="1"/>
    <col min="7" max="7" width="12.5" bestFit="1" customWidth="1"/>
    <col min="8" max="8" width="66.6640625" style="4" customWidth="1"/>
    <col min="9" max="9" width="12.5" bestFit="1" customWidth="1"/>
    <col min="13" max="13" width="13.1640625" bestFit="1" customWidth="1"/>
    <col min="14" max="14" width="8.83203125" bestFit="1" customWidth="1"/>
  </cols>
  <sheetData>
    <row r="1" spans="2:9" ht="21" x14ac:dyDescent="0.25">
      <c r="B1" s="39" t="s">
        <v>49</v>
      </c>
    </row>
    <row r="2" spans="2:9" x14ac:dyDescent="0.2">
      <c r="C2" s="2" t="s">
        <v>0</v>
      </c>
      <c r="D2" s="3"/>
    </row>
    <row r="6" spans="2:9" x14ac:dyDescent="0.2">
      <c r="B6" s="28" t="s">
        <v>23</v>
      </c>
      <c r="C6" s="28" t="s">
        <v>31</v>
      </c>
      <c r="H6" s="5" t="s">
        <v>1</v>
      </c>
      <c r="I6" s="1"/>
    </row>
    <row r="7" spans="2:9" x14ac:dyDescent="0.2">
      <c r="B7" s="23" t="s">
        <v>41</v>
      </c>
      <c r="C7" s="24">
        <v>0</v>
      </c>
      <c r="H7" s="4" t="s">
        <v>2</v>
      </c>
    </row>
    <row r="8" spans="2:9" x14ac:dyDescent="0.2">
      <c r="B8" s="23" t="s">
        <v>42</v>
      </c>
      <c r="C8" s="24">
        <v>0</v>
      </c>
    </row>
    <row r="9" spans="2:9" x14ac:dyDescent="0.2">
      <c r="B9" s="23" t="s">
        <v>43</v>
      </c>
      <c r="C9" s="24">
        <v>0</v>
      </c>
      <c r="H9" s="4" t="s">
        <v>17</v>
      </c>
    </row>
    <row r="10" spans="2:9" x14ac:dyDescent="0.2">
      <c r="B10" s="23" t="s">
        <v>44</v>
      </c>
      <c r="C10" s="24">
        <v>0</v>
      </c>
      <c r="H10" s="4" t="s">
        <v>18</v>
      </c>
    </row>
    <row r="11" spans="2:9" x14ac:dyDescent="0.2">
      <c r="B11" s="23" t="s">
        <v>33</v>
      </c>
      <c r="C11" s="24">
        <v>0</v>
      </c>
      <c r="H11" s="4" t="s">
        <v>19</v>
      </c>
    </row>
    <row r="12" spans="2:9" x14ac:dyDescent="0.2">
      <c r="B12" s="23" t="s">
        <v>45</v>
      </c>
      <c r="C12" s="24">
        <v>0</v>
      </c>
      <c r="H12" s="4" t="s">
        <v>3</v>
      </c>
    </row>
    <row r="13" spans="2:9" x14ac:dyDescent="0.2">
      <c r="B13" s="23" t="s">
        <v>25</v>
      </c>
      <c r="C13" s="24"/>
      <c r="H13" s="4" t="s">
        <v>20</v>
      </c>
    </row>
    <row r="14" spans="2:9" x14ac:dyDescent="0.2">
      <c r="E14" s="7"/>
      <c r="F14" s="7"/>
      <c r="H14" s="4" t="s">
        <v>4</v>
      </c>
    </row>
    <row r="15" spans="2:9" x14ac:dyDescent="0.2">
      <c r="B15" s="23" t="s">
        <v>26</v>
      </c>
      <c r="C15" s="27">
        <f>SUM(C7:C13)/7</f>
        <v>0</v>
      </c>
      <c r="E15" s="7"/>
      <c r="F15" s="7"/>
      <c r="H15" s="4" t="s">
        <v>5</v>
      </c>
    </row>
    <row r="16" spans="2:9" x14ac:dyDescent="0.2">
      <c r="H16" s="4" t="s">
        <v>21</v>
      </c>
    </row>
    <row r="18" spans="1:9" x14ac:dyDescent="0.2">
      <c r="B18" s="28" t="s">
        <v>24</v>
      </c>
      <c r="C18" s="28" t="s">
        <v>32</v>
      </c>
      <c r="D18" s="28" t="s">
        <v>15</v>
      </c>
      <c r="H18" s="5" t="s">
        <v>6</v>
      </c>
    </row>
    <row r="19" spans="1:9" x14ac:dyDescent="0.2">
      <c r="B19" s="23" t="s">
        <v>27</v>
      </c>
      <c r="C19" s="45">
        <v>0.06</v>
      </c>
      <c r="D19" s="23" t="s">
        <v>16</v>
      </c>
      <c r="H19" s="4" t="s">
        <v>7</v>
      </c>
    </row>
    <row r="20" spans="1:9" x14ac:dyDescent="0.2">
      <c r="B20" s="23" t="s">
        <v>28</v>
      </c>
      <c r="C20" s="45">
        <v>0.05</v>
      </c>
      <c r="D20" s="23" t="s">
        <v>22</v>
      </c>
    </row>
    <row r="21" spans="1:9" ht="51" x14ac:dyDescent="0.2">
      <c r="B21" s="23" t="s">
        <v>29</v>
      </c>
      <c r="C21" s="46">
        <v>1.4999999999999999E-2</v>
      </c>
      <c r="D21" s="25" t="s">
        <v>36</v>
      </c>
      <c r="H21"/>
    </row>
    <row r="22" spans="1:9" ht="17" thickBot="1" x14ac:dyDescent="0.25">
      <c r="B22" s="23" t="s">
        <v>30</v>
      </c>
      <c r="C22" s="45">
        <v>0.04</v>
      </c>
      <c r="D22" s="23" t="s">
        <v>39</v>
      </c>
      <c r="H22"/>
    </row>
    <row r="23" spans="1:9" ht="32" x14ac:dyDescent="0.2">
      <c r="H23" s="8" t="s">
        <v>8</v>
      </c>
      <c r="I23" s="9" t="s">
        <v>9</v>
      </c>
    </row>
    <row r="24" spans="1:9" x14ac:dyDescent="0.2">
      <c r="B24" s="13"/>
      <c r="C24" s="47"/>
      <c r="D24" s="12"/>
      <c r="E24" s="12"/>
      <c r="F24" s="12"/>
      <c r="G24" s="12"/>
      <c r="H24" s="10" t="s">
        <v>12</v>
      </c>
      <c r="I24" s="11">
        <v>0.25</v>
      </c>
    </row>
    <row r="25" spans="1:9" x14ac:dyDescent="0.2">
      <c r="A25" s="12"/>
      <c r="B25" s="12"/>
      <c r="C25" s="12"/>
      <c r="D25" s="12"/>
      <c r="E25" s="12"/>
      <c r="F25" s="12"/>
      <c r="G25" s="12"/>
      <c r="H25" s="10" t="s">
        <v>13</v>
      </c>
      <c r="I25" s="11">
        <v>0.39</v>
      </c>
    </row>
    <row r="26" spans="1:9" x14ac:dyDescent="0.2">
      <c r="A26" s="12"/>
      <c r="B26" s="26" t="s">
        <v>23</v>
      </c>
      <c r="C26" s="26" t="s">
        <v>31</v>
      </c>
      <c r="D26" s="26" t="s">
        <v>37</v>
      </c>
      <c r="E26" s="26"/>
      <c r="F26" s="26" t="s">
        <v>34</v>
      </c>
      <c r="H26" s="10" t="s">
        <v>14</v>
      </c>
      <c r="I26" s="11">
        <v>0.67</v>
      </c>
    </row>
    <row r="27" spans="1:9" x14ac:dyDescent="0.2">
      <c r="B27" s="23" t="s">
        <v>46</v>
      </c>
      <c r="C27" s="29">
        <f t="shared" ref="C27:C31" si="0">C7</f>
        <v>0</v>
      </c>
      <c r="D27" s="23">
        <v>20</v>
      </c>
      <c r="E27" s="30"/>
      <c r="F27" s="31">
        <f>C27*D27</f>
        <v>0</v>
      </c>
      <c r="H27" s="10"/>
      <c r="I27" s="11"/>
    </row>
    <row r="28" spans="1:9" x14ac:dyDescent="0.2">
      <c r="B28" s="23" t="s">
        <v>47</v>
      </c>
      <c r="C28" s="29">
        <f t="shared" si="0"/>
        <v>0</v>
      </c>
      <c r="D28" s="23">
        <v>30</v>
      </c>
      <c r="E28" s="30"/>
      <c r="F28" s="31">
        <f t="shared" ref="F28:F33" si="1">C28*D28</f>
        <v>0</v>
      </c>
      <c r="H28" s="10"/>
      <c r="I28" s="11"/>
    </row>
    <row r="29" spans="1:9" ht="17" thickBot="1" x14ac:dyDescent="0.25">
      <c r="B29" s="23" t="s">
        <v>48</v>
      </c>
      <c r="C29" s="29">
        <f t="shared" si="0"/>
        <v>0</v>
      </c>
      <c r="D29" s="23">
        <v>15</v>
      </c>
      <c r="E29" s="30"/>
      <c r="F29" s="31">
        <f t="shared" si="1"/>
        <v>0</v>
      </c>
      <c r="H29" s="16"/>
      <c r="I29" s="17"/>
    </row>
    <row r="30" spans="1:9" x14ac:dyDescent="0.2">
      <c r="B30" s="23" t="s">
        <v>44</v>
      </c>
      <c r="C30" s="29">
        <f t="shared" si="0"/>
        <v>0</v>
      </c>
      <c r="D30" s="23">
        <v>10</v>
      </c>
      <c r="E30" s="30"/>
      <c r="F30" s="31">
        <f t="shared" si="1"/>
        <v>0</v>
      </c>
      <c r="H30" s="18"/>
      <c r="I30" s="18"/>
    </row>
    <row r="31" spans="1:9" x14ac:dyDescent="0.2">
      <c r="B31" s="23" t="s">
        <v>33</v>
      </c>
      <c r="C31" s="29">
        <f t="shared" si="0"/>
        <v>0</v>
      </c>
      <c r="D31" s="23">
        <v>15</v>
      </c>
      <c r="E31" s="30"/>
      <c r="F31" s="31">
        <f t="shared" si="1"/>
        <v>0</v>
      </c>
      <c r="H31" t="s">
        <v>38</v>
      </c>
    </row>
    <row r="32" spans="1:9" x14ac:dyDescent="0.2">
      <c r="B32" s="48" t="s">
        <v>45</v>
      </c>
      <c r="C32" s="29">
        <f>C12</f>
        <v>0</v>
      </c>
      <c r="D32" s="48">
        <v>10</v>
      </c>
      <c r="E32" s="49"/>
      <c r="F32" s="31">
        <f t="shared" si="1"/>
        <v>0</v>
      </c>
      <c r="H32"/>
    </row>
    <row r="33" spans="2:8" ht="17" thickBot="1" x14ac:dyDescent="0.25">
      <c r="B33" s="36" t="s">
        <v>25</v>
      </c>
      <c r="C33" s="37">
        <f>C13</f>
        <v>0</v>
      </c>
      <c r="D33" s="36">
        <v>10</v>
      </c>
      <c r="E33" s="38"/>
      <c r="F33" s="31">
        <f t="shared" si="1"/>
        <v>0</v>
      </c>
      <c r="H33"/>
    </row>
    <row r="34" spans="2:8" x14ac:dyDescent="0.2">
      <c r="B34" s="32"/>
      <c r="C34" s="33"/>
      <c r="D34" s="34" t="s">
        <v>34</v>
      </c>
      <c r="E34" s="32"/>
      <c r="F34" s="35">
        <f>SUM(F27:F33)</f>
        <v>0</v>
      </c>
      <c r="H34"/>
    </row>
    <row r="35" spans="2:8" x14ac:dyDescent="0.2">
      <c r="H35"/>
    </row>
    <row r="36" spans="2:8" x14ac:dyDescent="0.2">
      <c r="B36" s="44" t="str">
        <f>B19</f>
        <v xml:space="preserve">Materiaal </v>
      </c>
      <c r="D36" s="14">
        <v>100</v>
      </c>
      <c r="H36"/>
    </row>
    <row r="37" spans="2:8" ht="17" thickBot="1" x14ac:dyDescent="0.25">
      <c r="B37" t="s">
        <v>10</v>
      </c>
      <c r="C37" s="19">
        <f>C19</f>
        <v>0.06</v>
      </c>
      <c r="D37" s="20">
        <f>C37*D36</f>
        <v>6</v>
      </c>
      <c r="H37"/>
    </row>
    <row r="38" spans="2:8" x14ac:dyDescent="0.2">
      <c r="C38" s="21"/>
      <c r="D38" s="15">
        <f>SUM(D36:D37)</f>
        <v>106</v>
      </c>
      <c r="F38" s="15">
        <f>D38</f>
        <v>106</v>
      </c>
      <c r="H38"/>
    </row>
    <row r="39" spans="2:8" x14ac:dyDescent="0.2">
      <c r="C39" s="21"/>
      <c r="H39"/>
    </row>
    <row r="40" spans="2:8" x14ac:dyDescent="0.2">
      <c r="C40" s="21"/>
      <c r="D40" s="15"/>
      <c r="F40" s="15"/>
      <c r="H40"/>
    </row>
    <row r="41" spans="2:8" x14ac:dyDescent="0.2">
      <c r="B41" s="44" t="str">
        <f>B20</f>
        <v>Onderaanneming</v>
      </c>
      <c r="C41" s="21">
        <f>C20</f>
        <v>0.05</v>
      </c>
      <c r="D41" s="14">
        <v>100</v>
      </c>
      <c r="H41"/>
    </row>
    <row r="42" spans="2:8" ht="17" thickBot="1" x14ac:dyDescent="0.25">
      <c r="B42" t="s">
        <v>11</v>
      </c>
      <c r="C42" s="19"/>
      <c r="D42" s="22">
        <f>D41*C41</f>
        <v>5</v>
      </c>
      <c r="H42"/>
    </row>
    <row r="43" spans="2:8" x14ac:dyDescent="0.2">
      <c r="C43" s="21"/>
      <c r="D43" s="15">
        <f>SUM(D41:D42)</f>
        <v>105</v>
      </c>
      <c r="F43" s="15">
        <f>D43</f>
        <v>105</v>
      </c>
    </row>
    <row r="44" spans="2:8" x14ac:dyDescent="0.2">
      <c r="C44" s="21"/>
      <c r="D44" s="15"/>
      <c r="F44" s="15"/>
    </row>
    <row r="45" spans="2:8" x14ac:dyDescent="0.2">
      <c r="F45" s="15"/>
    </row>
    <row r="46" spans="2:8" x14ac:dyDescent="0.2">
      <c r="B46" s="44" t="s">
        <v>29</v>
      </c>
    </row>
    <row r="47" spans="2:8" x14ac:dyDescent="0.2">
      <c r="B47" t="s">
        <v>40</v>
      </c>
      <c r="D47" s="14">
        <v>100</v>
      </c>
    </row>
    <row r="48" spans="2:8" ht="17" thickBot="1" x14ac:dyDescent="0.25">
      <c r="B48" t="s">
        <v>11</v>
      </c>
      <c r="C48" s="43">
        <f>C21</f>
        <v>1.4999999999999999E-2</v>
      </c>
      <c r="D48" s="22">
        <f>D47*C48</f>
        <v>1.5</v>
      </c>
    </row>
    <row r="49" spans="1:9" ht="17" thickBot="1" x14ac:dyDescent="0.25">
      <c r="C49" s="19"/>
      <c r="D49" s="14">
        <f>D48</f>
        <v>1.5</v>
      </c>
      <c r="F49" s="20">
        <f>D49</f>
        <v>1.5</v>
      </c>
    </row>
    <row r="50" spans="1:9" x14ac:dyDescent="0.2">
      <c r="F50" s="15">
        <f>F34+F38+F43+F49</f>
        <v>212.5</v>
      </c>
    </row>
    <row r="51" spans="1:9" ht="17" thickBot="1" x14ac:dyDescent="0.25">
      <c r="B51" t="s">
        <v>30</v>
      </c>
      <c r="C51" s="19">
        <f>C22</f>
        <v>0.04</v>
      </c>
      <c r="F51" s="15">
        <f>(F34+D36+D41+F49)*C51</f>
        <v>8.06</v>
      </c>
    </row>
    <row r="52" spans="1:9" ht="20" thickBot="1" x14ac:dyDescent="0.4">
      <c r="B52" s="41" t="s">
        <v>35</v>
      </c>
      <c r="C52" s="42"/>
      <c r="D52" s="42"/>
      <c r="E52" s="42"/>
      <c r="F52" s="40">
        <f>F50+F51</f>
        <v>220.56</v>
      </c>
    </row>
    <row r="53" spans="1:9" x14ac:dyDescent="0.2">
      <c r="B53" s="12"/>
      <c r="C53" s="12"/>
      <c r="D53" s="12"/>
      <c r="E53" s="12"/>
      <c r="F53" s="12"/>
    </row>
    <row r="54" spans="1:9" x14ac:dyDescent="0.2">
      <c r="G54" s="12"/>
    </row>
    <row r="55" spans="1:9" x14ac:dyDescent="0.2">
      <c r="A55" s="12"/>
      <c r="I55" s="6"/>
    </row>
  </sheetData>
  <pageMargins left="0.7" right="0.7" top="0.75" bottom="0.75" header="0.3" footer="0.3"/>
  <pageSetup paperSize="9" scale="57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 User</cp:lastModifiedBy>
  <cp:lastPrinted>2022-10-04T06:46:12Z</cp:lastPrinted>
  <dcterms:created xsi:type="dcterms:W3CDTF">2015-09-19T05:51:32Z</dcterms:created>
  <dcterms:modified xsi:type="dcterms:W3CDTF">2023-10-19T19:03:53Z</dcterms:modified>
</cp:coreProperties>
</file>