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ogplus.sharepoint.com/sites/Aanbestedinginhuurpersoneel/Gedeelde documenten/General/Publicatiedocumenten/"/>
    </mc:Choice>
  </mc:AlternateContent>
  <xr:revisionPtr revIDLastSave="0" documentId="8_{EAB4B162-77AE-4279-B979-9E7562E99DFF}" xr6:coauthVersionLast="47" xr6:coauthVersionMax="47" xr10:uidLastSave="{00000000-0000-0000-0000-000000000000}"/>
  <workbookProtection workbookAlgorithmName="SHA-512" workbookHashValue="B2uyBdQww7kL2HO8J3hQjZcnUrejfox79eedTKrkjJUxAS0C1ynlpRyhQMqmGTmPuhKcVD9vTBJUlIVJLzw5RA==" workbookSaltValue="dM/nWFfB02vTXWra8tX01Q==" workbookSpinCount="100000" lockStructure="1"/>
  <bookViews>
    <workbookView xWindow="28680" yWindow="-120" windowWidth="29040" windowHeight="15720" xr2:uid="{00000000-000D-0000-FFFF-FFFF00000000}"/>
  </bookViews>
  <sheets>
    <sheet name="Perceel 1 - Brokerdiensten" sheetId="1" r:id="rId1"/>
    <sheet name="Perceel 2 - Uitzenddiensten" sheetId="2" r:id="rId2"/>
    <sheet name="Instellingen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2" l="1"/>
  <c r="E9" i="2"/>
  <c r="D9" i="2"/>
  <c r="F9" i="2" s="1"/>
  <c r="E8" i="2"/>
  <c r="D8" i="2"/>
  <c r="F8" i="2" s="1"/>
  <c r="E7" i="2"/>
  <c r="D7" i="2"/>
  <c r="F7" i="2" s="1"/>
  <c r="E6" i="2"/>
  <c r="D6" i="2"/>
  <c r="A9" i="2"/>
  <c r="A8" i="2"/>
  <c r="A7" i="2"/>
  <c r="A6" i="2"/>
  <c r="D10" i="3"/>
  <c r="D3" i="3"/>
  <c r="E7" i="1"/>
  <c r="D7" i="1"/>
  <c r="F7" i="1" s="1"/>
  <c r="E6" i="1"/>
  <c r="D6" i="1"/>
  <c r="F6" i="1" s="1"/>
  <c r="C15" i="3"/>
  <c r="C14" i="3"/>
  <c r="F10" i="2" l="1"/>
  <c r="F8" i="1"/>
</calcChain>
</file>

<file path=xl/sharedStrings.xml><?xml version="1.0" encoding="utf-8"?>
<sst xmlns="http://schemas.openxmlformats.org/spreadsheetml/2006/main" count="44" uniqueCount="33">
  <si>
    <t>Perceel 1</t>
  </si>
  <si>
    <t>Brokerdiensten</t>
  </si>
  <si>
    <t>BU-202404-Rogplus</t>
  </si>
  <si>
    <t>Perceel 2</t>
  </si>
  <si>
    <t>Uitzenddiensten</t>
  </si>
  <si>
    <t>minimaal</t>
  </si>
  <si>
    <t>maximaal</t>
  </si>
  <si>
    <t>uur 1-500</t>
  </si>
  <si>
    <t>uur 501+</t>
  </si>
  <si>
    <t>min ORF</t>
  </si>
  <si>
    <t>Max ORF</t>
  </si>
  <si>
    <t>Fase A1</t>
  </si>
  <si>
    <t>Fase A2</t>
  </si>
  <si>
    <t>Fase B</t>
  </si>
  <si>
    <t>Fase C</t>
  </si>
  <si>
    <t>Aandeel</t>
  </si>
  <si>
    <t>prijs</t>
  </si>
  <si>
    <t>kwaliteit</t>
  </si>
  <si>
    <t>p1</t>
  </si>
  <si>
    <t>P2</t>
  </si>
  <si>
    <t>Opslag 1</t>
  </si>
  <si>
    <t>eerste 500 uur</t>
  </si>
  <si>
    <t>Opslag per uur</t>
  </si>
  <si>
    <t>Opslag 2</t>
  </si>
  <si>
    <t>501e uur en verder</t>
  </si>
  <si>
    <t>Score</t>
  </si>
  <si>
    <t>aandeel</t>
  </si>
  <si>
    <t>totale score</t>
  </si>
  <si>
    <t>Naam inschrijver</t>
  </si>
  <si>
    <t>Vul hier uw bedrijfsnaam in</t>
  </si>
  <si>
    <t>Omrekenfactor per fase</t>
  </si>
  <si>
    <t>Fase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</si>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</sst>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&quot;€&quot;\ #,##0.00"/>
    <numFmt numFmtId="166" formatCode="#,##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4">
    <xf numFmtId="0" fontId="0" fillId="0" borderId="0" xfId="0"/>
    <xf numFmtId="164" fontId="0" fillId="0" borderId="0" xfId="0" applyNumberFormat="1"/>
    <xf numFmtId="9" fontId="0" fillId="0" borderId="0" xfId="0" applyNumberFormat="1"/>
    <xf numFmtId="44" fontId="0" fillId="0" borderId="0" xfId="1" applyFont="1"/>
    <xf numFmtId="2" fontId="0" fillId="0" borderId="0" xfId="0" applyNumberFormat="1"/>
    <xf numFmtId="165" fontId="2" fillId="2" borderId="1" xfId="2" applyNumberFormat="1" applyBorder="1" applyProtection="1">
      <protection locked="0"/>
    </xf>
    <xf numFmtId="2" fontId="0" fillId="0" borderId="1" xfId="0" applyNumberFormat="1" applyBorder="1"/>
    <xf numFmtId="166" fontId="2" fillId="2" borderId="1" xfId="2" applyNumberFormat="1" applyBorder="1" applyProtection="1">
      <protection locked="0"/>
    </xf>
    <xf numFmtId="166" fontId="2" fillId="2" borderId="5" xfId="2" applyNumberFormat="1" applyBorder="1" applyProtection="1">
      <protection locked="0"/>
    </xf>
    <xf numFmtId="0" fontId="0" fillId="0" borderId="0" xfId="1" applyNumberFormat="1" applyFont="1"/>
    <xf numFmtId="0" fontId="0" fillId="0" borderId="0" xfId="0" applyAlignment="1">
      <alignment horizontal="right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</cellXfs>
  <cellStyles count="3">
    <cellStyle name="Ongeldig" xfId="2" builtinId="27"/>
    <cellStyle name="Standaard" xfId="0" builtinId="0"/>
    <cellStyle name="Valuta" xfId="1" builtinId="4"/>
  </cellStyles>
  <dxfs count="6">
    <dxf>
      <fill>
        <patternFill>
          <fgColor auto="1"/>
          <bgColor rgb="FFFF993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fgColor auto="1"/>
          <bgColor rgb="FFFF993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/>
  </sheetViews>
  <sheetFormatPr defaultRowHeight="14.4" x14ac:dyDescent="0.3"/>
  <cols>
    <col min="2" max="2" width="17.33203125" bestFit="1" customWidth="1"/>
    <col min="3" max="3" width="12.6640625" bestFit="1" customWidth="1"/>
    <col min="5" max="5" width="10.44140625" customWidth="1"/>
    <col min="6" max="6" width="10" bestFit="1" customWidth="1"/>
  </cols>
  <sheetData>
    <row r="1" spans="1:6" x14ac:dyDescent="0.3">
      <c r="A1" t="s">
        <v>0</v>
      </c>
      <c r="B1" t="s">
        <v>1</v>
      </c>
      <c r="E1" t="s">
        <v>2</v>
      </c>
    </row>
    <row r="2" spans="1:6" ht="15" thickBot="1" x14ac:dyDescent="0.35"/>
    <row r="3" spans="1:6" ht="15" thickBot="1" x14ac:dyDescent="0.35">
      <c r="A3" t="s">
        <v>28</v>
      </c>
      <c r="C3" s="11" t="s">
        <v>29</v>
      </c>
      <c r="D3" s="12"/>
      <c r="E3" s="12"/>
      <c r="F3" s="13"/>
    </row>
    <row r="5" spans="1:6" ht="15" thickBot="1" x14ac:dyDescent="0.35">
      <c r="C5" t="s">
        <v>22</v>
      </c>
      <c r="D5" t="s">
        <v>5</v>
      </c>
      <c r="E5" t="s">
        <v>6</v>
      </c>
      <c r="F5" t="s">
        <v>25</v>
      </c>
    </row>
    <row r="6" spans="1:6" ht="15" thickBot="1" x14ac:dyDescent="0.35">
      <c r="A6" t="s">
        <v>20</v>
      </c>
      <c r="B6" t="s">
        <v>21</v>
      </c>
      <c r="C6" s="5"/>
      <c r="D6" s="3">
        <f>Instellingen!B2</f>
        <v>2.5</v>
      </c>
      <c r="E6" s="3">
        <f>Instellingen!C2</f>
        <v>6</v>
      </c>
      <c r="F6" s="4">
        <f>IFERROR(IF(C6&lt;D6,0,(IF(C6&gt;E6,"ONGELDIG",(100*Instellingen!$B$14)-(C6-D6)/(E6-D6)*((100*Instellingen!$B$14)-1))))*Instellingen!D2,"uitsluiting")</f>
        <v>0</v>
      </c>
    </row>
    <row r="7" spans="1:6" ht="15" thickBot="1" x14ac:dyDescent="0.35">
      <c r="A7" t="s">
        <v>23</v>
      </c>
      <c r="B7" t="s">
        <v>24</v>
      </c>
      <c r="C7" s="5"/>
      <c r="D7" s="3">
        <f>Instellingen!B3</f>
        <v>0.8</v>
      </c>
      <c r="E7" s="3">
        <f>Instellingen!C3</f>
        <v>3</v>
      </c>
      <c r="F7" s="4">
        <f>IFERROR(IF(C7&lt;D7,0,(IF(C7&gt;E7,"ONGELDIG",(100*Instellingen!$B$14)-(C7-D7)/(E7-D7)*((100*Instellingen!$B$14)-1))))*Instellingen!D3,"uitsluiting")</f>
        <v>0</v>
      </c>
    </row>
    <row r="8" spans="1:6" ht="15" thickBot="1" x14ac:dyDescent="0.35">
      <c r="E8" t="s">
        <v>27</v>
      </c>
      <c r="F8" s="6">
        <f>SUM(F6:F7)</f>
        <v>0</v>
      </c>
    </row>
  </sheetData>
  <sheetProtection algorithmName="SHA-512" hashValue="QWW76cWkMpAYFO6AGWiWcpnfMGZCTx5r2RHGfSC1bzOntWHDtUr/zXbSS9gUS064OMjZvk79Hjn/TRZI0Npr7w==" saltValue="2z3lmVhUy8J3tPu+oSxpMg==" spinCount="100000" sheet="1" objects="1" scenarios="1"/>
  <mergeCells count="1">
    <mergeCell ref="C3:F3"/>
  </mergeCells>
  <conditionalFormatting sqref="C3">
    <cfRule type="notContainsBlanks" priority="2">
      <formula>LEN(TRIM(C3))&gt;0</formula>
    </cfRule>
  </conditionalFormatting>
  <conditionalFormatting sqref="C6">
    <cfRule type="cellIs" dxfId="5" priority="5" operator="between">
      <formula>$D$6</formula>
      <formula>$E$6</formula>
    </cfRule>
  </conditionalFormatting>
  <conditionalFormatting sqref="C7">
    <cfRule type="cellIs" dxfId="4" priority="4" operator="between">
      <formula>$D$7</formula>
      <formula>$E$7</formula>
    </cfRule>
  </conditionalFormatting>
  <conditionalFormatting sqref="C3:F3">
    <cfRule type="containsText" dxfId="3" priority="1" operator="containsText" text="bedrijfsnaam">
      <formula>NOT(ISERROR(SEARCH("bedrijfsnaam",C3)))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F73BE-C6F5-47E1-BC0C-48F4C08846B7}">
  <dimension ref="A1:F10"/>
  <sheetViews>
    <sheetView workbookViewId="0">
      <selection activeCell="C6" sqref="C6"/>
    </sheetView>
  </sheetViews>
  <sheetFormatPr defaultRowHeight="14.4" x14ac:dyDescent="0.3"/>
  <cols>
    <col min="2" max="2" width="11" customWidth="1"/>
    <col min="5" max="5" width="10.5546875" customWidth="1"/>
  </cols>
  <sheetData>
    <row r="1" spans="1:6" x14ac:dyDescent="0.3">
      <c r="A1" t="s">
        <v>3</v>
      </c>
      <c r="B1" t="s">
        <v>4</v>
      </c>
      <c r="E1" t="s">
        <v>2</v>
      </c>
    </row>
    <row r="2" spans="1:6" ht="15" thickBot="1" x14ac:dyDescent="0.35"/>
    <row r="3" spans="1:6" ht="15" thickBot="1" x14ac:dyDescent="0.35">
      <c r="A3" t="s">
        <v>28</v>
      </c>
      <c r="C3" s="11" t="s">
        <v>29</v>
      </c>
      <c r="D3" s="12"/>
      <c r="E3" s="12"/>
      <c r="F3" s="13"/>
    </row>
    <row r="5" spans="1:6" ht="15" thickBot="1" x14ac:dyDescent="0.35">
      <c r="A5" t="s">
        <v>31</v>
      </c>
      <c r="C5" s="10" t="s">
        <v>30</v>
      </c>
      <c r="D5" t="s">
        <v>5</v>
      </c>
      <c r="E5" t="s">
        <v>6</v>
      </c>
      <c r="F5" t="s">
        <v>32</v>
      </c>
    </row>
    <row r="6" spans="1:6" ht="15" thickBot="1" x14ac:dyDescent="0.35">
      <c r="A6" t="str">
        <f>Instellingen!A7</f>
        <v>Fase A1</v>
      </c>
      <c r="C6" s="7"/>
      <c r="D6" s="9">
        <f>Instellingen!B7</f>
        <v>1.85</v>
      </c>
      <c r="E6" s="9">
        <f>Instellingen!C7</f>
        <v>3</v>
      </c>
      <c r="F6" s="4">
        <f>IFERROR(IF(C6&lt;D6,0,(IF(C6&gt;E6,"ONGELDIG",(100*Instellingen!$B$15)-(C6-D6)/(E6-D6)*((100*Instellingen!$B$15)-1))))*Instellingen!D7,"uitsluiting")</f>
        <v>0</v>
      </c>
    </row>
    <row r="7" spans="1:6" ht="15" thickBot="1" x14ac:dyDescent="0.35">
      <c r="A7" t="str">
        <f>Instellingen!A8</f>
        <v>Fase A2</v>
      </c>
      <c r="C7" s="8"/>
      <c r="D7" s="9">
        <f>Instellingen!B8</f>
        <v>1.85</v>
      </c>
      <c r="E7" s="9">
        <f>Instellingen!C8</f>
        <v>3</v>
      </c>
      <c r="F7" s="4">
        <f>IFERROR(IF(C7&lt;D7,0,(IF(C7&gt;E7,"ONGELDIG",(100*Instellingen!$B$14)-(C7-D7)/(E7-D7)*((100*Instellingen!$B$14)-1))))*Instellingen!D8,"uitsluiting")</f>
        <v>0</v>
      </c>
    </row>
    <row r="8" spans="1:6" ht="15" thickBot="1" x14ac:dyDescent="0.35">
      <c r="A8" t="str">
        <f>Instellingen!A9</f>
        <v>Fase B</v>
      </c>
      <c r="C8" s="8"/>
      <c r="D8" s="9">
        <f>Instellingen!B9</f>
        <v>1.85</v>
      </c>
      <c r="E8" s="9">
        <f>Instellingen!C9</f>
        <v>3</v>
      </c>
      <c r="F8" s="4">
        <f>IFERROR(IF(C8&lt;D8,0,(IF(C8&gt;E8,"ONGELDIG",(100*Instellingen!$B$14)-(C8-D8)/(E8-D8)*((100*Instellingen!$B$14)-1))))*Instellingen!D9,"uitsluiting")</f>
        <v>0</v>
      </c>
    </row>
    <row r="9" spans="1:6" ht="15" thickBot="1" x14ac:dyDescent="0.35">
      <c r="A9" t="str">
        <f>Instellingen!A10</f>
        <v>Fase C</v>
      </c>
      <c r="C9" s="8"/>
      <c r="D9" s="9">
        <f>Instellingen!B10</f>
        <v>1.85</v>
      </c>
      <c r="E9" s="9">
        <f>Instellingen!C10</f>
        <v>3</v>
      </c>
      <c r="F9" s="4">
        <f>IFERROR(IF(C9&lt;D9,0,(IF(C9&gt;E9,"ONGELDIG",(100*Instellingen!$B$14)-(C9-D9)/(E9-D9)*((100*Instellingen!$B$14)-1))))*Instellingen!D10,"uitsluiting")</f>
        <v>0</v>
      </c>
    </row>
    <row r="10" spans="1:6" ht="15" thickBot="1" x14ac:dyDescent="0.35">
      <c r="E10" t="s">
        <v>27</v>
      </c>
      <c r="F10" s="6">
        <f>SUM(F6:F9)</f>
        <v>0</v>
      </c>
    </row>
  </sheetData>
  <sheetProtection algorithmName="SHA-512" hashValue="McW7OB2PV3GuHAUlCOvLZ61VX70ikzTgMksCkFFIUH+HMUbOx9uK8/aHYnnVEm3dX1a+ys4xbVddapZvikc0xA==" saltValue="HcthCbMq80k4yFzGilScBw==" spinCount="100000" sheet="1" objects="1" scenarios="1"/>
  <mergeCells count="1">
    <mergeCell ref="C3:F3"/>
  </mergeCells>
  <conditionalFormatting sqref="C3">
    <cfRule type="notContainsBlanks" priority="2">
      <formula>LEN(TRIM(C3))&gt;0</formula>
    </cfRule>
  </conditionalFormatting>
  <conditionalFormatting sqref="C6">
    <cfRule type="cellIs" dxfId="2" priority="4" operator="between">
      <formula>$D$6</formula>
      <formula>$E$6</formula>
    </cfRule>
  </conditionalFormatting>
  <conditionalFormatting sqref="C7:C9">
    <cfRule type="cellIs" dxfId="1" priority="3" operator="between">
      <formula>$D$7</formula>
      <formula>$E$7</formula>
    </cfRule>
  </conditionalFormatting>
  <conditionalFormatting sqref="C3:F3">
    <cfRule type="containsText" dxfId="0" priority="1" operator="containsText" text="bedrijfsnaam">
      <formula>NOT(ISERROR(SEARCH("bedrijfsnaam",C3)))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71B97-AC0C-4291-A901-65B7EA11B821}">
  <dimension ref="A1:D15"/>
  <sheetViews>
    <sheetView workbookViewId="0"/>
  </sheetViews>
  <sheetFormatPr defaultRowHeight="14.4" x14ac:dyDescent="0.3"/>
  <sheetData>
    <row r="1" spans="1:4" x14ac:dyDescent="0.3">
      <c r="A1" t="s">
        <v>0</v>
      </c>
      <c r="B1" t="s">
        <v>5</v>
      </c>
      <c r="C1" t="s">
        <v>6</v>
      </c>
      <c r="D1" t="s">
        <v>26</v>
      </c>
    </row>
    <row r="2" spans="1:4" x14ac:dyDescent="0.3">
      <c r="A2" t="s">
        <v>7</v>
      </c>
      <c r="B2" s="1">
        <v>2.5</v>
      </c>
      <c r="C2" s="1">
        <v>6</v>
      </c>
      <c r="D2" s="2">
        <v>0.5</v>
      </c>
    </row>
    <row r="3" spans="1:4" x14ac:dyDescent="0.3">
      <c r="A3" t="s">
        <v>8</v>
      </c>
      <c r="B3" s="1">
        <v>0.8</v>
      </c>
      <c r="C3" s="1">
        <v>3</v>
      </c>
      <c r="D3" s="2">
        <f>1-D2</f>
        <v>0.5</v>
      </c>
    </row>
    <row r="6" spans="1:4" x14ac:dyDescent="0.3">
      <c r="A6" t="s">
        <v>3</v>
      </c>
      <c r="B6" t="s">
        <v>9</v>
      </c>
      <c r="C6" t="s">
        <v>10</v>
      </c>
      <c r="D6" t="s">
        <v>26</v>
      </c>
    </row>
    <row r="7" spans="1:4" x14ac:dyDescent="0.3">
      <c r="A7" t="s">
        <v>11</v>
      </c>
      <c r="B7">
        <v>1.85</v>
      </c>
      <c r="C7">
        <v>3</v>
      </c>
      <c r="D7" s="2">
        <v>0.05</v>
      </c>
    </row>
    <row r="8" spans="1:4" x14ac:dyDescent="0.3">
      <c r="A8" t="s">
        <v>12</v>
      </c>
      <c r="B8">
        <v>1.85</v>
      </c>
      <c r="C8">
        <v>3</v>
      </c>
      <c r="D8" s="2">
        <v>0.25</v>
      </c>
    </row>
    <row r="9" spans="1:4" x14ac:dyDescent="0.3">
      <c r="A9" t="s">
        <v>13</v>
      </c>
      <c r="B9">
        <v>1.85</v>
      </c>
      <c r="C9">
        <v>3</v>
      </c>
      <c r="D9" s="2">
        <v>0.4</v>
      </c>
    </row>
    <row r="10" spans="1:4" x14ac:dyDescent="0.3">
      <c r="A10" t="s">
        <v>14</v>
      </c>
      <c r="B10">
        <v>1.85</v>
      </c>
      <c r="C10">
        <v>3</v>
      </c>
      <c r="D10" s="2">
        <f>1-SUM(D7:D9)</f>
        <v>0.30000000000000004</v>
      </c>
    </row>
    <row r="13" spans="1:4" x14ac:dyDescent="0.3">
      <c r="A13" t="s">
        <v>15</v>
      </c>
      <c r="B13" t="s">
        <v>16</v>
      </c>
      <c r="C13" t="s">
        <v>17</v>
      </c>
    </row>
    <row r="14" spans="1:4" x14ac:dyDescent="0.3">
      <c r="A14" t="s">
        <v>18</v>
      </c>
      <c r="B14" s="2">
        <v>0.2</v>
      </c>
      <c r="C14" s="2">
        <f>1-B14</f>
        <v>0.8</v>
      </c>
    </row>
    <row r="15" spans="1:4" x14ac:dyDescent="0.3">
      <c r="A15" t="s">
        <v>19</v>
      </c>
      <c r="B15" s="2">
        <v>0.2</v>
      </c>
      <c r="C15" s="2">
        <f>1-B15</f>
        <v>0.8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804A613F81534BBF18B3F068EDBB78" ma:contentTypeVersion="5" ma:contentTypeDescription="Een nieuw document maken." ma:contentTypeScope="" ma:versionID="21809415627ee15ef7500109e07def4f">
  <xsd:schema xmlns:xsd="http://www.w3.org/2001/XMLSchema" xmlns:xs="http://www.w3.org/2001/XMLSchema" xmlns:p="http://schemas.microsoft.com/office/2006/metadata/properties" xmlns:ns2="2197c81b-2bb8-4811-8688-dcba4e103d04" xmlns:ns3="f21e0a40-a028-4097-9091-9874285f5e7f" targetNamespace="http://schemas.microsoft.com/office/2006/metadata/properties" ma:root="true" ma:fieldsID="9867767dc58d525b74d55212effe38ca" ns2:_="" ns3:_="">
    <xsd:import namespace="2197c81b-2bb8-4811-8688-dcba4e103d04"/>
    <xsd:import namespace="f21e0a40-a028-4097-9091-9874285f5e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7c81b-2bb8-4811-8688-dcba4e103d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0a40-a028-4097-9091-9874285f5e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1493F7-19B8-4C53-A861-AD3481C952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97c81b-2bb8-4811-8688-dcba4e103d04"/>
    <ds:schemaRef ds:uri="f21e0a40-a028-4097-9091-9874285f5e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03656A-F73E-4FA0-9056-940B21EFE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5E98B3-83EE-4B05-B7A4-C00B5E24E50F}">
  <ds:schemaRefs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2197c81b-2bb8-4811-8688-dcba4e103d04"/>
    <ds:schemaRef ds:uri="f21e0a40-a028-4097-9091-9874285f5e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1 - Brokerdiensten</vt:lpstr>
      <vt:lpstr>Perceel 2 - Uitzenddiensten</vt:lpstr>
      <vt:lpstr>Instellingen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Marco Kranenburg</cp:lastModifiedBy>
  <cp:revision/>
  <dcterms:created xsi:type="dcterms:W3CDTF">2023-10-04T12:06:44Z</dcterms:created>
  <dcterms:modified xsi:type="dcterms:W3CDTF">2023-10-19T09:26:40Z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0x010100EF804A613F81534BBF18B3F068EDBB78</vt:lpwstr>
  </property>
</Properties>
</file>