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vbnl-my.sharepoint.com/personal/whogendoorn_svb_nl/Documents/Bureaublad/Marktconsultatie ESMA (11 maart)/"/>
    </mc:Choice>
  </mc:AlternateContent>
  <xr:revisionPtr revIDLastSave="440" documentId="8_{BDF84148-204A-4C48-88D9-A7F303AD1BE2}" xr6:coauthVersionLast="47" xr6:coauthVersionMax="47" xr10:uidLastSave="{10349B8F-6AA0-4CE5-B5F2-DE2374B3EB96}"/>
  <bookViews>
    <workbookView xWindow="11606" yWindow="-2091" windowWidth="29691" windowHeight="11948" xr2:uid="{84D2C6AF-7E94-45DE-BF59-3F67589655AA}"/>
  </bookViews>
  <sheets>
    <sheet name="Inschrijfprijs" sheetId="1" r:id="rId1"/>
    <sheet name="A. Implementatie" sheetId="2" r:id="rId2"/>
    <sheet name="B. Transitie" sheetId="13" r:id="rId3"/>
    <sheet name="C. Exploitatie" sheetId="9" r:id="rId4"/>
    <sheet name="D. Optimalisatie" sheetId="16" r:id="rId5"/>
    <sheet name="Invulinstructies" sheetId="15" r:id="rId6"/>
  </sheets>
  <definedNames>
    <definedName name="_xlnm.Print_Area" localSheetId="1">'A. Implementatie'!$A$1:$E$17</definedName>
    <definedName name="_xlnm.Print_Area" localSheetId="2">'B. Transitie'!$A$1:$E$17</definedName>
    <definedName name="_xlnm.Print_Area" localSheetId="3">'C. Exploitatie'!$A$1:$F$17</definedName>
    <definedName name="_xlnm.Print_Area" localSheetId="4">'D. Optimalisatie'!$A$1:$H$10</definedName>
    <definedName name="_xlnm.Print_Area" localSheetId="0">Inschrijfprijs!$A$1:$F$15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H7" i="16"/>
  <c r="H6" i="16"/>
  <c r="H5" i="16"/>
  <c r="H4" i="16"/>
  <c r="H3" i="16"/>
  <c r="H8" i="16" l="1"/>
  <c r="D7" i="1" s="1"/>
  <c r="A7" i="13" l="1"/>
  <c r="E9" i="13" l="1"/>
  <c r="A5" i="13"/>
  <c r="A6" i="13" s="1"/>
  <c r="A8" i="13" s="1"/>
  <c r="A9" i="13" s="1"/>
  <c r="A10" i="13" s="1"/>
  <c r="A11" i="13" s="1"/>
  <c r="A12" i="13" s="1"/>
  <c r="A13" i="13" s="1"/>
  <c r="A14" i="13" s="1"/>
  <c r="A4" i="13"/>
  <c r="A6" i="2"/>
  <c r="A7" i="2" s="1"/>
  <c r="A8" i="2" s="1"/>
  <c r="A9" i="2" s="1"/>
  <c r="A10" i="2" s="1"/>
  <c r="A11" i="2" s="1"/>
  <c r="A12" i="2" s="1"/>
  <c r="A13" i="2" s="1"/>
  <c r="A14" i="2" s="1"/>
  <c r="A5" i="2"/>
  <c r="A4" i="2"/>
  <c r="F5" i="9"/>
  <c r="F6" i="9"/>
  <c r="F7" i="9"/>
  <c r="E10" i="13"/>
  <c r="E11" i="13"/>
  <c r="F8" i="9"/>
  <c r="F9" i="9"/>
  <c r="F10" i="9"/>
  <c r="F11" i="9"/>
  <c r="F12" i="9"/>
  <c r="F13" i="9"/>
  <c r="F14" i="9"/>
  <c r="E5" i="2" l="1"/>
  <c r="E4" i="2"/>
  <c r="E6" i="2"/>
  <c r="E7" i="2"/>
  <c r="E8" i="2"/>
  <c r="E9" i="2"/>
  <c r="E10" i="2"/>
  <c r="E11" i="2"/>
  <c r="E12" i="2"/>
  <c r="E13" i="2"/>
  <c r="E14" i="2"/>
  <c r="E3" i="2"/>
  <c r="E15" i="2" l="1"/>
  <c r="E12" i="13"/>
  <c r="E13" i="13"/>
  <c r="E14" i="13"/>
  <c r="F4" i="9" l="1"/>
  <c r="F3" i="9"/>
  <c r="E4" i="13"/>
  <c r="E6" i="13"/>
  <c r="E5" i="13"/>
  <c r="E7" i="13"/>
  <c r="E8" i="13"/>
  <c r="E3" i="13"/>
  <c r="A4" i="9"/>
  <c r="A5" i="9" s="1"/>
  <c r="A6" i="9" s="1"/>
  <c r="A7" i="9" s="1"/>
  <c r="A8" i="9" s="1"/>
  <c r="A9" i="9" s="1"/>
  <c r="A10" i="9" s="1"/>
  <c r="A11" i="9" s="1"/>
  <c r="A12" i="9" s="1"/>
  <c r="A13" i="9" s="1"/>
  <c r="A14" i="9" s="1"/>
  <c r="F15" i="9" l="1"/>
  <c r="D6" i="1" s="1"/>
  <c r="E15" i="13"/>
  <c r="D5" i="1" s="1"/>
  <c r="F5" i="1" l="1"/>
  <c r="F4" i="1"/>
  <c r="F6" i="1" l="1"/>
  <c r="D8" i="1" l="1"/>
  <c r="F7" i="1" l="1"/>
  <c r="F8" i="1" s="1"/>
</calcChain>
</file>

<file path=xl/sharedStrings.xml><?xml version="1.0" encoding="utf-8"?>
<sst xmlns="http://schemas.openxmlformats.org/spreadsheetml/2006/main" count="103" uniqueCount="80">
  <si>
    <r>
      <rPr>
        <i/>
        <u/>
        <sz val="11"/>
        <color theme="1"/>
        <rFont val="Calibri"/>
        <family val="2"/>
        <scheme val="minor"/>
      </rPr>
      <t>ABSOLUTE</t>
    </r>
    <r>
      <rPr>
        <i/>
        <sz val="11"/>
        <color theme="1"/>
        <rFont val="Calibri"/>
        <family val="2"/>
        <scheme val="minor"/>
      </rPr>
      <t xml:space="preserve"> INSCHRIJFPRIJS</t>
    </r>
  </si>
  <si>
    <t>WEGING</t>
  </si>
  <si>
    <r>
      <rPr>
        <i/>
        <u/>
        <sz val="11"/>
        <rFont val="Calibri"/>
        <family val="2"/>
        <scheme val="minor"/>
      </rPr>
      <t>VIRTUELE</t>
    </r>
    <r>
      <rPr>
        <i/>
        <sz val="11"/>
        <rFont val="Calibri"/>
        <family val="2"/>
        <scheme val="minor"/>
      </rPr>
      <t xml:space="preserve"> INSCHRIJFPRIJS</t>
    </r>
  </si>
  <si>
    <t>A</t>
  </si>
  <si>
    <t>Implementatie-kosten (zie tab A)</t>
  </si>
  <si>
    <t>eenmalig</t>
  </si>
  <si>
    <t>B</t>
  </si>
  <si>
    <t>Transitie-kosten (zie tab B)</t>
  </si>
  <si>
    <t>C</t>
  </si>
  <si>
    <t>Exploitatie-kosten (zie tab C)</t>
  </si>
  <si>
    <t>60 maanden</t>
  </si>
  <si>
    <t>D</t>
  </si>
  <si>
    <t>Optimalisatie-kosten (zie tab D)</t>
  </si>
  <si>
    <t xml:space="preserve">Inschrijfprijs </t>
  </si>
  <si>
    <t>exclusief btw</t>
  </si>
  <si>
    <t>Naam Deelnemer</t>
  </si>
  <si>
    <t>Rechtsgeldig ondertekend door:</t>
  </si>
  <si>
    <t>Naam ondertekenaar</t>
  </si>
  <si>
    <t>Functie ondertekenaar</t>
  </si>
  <si>
    <t>Handtekening</t>
  </si>
  <si>
    <t>Datum</t>
  </si>
  <si>
    <t>Aantal</t>
  </si>
  <si>
    <t>Tarief</t>
  </si>
  <si>
    <t>Totaal</t>
  </si>
  <si>
    <t>Eenmalige kosten voor installatie en configuratie voor Domein IT</t>
  </si>
  <si>
    <t>Eenmalige kosten voor installatie en configuratie voor Domein Facilitair</t>
  </si>
  <si>
    <t>Eenmalige kosten voor installatie en configuratie voor Domein HR</t>
  </si>
  <si>
    <t>Eenmalige kosten voor installatie en configuratie voor Domein DSV</t>
  </si>
  <si>
    <t>vrij in te vullen door Deelnemer</t>
  </si>
  <si>
    <t>Totale Implementatie-kosten (exclusief btw)</t>
  </si>
  <si>
    <t xml:space="preserve">Tarief </t>
  </si>
  <si>
    <t>Eenmalige kosten voor inrichting en migratie voor Domein IT</t>
  </si>
  <si>
    <t>Eenmalige kosten voor inrichting en migratie voor Domein Facilitair</t>
  </si>
  <si>
    <t>Eenmalige kosten voor inrichting en migratie voor Domein HR</t>
  </si>
  <si>
    <t>Eenmalige kosten voor inrichting en migratie voor Domein DSV</t>
  </si>
  <si>
    <t>Eenmalige trainingskosten (inclusief documentatie)</t>
  </si>
  <si>
    <t>Totale Transitie-kosten (exclusief btw)</t>
  </si>
  <si>
    <t>Eenmalige kosten voor inrichting en migratie voor domein IT</t>
  </si>
  <si>
    <t>Eenmalige kosten voor inrichting en migratie voor domein Facilitair</t>
  </si>
  <si>
    <t>Eenmalige kosten voor inrichting en migratie voor domein HR</t>
  </si>
  <si>
    <t>Eenmalige kosten voor inrichting en migratie voor domein DSV</t>
  </si>
  <si>
    <t>Eenmalige projectkosten</t>
  </si>
  <si>
    <t>Aantallen</t>
  </si>
  <si>
    <t>Kosten per maand</t>
  </si>
  <si>
    <t>Looptijd in maanden</t>
  </si>
  <si>
    <t>Exploitatie-kosten</t>
  </si>
  <si>
    <t>Maandelijkse licentiekosten per Medewerker</t>
  </si>
  <si>
    <t>Maandelijkse licentiekosten per Behandelaar</t>
  </si>
  <si>
    <t>Maandelijkse licentiekosten per Beheerder</t>
  </si>
  <si>
    <t>Maandelijkse platformkosten (vast bedrag)</t>
  </si>
  <si>
    <t>Totale Exploitatie-kosten (exclusief btw)</t>
  </si>
  <si>
    <t>TOTAAL</t>
  </si>
  <si>
    <t>Jaar 2</t>
  </si>
  <si>
    <t>Jaar 3</t>
  </si>
  <si>
    <t>Jaar 4</t>
  </si>
  <si>
    <t>Jaar 5</t>
  </si>
  <si>
    <t>Totale Optimalisatie-kosten (exclusief btw)</t>
  </si>
  <si>
    <t>Eenmalige trainingskosten (inclusief Gebruikers-documentatie)</t>
  </si>
  <si>
    <t>Eenmalige kosten voor projectmanagement en overige werkzaamheden</t>
  </si>
  <si>
    <r>
      <t>Eenmalige aanschafkosten (</t>
    </r>
    <r>
      <rPr>
        <i/>
        <sz val="11"/>
        <color theme="1"/>
        <rFont val="Calibri"/>
        <family val="2"/>
        <scheme val="minor"/>
      </rPr>
      <t>graag specificeren!</t>
    </r>
    <r>
      <rPr>
        <sz val="11"/>
        <color theme="1"/>
        <rFont val="Calibri"/>
        <family val="2"/>
        <scheme val="minor"/>
      </rPr>
      <t xml:space="preserve">) </t>
    </r>
  </si>
  <si>
    <t>Maandelijkse licentiekosten per Beoordelaar</t>
  </si>
  <si>
    <t>Maandelijkse onderhoudskosten Koppelingen</t>
  </si>
  <si>
    <t xml:space="preserve">Eenmalige kosten voor de vereiste Koppelingen </t>
  </si>
  <si>
    <t>De door Deelnemer in te vullen Tarieven zijn afgerond op 2 decimalen en exclusief btw.</t>
  </si>
  <si>
    <t xml:space="preserve">Tarieven zijn gebaseerd op de Aanbestedingsstukken, en de uitwerking door Inschrijver van de subgunningscriteria kwaliteit.    </t>
  </si>
  <si>
    <t>Genoemde volumes en aantallen in het Prijzenblad zijn indicatief en hier kunnen door Opdrachtnemer geen enkele rechten aan worden ontleend.</t>
  </si>
  <si>
    <t>Gele velden zijn door Deelnemer vrij in te vullen. Het is een vereiste dat Deelnemer een transparante en volledige opbouw van relevante kostencomponenten laat zien. Hieronder wordt tenminste verstaan het aantal en soorten licenties en modules, eenmalige en periodieke kosten voor Koppelingen, en eenmalige aanschafkosten.</t>
  </si>
  <si>
    <t>Indien noodzakelijk is het toegestaan voor Deelnemer om zelf extra regels toevoegen ten behoeve van het tonen van meer relevante kostencomponenten. Dit geldt niet voor het tabblad dit geldt Optimalisatie.</t>
  </si>
  <si>
    <t>Het is Deelnemer toegestaan om €0 in te vullen bij de voorgedefinieerde kostencomponenten op de tabbladen Implementatie, Transitie en Exploitatie. Het is niet toegestaan om hier negatieve getallen in te vullen.</t>
  </si>
  <si>
    <t>De uurtarieven op het tabblad Optimalisatie hebben een ondergrens van €100 en een bovengrens van €200 per uur. Ingevulde waarden die hoger of lager liggen dan deze tarieven krijgen een foutmelding en worden beschouwd als misbruik; de SVB kan hierop besluiten om de Inschrijving terzijde te leggen.</t>
  </si>
  <si>
    <t>Fictieve uren senior consultant</t>
  </si>
  <si>
    <t>Fictieve uren senior projectleider</t>
  </si>
  <si>
    <t>Fictieve uren (solution) architect</t>
  </si>
  <si>
    <t>Fictieve uren security engineer</t>
  </si>
  <si>
    <t>Fictief aantal Trainingen</t>
  </si>
  <si>
    <t xml:space="preserve">Optimalisatie-kosten (optioneel) </t>
  </si>
  <si>
    <t xml:space="preserve">Exploitatie-kosten </t>
  </si>
  <si>
    <t xml:space="preserve">Transitie-kosten </t>
  </si>
  <si>
    <t xml:space="preserve">Implementatie-kosten </t>
  </si>
  <si>
    <t>EA2023004 Enterprise Service Management Applicatie: Bijlage E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</si>
</sst>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43" formatCode="_ * #,##0.00_ ;_ * \-#,##0.00_ ;_ * &quot;-&quot;??_ ;_ @_ "/>
    <numFmt numFmtId="164" formatCode="&quot;€&quot;\ #,##0"/>
    <numFmt numFmtId="165" formatCode="&quot;€&quot;\ #,##0.00"/>
    <numFmt numFmtId="166" formatCode="#,##0_ ;\-#,##0\ "/>
    <numFmt numFmtId="167" formatCode="#,##0.00_ ;\-#,##0.00\ "/>
  </numFmts>
  <fonts count="16" x14ac:knownFonts="1">
    <font>
      <sz val="11"/>
      <color theme="1"/>
      <name val="Calibri"/>
      <family val="2"/>
      <scheme val="minor"/>
    </font>
    <font>
      <b/>
      <sz val="11"/>
      <color theme="1"/>
      <name val="Calibri"/>
      <family val="2"/>
      <scheme val="minor"/>
    </font>
    <font>
      <i/>
      <sz val="11"/>
      <color theme="1"/>
      <name val="Calibri"/>
      <family val="2"/>
      <scheme val="minor"/>
    </font>
    <font>
      <sz val="16"/>
      <color theme="1"/>
      <name val="Calibri"/>
      <family val="2"/>
      <scheme val="minor"/>
    </font>
    <font>
      <b/>
      <u/>
      <sz val="16"/>
      <color theme="1"/>
      <name val="Calibri"/>
      <family val="2"/>
      <scheme val="minor"/>
    </font>
    <font>
      <sz val="11"/>
      <color rgb="FFFF0000"/>
      <name val="Calibri"/>
      <family val="2"/>
      <scheme val="minor"/>
    </font>
    <font>
      <sz val="8"/>
      <name val="Calibri"/>
      <family val="2"/>
      <scheme val="minor"/>
    </font>
    <font>
      <sz val="11"/>
      <color theme="1"/>
      <name val="Calibri"/>
      <family val="2"/>
      <scheme val="minor"/>
    </font>
    <font>
      <b/>
      <u/>
      <sz val="12"/>
      <color theme="1"/>
      <name val="Calibri"/>
      <family val="2"/>
      <scheme val="minor"/>
    </font>
    <font>
      <i/>
      <sz val="11"/>
      <name val="Calibri"/>
      <family val="2"/>
      <scheme val="minor"/>
    </font>
    <font>
      <b/>
      <sz val="11"/>
      <name val="Calibri"/>
      <family val="2"/>
      <scheme val="minor"/>
    </font>
    <font>
      <i/>
      <sz val="11"/>
      <color rgb="FFFF0000"/>
      <name val="Calibri"/>
      <family val="2"/>
      <scheme val="minor"/>
    </font>
    <font>
      <i/>
      <u/>
      <sz val="11"/>
      <color theme="1"/>
      <name val="Calibri"/>
      <family val="2"/>
      <scheme val="minor"/>
    </font>
    <font>
      <i/>
      <u/>
      <sz val="11"/>
      <name val="Calibri"/>
      <family val="2"/>
      <scheme val="minor"/>
    </font>
    <font>
      <i/>
      <sz val="11"/>
      <color rgb="FF0070C0"/>
      <name val="Calibri"/>
      <family val="2"/>
      <scheme val="minor"/>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008080"/>
        <bgColor indexed="64"/>
      </patternFill>
    </fill>
  </fills>
  <borders count="6">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43" fontId="7" fillId="0" borderId="0" applyFont="0" applyFill="0" applyBorder="0" applyAlignment="0" applyProtection="0"/>
  </cellStyleXfs>
  <cellXfs count="65">
    <xf numFmtId="0" fontId="0" fillId="0" borderId="0" xfId="0"/>
    <xf numFmtId="0" fontId="2" fillId="0" borderId="0" xfId="0" applyFont="1"/>
    <xf numFmtId="0" fontId="1" fillId="0" borderId="0" xfId="0" applyFont="1"/>
    <xf numFmtId="0" fontId="1" fillId="0" borderId="0" xfId="0" applyFont="1" applyAlignment="1">
      <alignment horizontal="center"/>
    </xf>
    <xf numFmtId="0" fontId="0" fillId="0" borderId="0" xfId="0" applyAlignment="1">
      <alignment horizontal="left" vertical="center"/>
    </xf>
    <xf numFmtId="0" fontId="2" fillId="2" borderId="2" xfId="0" applyFont="1" applyFill="1" applyBorder="1"/>
    <xf numFmtId="164" fontId="0" fillId="2" borderId="2" xfId="0" applyNumberFormat="1" applyFill="1" applyBorder="1"/>
    <xf numFmtId="42" fontId="0" fillId="0" borderId="0" xfId="0" applyNumberFormat="1"/>
    <xf numFmtId="0" fontId="3" fillId="3" borderId="0" xfId="0" applyFont="1" applyFill="1" applyAlignment="1">
      <alignment horizontal="left"/>
    </xf>
    <xf numFmtId="164" fontId="1" fillId="0" borderId="3" xfId="0" applyNumberFormat="1" applyFont="1" applyBorder="1"/>
    <xf numFmtId="0" fontId="3" fillId="3" borderId="0" xfId="0" applyFont="1" applyFill="1" applyAlignment="1">
      <alignment horizontal="left" vertical="center"/>
    </xf>
    <xf numFmtId="0" fontId="0" fillId="3" borderId="2" xfId="0" applyFill="1" applyBorder="1"/>
    <xf numFmtId="0" fontId="0" fillId="0" borderId="2" xfId="0" applyBorder="1"/>
    <xf numFmtId="0" fontId="5" fillId="0" borderId="0" xfId="0" applyFont="1"/>
    <xf numFmtId="0" fontId="0" fillId="0" borderId="0" xfId="0" applyAlignment="1">
      <alignment horizontal="left" vertical="center" wrapText="1"/>
    </xf>
    <xf numFmtId="3" fontId="0" fillId="4" borderId="5" xfId="0" applyNumberFormat="1" applyFill="1" applyBorder="1" applyAlignment="1">
      <alignment horizontal="center"/>
    </xf>
    <xf numFmtId="164" fontId="0" fillId="0" borderId="2" xfId="0" applyNumberFormat="1" applyBorder="1"/>
    <xf numFmtId="165" fontId="0" fillId="2" borderId="2" xfId="0" applyNumberFormat="1" applyFill="1" applyBorder="1"/>
    <xf numFmtId="164" fontId="1" fillId="0" borderId="1" xfId="0" applyNumberFormat="1" applyFont="1" applyBorder="1"/>
    <xf numFmtId="0" fontId="3" fillId="0" borderId="0" xfId="0" applyFont="1" applyAlignment="1">
      <alignment horizontal="left" vertical="center" wrapText="1"/>
    </xf>
    <xf numFmtId="0" fontId="2" fillId="3" borderId="0" xfId="0" applyFont="1" applyFill="1"/>
    <xf numFmtId="0" fontId="0" fillId="3" borderId="0" xfId="0" applyFill="1"/>
    <xf numFmtId="0" fontId="2" fillId="3" borderId="0" xfId="0" applyFont="1" applyFill="1" applyAlignment="1">
      <alignment horizontal="left" vertical="center"/>
    </xf>
    <xf numFmtId="0" fontId="1" fillId="5" borderId="0" xfId="0" applyFont="1" applyFill="1"/>
    <xf numFmtId="0" fontId="0" fillId="5" borderId="0" xfId="0" applyFill="1"/>
    <xf numFmtId="0" fontId="0" fillId="3" borderId="0" xfId="0" applyFill="1" applyAlignment="1">
      <alignment horizontal="left" vertical="center"/>
    </xf>
    <xf numFmtId="0" fontId="0" fillId="3" borderId="0" xfId="0" applyFill="1" applyAlignment="1">
      <alignment horizontal="left" vertical="center" wrapText="1"/>
    </xf>
    <xf numFmtId="164" fontId="0" fillId="3" borderId="2" xfId="0" applyNumberFormat="1" applyFill="1" applyBorder="1"/>
    <xf numFmtId="0" fontId="5" fillId="2" borderId="0" xfId="0" applyFont="1" applyFill="1"/>
    <xf numFmtId="166" fontId="0" fillId="2" borderId="2" xfId="1" applyNumberFormat="1" applyFont="1" applyFill="1" applyBorder="1"/>
    <xf numFmtId="3" fontId="0" fillId="2" borderId="4" xfId="0" applyNumberFormat="1" applyFill="1" applyBorder="1" applyAlignment="1">
      <alignment horizontal="center"/>
    </xf>
    <xf numFmtId="0" fontId="1" fillId="0" borderId="0" xfId="0" applyFont="1" applyAlignment="1">
      <alignment horizontal="center" vertical="top"/>
    </xf>
    <xf numFmtId="0" fontId="1" fillId="3" borderId="0" xfId="0" applyFont="1" applyFill="1" applyAlignment="1">
      <alignment horizontal="right"/>
    </xf>
    <xf numFmtId="0" fontId="1" fillId="3" borderId="0" xfId="0" applyFont="1" applyFill="1" applyAlignment="1">
      <alignment horizontal="right" wrapText="1"/>
    </xf>
    <xf numFmtId="166" fontId="0" fillId="3" borderId="2" xfId="1" applyNumberFormat="1" applyFont="1" applyFill="1" applyBorder="1"/>
    <xf numFmtId="0" fontId="0" fillId="5" borderId="0" xfId="0" applyFill="1" applyAlignment="1">
      <alignment horizontal="center"/>
    </xf>
    <xf numFmtId="0" fontId="0" fillId="0" borderId="0" xfId="0" applyAlignment="1">
      <alignment horizontal="center"/>
    </xf>
    <xf numFmtId="0" fontId="4"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164" fontId="0" fillId="3" borderId="2" xfId="0" applyNumberFormat="1" applyFill="1" applyBorder="1" applyAlignment="1">
      <alignment horizontal="right"/>
    </xf>
    <xf numFmtId="166" fontId="5" fillId="2" borderId="2" xfId="1" applyNumberFormat="1" applyFont="1" applyFill="1" applyBorder="1"/>
    <xf numFmtId="165" fontId="2" fillId="0" borderId="0" xfId="0" applyNumberFormat="1" applyFont="1"/>
    <xf numFmtId="164" fontId="0" fillId="0" borderId="0" xfId="0" applyNumberFormat="1"/>
    <xf numFmtId="0" fontId="9" fillId="0" borderId="0" xfId="0" applyFont="1" applyAlignment="1">
      <alignment horizontal="center" vertical="center" wrapText="1"/>
    </xf>
    <xf numFmtId="9" fontId="9" fillId="0" borderId="0" xfId="0" applyNumberFormat="1" applyFont="1" applyAlignment="1">
      <alignment horizontal="center"/>
    </xf>
    <xf numFmtId="42" fontId="9" fillId="0" borderId="0" xfId="0" applyNumberFormat="1" applyFont="1"/>
    <xf numFmtId="42" fontId="10" fillId="0" borderId="1" xfId="0" applyNumberFormat="1" applyFont="1" applyBorder="1"/>
    <xf numFmtId="9" fontId="11" fillId="0" borderId="0" xfId="0" applyNumberFormat="1" applyFont="1" applyAlignment="1">
      <alignment horizontal="center"/>
    </xf>
    <xf numFmtId="42" fontId="0" fillId="0" borderId="1" xfId="0" applyNumberFormat="1" applyBorder="1"/>
    <xf numFmtId="0" fontId="14" fillId="0" borderId="0" xfId="0" applyFont="1"/>
    <xf numFmtId="0" fontId="15" fillId="0" borderId="0" xfId="0" applyFont="1" applyAlignment="1">
      <alignment horizontal="left" vertical="center"/>
    </xf>
    <xf numFmtId="0" fontId="11" fillId="0" borderId="0" xfId="0" applyFont="1"/>
    <xf numFmtId="3" fontId="0" fillId="3" borderId="4" xfId="0" applyNumberFormat="1" applyFill="1" applyBorder="1" applyAlignment="1">
      <alignment horizontal="center"/>
    </xf>
    <xf numFmtId="3" fontId="5" fillId="3" borderId="4" xfId="0" applyNumberFormat="1" applyFont="1" applyFill="1" applyBorder="1" applyAlignment="1">
      <alignment horizontal="center"/>
    </xf>
    <xf numFmtId="9" fontId="0" fillId="0" borderId="0" xfId="0" applyNumberFormat="1"/>
    <xf numFmtId="42" fontId="15" fillId="0" borderId="0" xfId="0" applyNumberFormat="1" applyFont="1" applyAlignment="1">
      <alignment horizontal="left" vertical="center"/>
    </xf>
    <xf numFmtId="167" fontId="15" fillId="0" borderId="0" xfId="0" applyNumberFormat="1" applyFont="1" applyAlignment="1">
      <alignment horizontal="left" vertical="center"/>
    </xf>
    <xf numFmtId="10" fontId="15" fillId="0" borderId="0" xfId="0" applyNumberFormat="1" applyFont="1" applyAlignment="1">
      <alignment horizontal="left" vertical="center"/>
    </xf>
    <xf numFmtId="0" fontId="0" fillId="0" borderId="0" xfId="0" applyAlignment="1">
      <alignment horizontal="justify" vertical="center"/>
    </xf>
    <xf numFmtId="0" fontId="0" fillId="2" borderId="2" xfId="0" applyFill="1" applyBorder="1"/>
    <xf numFmtId="0" fontId="0" fillId="0" borderId="2" xfId="0" applyBorder="1"/>
    <xf numFmtId="0" fontId="8" fillId="0" borderId="0" xfId="0" applyFont="1" applyAlignment="1">
      <alignment horizontal="left" vertical="center"/>
    </xf>
    <xf numFmtId="0" fontId="0" fillId="0" borderId="0" xfId="0" applyAlignment="1">
      <alignment horizontal="left"/>
    </xf>
    <xf numFmtId="0" fontId="2" fillId="2" borderId="2" xfId="0" applyFont="1" applyFill="1" applyBorder="1"/>
  </cellXfs>
  <cellStyles count="2">
    <cellStyle name="Komma" xfId="1" builtinId="3"/>
    <cellStyle name="Standaard" xfId="0" builtinId="0"/>
  </cellStyles>
  <dxfs count="0"/>
  <tableStyles count="0" defaultTableStyle="TableStyleMedium2" defaultPivotStyle="PivotStyleLight16"/>
  <colors>
    <mruColors>
      <color rgb="FF008080"/>
      <color rgb="FF00CC66"/>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40986</xdr:colOff>
      <xdr:row>0</xdr:row>
      <xdr:rowOff>88093</xdr:rowOff>
    </xdr:from>
    <xdr:to>
      <xdr:col>2</xdr:col>
      <xdr:colOff>149571</xdr:colOff>
      <xdr:row>0</xdr:row>
      <xdr:rowOff>914400</xdr:rowOff>
    </xdr:to>
    <xdr:pic>
      <xdr:nvPicPr>
        <xdr:cNvPr id="4" name="Afbeelding 3">
          <a:extLst>
            <a:ext uri="{FF2B5EF4-FFF2-40B4-BE49-F238E27FC236}">
              <a16:creationId xmlns:a16="http://schemas.microsoft.com/office/drawing/2014/main" id="{2DA3CDF5-7621-46AF-BF2F-C21323CC5F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4986" y="88093"/>
          <a:ext cx="2553335" cy="82630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38446</xdr:colOff>
      <xdr:row>0</xdr:row>
      <xdr:rowOff>89363</xdr:rowOff>
    </xdr:from>
    <xdr:to>
      <xdr:col>1</xdr:col>
      <xdr:colOff>2591146</xdr:colOff>
      <xdr:row>0</xdr:row>
      <xdr:rowOff>917403</xdr:rowOff>
    </xdr:to>
    <xdr:pic>
      <xdr:nvPicPr>
        <xdr:cNvPr id="3" name="Afbeelding 2">
          <a:extLst>
            <a:ext uri="{FF2B5EF4-FFF2-40B4-BE49-F238E27FC236}">
              <a16:creationId xmlns:a16="http://schemas.microsoft.com/office/drawing/2014/main" id="{24B0BC9B-174B-439D-8DE2-3EA637725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8219" y="89363"/>
          <a:ext cx="2552700" cy="8382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38446</xdr:colOff>
      <xdr:row>0</xdr:row>
      <xdr:rowOff>89363</xdr:rowOff>
    </xdr:from>
    <xdr:to>
      <xdr:col>1</xdr:col>
      <xdr:colOff>2591146</xdr:colOff>
      <xdr:row>0</xdr:row>
      <xdr:rowOff>917403</xdr:rowOff>
    </xdr:to>
    <xdr:pic>
      <xdr:nvPicPr>
        <xdr:cNvPr id="2" name="Afbeelding 1">
          <a:extLst>
            <a:ext uri="{FF2B5EF4-FFF2-40B4-BE49-F238E27FC236}">
              <a16:creationId xmlns:a16="http://schemas.microsoft.com/office/drawing/2014/main" id="{374EBC63-F152-4DCD-9CE8-80F842D3B9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2446" y="89363"/>
          <a:ext cx="2552700" cy="82804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38446</xdr:colOff>
      <xdr:row>0</xdr:row>
      <xdr:rowOff>86822</xdr:rowOff>
    </xdr:from>
    <xdr:to>
      <xdr:col>1</xdr:col>
      <xdr:colOff>2591146</xdr:colOff>
      <xdr:row>0</xdr:row>
      <xdr:rowOff>932995</xdr:rowOff>
    </xdr:to>
    <xdr:pic>
      <xdr:nvPicPr>
        <xdr:cNvPr id="2" name="Afbeelding 1">
          <a:extLst>
            <a:ext uri="{FF2B5EF4-FFF2-40B4-BE49-F238E27FC236}">
              <a16:creationId xmlns:a16="http://schemas.microsoft.com/office/drawing/2014/main" id="{D134C04A-5A84-4B96-958D-5F1B442CAC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2446" y="86822"/>
          <a:ext cx="2552700" cy="83392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38446</xdr:colOff>
      <xdr:row>0</xdr:row>
      <xdr:rowOff>89363</xdr:rowOff>
    </xdr:from>
    <xdr:to>
      <xdr:col>1</xdr:col>
      <xdr:colOff>2591146</xdr:colOff>
      <xdr:row>0</xdr:row>
      <xdr:rowOff>917403</xdr:rowOff>
    </xdr:to>
    <xdr:pic>
      <xdr:nvPicPr>
        <xdr:cNvPr id="2" name="Afbeelding 1">
          <a:extLst>
            <a:ext uri="{FF2B5EF4-FFF2-40B4-BE49-F238E27FC236}">
              <a16:creationId xmlns:a16="http://schemas.microsoft.com/office/drawing/2014/main" id="{A7A661B4-070B-4102-A7E0-84ECAC4E7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17" y="90452"/>
          <a:ext cx="2552700" cy="82695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9FD65-6514-4941-9829-0DBF5AE3BFC6}">
  <sheetPr>
    <pageSetUpPr fitToPage="1"/>
  </sheetPr>
  <dimension ref="A1:H16"/>
  <sheetViews>
    <sheetView tabSelected="1" zoomScaleNormal="100" workbookViewId="0">
      <selection activeCell="I4" sqref="I4"/>
    </sheetView>
  </sheetViews>
  <sheetFormatPr defaultRowHeight="14.4" x14ac:dyDescent="0.3"/>
  <cols>
    <col min="1" max="1" width="3.6640625" style="3" customWidth="1"/>
    <col min="2" max="2" width="35.6640625" style="3" customWidth="1"/>
    <col min="3" max="3" width="29" customWidth="1"/>
    <col min="4" max="4" width="15.6640625" customWidth="1"/>
    <col min="5" max="5" width="15.6640625" style="36" customWidth="1"/>
    <col min="6" max="6" width="15.6640625" customWidth="1"/>
    <col min="7" max="7" width="11.44140625" bestFit="1" customWidth="1"/>
    <col min="8" max="8" width="12.44140625" bestFit="1" customWidth="1"/>
  </cols>
  <sheetData>
    <row r="1" spans="1:8" ht="81" customHeight="1" x14ac:dyDescent="0.3">
      <c r="A1" s="23"/>
      <c r="B1" s="23"/>
      <c r="C1" s="24"/>
      <c r="D1" s="24"/>
      <c r="E1" s="35"/>
      <c r="F1" s="24"/>
    </row>
    <row r="2" spans="1:8" ht="45" customHeight="1" x14ac:dyDescent="0.3">
      <c r="A2"/>
      <c r="B2" s="62" t="s">
        <v>79</v>
      </c>
      <c r="C2" s="63"/>
      <c r="D2" s="63"/>
      <c r="E2" s="63"/>
    </row>
    <row r="3" spans="1:8" s="38" customFormat="1" ht="34.200000000000003" customHeight="1" x14ac:dyDescent="0.3">
      <c r="B3" s="37"/>
      <c r="C3" s="37"/>
      <c r="D3" s="39" t="s">
        <v>0</v>
      </c>
      <c r="E3" s="44" t="s">
        <v>1</v>
      </c>
      <c r="F3" s="44" t="s">
        <v>2</v>
      </c>
    </row>
    <row r="4" spans="1:8" s="1" customFormat="1" ht="19.95" customHeight="1" x14ac:dyDescent="0.3">
      <c r="A4" s="3" t="s">
        <v>3</v>
      </c>
      <c r="B4" t="s">
        <v>4</v>
      </c>
      <c r="C4" t="s">
        <v>5</v>
      </c>
      <c r="D4" s="7">
        <f>'A. Implementatie'!E15</f>
        <v>0</v>
      </c>
      <c r="E4" s="48">
        <v>0.9</v>
      </c>
      <c r="F4" s="46">
        <f>D4*E4</f>
        <v>0</v>
      </c>
      <c r="G4" s="38"/>
      <c r="H4" s="51"/>
    </row>
    <row r="5" spans="1:8" s="1" customFormat="1" ht="19.95" customHeight="1" x14ac:dyDescent="0.3">
      <c r="A5" s="3" t="s">
        <v>6</v>
      </c>
      <c r="B5" t="s">
        <v>7</v>
      </c>
      <c r="C5" t="s">
        <v>5</v>
      </c>
      <c r="D5" s="7">
        <f>'B. Transitie'!E15</f>
        <v>0</v>
      </c>
      <c r="E5" s="48">
        <v>0.9</v>
      </c>
      <c r="F5" s="46">
        <f t="shared" ref="F5:F7" si="0">D5*E5</f>
        <v>0</v>
      </c>
      <c r="G5" s="38"/>
      <c r="H5" s="51"/>
    </row>
    <row r="6" spans="1:8" s="1" customFormat="1" ht="19.95" customHeight="1" x14ac:dyDescent="0.3">
      <c r="A6" s="3" t="s">
        <v>8</v>
      </c>
      <c r="B6" t="s">
        <v>9</v>
      </c>
      <c r="C6" t="s">
        <v>10</v>
      </c>
      <c r="D6" s="7">
        <f>'C. Exploitatie'!F15</f>
        <v>0</v>
      </c>
      <c r="E6" s="48">
        <v>1.1000000000000001</v>
      </c>
      <c r="F6" s="46">
        <f t="shared" si="0"/>
        <v>0</v>
      </c>
      <c r="G6" s="38"/>
      <c r="H6" s="56"/>
    </row>
    <row r="7" spans="1:8" s="1" customFormat="1" ht="19.95" customHeight="1" x14ac:dyDescent="0.3">
      <c r="A7" s="3" t="s">
        <v>11</v>
      </c>
      <c r="B7" t="s">
        <v>12</v>
      </c>
      <c r="C7" t="s">
        <v>10</v>
      </c>
      <c r="D7" s="7">
        <f>'D. Optimalisatie'!H8</f>
        <v>0</v>
      </c>
      <c r="E7" s="48">
        <v>0.9</v>
      </c>
      <c r="F7" s="46">
        <f t="shared" si="0"/>
        <v>0</v>
      </c>
      <c r="G7" s="38"/>
      <c r="H7" s="56"/>
    </row>
    <row r="8" spans="1:8" ht="19.95" customHeight="1" thickBot="1" x14ac:dyDescent="0.35">
      <c r="B8" s="2" t="s">
        <v>13</v>
      </c>
      <c r="C8" s="2" t="s">
        <v>14</v>
      </c>
      <c r="D8" s="49">
        <f>SUM(D4:D7)</f>
        <v>0</v>
      </c>
      <c r="E8" s="45"/>
      <c r="F8" s="47">
        <f>SUM(F4:F7)</f>
        <v>0</v>
      </c>
      <c r="G8" s="38"/>
      <c r="H8" s="58"/>
    </row>
    <row r="9" spans="1:8" ht="19.95" customHeight="1" thickTop="1" x14ac:dyDescent="0.3">
      <c r="H9" s="57"/>
    </row>
    <row r="10" spans="1:8" ht="19.95" customHeight="1" x14ac:dyDescent="0.3">
      <c r="B10" s="20" t="s">
        <v>15</v>
      </c>
      <c r="C10" s="64"/>
      <c r="D10" s="61"/>
      <c r="H10" s="57"/>
    </row>
    <row r="11" spans="1:8" ht="19.95" customHeight="1" x14ac:dyDescent="0.3">
      <c r="B11" s="21"/>
      <c r="C11" s="4" t="s">
        <v>16</v>
      </c>
      <c r="E11" s="3"/>
      <c r="F11" s="2"/>
      <c r="H11" s="57"/>
    </row>
    <row r="12" spans="1:8" ht="19.95" customHeight="1" x14ac:dyDescent="0.3">
      <c r="B12" s="20" t="s">
        <v>17</v>
      </c>
      <c r="C12" s="60"/>
      <c r="D12" s="61"/>
      <c r="H12" s="57"/>
    </row>
    <row r="13" spans="1:8" ht="19.95" customHeight="1" x14ac:dyDescent="0.3">
      <c r="B13" s="20" t="s">
        <v>18</v>
      </c>
      <c r="C13" s="60"/>
      <c r="D13" s="61"/>
      <c r="H13" s="57"/>
    </row>
    <row r="14" spans="1:8" ht="72.599999999999994" customHeight="1" x14ac:dyDescent="0.3">
      <c r="B14" s="22" t="s">
        <v>19</v>
      </c>
      <c r="C14" s="60"/>
      <c r="D14" s="61"/>
      <c r="H14" s="57"/>
    </row>
    <row r="15" spans="1:8" ht="21.45" customHeight="1" x14ac:dyDescent="0.3">
      <c r="B15" s="20" t="s">
        <v>20</v>
      </c>
      <c r="C15" s="60"/>
      <c r="D15" s="61"/>
      <c r="H15" s="57"/>
    </row>
    <row r="16" spans="1:8" ht="24" customHeight="1" x14ac:dyDescent="0.3"/>
  </sheetData>
  <mergeCells count="6">
    <mergeCell ref="C15:D15"/>
    <mergeCell ref="B2:E2"/>
    <mergeCell ref="C10:D10"/>
    <mergeCell ref="C12:D12"/>
    <mergeCell ref="C13:D13"/>
    <mergeCell ref="C14:D14"/>
  </mergeCells>
  <phoneticPr fontId="6" type="noConversion"/>
  <pageMargins left="0.7" right="0.7" top="0.75" bottom="0.75" header="0.3" footer="0.3"/>
  <pageSetup paperSize="9" scale="9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ACD2-1286-41D3-B20C-54B8B9F3FA64}">
  <sheetPr>
    <pageSetUpPr fitToPage="1"/>
  </sheetPr>
  <dimension ref="A1:G26"/>
  <sheetViews>
    <sheetView zoomScaleNormal="100" workbookViewId="0">
      <selection activeCell="B3" sqref="B3"/>
    </sheetView>
  </sheetViews>
  <sheetFormatPr defaultRowHeight="14.4" x14ac:dyDescent="0.3"/>
  <cols>
    <col min="1" max="1" width="3.6640625" style="2" customWidth="1"/>
    <col min="2" max="2" width="90.6640625" customWidth="1"/>
    <col min="3" max="5" width="15.6640625" customWidth="1"/>
    <col min="6" max="6" width="9.33203125" customWidth="1"/>
  </cols>
  <sheetData>
    <row r="1" spans="1:7" ht="81" customHeight="1" x14ac:dyDescent="0.3">
      <c r="A1" s="23"/>
      <c r="B1" s="24"/>
      <c r="C1" s="24"/>
      <c r="D1" s="24"/>
      <c r="E1" s="24"/>
    </row>
    <row r="2" spans="1:7" s="4" customFormat="1" ht="45" customHeight="1" x14ac:dyDescent="0.4">
      <c r="A2" s="8"/>
      <c r="B2" s="10" t="s">
        <v>78</v>
      </c>
      <c r="C2" s="25" t="s">
        <v>21</v>
      </c>
      <c r="D2" s="26" t="s">
        <v>22</v>
      </c>
      <c r="E2" s="25" t="s">
        <v>23</v>
      </c>
    </row>
    <row r="3" spans="1:7" ht="20.399999999999999" customHeight="1" x14ac:dyDescent="0.3">
      <c r="A3" s="3">
        <v>1</v>
      </c>
      <c r="B3" s="11" t="s">
        <v>24</v>
      </c>
      <c r="C3" s="29">
        <v>1</v>
      </c>
      <c r="D3" s="6"/>
      <c r="E3" s="27">
        <f>C3*D3</f>
        <v>0</v>
      </c>
    </row>
    <row r="4" spans="1:7" ht="20.399999999999999" customHeight="1" x14ac:dyDescent="0.3">
      <c r="A4" s="3">
        <f>A3+1</f>
        <v>2</v>
      </c>
      <c r="B4" s="11" t="s">
        <v>26</v>
      </c>
      <c r="C4" s="29">
        <v>1</v>
      </c>
      <c r="D4" s="6"/>
      <c r="E4" s="27">
        <f>C4*D4</f>
        <v>0</v>
      </c>
    </row>
    <row r="5" spans="1:7" ht="20.399999999999999" customHeight="1" x14ac:dyDescent="0.3">
      <c r="A5" s="3">
        <f>A4+1</f>
        <v>3</v>
      </c>
      <c r="B5" s="11" t="s">
        <v>25</v>
      </c>
      <c r="C5" s="29">
        <v>1</v>
      </c>
      <c r="D5" s="6"/>
      <c r="E5" s="27">
        <f t="shared" ref="E5:E14" si="0">C5*D5</f>
        <v>0</v>
      </c>
    </row>
    <row r="6" spans="1:7" ht="20.399999999999999" customHeight="1" x14ac:dyDescent="0.3">
      <c r="A6" s="3">
        <f t="shared" ref="A6:A14" si="1">A5+1</f>
        <v>4</v>
      </c>
      <c r="B6" s="11" t="s">
        <v>27</v>
      </c>
      <c r="C6" s="29">
        <v>1</v>
      </c>
      <c r="D6" s="6"/>
      <c r="E6" s="27">
        <f t="shared" si="0"/>
        <v>0</v>
      </c>
    </row>
    <row r="7" spans="1:7" ht="20.399999999999999" customHeight="1" x14ac:dyDescent="0.3">
      <c r="A7" s="3">
        <f t="shared" si="1"/>
        <v>5</v>
      </c>
      <c r="B7" s="11" t="s">
        <v>62</v>
      </c>
      <c r="C7" s="41">
        <v>5</v>
      </c>
      <c r="D7" s="6"/>
      <c r="E7" s="27">
        <f t="shared" si="0"/>
        <v>0</v>
      </c>
      <c r="G7" s="1"/>
    </row>
    <row r="8" spans="1:7" ht="20.399999999999999" customHeight="1" x14ac:dyDescent="0.3">
      <c r="A8" s="3">
        <f t="shared" si="1"/>
        <v>6</v>
      </c>
      <c r="B8" s="11" t="s">
        <v>58</v>
      </c>
      <c r="C8" s="29">
        <v>1</v>
      </c>
      <c r="D8" s="6"/>
      <c r="E8" s="27">
        <f t="shared" si="0"/>
        <v>0</v>
      </c>
    </row>
    <row r="9" spans="1:7" ht="20.399999999999999" customHeight="1" x14ac:dyDescent="0.3">
      <c r="A9" s="3">
        <f t="shared" si="1"/>
        <v>7</v>
      </c>
      <c r="B9" s="11" t="s">
        <v>59</v>
      </c>
      <c r="C9" s="29">
        <v>1</v>
      </c>
      <c r="D9" s="6"/>
      <c r="E9" s="27">
        <f t="shared" si="0"/>
        <v>0</v>
      </c>
    </row>
    <row r="10" spans="1:7" ht="20.399999999999999" customHeight="1" x14ac:dyDescent="0.3">
      <c r="A10" s="3">
        <f t="shared" si="1"/>
        <v>8</v>
      </c>
      <c r="B10" s="5" t="s">
        <v>28</v>
      </c>
      <c r="C10" s="5"/>
      <c r="D10" s="6"/>
      <c r="E10" s="27">
        <f t="shared" si="0"/>
        <v>0</v>
      </c>
    </row>
    <row r="11" spans="1:7" ht="20.399999999999999" customHeight="1" x14ac:dyDescent="0.3">
      <c r="A11" s="3">
        <f t="shared" si="1"/>
        <v>9</v>
      </c>
      <c r="B11" s="5" t="s">
        <v>28</v>
      </c>
      <c r="C11" s="5"/>
      <c r="D11" s="6"/>
      <c r="E11" s="27">
        <f t="shared" si="0"/>
        <v>0</v>
      </c>
    </row>
    <row r="12" spans="1:7" ht="20.399999999999999" customHeight="1" x14ac:dyDescent="0.3">
      <c r="A12" s="3">
        <f t="shared" si="1"/>
        <v>10</v>
      </c>
      <c r="B12" s="5" t="s">
        <v>28</v>
      </c>
      <c r="C12" s="5"/>
      <c r="D12" s="6"/>
      <c r="E12" s="27">
        <f t="shared" si="0"/>
        <v>0</v>
      </c>
    </row>
    <row r="13" spans="1:7" ht="20.399999999999999" customHeight="1" x14ac:dyDescent="0.3">
      <c r="A13" s="3">
        <f t="shared" si="1"/>
        <v>11</v>
      </c>
      <c r="B13" s="5" t="s">
        <v>28</v>
      </c>
      <c r="C13" s="5"/>
      <c r="D13" s="6"/>
      <c r="E13" s="27">
        <f t="shared" si="0"/>
        <v>0</v>
      </c>
    </row>
    <row r="14" spans="1:7" ht="20.399999999999999" customHeight="1" x14ac:dyDescent="0.3">
      <c r="A14" s="3">
        <f t="shared" si="1"/>
        <v>12</v>
      </c>
      <c r="B14" s="5" t="s">
        <v>28</v>
      </c>
      <c r="C14" s="5"/>
      <c r="D14" s="6"/>
      <c r="E14" s="27">
        <f t="shared" si="0"/>
        <v>0</v>
      </c>
    </row>
    <row r="15" spans="1:7" ht="24" customHeight="1" thickBot="1" x14ac:dyDescent="0.35">
      <c r="B15" s="2" t="s">
        <v>29</v>
      </c>
      <c r="C15" s="2"/>
      <c r="D15" s="2"/>
      <c r="E15" s="9">
        <f>SUM(E3:E14)</f>
        <v>0</v>
      </c>
      <c r="F15" s="1"/>
    </row>
    <row r="16" spans="1:7" ht="15" thickTop="1" x14ac:dyDescent="0.3"/>
    <row r="17" spans="1:4" x14ac:dyDescent="0.3">
      <c r="A17" s="31"/>
      <c r="B17" s="13"/>
      <c r="C17" s="13"/>
      <c r="D17" s="13"/>
    </row>
    <row r="18" spans="1:4" x14ac:dyDescent="0.3">
      <c r="A18" s="31"/>
      <c r="B18" s="13"/>
      <c r="C18" s="13"/>
      <c r="D18" s="13"/>
    </row>
    <row r="19" spans="1:4" x14ac:dyDescent="0.3">
      <c r="A19" s="31"/>
      <c r="B19" s="13"/>
      <c r="C19" s="13"/>
      <c r="D19" s="13"/>
    </row>
    <row r="20" spans="1:4" x14ac:dyDescent="0.3">
      <c r="A20" s="31"/>
      <c r="B20" s="13"/>
      <c r="C20" s="13"/>
      <c r="D20" s="13"/>
    </row>
    <row r="21" spans="1:4" x14ac:dyDescent="0.3">
      <c r="A21" s="31"/>
      <c r="B21" s="13"/>
      <c r="C21" s="13"/>
      <c r="D21" s="13"/>
    </row>
    <row r="22" spans="1:4" x14ac:dyDescent="0.3">
      <c r="A22" s="31"/>
      <c r="B22" s="13"/>
      <c r="C22" s="13"/>
      <c r="D22" s="13"/>
    </row>
    <row r="23" spans="1:4" x14ac:dyDescent="0.3">
      <c r="A23" s="31"/>
      <c r="B23" s="13"/>
      <c r="C23" s="13"/>
      <c r="D23" s="13"/>
    </row>
    <row r="24" spans="1:4" x14ac:dyDescent="0.3">
      <c r="A24" s="31"/>
      <c r="B24" s="28"/>
      <c r="C24" s="13"/>
      <c r="D24" s="13"/>
    </row>
    <row r="25" spans="1:4" x14ac:dyDescent="0.3">
      <c r="B25" s="13"/>
      <c r="C25" s="13"/>
      <c r="D25" s="13"/>
    </row>
    <row r="26" spans="1:4" x14ac:dyDescent="0.3">
      <c r="B26" s="13"/>
      <c r="C26" s="13"/>
      <c r="D26" s="13"/>
    </row>
  </sheetData>
  <phoneticPr fontId="6" type="noConversion"/>
  <pageMargins left="0.7" right="0.7" top="0.75" bottom="0.75" header="0.3" footer="0.3"/>
  <pageSetup paperSize="9" scale="93"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DA126-D10D-43FC-B793-4B6C90EAD371}">
  <sheetPr>
    <pageSetUpPr fitToPage="1"/>
  </sheetPr>
  <dimension ref="A1:G25"/>
  <sheetViews>
    <sheetView zoomScaleNormal="100" workbookViewId="0">
      <selection activeCell="B3" sqref="B3"/>
    </sheetView>
  </sheetViews>
  <sheetFormatPr defaultRowHeight="14.4" x14ac:dyDescent="0.3"/>
  <cols>
    <col min="1" max="1" width="3.6640625" style="2" customWidth="1"/>
    <col min="2" max="2" width="90.6640625" customWidth="1"/>
    <col min="3" max="5" width="15.6640625" customWidth="1"/>
    <col min="6" max="6" width="9.33203125" customWidth="1"/>
  </cols>
  <sheetData>
    <row r="1" spans="1:7" ht="81" customHeight="1" x14ac:dyDescent="0.3">
      <c r="A1" s="23"/>
      <c r="B1" s="24"/>
      <c r="C1" s="24"/>
      <c r="D1" s="24"/>
      <c r="E1" s="24"/>
    </row>
    <row r="2" spans="1:7" s="4" customFormat="1" ht="45" customHeight="1" x14ac:dyDescent="0.4">
      <c r="A2" s="8"/>
      <c r="B2" s="10" t="s">
        <v>77</v>
      </c>
      <c r="C2" s="25" t="s">
        <v>21</v>
      </c>
      <c r="D2" s="26" t="s">
        <v>30</v>
      </c>
      <c r="E2" s="25" t="s">
        <v>23</v>
      </c>
    </row>
    <row r="3" spans="1:7" ht="20.399999999999999" customHeight="1" x14ac:dyDescent="0.3">
      <c r="A3" s="3">
        <v>1</v>
      </c>
      <c r="B3" s="11" t="s">
        <v>31</v>
      </c>
      <c r="C3" s="29">
        <v>1</v>
      </c>
      <c r="D3" s="6"/>
      <c r="E3" s="27">
        <f>SUM(C3*D3)</f>
        <v>0</v>
      </c>
    </row>
    <row r="4" spans="1:7" ht="20.399999999999999" customHeight="1" x14ac:dyDescent="0.3">
      <c r="A4" s="3">
        <f>A3+1</f>
        <v>2</v>
      </c>
      <c r="B4" s="11" t="s">
        <v>33</v>
      </c>
      <c r="C4" s="29">
        <v>1</v>
      </c>
      <c r="D4" s="6"/>
      <c r="E4" s="27">
        <f>SUM(C4*D4)</f>
        <v>0</v>
      </c>
    </row>
    <row r="5" spans="1:7" ht="20.399999999999999" customHeight="1" x14ac:dyDescent="0.3">
      <c r="A5" s="3">
        <f t="shared" ref="A5:A14" si="0">A4+1</f>
        <v>3</v>
      </c>
      <c r="B5" s="11" t="s">
        <v>32</v>
      </c>
      <c r="C5" s="29">
        <v>1</v>
      </c>
      <c r="D5" s="6"/>
      <c r="E5" s="27">
        <f>SUM(C5*D5)</f>
        <v>0</v>
      </c>
    </row>
    <row r="6" spans="1:7" ht="20.399999999999999" customHeight="1" x14ac:dyDescent="0.3">
      <c r="A6" s="3">
        <f t="shared" si="0"/>
        <v>4</v>
      </c>
      <c r="B6" s="11" t="s">
        <v>34</v>
      </c>
      <c r="C6" s="29">
        <v>1</v>
      </c>
      <c r="D6" s="6"/>
      <c r="E6" s="27">
        <f t="shared" ref="E6" si="1">SUM(C6*D6)</f>
        <v>0</v>
      </c>
    </row>
    <row r="7" spans="1:7" ht="20.399999999999999" customHeight="1" x14ac:dyDescent="0.3">
      <c r="A7" s="3">
        <f t="shared" si="0"/>
        <v>5</v>
      </c>
      <c r="B7" s="11" t="s">
        <v>58</v>
      </c>
      <c r="C7" s="29">
        <v>1</v>
      </c>
      <c r="D7" s="6"/>
      <c r="E7" s="27">
        <f t="shared" ref="E7:E14" si="2">SUM(C7*D7)</f>
        <v>0</v>
      </c>
    </row>
    <row r="8" spans="1:7" ht="20.399999999999999" customHeight="1" x14ac:dyDescent="0.3">
      <c r="A8" s="3">
        <f t="shared" si="0"/>
        <v>6</v>
      </c>
      <c r="B8" s="11" t="s">
        <v>57</v>
      </c>
      <c r="C8" s="29">
        <v>1</v>
      </c>
      <c r="D8" s="6"/>
      <c r="E8" s="27">
        <f t="shared" si="2"/>
        <v>0</v>
      </c>
      <c r="G8" s="1"/>
    </row>
    <row r="9" spans="1:7" s="13" customFormat="1" ht="20.399999999999999" customHeight="1" x14ac:dyDescent="0.3">
      <c r="A9" s="3">
        <f t="shared" si="0"/>
        <v>7</v>
      </c>
      <c r="B9" s="11" t="s">
        <v>59</v>
      </c>
      <c r="C9" s="29">
        <v>1</v>
      </c>
      <c r="D9" s="6"/>
      <c r="E9" s="27">
        <f>SUM(C9*D9)</f>
        <v>0</v>
      </c>
      <c r="G9" s="52"/>
    </row>
    <row r="10" spans="1:7" ht="20.399999999999999" customHeight="1" x14ac:dyDescent="0.3">
      <c r="A10" s="3">
        <f t="shared" si="0"/>
        <v>8</v>
      </c>
      <c r="B10" s="5" t="s">
        <v>28</v>
      </c>
      <c r="C10" s="5"/>
      <c r="D10" s="6"/>
      <c r="E10" s="27">
        <f>SUM(C10*D10)</f>
        <v>0</v>
      </c>
    </row>
    <row r="11" spans="1:7" ht="20.399999999999999" customHeight="1" x14ac:dyDescent="0.3">
      <c r="A11" s="3">
        <f t="shared" si="0"/>
        <v>9</v>
      </c>
      <c r="B11" s="5" t="s">
        <v>28</v>
      </c>
      <c r="C11" s="5"/>
      <c r="D11" s="6"/>
      <c r="E11" s="27">
        <f>SUM(C11*D11)</f>
        <v>0</v>
      </c>
    </row>
    <row r="12" spans="1:7" ht="20.399999999999999" customHeight="1" x14ac:dyDescent="0.3">
      <c r="A12" s="3">
        <f t="shared" si="0"/>
        <v>10</v>
      </c>
      <c r="B12" s="5" t="s">
        <v>28</v>
      </c>
      <c r="C12" s="5"/>
      <c r="D12" s="6"/>
      <c r="E12" s="27">
        <f t="shared" si="2"/>
        <v>0</v>
      </c>
    </row>
    <row r="13" spans="1:7" ht="20.399999999999999" customHeight="1" x14ac:dyDescent="0.3">
      <c r="A13" s="3">
        <f t="shared" si="0"/>
        <v>11</v>
      </c>
      <c r="B13" s="5" t="s">
        <v>28</v>
      </c>
      <c r="C13" s="5"/>
      <c r="D13" s="6"/>
      <c r="E13" s="27">
        <f t="shared" si="2"/>
        <v>0</v>
      </c>
    </row>
    <row r="14" spans="1:7" ht="20.399999999999999" customHeight="1" x14ac:dyDescent="0.3">
      <c r="A14" s="3">
        <f t="shared" si="0"/>
        <v>12</v>
      </c>
      <c r="B14" s="5" t="s">
        <v>28</v>
      </c>
      <c r="C14" s="5"/>
      <c r="D14" s="6"/>
      <c r="E14" s="27">
        <f t="shared" si="2"/>
        <v>0</v>
      </c>
    </row>
    <row r="15" spans="1:7" ht="24" customHeight="1" thickBot="1" x14ac:dyDescent="0.35">
      <c r="B15" s="2" t="s">
        <v>36</v>
      </c>
      <c r="C15" s="2"/>
      <c r="D15" s="2"/>
      <c r="E15" s="9">
        <f>SUM(E3:E14)</f>
        <v>0</v>
      </c>
      <c r="F15" s="1"/>
    </row>
    <row r="16" spans="1:7" ht="15" thickTop="1" x14ac:dyDescent="0.3"/>
    <row r="17" spans="1:4" x14ac:dyDescent="0.3">
      <c r="A17" s="31"/>
      <c r="B17" s="13"/>
      <c r="C17" s="13"/>
      <c r="D17" s="13"/>
    </row>
    <row r="18" spans="1:4" x14ac:dyDescent="0.3">
      <c r="A18" s="3"/>
      <c r="B18" s="13"/>
      <c r="C18" s="13"/>
      <c r="D18" s="13"/>
    </row>
    <row r="19" spans="1:4" x14ac:dyDescent="0.3">
      <c r="A19" s="3"/>
      <c r="B19" s="13"/>
      <c r="C19" s="13"/>
      <c r="D19" s="13"/>
    </row>
    <row r="20" spans="1:4" x14ac:dyDescent="0.3">
      <c r="A20" s="3"/>
      <c r="B20" s="11" t="s">
        <v>37</v>
      </c>
      <c r="C20" s="13"/>
      <c r="D20" s="13"/>
    </row>
    <row r="21" spans="1:4" x14ac:dyDescent="0.3">
      <c r="A21" s="3"/>
      <c r="B21" s="11" t="s">
        <v>38</v>
      </c>
      <c r="C21" s="13"/>
      <c r="D21" s="13"/>
    </row>
    <row r="22" spans="1:4" x14ac:dyDescent="0.3">
      <c r="A22" s="3"/>
      <c r="B22" s="11" t="s">
        <v>39</v>
      </c>
      <c r="C22" s="13"/>
      <c r="D22" s="13"/>
    </row>
    <row r="23" spans="1:4" x14ac:dyDescent="0.3">
      <c r="A23" s="3"/>
      <c r="B23" s="11" t="s">
        <v>40</v>
      </c>
      <c r="C23" s="13"/>
      <c r="D23" s="13"/>
    </row>
    <row r="24" spans="1:4" x14ac:dyDescent="0.3">
      <c r="B24" s="11" t="s">
        <v>41</v>
      </c>
      <c r="C24" s="13"/>
      <c r="D24" s="13"/>
    </row>
    <row r="25" spans="1:4" x14ac:dyDescent="0.3">
      <c r="B25" s="11" t="s">
        <v>35</v>
      </c>
      <c r="C25" s="13"/>
      <c r="D25" s="13"/>
    </row>
  </sheetData>
  <pageMargins left="0.7" right="0.7" top="0.75" bottom="0.75" header="0.3" footer="0.3"/>
  <pageSetup paperSize="9" scale="9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30347-F877-4424-B8A7-A726F669F80C}">
  <sheetPr>
    <pageSetUpPr fitToPage="1"/>
  </sheetPr>
  <dimension ref="A1:J26"/>
  <sheetViews>
    <sheetView zoomScaleNormal="100" workbookViewId="0">
      <selection activeCell="B18" sqref="B18"/>
    </sheetView>
  </sheetViews>
  <sheetFormatPr defaultRowHeight="14.4" x14ac:dyDescent="0.3"/>
  <cols>
    <col min="1" max="1" width="3.6640625" style="2" customWidth="1"/>
    <col min="2" max="2" width="75" customWidth="1"/>
    <col min="3" max="6" width="15.6640625" customWidth="1"/>
    <col min="8" max="8" width="13.33203125" customWidth="1"/>
    <col min="9" max="9" width="21.33203125" customWidth="1"/>
    <col min="10" max="10" width="12" bestFit="1" customWidth="1"/>
  </cols>
  <sheetData>
    <row r="1" spans="1:10" ht="81" customHeight="1" x14ac:dyDescent="0.3">
      <c r="A1" s="24"/>
      <c r="B1" s="24"/>
      <c r="C1" s="24"/>
      <c r="D1" s="24"/>
      <c r="E1" s="24"/>
      <c r="F1" s="24"/>
    </row>
    <row r="2" spans="1:10" s="4" customFormat="1" ht="45" customHeight="1" x14ac:dyDescent="0.3">
      <c r="A2" s="14"/>
      <c r="B2" s="19" t="s">
        <v>76</v>
      </c>
      <c r="C2" s="14" t="s">
        <v>42</v>
      </c>
      <c r="D2" s="14" t="s">
        <v>43</v>
      </c>
      <c r="E2" s="14" t="s">
        <v>44</v>
      </c>
      <c r="F2" s="14" t="s">
        <v>45</v>
      </c>
    </row>
    <row r="3" spans="1:10" ht="20.399999999999999" customHeight="1" x14ac:dyDescent="0.3">
      <c r="A3" s="3">
        <v>1</v>
      </c>
      <c r="B3" s="11" t="s">
        <v>46</v>
      </c>
      <c r="C3" s="15">
        <v>5000</v>
      </c>
      <c r="D3" s="17"/>
      <c r="E3" s="12">
        <v>60</v>
      </c>
      <c r="F3" s="16">
        <f>C3*E3*D3</f>
        <v>0</v>
      </c>
      <c r="H3" s="42"/>
      <c r="I3" s="1"/>
      <c r="J3" s="13"/>
    </row>
    <row r="4" spans="1:10" ht="20.399999999999999" customHeight="1" x14ac:dyDescent="0.3">
      <c r="A4" s="3">
        <f>A3+1</f>
        <v>2</v>
      </c>
      <c r="B4" s="11" t="s">
        <v>47</v>
      </c>
      <c r="C4" s="15">
        <v>300</v>
      </c>
      <c r="D4" s="17"/>
      <c r="E4" s="12">
        <v>60</v>
      </c>
      <c r="F4" s="16">
        <f>C4*E4*D4</f>
        <v>0</v>
      </c>
      <c r="H4" s="1"/>
      <c r="I4" s="1"/>
      <c r="J4" s="1"/>
    </row>
    <row r="5" spans="1:10" ht="20.399999999999999" customHeight="1" x14ac:dyDescent="0.3">
      <c r="A5" s="3">
        <f t="shared" ref="A5:A14" si="0">A4+1</f>
        <v>3</v>
      </c>
      <c r="B5" s="11" t="s">
        <v>60</v>
      </c>
      <c r="C5" s="15">
        <v>200</v>
      </c>
      <c r="D5" s="17"/>
      <c r="E5" s="12">
        <v>60</v>
      </c>
      <c r="F5" s="16">
        <f t="shared" ref="F5:F7" si="1">C5*E5*D5</f>
        <v>0</v>
      </c>
      <c r="H5" s="1"/>
      <c r="I5" s="1"/>
      <c r="J5" s="1"/>
    </row>
    <row r="6" spans="1:10" ht="20.399999999999999" customHeight="1" x14ac:dyDescent="0.3">
      <c r="A6" s="3">
        <f t="shared" si="0"/>
        <v>4</v>
      </c>
      <c r="B6" s="11" t="s">
        <v>48</v>
      </c>
      <c r="C6" s="15">
        <v>50</v>
      </c>
      <c r="D6" s="17"/>
      <c r="E6" s="12">
        <v>60</v>
      </c>
      <c r="F6" s="16">
        <f t="shared" si="1"/>
        <v>0</v>
      </c>
      <c r="H6" s="1"/>
      <c r="I6" s="1"/>
      <c r="J6" s="1"/>
    </row>
    <row r="7" spans="1:10" ht="20.399999999999999" customHeight="1" x14ac:dyDescent="0.3">
      <c r="A7" s="3">
        <f t="shared" si="0"/>
        <v>5</v>
      </c>
      <c r="B7" s="11" t="s">
        <v>61</v>
      </c>
      <c r="C7" s="54">
        <v>5</v>
      </c>
      <c r="D7" s="17"/>
      <c r="E7" s="12">
        <v>60</v>
      </c>
      <c r="F7" s="16">
        <f t="shared" si="1"/>
        <v>0</v>
      </c>
      <c r="H7" s="1"/>
      <c r="I7" s="1"/>
      <c r="J7" s="1"/>
    </row>
    <row r="8" spans="1:10" ht="20.399999999999999" customHeight="1" x14ac:dyDescent="0.3">
      <c r="A8" s="3">
        <f t="shared" si="0"/>
        <v>6</v>
      </c>
      <c r="B8" s="11" t="s">
        <v>49</v>
      </c>
      <c r="C8" s="53">
        <v>1</v>
      </c>
      <c r="D8" s="17"/>
      <c r="E8" s="12">
        <v>60</v>
      </c>
      <c r="F8" s="16">
        <f t="shared" ref="F8:F14" si="2">C8*E8*D8</f>
        <v>0</v>
      </c>
      <c r="I8" s="1"/>
    </row>
    <row r="9" spans="1:10" ht="20.399999999999999" customHeight="1" x14ac:dyDescent="0.3">
      <c r="A9" s="3">
        <f t="shared" si="0"/>
        <v>7</v>
      </c>
      <c r="B9" s="5" t="s">
        <v>28</v>
      </c>
      <c r="C9" s="30"/>
      <c r="D9" s="17"/>
      <c r="E9" s="12">
        <v>60</v>
      </c>
      <c r="F9" s="16">
        <f t="shared" si="2"/>
        <v>0</v>
      </c>
      <c r="I9" s="1"/>
    </row>
    <row r="10" spans="1:10" ht="20.399999999999999" customHeight="1" x14ac:dyDescent="0.3">
      <c r="A10" s="3">
        <f t="shared" si="0"/>
        <v>8</v>
      </c>
      <c r="B10" s="5" t="s">
        <v>28</v>
      </c>
      <c r="C10" s="30"/>
      <c r="D10" s="17"/>
      <c r="E10" s="12">
        <v>60</v>
      </c>
      <c r="F10" s="16">
        <f t="shared" si="2"/>
        <v>0</v>
      </c>
      <c r="I10" s="1"/>
      <c r="J10" s="13"/>
    </row>
    <row r="11" spans="1:10" ht="20.399999999999999" customHeight="1" x14ac:dyDescent="0.3">
      <c r="A11" s="3">
        <f t="shared" si="0"/>
        <v>9</v>
      </c>
      <c r="B11" s="5" t="s">
        <v>28</v>
      </c>
      <c r="C11" s="30"/>
      <c r="D11" s="17"/>
      <c r="E11" s="12">
        <v>60</v>
      </c>
      <c r="F11" s="16">
        <f t="shared" si="2"/>
        <v>0</v>
      </c>
    </row>
    <row r="12" spans="1:10" ht="20.399999999999999" customHeight="1" x14ac:dyDescent="0.3">
      <c r="A12" s="3">
        <f t="shared" si="0"/>
        <v>10</v>
      </c>
      <c r="B12" s="5" t="s">
        <v>28</v>
      </c>
      <c r="C12" s="30"/>
      <c r="D12" s="17"/>
      <c r="E12" s="12">
        <v>60</v>
      </c>
      <c r="F12" s="16">
        <f t="shared" si="2"/>
        <v>0</v>
      </c>
    </row>
    <row r="13" spans="1:10" ht="20.399999999999999" customHeight="1" x14ac:dyDescent="0.3">
      <c r="A13" s="3">
        <f t="shared" si="0"/>
        <v>11</v>
      </c>
      <c r="B13" s="5" t="s">
        <v>28</v>
      </c>
      <c r="C13" s="30"/>
      <c r="D13" s="17"/>
      <c r="E13" s="12">
        <v>60</v>
      </c>
      <c r="F13" s="16">
        <f t="shared" si="2"/>
        <v>0</v>
      </c>
      <c r="J13" s="50"/>
    </row>
    <row r="14" spans="1:10" ht="20.399999999999999" customHeight="1" x14ac:dyDescent="0.3">
      <c r="A14" s="3">
        <f t="shared" si="0"/>
        <v>12</v>
      </c>
      <c r="B14" s="5" t="s">
        <v>28</v>
      </c>
      <c r="C14" s="30"/>
      <c r="D14" s="17"/>
      <c r="E14" s="12">
        <v>60</v>
      </c>
      <c r="F14" s="16">
        <f t="shared" si="2"/>
        <v>0</v>
      </c>
      <c r="J14" s="50"/>
    </row>
    <row r="15" spans="1:10" ht="24" customHeight="1" thickBot="1" x14ac:dyDescent="0.35">
      <c r="B15" s="2" t="s">
        <v>50</v>
      </c>
      <c r="E15" s="2" t="s">
        <v>51</v>
      </c>
      <c r="F15" s="18">
        <f>SUM(F3:F14)</f>
        <v>0</v>
      </c>
      <c r="H15" s="43"/>
    </row>
    <row r="16" spans="1:10" ht="15" thickTop="1" x14ac:dyDescent="0.3"/>
    <row r="17" spans="1:7" x14ac:dyDescent="0.3">
      <c r="A17" s="31"/>
      <c r="B17" s="13"/>
      <c r="C17" s="13"/>
      <c r="D17" s="13"/>
    </row>
    <row r="18" spans="1:7" x14ac:dyDescent="0.3">
      <c r="G18" s="55"/>
    </row>
    <row r="19" spans="1:7" x14ac:dyDescent="0.3">
      <c r="A19" s="3"/>
      <c r="B19" s="13"/>
    </row>
    <row r="20" spans="1:7" x14ac:dyDescent="0.3">
      <c r="A20" s="3"/>
      <c r="B20" s="13"/>
    </row>
    <row r="21" spans="1:7" x14ac:dyDescent="0.3">
      <c r="A21" s="3"/>
      <c r="B21" s="13"/>
    </row>
    <row r="22" spans="1:7" x14ac:dyDescent="0.3">
      <c r="A22" s="3"/>
      <c r="B22" s="13"/>
    </row>
    <row r="23" spans="1:7" x14ac:dyDescent="0.3">
      <c r="A23" s="3"/>
      <c r="B23" s="13"/>
    </row>
    <row r="24" spans="1:7" x14ac:dyDescent="0.3">
      <c r="A24" s="3"/>
      <c r="B24" s="13"/>
    </row>
    <row r="25" spans="1:7" x14ac:dyDescent="0.3">
      <c r="A25" s="3"/>
      <c r="B25" s="13"/>
    </row>
    <row r="26" spans="1:7" x14ac:dyDescent="0.3">
      <c r="A26" s="3"/>
      <c r="B26" s="13"/>
    </row>
  </sheetData>
  <pageMargins left="0.7" right="0.7" top="0.75" bottom="0.75" header="0.3" footer="0.3"/>
  <pageSetup paperSize="9" scale="9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523DD-3A5B-40A3-A731-3FDB4C1EBBDB}">
  <sheetPr>
    <pageSetUpPr fitToPage="1"/>
  </sheetPr>
  <dimension ref="A1:K11"/>
  <sheetViews>
    <sheetView zoomScaleNormal="100" workbookViewId="0">
      <selection activeCell="B14" sqref="B14"/>
    </sheetView>
  </sheetViews>
  <sheetFormatPr defaultRowHeight="14.4" x14ac:dyDescent="0.3"/>
  <cols>
    <col min="1" max="1" width="3.6640625" style="2" customWidth="1"/>
    <col min="2" max="2" width="43.6640625" customWidth="1"/>
    <col min="3" max="8" width="15.6640625" customWidth="1"/>
    <col min="9" max="9" width="9.33203125" customWidth="1"/>
  </cols>
  <sheetData>
    <row r="1" spans="1:11" ht="81" customHeight="1" x14ac:dyDescent="0.3">
      <c r="A1" s="23"/>
      <c r="B1" s="24"/>
      <c r="C1" s="24"/>
      <c r="D1" s="24"/>
      <c r="E1" s="24"/>
      <c r="F1" s="24"/>
      <c r="G1" s="24"/>
      <c r="H1" s="24"/>
    </row>
    <row r="2" spans="1:11" s="4" customFormat="1" ht="45" customHeight="1" x14ac:dyDescent="0.4">
      <c r="A2" s="8"/>
      <c r="B2" s="10" t="s">
        <v>75</v>
      </c>
      <c r="C2" s="32" t="s">
        <v>52</v>
      </c>
      <c r="D2" s="32" t="s">
        <v>53</v>
      </c>
      <c r="E2" s="32" t="s">
        <v>54</v>
      </c>
      <c r="F2" s="32" t="s">
        <v>55</v>
      </c>
      <c r="G2" s="33" t="s">
        <v>30</v>
      </c>
      <c r="H2" s="32" t="s">
        <v>23</v>
      </c>
    </row>
    <row r="3" spans="1:11" ht="20.399999999999999" customHeight="1" x14ac:dyDescent="0.3">
      <c r="A3" s="3">
        <v>1</v>
      </c>
      <c r="B3" s="11" t="s">
        <v>70</v>
      </c>
      <c r="C3" s="34">
        <v>100</v>
      </c>
      <c r="D3" s="34">
        <v>100</v>
      </c>
      <c r="E3" s="34">
        <v>75</v>
      </c>
      <c r="F3" s="34">
        <v>75</v>
      </c>
      <c r="G3" s="6"/>
      <c r="H3" s="40" t="str">
        <f>IF(OR(G3&lt;100,G3&gt;250),"FOUTE INVOER !!",((C3+D3+E3+F3)*G3))</f>
        <v>FOUTE INVOER !!</v>
      </c>
      <c r="J3" s="1"/>
      <c r="K3" s="1"/>
    </row>
    <row r="4" spans="1:11" ht="20.399999999999999" customHeight="1" x14ac:dyDescent="0.3">
      <c r="A4" s="3">
        <v>2</v>
      </c>
      <c r="B4" s="11" t="s">
        <v>71</v>
      </c>
      <c r="C4" s="34">
        <v>100</v>
      </c>
      <c r="D4" s="34">
        <v>100</v>
      </c>
      <c r="E4" s="34">
        <v>75</v>
      </c>
      <c r="F4" s="34">
        <v>75</v>
      </c>
      <c r="G4" s="6"/>
      <c r="H4" s="40" t="str">
        <f t="shared" ref="H4:H6" si="0">IF(OR(G4&lt;100,G4&gt;250),"FOUTE INVOER !!",((C4+D4+E4+F4)*G4))</f>
        <v>FOUTE INVOER !!</v>
      </c>
      <c r="K4" s="1"/>
    </row>
    <row r="5" spans="1:11" ht="20.399999999999999" customHeight="1" x14ac:dyDescent="0.3">
      <c r="A5" s="3">
        <v>3</v>
      </c>
      <c r="B5" s="11" t="s">
        <v>72</v>
      </c>
      <c r="C5" s="34">
        <v>50</v>
      </c>
      <c r="D5" s="34">
        <v>50</v>
      </c>
      <c r="E5" s="34">
        <v>25</v>
      </c>
      <c r="F5" s="34">
        <v>25</v>
      </c>
      <c r="G5" s="6"/>
      <c r="H5" s="40" t="str">
        <f t="shared" si="0"/>
        <v>FOUTE INVOER !!</v>
      </c>
      <c r="K5" s="1"/>
    </row>
    <row r="6" spans="1:11" ht="20.399999999999999" customHeight="1" x14ac:dyDescent="0.3">
      <c r="A6" s="3">
        <v>4</v>
      </c>
      <c r="B6" s="11" t="s">
        <v>73</v>
      </c>
      <c r="C6" s="34">
        <v>50</v>
      </c>
      <c r="D6" s="34">
        <v>50</v>
      </c>
      <c r="E6" s="34">
        <v>25</v>
      </c>
      <c r="F6" s="34">
        <v>25</v>
      </c>
      <c r="G6" s="6"/>
      <c r="H6" s="40" t="str">
        <f t="shared" si="0"/>
        <v>FOUTE INVOER !!</v>
      </c>
      <c r="K6" s="1"/>
    </row>
    <row r="7" spans="1:11" ht="20.399999999999999" customHeight="1" x14ac:dyDescent="0.3">
      <c r="A7" s="3">
        <v>5</v>
      </c>
      <c r="B7" s="11" t="s">
        <v>74</v>
      </c>
      <c r="C7" s="34">
        <v>4</v>
      </c>
      <c r="D7" s="34">
        <v>3</v>
      </c>
      <c r="E7" s="34">
        <v>2</v>
      </c>
      <c r="F7" s="34">
        <v>1</v>
      </c>
      <c r="G7" s="6"/>
      <c r="H7" s="40">
        <f>(C7+D7+E7+F7)*G7</f>
        <v>0</v>
      </c>
      <c r="K7" s="1"/>
    </row>
    <row r="8" spans="1:11" ht="24" customHeight="1" thickBot="1" x14ac:dyDescent="0.35">
      <c r="B8" s="2" t="s">
        <v>56</v>
      </c>
      <c r="C8" s="2"/>
      <c r="D8" s="2"/>
      <c r="E8" s="2"/>
      <c r="F8" s="2"/>
      <c r="G8" s="2"/>
      <c r="H8" s="9">
        <f>SUM(H3:H7)</f>
        <v>0</v>
      </c>
      <c r="I8" s="1"/>
      <c r="K8" s="1"/>
    </row>
    <row r="9" spans="1:11" ht="15" thickTop="1" x14ac:dyDescent="0.3"/>
    <row r="10" spans="1:11" x14ac:dyDescent="0.3">
      <c r="A10" s="31"/>
      <c r="B10" s="13"/>
      <c r="C10" s="13"/>
      <c r="D10" s="13"/>
    </row>
    <row r="11" spans="1:11" x14ac:dyDescent="0.3">
      <c r="B11" s="13"/>
      <c r="C11" s="13"/>
      <c r="D11" s="13"/>
      <c r="E11" s="13"/>
      <c r="F11" s="13"/>
      <c r="G11" s="13"/>
    </row>
  </sheetData>
  <pageMargins left="0.7" right="0.7" top="0.75" bottom="0.75" header="0.3" footer="0.3"/>
  <pageSetup paperSize="9" scale="93"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F2B14-3BF2-4578-8632-3F0F5CEA3119}">
  <dimension ref="A2:B8"/>
  <sheetViews>
    <sheetView workbookViewId="0">
      <selection activeCell="A8" sqref="A8"/>
    </sheetView>
  </sheetViews>
  <sheetFormatPr defaultRowHeight="14.4" x14ac:dyDescent="0.3"/>
  <cols>
    <col min="1" max="1" width="6.88671875" style="31" customWidth="1"/>
    <col min="2" max="2" width="134.109375" customWidth="1"/>
  </cols>
  <sheetData>
    <row r="2" spans="1:2" x14ac:dyDescent="0.3">
      <c r="A2" s="31">
        <v>1</v>
      </c>
      <c r="B2" s="59" t="s">
        <v>63</v>
      </c>
    </row>
    <row r="3" spans="1:2" x14ac:dyDescent="0.3">
      <c r="A3" s="31">
        <v>2</v>
      </c>
      <c r="B3" s="59" t="s">
        <v>64</v>
      </c>
    </row>
    <row r="4" spans="1:2" x14ac:dyDescent="0.3">
      <c r="A4" s="31">
        <v>3</v>
      </c>
      <c r="B4" s="59" t="s">
        <v>65</v>
      </c>
    </row>
    <row r="5" spans="1:2" ht="42" customHeight="1" x14ac:dyDescent="0.3">
      <c r="A5" s="31">
        <v>4</v>
      </c>
      <c r="B5" s="59" t="s">
        <v>66</v>
      </c>
    </row>
    <row r="6" spans="1:2" ht="28.8" x14ac:dyDescent="0.3">
      <c r="A6" s="31">
        <v>5</v>
      </c>
      <c r="B6" s="59" t="s">
        <v>67</v>
      </c>
    </row>
    <row r="7" spans="1:2" ht="28.8" x14ac:dyDescent="0.3">
      <c r="A7" s="31">
        <v>6</v>
      </c>
      <c r="B7" s="59" t="s">
        <v>68</v>
      </c>
    </row>
    <row r="8" spans="1:2" ht="28.8" x14ac:dyDescent="0.3">
      <c r="A8" s="31">
        <v>7</v>
      </c>
      <c r="B8" s="59" t="s">
        <v>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a92735-4626-485d-b499-1eae95cc67aa" xsi:nil="true"/>
    <lcf76f155ced4ddcb4097134ff3c332f xmlns="428d1233-af43-4875-bd87-b214f322b4d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38ABA825D572A4D80A520CA39A51A24" ma:contentTypeVersion="12" ma:contentTypeDescription="Create a new document." ma:contentTypeScope="" ma:versionID="0f62e6a6be27f18d33981b7dceaa4ccd">
  <xsd:schema xmlns:xsd="http://www.w3.org/2001/XMLSchema" xmlns:xs="http://www.w3.org/2001/XMLSchema" xmlns:p="http://schemas.microsoft.com/office/2006/metadata/properties" xmlns:ns2="428d1233-af43-4875-bd87-b214f322b4d3" xmlns:ns3="0b16c67c-a66e-43a6-b836-fda756cc9e1f" xmlns:ns4="d3a92735-4626-485d-b499-1eae95cc67aa" targetNamespace="http://schemas.microsoft.com/office/2006/metadata/properties" ma:root="true" ma:fieldsID="5b25c421a903a2ac97e631156fbb8369" ns2:_="" ns3:_="" ns4:_="">
    <xsd:import namespace="428d1233-af43-4875-bd87-b214f322b4d3"/>
    <xsd:import namespace="0b16c67c-a66e-43a6-b836-fda756cc9e1f"/>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8d1233-af43-4875-bd87-b214f322b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16c67c-a66e-43a6-b836-fda756cc9e1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eec707-fa1c-4043-8164-04a22b0950ae}" ma:internalName="TaxCatchAll" ma:showField="CatchAllData" ma:web="0b16c67c-a66e-43a6-b836-fda756cc9e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1C82FC-6EF9-4A50-8298-53E547625AAB}">
  <ds:schemaRefs>
    <ds:schemaRef ds:uri="http://schemas.microsoft.com/office/2006/metadata/properties"/>
    <ds:schemaRef ds:uri="http://purl.org/dc/elements/1.1/"/>
    <ds:schemaRef ds:uri="428d1233-af43-4875-bd87-b214f322b4d3"/>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d3a92735-4626-485d-b499-1eae95cc67aa"/>
    <ds:schemaRef ds:uri="0b16c67c-a66e-43a6-b836-fda756cc9e1f"/>
    <ds:schemaRef ds:uri="http://www.w3.org/XML/1998/namespace"/>
    <ds:schemaRef ds:uri="http://purl.org/dc/dcmitype/"/>
  </ds:schemaRefs>
</ds:datastoreItem>
</file>

<file path=customXml/itemProps2.xml><?xml version="1.0" encoding="utf-8"?>
<ds:datastoreItem xmlns:ds="http://schemas.openxmlformats.org/officeDocument/2006/customXml" ds:itemID="{72803E45-C8FA-4397-9669-97C711744EF2}">
  <ds:schemaRefs>
    <ds:schemaRef ds:uri="http://schemas.microsoft.com/sharepoint/v3/contenttype/forms"/>
  </ds:schemaRefs>
</ds:datastoreItem>
</file>

<file path=customXml/itemProps3.xml><?xml version="1.0" encoding="utf-8"?>
<ds:datastoreItem xmlns:ds="http://schemas.openxmlformats.org/officeDocument/2006/customXml" ds:itemID="{CFB3E6B5-6298-43E7-AE97-0235294D6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8d1233-af43-4875-bd87-b214f322b4d3"/>
    <ds:schemaRef ds:uri="0b16c67c-a66e-43a6-b836-fda756cc9e1f"/>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Inschrijfprijs</vt:lpstr>
      <vt:lpstr>A. Implementatie</vt:lpstr>
      <vt:lpstr>B. Transitie</vt:lpstr>
      <vt:lpstr>C. Exploitatie</vt:lpstr>
      <vt:lpstr>D. Optimalisatie</vt:lpstr>
      <vt:lpstr>Invulinstructies</vt:lpstr>
      <vt:lpstr>'A. Implementatie'!Afdrukbereik</vt:lpstr>
      <vt:lpstr>'B. Transitie'!Afdrukbereik</vt:lpstr>
      <vt:lpstr>'C. Exploitatie'!Afdrukbereik</vt:lpstr>
      <vt:lpstr>'D. Optimalisatie'!Afdrukbereik</vt:lpstr>
      <vt:lpstr>Inschrijfprijs!Afdrukbereik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Hogendoorn, Wim (AV)</dc:creator>
  <cp:keywords/>
  <dc:description/>
  <cp:lastModifiedBy>Hogendoorn, Wim (AV)</cp:lastModifiedBy>
  <cp:revision/>
  <dcterms:created xsi:type="dcterms:W3CDTF">2022-02-07T14:56:40Z</dcterms:created>
  <dcterms:modified xsi:type="dcterms:W3CDTF">2024-03-09T17:00:34Z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0x010100C38ABA825D572A4D80A520CA39A51A24</vt:lpwstr>
  </property>
  <property fmtid="{D5CDD505-2E9C-101B-9397-08002B2CF9AE}" pid="3" name="MediaServiceImageTags">
    <vt:lpwstr/>
  </property>
</Properties>
</file>