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lwestra_alpha-adviesbureau_nl/Documents/Bureaublad/"/>
    </mc:Choice>
  </mc:AlternateContent>
  <xr:revisionPtr revIDLastSave="22" documentId="8_{3D590B37-75FB-4ED1-99CF-F2E9BE4F6AFE}" xr6:coauthVersionLast="47" xr6:coauthVersionMax="47" xr10:uidLastSave="{DD19EC48-6B35-42D3-AF46-73D917ABF72E}"/>
  <bookViews>
    <workbookView xWindow="-28920" yWindow="-30" windowWidth="29040" windowHeight="15720" tabRatio="821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205" r:id="rId27"/>
    <sheet name="12-1" sheetId="211" r:id="rId28"/>
    <sheet name="12-2" sheetId="212" r:id="rId29"/>
    <sheet name="12-3" sheetId="213" r:id="rId30"/>
    <sheet name="12-4" sheetId="214" r:id="rId31"/>
    <sheet name="12-5" sheetId="215" state="hidden" r:id="rId32"/>
    <sheet name="12a" sheetId="206" r:id="rId33"/>
    <sheet name="60" sheetId="127" state="hidden" r:id="rId34"/>
    <sheet name="60a" sheetId="128" state="hidden" r:id="rId35"/>
    <sheet name="13" sheetId="224" r:id="rId36"/>
    <sheet name="13-1" sheetId="225" r:id="rId37"/>
    <sheet name="13-2" sheetId="226" r:id="rId38"/>
    <sheet name="13-3" sheetId="227" r:id="rId39"/>
    <sheet name="13-4" sheetId="228" r:id="rId40"/>
    <sheet name="13-5" sheetId="229" state="hidden" r:id="rId41"/>
    <sheet name="13a" sheetId="230" r:id="rId42"/>
    <sheet name="61" sheetId="152" state="hidden" r:id="rId43"/>
    <sheet name="61a" sheetId="129" state="hidden" r:id="rId44"/>
    <sheet name="14" sheetId="130" state="hidden" r:id="rId45"/>
    <sheet name="14a" sheetId="131" state="hidden" r:id="rId46"/>
    <sheet name="15" sheetId="132" state="hidden" r:id="rId47"/>
    <sheet name="15a" sheetId="133" state="hidden" r:id="rId48"/>
    <sheet name="16" sheetId="134" state="hidden" r:id="rId49"/>
    <sheet name="16a" sheetId="135" state="hidden" r:id="rId50"/>
    <sheet name="17" sheetId="136" state="hidden" r:id="rId51"/>
    <sheet name="17a" sheetId="137" state="hidden" r:id="rId52"/>
    <sheet name="18" sheetId="138" state="hidden" r:id="rId53"/>
    <sheet name="18a" sheetId="139" state="hidden" r:id="rId54"/>
    <sheet name="19" sheetId="140" state="hidden" r:id="rId55"/>
    <sheet name="19a" sheetId="141" state="hidden" r:id="rId56"/>
    <sheet name="20" sheetId="142" state="hidden" r:id="rId57"/>
    <sheet name="20a" sheetId="143" state="hidden" r:id="rId58"/>
    <sheet name="21" sheetId="144" state="hidden" r:id="rId59"/>
    <sheet name="21a" sheetId="145" state="hidden" r:id="rId60"/>
    <sheet name="22" sheetId="146" state="hidden" r:id="rId61"/>
    <sheet name="22a" sheetId="147" state="hidden" r:id="rId62"/>
    <sheet name="23" sheetId="148" state="hidden" r:id="rId63"/>
    <sheet name="23a" sheetId="149" state="hidden" r:id="rId64"/>
    <sheet name="24" sheetId="150" state="hidden" r:id="rId65"/>
    <sheet name="24a" sheetId="151" state="hidden" r:id="rId66"/>
    <sheet name="25" sheetId="153" state="hidden" r:id="rId67"/>
    <sheet name="25a" sheetId="154" state="hidden" r:id="rId68"/>
    <sheet name="26" sheetId="155" state="hidden" r:id="rId69"/>
    <sheet name="26a" sheetId="156" state="hidden" r:id="rId70"/>
    <sheet name="27" sheetId="157" state="hidden" r:id="rId71"/>
    <sheet name="27a" sheetId="158" state="hidden" r:id="rId72"/>
    <sheet name="28" sheetId="159" state="hidden" r:id="rId73"/>
    <sheet name="28a" sheetId="160" state="hidden" r:id="rId74"/>
    <sheet name="29" sheetId="161" state="hidden" r:id="rId75"/>
    <sheet name="29a" sheetId="162" state="hidden" r:id="rId76"/>
    <sheet name="30" sheetId="163" state="hidden" r:id="rId77"/>
    <sheet name="30a" sheetId="164" state="hidden" r:id="rId78"/>
    <sheet name="31" sheetId="165" state="hidden" r:id="rId79"/>
    <sheet name="31a" sheetId="166" state="hidden" r:id="rId80"/>
    <sheet name="32" sheetId="167" state="hidden" r:id="rId81"/>
    <sheet name="32a" sheetId="168" state="hidden" r:id="rId82"/>
    <sheet name="33" sheetId="169" state="hidden" r:id="rId83"/>
    <sheet name="33a" sheetId="170" state="hidden" r:id="rId84"/>
    <sheet name="34" sheetId="171" state="hidden" r:id="rId85"/>
    <sheet name="34a" sheetId="172" state="hidden" r:id="rId86"/>
    <sheet name="35" sheetId="173" state="hidden" r:id="rId87"/>
    <sheet name="35a" sheetId="174" state="hidden" r:id="rId88"/>
    <sheet name="36" sheetId="175" state="hidden" r:id="rId89"/>
    <sheet name="36a" sheetId="176" state="hidden" r:id="rId90"/>
    <sheet name="37" sheetId="177" state="hidden" r:id="rId91"/>
    <sheet name="37a" sheetId="178" state="hidden" r:id="rId92"/>
    <sheet name="38" sheetId="179" state="hidden" r:id="rId93"/>
    <sheet name="38a" sheetId="180" state="hidden" r:id="rId94"/>
    <sheet name="39" sheetId="181" state="hidden" r:id="rId95"/>
    <sheet name="39a" sheetId="182" state="hidden" r:id="rId96"/>
    <sheet name="40" sheetId="183" state="hidden" r:id="rId97"/>
    <sheet name="40a" sheetId="184" state="hidden" r:id="rId98"/>
    <sheet name="41" sheetId="185" state="hidden" r:id="rId99"/>
    <sheet name="41a" sheetId="186" state="hidden" r:id="rId100"/>
    <sheet name="42" sheetId="187" state="hidden" r:id="rId101"/>
    <sheet name="42a" sheetId="188" state="hidden" r:id="rId102"/>
    <sheet name="43" sheetId="189" state="hidden" r:id="rId103"/>
    <sheet name="43a" sheetId="190" state="hidden" r:id="rId104"/>
    <sheet name="44" sheetId="191" state="hidden" r:id="rId105"/>
    <sheet name="44a" sheetId="192" state="hidden" r:id="rId106"/>
    <sheet name="45" sheetId="193" state="hidden" r:id="rId107"/>
    <sheet name="45a" sheetId="194" state="hidden" r:id="rId108"/>
    <sheet name="46" sheetId="195" state="hidden" r:id="rId109"/>
    <sheet name="46a" sheetId="196" state="hidden" r:id="rId110"/>
    <sheet name="47" sheetId="197" state="hidden" r:id="rId111"/>
    <sheet name="47a" sheetId="198" state="hidden" r:id="rId112"/>
    <sheet name="48" sheetId="199" state="hidden" r:id="rId113"/>
    <sheet name="48a" sheetId="200" state="hidden" r:id="rId114"/>
    <sheet name="49" sheetId="201" state="hidden" r:id="rId115"/>
    <sheet name="49a" sheetId="202" state="hidden" r:id="rId116"/>
    <sheet name="50" sheetId="203" state="hidden" r:id="rId117"/>
    <sheet name="50a" sheetId="204" state="hidden" r:id="rId118"/>
    <sheet name="51 (2)" sheetId="217" state="hidden" r:id="rId119"/>
    <sheet name="51-1 (2)" sheetId="218" state="hidden" r:id="rId120"/>
    <sheet name="51-2 (2)" sheetId="219" state="hidden" r:id="rId121"/>
    <sheet name="51-3 (2)" sheetId="220" state="hidden" r:id="rId122"/>
    <sheet name="51-4 (2)" sheetId="221" state="hidden" r:id="rId123"/>
    <sheet name="51-5 (2)" sheetId="222" state="hidden" r:id="rId124"/>
    <sheet name="51a (2)" sheetId="223" state="hidden" r:id="rId125"/>
    <sheet name="Factuurblad" sheetId="216" state="hidden" r:id="rId126"/>
  </sheets>
  <externalReferences>
    <externalReference r:id="rId127"/>
    <externalReference r:id="rId128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32" hidden="1">'12a'!#REF!</definedName>
    <definedName name="_xlnm._FilterDatabase" localSheetId="41" hidden="1">'13a'!$B$1:$B$614</definedName>
    <definedName name="_xlnm._FilterDatabase" localSheetId="45" hidden="1">'14a'!#REF!</definedName>
    <definedName name="_xlnm._FilterDatabase" localSheetId="47" hidden="1">'15a'!#REF!</definedName>
    <definedName name="_xlnm._FilterDatabase" localSheetId="49" hidden="1">'16a'!#REF!</definedName>
    <definedName name="_xlnm._FilterDatabase" localSheetId="51" hidden="1">'17a'!#REF!</definedName>
    <definedName name="_xlnm._FilterDatabase" localSheetId="53" hidden="1">'18a'!#REF!</definedName>
    <definedName name="_xlnm._FilterDatabase" localSheetId="55" hidden="1">'19a'!#REF!</definedName>
    <definedName name="_xlnm._FilterDatabase" localSheetId="5" hidden="1">'1a'!#REF!</definedName>
    <definedName name="_xlnm._FilterDatabase" localSheetId="57" hidden="1">'20a'!#REF!</definedName>
    <definedName name="_xlnm._FilterDatabase" localSheetId="59" hidden="1">'21a'!#REF!</definedName>
    <definedName name="_xlnm._FilterDatabase" localSheetId="61" hidden="1">'22a'!#REF!</definedName>
    <definedName name="_xlnm._FilterDatabase" localSheetId="63" hidden="1">'23a'!#REF!</definedName>
    <definedName name="_xlnm._FilterDatabase" localSheetId="65" hidden="1">'24a'!#REF!</definedName>
    <definedName name="_xlnm._FilterDatabase" localSheetId="67" hidden="1">'25a'!#REF!</definedName>
    <definedName name="_xlnm._FilterDatabase" localSheetId="69" hidden="1">'26a'!#REF!</definedName>
    <definedName name="_xlnm._FilterDatabase" localSheetId="71" hidden="1">'27a'!#REF!</definedName>
    <definedName name="_xlnm._FilterDatabase" localSheetId="73" hidden="1">'28a'!#REF!</definedName>
    <definedName name="_xlnm._FilterDatabase" localSheetId="75" hidden="1">'29a'!#REF!</definedName>
    <definedName name="_xlnm._FilterDatabase" localSheetId="7" hidden="1">'2a'!#REF!</definedName>
    <definedName name="_xlnm._FilterDatabase" localSheetId="77" hidden="1">'30a'!#REF!</definedName>
    <definedName name="_xlnm._FilterDatabase" localSheetId="79" hidden="1">'31a'!#REF!</definedName>
    <definedName name="_xlnm._FilterDatabase" localSheetId="81" hidden="1">'32a'!#REF!</definedName>
    <definedName name="_xlnm._FilterDatabase" localSheetId="83" hidden="1">'33a'!#REF!</definedName>
    <definedName name="_xlnm._FilterDatabase" localSheetId="85" hidden="1">'34a'!#REF!</definedName>
    <definedName name="_xlnm._FilterDatabase" localSheetId="87" hidden="1">'35a'!#REF!</definedName>
    <definedName name="_xlnm._FilterDatabase" localSheetId="89" hidden="1">'36a'!#REF!</definedName>
    <definedName name="_xlnm._FilterDatabase" localSheetId="91" hidden="1">'37a'!#REF!</definedName>
    <definedName name="_xlnm._FilterDatabase" localSheetId="93" hidden="1">'38a'!#REF!</definedName>
    <definedName name="_xlnm._FilterDatabase" localSheetId="95" hidden="1">'39a'!#REF!</definedName>
    <definedName name="_xlnm._FilterDatabase" localSheetId="9" hidden="1">'3a'!#REF!</definedName>
    <definedName name="_xlnm._FilterDatabase" localSheetId="97" hidden="1">'40a'!#REF!</definedName>
    <definedName name="_xlnm._FilterDatabase" localSheetId="99" hidden="1">'41a'!#REF!</definedName>
    <definedName name="_xlnm._FilterDatabase" localSheetId="101" hidden="1">'42a'!#REF!</definedName>
    <definedName name="_xlnm._FilterDatabase" localSheetId="103" hidden="1">'43a'!#REF!</definedName>
    <definedName name="_xlnm._FilterDatabase" localSheetId="105" hidden="1">'44a'!#REF!</definedName>
    <definedName name="_xlnm._FilterDatabase" localSheetId="107" hidden="1">'45a'!#REF!</definedName>
    <definedName name="_xlnm._FilterDatabase" localSheetId="109" hidden="1">'46a'!#REF!</definedName>
    <definedName name="_xlnm._FilterDatabase" localSheetId="111" hidden="1">'47a'!#REF!</definedName>
    <definedName name="_xlnm._FilterDatabase" localSheetId="113" hidden="1">'48a'!#REF!</definedName>
    <definedName name="_xlnm._FilterDatabase" localSheetId="115" hidden="1">'49a'!#REF!</definedName>
    <definedName name="_xlnm._FilterDatabase" localSheetId="11" hidden="1">'4a'!#REF!</definedName>
    <definedName name="_xlnm._FilterDatabase" localSheetId="117" hidden="1">'50a'!#REF!</definedName>
    <definedName name="_xlnm._FilterDatabase" localSheetId="124" hidden="1">'51a (2)'!#REF!</definedName>
    <definedName name="_xlnm._FilterDatabase" localSheetId="13" hidden="1">'5a'!#REF!</definedName>
    <definedName name="_xlnm._FilterDatabase" localSheetId="34" hidden="1">'60a'!#REF!</definedName>
    <definedName name="_xlnm._FilterDatabase" localSheetId="43" hidden="1">'61a'!#REF!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228" l="1"/>
  <c r="N10" i="228"/>
  <c r="N9" i="228"/>
  <c r="N8" i="228"/>
  <c r="N7" i="228"/>
  <c r="N6" i="228"/>
  <c r="N4" i="228"/>
  <c r="N3" i="228"/>
  <c r="N11" i="227"/>
  <c r="N10" i="227"/>
  <c r="N9" i="227"/>
  <c r="N8" i="227"/>
  <c r="N7" i="227"/>
  <c r="N6" i="227"/>
  <c r="N4" i="227"/>
  <c r="N3" i="227"/>
  <c r="N11" i="226"/>
  <c r="N10" i="226"/>
  <c r="N9" i="226"/>
  <c r="N8" i="226"/>
  <c r="N7" i="226"/>
  <c r="N6" i="226"/>
  <c r="N4" i="226"/>
  <c r="N3" i="226"/>
  <c r="N11" i="225"/>
  <c r="N10" i="225"/>
  <c r="N9" i="225"/>
  <c r="N8" i="225"/>
  <c r="N7" i="225"/>
  <c r="N6" i="225"/>
  <c r="N4" i="225"/>
  <c r="N3" i="225"/>
  <c r="N11" i="224"/>
  <c r="N10" i="224"/>
  <c r="N9" i="224"/>
  <c r="N8" i="224"/>
  <c r="N7" i="224"/>
  <c r="N6" i="224"/>
  <c r="N4" i="224"/>
  <c r="N3" i="224"/>
  <c r="N14" i="214"/>
  <c r="N11" i="214"/>
  <c r="N10" i="214"/>
  <c r="N9" i="214"/>
  <c r="N8" i="214"/>
  <c r="N7" i="214"/>
  <c r="N6" i="214"/>
  <c r="N4" i="214"/>
  <c r="N3" i="214"/>
  <c r="N14" i="213"/>
  <c r="N11" i="213"/>
  <c r="N10" i="213"/>
  <c r="N9" i="213"/>
  <c r="N8" i="213"/>
  <c r="N7" i="213"/>
  <c r="N6" i="213"/>
  <c r="N4" i="213"/>
  <c r="N3" i="213"/>
  <c r="N14" i="212"/>
  <c r="N11" i="212"/>
  <c r="N10" i="212"/>
  <c r="N9" i="212"/>
  <c r="N8" i="212"/>
  <c r="N7" i="212"/>
  <c r="N6" i="212"/>
  <c r="N4" i="212"/>
  <c r="N3" i="212"/>
  <c r="N14" i="211"/>
  <c r="N11" i="211"/>
  <c r="N10" i="211"/>
  <c r="N9" i="211"/>
  <c r="N8" i="211"/>
  <c r="N7" i="211"/>
  <c r="N6" i="211"/>
  <c r="N4" i="211"/>
  <c r="N3" i="211"/>
  <c r="N14" i="205"/>
  <c r="N11" i="205"/>
  <c r="N10" i="205"/>
  <c r="N9" i="205"/>
  <c r="N8" i="205"/>
  <c r="N7" i="205"/>
  <c r="N6" i="205"/>
  <c r="N4" i="205"/>
  <c r="N3" i="205"/>
  <c r="D17" i="205"/>
  <c r="D17" i="211"/>
  <c r="D17" i="212"/>
  <c r="D17" i="213"/>
  <c r="D17" i="214"/>
  <c r="F13" i="214"/>
  <c r="F13" i="213"/>
  <c r="F13" i="212"/>
  <c r="F13" i="211"/>
  <c r="I26" i="125"/>
  <c r="F24" i="106"/>
  <c r="F23" i="106"/>
  <c r="F19" i="106"/>
  <c r="F18" i="106"/>
  <c r="F17" i="106"/>
  <c r="F16" i="106"/>
  <c r="F15" i="106"/>
  <c r="B24" i="106"/>
  <c r="B23" i="106"/>
  <c r="B22" i="106"/>
  <c r="B21" i="106"/>
  <c r="B16" i="106"/>
  <c r="B17" i="106"/>
  <c r="B18" i="106"/>
  <c r="B19" i="106"/>
  <c r="E22" i="212"/>
  <c r="L495" i="230"/>
  <c r="M495" i="230"/>
  <c r="E27" i="125"/>
  <c r="N26" i="122" l="1"/>
  <c r="O26" i="122"/>
  <c r="P26" i="122" s="1"/>
  <c r="N27" i="122"/>
  <c r="O27" i="122"/>
  <c r="P27" i="122"/>
  <c r="N28" i="122"/>
  <c r="O28" i="122"/>
  <c r="P28" i="122"/>
  <c r="O50" i="124"/>
  <c r="P50" i="124" s="1"/>
  <c r="E30" i="125"/>
  <c r="I42" i="125"/>
  <c r="G42" i="125"/>
  <c r="E45" i="119"/>
  <c r="E44" i="119"/>
  <c r="E43" i="119"/>
  <c r="G43" i="119" s="1"/>
  <c r="G44" i="119"/>
  <c r="G45" i="119"/>
  <c r="I45" i="119" s="1"/>
  <c r="E42" i="119"/>
  <c r="G42" i="119" s="1"/>
  <c r="E32" i="113" l="1"/>
  <c r="I23" i="3"/>
  <c r="E22" i="213" l="1"/>
  <c r="N84" i="230"/>
  <c r="N79" i="230"/>
  <c r="N78" i="230"/>
  <c r="N75" i="230"/>
  <c r="N74" i="230"/>
  <c r="N73" i="230"/>
  <c r="N72" i="230"/>
  <c r="N65" i="230"/>
  <c r="N64" i="230"/>
  <c r="N63" i="230"/>
  <c r="N62" i="230"/>
  <c r="P62" i="230" s="1"/>
  <c r="N60" i="230"/>
  <c r="N55" i="230"/>
  <c r="N54" i="230"/>
  <c r="N51" i="230"/>
  <c r="N50" i="230"/>
  <c r="N49" i="230"/>
  <c r="N48" i="230"/>
  <c r="N41" i="230"/>
  <c r="N40" i="230"/>
  <c r="N39" i="230"/>
  <c r="N37" i="230"/>
  <c r="N36" i="230"/>
  <c r="P36" i="230" s="1"/>
  <c r="N32" i="230"/>
  <c r="N28" i="230"/>
  <c r="N27" i="230"/>
  <c r="N26" i="230"/>
  <c r="N25" i="230"/>
  <c r="N24" i="230"/>
  <c r="N18" i="230"/>
  <c r="N17" i="230"/>
  <c r="N16" i="230"/>
  <c r="N13" i="230"/>
  <c r="N12" i="230"/>
  <c r="N8" i="230"/>
  <c r="P8" i="230" s="1"/>
  <c r="K499" i="230" a="1"/>
  <c r="K499" i="230" s="1"/>
  <c r="L495" i="206"/>
  <c r="M495" i="206"/>
  <c r="B6" i="228"/>
  <c r="B5" i="228"/>
  <c r="B4" i="228"/>
  <c r="B6" i="227"/>
  <c r="B5" i="227"/>
  <c r="B4" i="227"/>
  <c r="B6" i="226"/>
  <c r="B5" i="226"/>
  <c r="B4" i="226"/>
  <c r="B6" i="225"/>
  <c r="B5" i="225"/>
  <c r="B4" i="225"/>
  <c r="B6" i="224"/>
  <c r="B5" i="224"/>
  <c r="B4" i="224"/>
  <c r="C595" i="230"/>
  <c r="C590" i="230"/>
  <c r="C577" i="230"/>
  <c r="C555" i="230"/>
  <c r="L555" i="230" s="1" a="1"/>
  <c r="L555" i="230" s="1"/>
  <c r="C552" i="230"/>
  <c r="C539" i="230"/>
  <c r="C527" i="230"/>
  <c r="L527" i="230" s="1" a="1"/>
  <c r="L527" i="230" s="1"/>
  <c r="C524" i="230"/>
  <c r="M523" i="230" a="1"/>
  <c r="M523" i="230" s="1"/>
  <c r="C523" i="230"/>
  <c r="K523" i="230" s="1" a="1"/>
  <c r="K523" i="230" s="1"/>
  <c r="C521" i="230"/>
  <c r="L521" i="230" s="1" a="1"/>
  <c r="L521" i="230" s="1"/>
  <c r="C520" i="230"/>
  <c r="M518" i="230" a="1"/>
  <c r="M518" i="230" s="1"/>
  <c r="C518" i="230"/>
  <c r="H518" i="230" s="1" a="1"/>
  <c r="H518" i="230" s="1"/>
  <c r="M514" i="230" a="1"/>
  <c r="M514" i="230" s="1"/>
  <c r="L514" i="230" a="1"/>
  <c r="L514" i="230" s="1"/>
  <c r="J514" i="230" a="1"/>
  <c r="J514" i="230" s="1"/>
  <c r="I514" i="230" a="1"/>
  <c r="I514" i="230" s="1"/>
  <c r="H514" i="230" a="1"/>
  <c r="H514" i="230" s="1"/>
  <c r="G514" i="230" a="1"/>
  <c r="G514" i="230" s="1"/>
  <c r="F514" i="230" a="1"/>
  <c r="F514" i="230" s="1"/>
  <c r="C511" i="230"/>
  <c r="F511" i="230" s="1" a="1"/>
  <c r="F511" i="230" s="1"/>
  <c r="C510" i="230"/>
  <c r="C509" i="230"/>
  <c r="I509" i="230" s="1" a="1"/>
  <c r="I509" i="230" s="1"/>
  <c r="M508" i="230" a="1"/>
  <c r="M508" i="230" s="1"/>
  <c r="L508" i="230" a="1"/>
  <c r="L508" i="230" s="1"/>
  <c r="J508" i="230" a="1"/>
  <c r="J508" i="230" s="1"/>
  <c r="I508" i="230" a="1"/>
  <c r="I508" i="230" s="1"/>
  <c r="H508" i="230" a="1"/>
  <c r="H508" i="230" s="1"/>
  <c r="G508" i="230" a="1"/>
  <c r="G508" i="230" s="1"/>
  <c r="F508" i="230" a="1"/>
  <c r="F508" i="230" s="1"/>
  <c r="C508" i="230"/>
  <c r="C545" i="230" s="1"/>
  <c r="C507" i="230"/>
  <c r="H506" i="230" a="1"/>
  <c r="H506" i="230" s="1"/>
  <c r="C506" i="230"/>
  <c r="M505" i="230" a="1"/>
  <c r="M505" i="230" s="1"/>
  <c r="L505" i="230" a="1"/>
  <c r="L505" i="230" s="1"/>
  <c r="J505" i="230" a="1"/>
  <c r="J505" i="230" s="1"/>
  <c r="I505" i="230" a="1"/>
  <c r="I505" i="230" s="1"/>
  <c r="H505" i="230" a="1"/>
  <c r="H505" i="230" s="1"/>
  <c r="G505" i="230" a="1"/>
  <c r="G505" i="230" s="1"/>
  <c r="F505" i="230" a="1"/>
  <c r="F505" i="230" s="1"/>
  <c r="C505" i="230"/>
  <c r="C542" i="230" s="1"/>
  <c r="L504" i="230" a="1"/>
  <c r="L504" i="230" s="1"/>
  <c r="J504" i="230" a="1"/>
  <c r="J504" i="230" s="1"/>
  <c r="I504" i="230" a="1"/>
  <c r="I504" i="230" s="1"/>
  <c r="H504" i="230" a="1"/>
  <c r="H504" i="230" s="1"/>
  <c r="G504" i="230" a="1"/>
  <c r="G504" i="230" s="1"/>
  <c r="C504" i="230"/>
  <c r="C541" i="230" s="1"/>
  <c r="M503" i="230" a="1"/>
  <c r="M503" i="230" s="1"/>
  <c r="L503" i="230" a="1"/>
  <c r="L503" i="230" s="1"/>
  <c r="J503" i="230" a="1"/>
  <c r="J503" i="230" s="1"/>
  <c r="H503" i="230" a="1"/>
  <c r="H503" i="230" s="1"/>
  <c r="F503" i="230" a="1"/>
  <c r="F503" i="230" s="1"/>
  <c r="C503" i="230"/>
  <c r="M502" i="230" a="1"/>
  <c r="M502" i="230" s="1"/>
  <c r="L502" i="230" a="1"/>
  <c r="L502" i="230" s="1"/>
  <c r="J502" i="230" a="1"/>
  <c r="J502" i="230" s="1"/>
  <c r="I502" i="230" a="1"/>
  <c r="I502" i="230" s="1"/>
  <c r="H502" i="230" a="1"/>
  <c r="H502" i="230" s="1"/>
  <c r="G502" i="230" a="1"/>
  <c r="G502" i="230" s="1"/>
  <c r="F502" i="230" a="1"/>
  <c r="F502" i="230" s="1"/>
  <c r="C502" i="230"/>
  <c r="L501" i="230" a="1"/>
  <c r="L501" i="230" s="1"/>
  <c r="C501" i="230"/>
  <c r="C500" i="230"/>
  <c r="G500" i="230" s="1" a="1"/>
  <c r="G500" i="230" s="1"/>
  <c r="M499" i="230" a="1"/>
  <c r="M499" i="230" s="1"/>
  <c r="L499" i="230" a="1"/>
  <c r="L499" i="230" s="1"/>
  <c r="J499" i="230" a="1"/>
  <c r="J499" i="230" s="1"/>
  <c r="I499" i="230" a="1"/>
  <c r="I499" i="230" s="1"/>
  <c r="H499" i="230" a="1"/>
  <c r="H499" i="230" s="1"/>
  <c r="G499" i="230" a="1"/>
  <c r="G499" i="230" s="1"/>
  <c r="F499" i="230" a="1"/>
  <c r="F499" i="230" s="1"/>
  <c r="C499" i="230"/>
  <c r="W495" i="230"/>
  <c r="V495" i="230"/>
  <c r="U495" i="230"/>
  <c r="G32" i="224" s="1"/>
  <c r="I32" i="224" s="1"/>
  <c r="T495" i="230"/>
  <c r="G31" i="224" s="1"/>
  <c r="I31" i="224" s="1"/>
  <c r="S495" i="230"/>
  <c r="G29" i="224" s="1"/>
  <c r="I29" i="224" s="1"/>
  <c r="R495" i="230"/>
  <c r="G30" i="224" s="1"/>
  <c r="I30" i="224" s="1"/>
  <c r="J495" i="230"/>
  <c r="J590" i="230" s="1" a="1"/>
  <c r="J590" i="230" s="1"/>
  <c r="I495" i="230"/>
  <c r="I542" i="230" s="1" a="1"/>
  <c r="I542" i="230" s="1"/>
  <c r="H495" i="230"/>
  <c r="G495" i="230"/>
  <c r="F495" i="230"/>
  <c r="F541" i="230" s="1" a="1"/>
  <c r="F541" i="230" s="1"/>
  <c r="O84" i="230"/>
  <c r="O83" i="230"/>
  <c r="N83" i="230"/>
  <c r="O82" i="230"/>
  <c r="N82" i="230"/>
  <c r="O81" i="230"/>
  <c r="N81" i="230"/>
  <c r="O80" i="230"/>
  <c r="N80" i="230"/>
  <c r="P80" i="230" s="1"/>
  <c r="O79" i="230"/>
  <c r="O78" i="230"/>
  <c r="O77" i="230"/>
  <c r="N77" i="230"/>
  <c r="O76" i="230"/>
  <c r="N76" i="230"/>
  <c r="O75" i="230"/>
  <c r="O74" i="230"/>
  <c r="O73" i="230"/>
  <c r="O72" i="230"/>
  <c r="O71" i="230"/>
  <c r="N71" i="230"/>
  <c r="P71" i="230" s="1"/>
  <c r="O70" i="230"/>
  <c r="N70" i="230"/>
  <c r="O69" i="230"/>
  <c r="N69" i="230"/>
  <c r="O68" i="230"/>
  <c r="N68" i="230"/>
  <c r="O67" i="230"/>
  <c r="N67" i="230"/>
  <c r="O66" i="230"/>
  <c r="N66" i="230"/>
  <c r="P66" i="230" s="1"/>
  <c r="O65" i="230"/>
  <c r="O64" i="230"/>
  <c r="O63" i="230"/>
  <c r="O62" i="230"/>
  <c r="O61" i="230"/>
  <c r="N61" i="230"/>
  <c r="O60" i="230"/>
  <c r="O59" i="230"/>
  <c r="N59" i="230"/>
  <c r="P59" i="230" s="1"/>
  <c r="O58" i="230"/>
  <c r="N58" i="230"/>
  <c r="O57" i="230"/>
  <c r="N57" i="230"/>
  <c r="O56" i="230"/>
  <c r="N56" i="230"/>
  <c r="O55" i="230"/>
  <c r="O54" i="230"/>
  <c r="O53" i="230"/>
  <c r="N53" i="230"/>
  <c r="O52" i="230"/>
  <c r="N52" i="230"/>
  <c r="P52" i="230" s="1"/>
  <c r="O51" i="230"/>
  <c r="O50" i="230"/>
  <c r="O49" i="230"/>
  <c r="O48" i="230"/>
  <c r="O47" i="230"/>
  <c r="N47" i="230"/>
  <c r="O46" i="230"/>
  <c r="N46" i="230"/>
  <c r="O45" i="230"/>
  <c r="N45" i="230"/>
  <c r="O44" i="230"/>
  <c r="N44" i="230"/>
  <c r="P44" i="230" s="1"/>
  <c r="O43" i="230"/>
  <c r="N43" i="230"/>
  <c r="O42" i="230"/>
  <c r="N42" i="230"/>
  <c r="P42" i="230" s="1"/>
  <c r="O41" i="230"/>
  <c r="O40" i="230"/>
  <c r="O39" i="230"/>
  <c r="O38" i="230"/>
  <c r="N38" i="230"/>
  <c r="O37" i="230"/>
  <c r="O36" i="230"/>
  <c r="O35" i="230"/>
  <c r="N35" i="230"/>
  <c r="O34" i="230"/>
  <c r="N34" i="230"/>
  <c r="P34" i="230" s="1"/>
  <c r="O33" i="230"/>
  <c r="N33" i="230"/>
  <c r="O32" i="230"/>
  <c r="O31" i="230"/>
  <c r="N31" i="230"/>
  <c r="O30" i="230"/>
  <c r="N30" i="230"/>
  <c r="O29" i="230"/>
  <c r="N29" i="230"/>
  <c r="P29" i="230" s="1"/>
  <c r="O28" i="230"/>
  <c r="O27" i="230"/>
  <c r="O26" i="230"/>
  <c r="O25" i="230"/>
  <c r="O24" i="230"/>
  <c r="O23" i="230"/>
  <c r="N23" i="230"/>
  <c r="O22" i="230"/>
  <c r="N22" i="230"/>
  <c r="O21" i="230"/>
  <c r="N21" i="230"/>
  <c r="O20" i="230"/>
  <c r="N20" i="230"/>
  <c r="O19" i="230"/>
  <c r="N19" i="230"/>
  <c r="P19" i="230" s="1"/>
  <c r="O18" i="230"/>
  <c r="O17" i="230"/>
  <c r="O16" i="230"/>
  <c r="O15" i="230"/>
  <c r="N15" i="230"/>
  <c r="O14" i="230"/>
  <c r="N14" i="230"/>
  <c r="O13" i="230"/>
  <c r="O12" i="230"/>
  <c r="O11" i="230"/>
  <c r="N11" i="230"/>
  <c r="O10" i="230"/>
  <c r="N10" i="230"/>
  <c r="P10" i="230" s="1"/>
  <c r="O9" i="230"/>
  <c r="N9" i="230"/>
  <c r="O8" i="230"/>
  <c r="O7" i="230"/>
  <c r="N7" i="230"/>
  <c r="O6" i="230"/>
  <c r="N6" i="230"/>
  <c r="O5" i="230"/>
  <c r="N5" i="230"/>
  <c r="I52" i="229"/>
  <c r="I34" i="229"/>
  <c r="G34" i="229"/>
  <c r="I33" i="229"/>
  <c r="G33" i="229"/>
  <c r="I32" i="229"/>
  <c r="G32" i="229"/>
  <c r="G31" i="229"/>
  <c r="I31" i="229" s="1"/>
  <c r="G30" i="229"/>
  <c r="I30" i="229" s="1"/>
  <c r="I29" i="229"/>
  <c r="G29" i="229"/>
  <c r="I27" i="229"/>
  <c r="G27" i="229"/>
  <c r="F13" i="229"/>
  <c r="H13" i="229" s="1"/>
  <c r="E8" i="229"/>
  <c r="H5" i="229"/>
  <c r="H6" i="229" s="1"/>
  <c r="B5" i="229"/>
  <c r="B4" i="229"/>
  <c r="D2" i="229"/>
  <c r="I52" i="228"/>
  <c r="G34" i="228"/>
  <c r="G33" i="228"/>
  <c r="G32" i="228"/>
  <c r="G31" i="228"/>
  <c r="I31" i="228" s="1"/>
  <c r="G30" i="228"/>
  <c r="I30" i="228" s="1"/>
  <c r="G29" i="228"/>
  <c r="I29" i="228" s="1"/>
  <c r="G27" i="228"/>
  <c r="I27" i="228" s="1"/>
  <c r="E8" i="228"/>
  <c r="H5" i="228"/>
  <c r="I52" i="227"/>
  <c r="G34" i="227"/>
  <c r="G33" i="227"/>
  <c r="G32" i="227"/>
  <c r="G31" i="227"/>
  <c r="I31" i="227" s="1"/>
  <c r="G30" i="227"/>
  <c r="I30" i="227" s="1"/>
  <c r="G29" i="227"/>
  <c r="I29" i="227" s="1"/>
  <c r="I27" i="227"/>
  <c r="G27" i="227"/>
  <c r="E8" i="227"/>
  <c r="H5" i="227"/>
  <c r="G34" i="226"/>
  <c r="I34" i="226" s="1"/>
  <c r="G33" i="226"/>
  <c r="I33" i="226" s="1"/>
  <c r="G32" i="226"/>
  <c r="I32" i="226" s="1"/>
  <c r="I31" i="226"/>
  <c r="G31" i="226"/>
  <c r="G30" i="226"/>
  <c r="I30" i="226" s="1"/>
  <c r="G29" i="226"/>
  <c r="I29" i="226" s="1"/>
  <c r="G27" i="226"/>
  <c r="I27" i="226" s="1"/>
  <c r="E8" i="226"/>
  <c r="H5" i="226"/>
  <c r="G35" i="225"/>
  <c r="I35" i="225" s="1"/>
  <c r="G34" i="225"/>
  <c r="I34" i="225" s="1"/>
  <c r="G33" i="225"/>
  <c r="I33" i="225" s="1"/>
  <c r="G32" i="225"/>
  <c r="I32" i="225" s="1"/>
  <c r="G31" i="225"/>
  <c r="I31" i="225" s="1"/>
  <c r="G30" i="225"/>
  <c r="I30" i="225" s="1"/>
  <c r="I27" i="225"/>
  <c r="G27" i="225"/>
  <c r="E8" i="225"/>
  <c r="H5" i="225"/>
  <c r="H6" i="225" s="1"/>
  <c r="I52" i="224"/>
  <c r="G34" i="224"/>
  <c r="I34" i="224" s="1"/>
  <c r="G33" i="224"/>
  <c r="I33" i="224" s="1"/>
  <c r="G27" i="224"/>
  <c r="I27" i="224" s="1"/>
  <c r="E8" i="224"/>
  <c r="H5" i="224"/>
  <c r="B6" i="214"/>
  <c r="B5" i="214"/>
  <c r="B4" i="214"/>
  <c r="B6" i="213"/>
  <c r="B5" i="213"/>
  <c r="B4" i="213"/>
  <c r="B6" i="212"/>
  <c r="B5" i="212"/>
  <c r="B4" i="212"/>
  <c r="B6" i="211"/>
  <c r="B5" i="211"/>
  <c r="B4" i="211"/>
  <c r="B6" i="205"/>
  <c r="B5" i="205"/>
  <c r="B4" i="205"/>
  <c r="G612" i="223" a="1"/>
  <c r="G612" i="223" s="1"/>
  <c r="F612" i="223" a="1"/>
  <c r="F612" i="223" s="1"/>
  <c r="C611" i="223"/>
  <c r="C610" i="223"/>
  <c r="K603" i="223" a="1"/>
  <c r="K603" i="223" s="1"/>
  <c r="C603" i="223"/>
  <c r="P602" i="223" a="1"/>
  <c r="P602" i="223" s="1"/>
  <c r="N5" i="222" s="1"/>
  <c r="C602" i="223"/>
  <c r="I602" i="223" s="1" a="1"/>
  <c r="I602" i="223" s="1"/>
  <c r="C595" i="223"/>
  <c r="C594" i="223"/>
  <c r="L591" i="223" a="1"/>
  <c r="L591" i="223" s="1"/>
  <c r="C591" i="223"/>
  <c r="I591" i="223" s="1" a="1"/>
  <c r="I591" i="223" s="1"/>
  <c r="M580" i="223" a="1"/>
  <c r="M580" i="223" s="1"/>
  <c r="L580" i="223" a="1"/>
  <c r="L580" i="223" s="1"/>
  <c r="I580" i="223" a="1"/>
  <c r="I580" i="223" s="1"/>
  <c r="C580" i="223"/>
  <c r="M579" i="223" a="1"/>
  <c r="M579" i="223" s="1"/>
  <c r="C579" i="223"/>
  <c r="C575" i="223"/>
  <c r="C562" i="223"/>
  <c r="G561" i="223" a="1"/>
  <c r="G561" i="223" s="1"/>
  <c r="C561" i="223"/>
  <c r="C559" i="223"/>
  <c r="C556" i="223"/>
  <c r="M555" i="223" a="1"/>
  <c r="M555" i="223" s="1"/>
  <c r="I555" i="223" a="1"/>
  <c r="I555" i="223" s="1"/>
  <c r="C555" i="223"/>
  <c r="C554" i="223"/>
  <c r="C548" i="223"/>
  <c r="C546" i="223"/>
  <c r="M540" i="223" a="1"/>
  <c r="M540" i="223" s="1"/>
  <c r="K540" i="223" a="1"/>
  <c r="K540" i="223" s="1"/>
  <c r="G540" i="223" a="1"/>
  <c r="G540" i="223" s="1"/>
  <c r="F540" i="223" a="1"/>
  <c r="F540" i="223" s="1"/>
  <c r="C540" i="223"/>
  <c r="M530" i="223"/>
  <c r="M530" i="223" a="1"/>
  <c r="L530" i="223" a="1"/>
  <c r="L530" i="223" s="1"/>
  <c r="K530" i="223" a="1"/>
  <c r="K530" i="223" s="1"/>
  <c r="H530" i="223" a="1"/>
  <c r="H530" i="223" s="1"/>
  <c r="F530" i="223" a="1"/>
  <c r="F530" i="223" s="1"/>
  <c r="C530" i="223"/>
  <c r="M529" i="223"/>
  <c r="M529" i="223" a="1"/>
  <c r="J529" i="223" a="1"/>
  <c r="J529" i="223" s="1"/>
  <c r="H529" i="223" a="1"/>
  <c r="H529" i="223" s="1"/>
  <c r="G529" i="223" a="1"/>
  <c r="G529" i="223" s="1"/>
  <c r="C529" i="223"/>
  <c r="M528" i="223" a="1"/>
  <c r="M528" i="223" s="1"/>
  <c r="C528" i="223"/>
  <c r="I525" i="223" a="1"/>
  <c r="I525" i="223" s="1"/>
  <c r="C525" i="223"/>
  <c r="C524" i="223"/>
  <c r="J524" i="223" s="1" a="1"/>
  <c r="J524" i="223" s="1"/>
  <c r="J523" i="223" a="1"/>
  <c r="J523" i="223" s="1"/>
  <c r="C523" i="223"/>
  <c r="M522" i="223" a="1"/>
  <c r="M522" i="223" s="1"/>
  <c r="L522" i="223" a="1"/>
  <c r="L522" i="223" s="1"/>
  <c r="K522" i="223" a="1"/>
  <c r="K522" i="223" s="1"/>
  <c r="G522" i="223" a="1"/>
  <c r="G522" i="223" s="1"/>
  <c r="F522" i="223" a="1"/>
  <c r="F522" i="223" s="1"/>
  <c r="C522" i="223"/>
  <c r="H521" i="223" a="1"/>
  <c r="H521" i="223" s="1"/>
  <c r="C521" i="223"/>
  <c r="M520" i="223" a="1"/>
  <c r="M520" i="223" s="1"/>
  <c r="L520" i="223" a="1"/>
  <c r="L520" i="223" s="1"/>
  <c r="C520" i="223"/>
  <c r="M519" i="223" a="1"/>
  <c r="M519" i="223" s="1"/>
  <c r="K519" i="223" a="1"/>
  <c r="K519" i="223" s="1"/>
  <c r="I519" i="223" a="1"/>
  <c r="I519" i="223" s="1"/>
  <c r="C519" i="223"/>
  <c r="M514" i="223" a="1"/>
  <c r="M514" i="223" s="1"/>
  <c r="L514" i="223" a="1"/>
  <c r="L514" i="223" s="1"/>
  <c r="K514" i="223" a="1"/>
  <c r="K514" i="223" s="1"/>
  <c r="J514" i="223" a="1"/>
  <c r="J514" i="223" s="1"/>
  <c r="I514" i="223" a="1"/>
  <c r="I514" i="223" s="1"/>
  <c r="H514" i="223"/>
  <c r="H514" i="223" a="1"/>
  <c r="G514" i="223" a="1"/>
  <c r="G514" i="223" s="1"/>
  <c r="F514" i="223" a="1"/>
  <c r="F514" i="223" s="1"/>
  <c r="L511" i="223" a="1"/>
  <c r="L511" i="223" s="1"/>
  <c r="K511" i="223"/>
  <c r="K511" i="223" a="1"/>
  <c r="J511" i="223" a="1"/>
  <c r="J511" i="223" s="1"/>
  <c r="G511" i="223" a="1"/>
  <c r="G511" i="223" s="1"/>
  <c r="F511" i="223" a="1"/>
  <c r="F511" i="223" s="1"/>
  <c r="C511" i="223"/>
  <c r="C612" i="223" s="1"/>
  <c r="K510" i="223"/>
  <c r="K510" i="223" a="1"/>
  <c r="J510" i="223" a="1"/>
  <c r="J510" i="223" s="1"/>
  <c r="I510" i="223" a="1"/>
  <c r="I510" i="223" s="1"/>
  <c r="H510" i="223"/>
  <c r="H510" i="223" a="1"/>
  <c r="G510" i="223"/>
  <c r="G510" i="223" a="1"/>
  <c r="C510" i="223"/>
  <c r="M509" i="223" a="1"/>
  <c r="M509" i="223" s="1"/>
  <c r="L509" i="223"/>
  <c r="L509" i="223" a="1"/>
  <c r="H509" i="223" a="1"/>
  <c r="H509" i="223" s="1"/>
  <c r="G509" i="223"/>
  <c r="G509" i="223" a="1"/>
  <c r="F509" i="223" a="1"/>
  <c r="F509" i="223" s="1"/>
  <c r="C509" i="223"/>
  <c r="J508" i="223" a="1"/>
  <c r="J508" i="223" s="1"/>
  <c r="I508" i="223"/>
  <c r="I508" i="223" a="1"/>
  <c r="C508" i="223"/>
  <c r="C507" i="223"/>
  <c r="L506" i="223" a="1"/>
  <c r="L506" i="223" s="1"/>
  <c r="K506" i="223" a="1"/>
  <c r="K506" i="223" s="1"/>
  <c r="H506" i="223"/>
  <c r="H506" i="223" a="1"/>
  <c r="F506" i="223" a="1"/>
  <c r="F506" i="223" s="1"/>
  <c r="C506" i="223"/>
  <c r="C505" i="223"/>
  <c r="K504" i="223" a="1"/>
  <c r="K504" i="223" s="1"/>
  <c r="J504" i="223" a="1"/>
  <c r="J504" i="223" s="1"/>
  <c r="C504" i="223"/>
  <c r="M503" i="223" a="1"/>
  <c r="M503" i="223" s="1"/>
  <c r="L503" i="223" a="1"/>
  <c r="L503" i="223" s="1"/>
  <c r="I503" i="223" a="1"/>
  <c r="I503" i="223" s="1"/>
  <c r="H503" i="223"/>
  <c r="H503" i="223" a="1"/>
  <c r="G503" i="223" a="1"/>
  <c r="G503" i="223" s="1"/>
  <c r="F503" i="223" a="1"/>
  <c r="F503" i="223" s="1"/>
  <c r="C503" i="223"/>
  <c r="L502" i="223" a="1"/>
  <c r="L502" i="223" s="1"/>
  <c r="K502" i="223" a="1"/>
  <c r="K502" i="223" s="1"/>
  <c r="I502" i="223" a="1"/>
  <c r="I502" i="223" s="1"/>
  <c r="C502" i="223"/>
  <c r="M501" i="223" a="1"/>
  <c r="M501" i="223" s="1"/>
  <c r="J501" i="223" a="1"/>
  <c r="J501" i="223" s="1"/>
  <c r="I501" i="223" a="1"/>
  <c r="I501" i="223" s="1"/>
  <c r="G501" i="223"/>
  <c r="G501" i="223" a="1"/>
  <c r="C501" i="223"/>
  <c r="M500" i="223" a="1"/>
  <c r="M500" i="223" s="1"/>
  <c r="L500" i="223" a="1"/>
  <c r="L500" i="223" s="1"/>
  <c r="K500" i="223" a="1"/>
  <c r="K500" i="223" s="1"/>
  <c r="I500" i="223" a="1"/>
  <c r="I500" i="223" s="1"/>
  <c r="G500" i="223" a="1"/>
  <c r="G500" i="223" s="1"/>
  <c r="C500" i="223"/>
  <c r="C499" i="223"/>
  <c r="J499" i="223" s="1" a="1"/>
  <c r="J499" i="223" s="1"/>
  <c r="W495" i="223"/>
  <c r="V495" i="223"/>
  <c r="U495" i="223"/>
  <c r="E32" i="217" s="1"/>
  <c r="G32" i="217" s="1"/>
  <c r="T495" i="223"/>
  <c r="S495" i="223"/>
  <c r="E29" i="217" s="1"/>
  <c r="G29" i="217" s="1"/>
  <c r="I29" i="217" s="1"/>
  <c r="R495" i="223"/>
  <c r="M495" i="223"/>
  <c r="L495" i="223"/>
  <c r="L595" i="223" s="1" a="1"/>
  <c r="L595" i="223" s="1"/>
  <c r="K495" i="223"/>
  <c r="J495" i="223"/>
  <c r="J579" i="223" s="1" a="1"/>
  <c r="J579" i="223" s="1"/>
  <c r="I495" i="223"/>
  <c r="H495" i="223"/>
  <c r="G495" i="223"/>
  <c r="F495" i="223"/>
  <c r="O494" i="223"/>
  <c r="N494" i="223"/>
  <c r="P494" i="223" s="1"/>
  <c r="P493" i="223"/>
  <c r="O493" i="223"/>
  <c r="N493" i="223"/>
  <c r="O492" i="223"/>
  <c r="N492" i="223"/>
  <c r="P492" i="223" s="1"/>
  <c r="P491" i="223"/>
  <c r="O491" i="223"/>
  <c r="N491" i="223"/>
  <c r="O490" i="223"/>
  <c r="N490" i="223"/>
  <c r="P490" i="223" s="1"/>
  <c r="O489" i="223"/>
  <c r="N489" i="223"/>
  <c r="P489" i="223" s="1"/>
  <c r="O488" i="223"/>
  <c r="N488" i="223"/>
  <c r="P488" i="223" s="1"/>
  <c r="P487" i="223"/>
  <c r="O487" i="223"/>
  <c r="N487" i="223"/>
  <c r="P486" i="223"/>
  <c r="O486" i="223"/>
  <c r="N486" i="223"/>
  <c r="O485" i="223"/>
  <c r="N485" i="223"/>
  <c r="P485" i="223" s="1"/>
  <c r="O484" i="223"/>
  <c r="N484" i="223"/>
  <c r="P483" i="223"/>
  <c r="O483" i="223"/>
  <c r="N483" i="223"/>
  <c r="P482" i="223"/>
  <c r="O482" i="223"/>
  <c r="N482" i="223"/>
  <c r="O481" i="223"/>
  <c r="N481" i="223"/>
  <c r="P481" i="223" s="1"/>
  <c r="O480" i="223"/>
  <c r="N480" i="223"/>
  <c r="P480" i="223" s="1"/>
  <c r="P479" i="223"/>
  <c r="O479" i="223"/>
  <c r="N479" i="223"/>
  <c r="O478" i="223"/>
  <c r="N478" i="223"/>
  <c r="P478" i="223" s="1"/>
  <c r="O477" i="223"/>
  <c r="N477" i="223"/>
  <c r="P477" i="223" s="1"/>
  <c r="O476" i="223"/>
  <c r="N476" i="223"/>
  <c r="P476" i="223" s="1"/>
  <c r="P475" i="223"/>
  <c r="O475" i="223"/>
  <c r="N475" i="223"/>
  <c r="P474" i="223"/>
  <c r="O474" i="223"/>
  <c r="N474" i="223"/>
  <c r="O473" i="223"/>
  <c r="N473" i="223"/>
  <c r="P473" i="223" s="1"/>
  <c r="O472" i="223"/>
  <c r="N472" i="223"/>
  <c r="P471" i="223"/>
  <c r="O471" i="223"/>
  <c r="N471" i="223"/>
  <c r="O470" i="223"/>
  <c r="N470" i="223"/>
  <c r="P470" i="223" s="1"/>
  <c r="P469" i="223"/>
  <c r="O469" i="223"/>
  <c r="N469" i="223"/>
  <c r="O468" i="223"/>
  <c r="N468" i="223"/>
  <c r="P467" i="223"/>
  <c r="O467" i="223"/>
  <c r="N467" i="223"/>
  <c r="O466" i="223"/>
  <c r="N466" i="223"/>
  <c r="P466" i="223" s="1"/>
  <c r="P465" i="223"/>
  <c r="O465" i="223"/>
  <c r="N465" i="223"/>
  <c r="O464" i="223"/>
  <c r="N464" i="223"/>
  <c r="P464" i="223" s="1"/>
  <c r="P463" i="223"/>
  <c r="O463" i="223"/>
  <c r="N463" i="223"/>
  <c r="P462" i="223"/>
  <c r="O462" i="223"/>
  <c r="N462" i="223"/>
  <c r="O461" i="223"/>
  <c r="N461" i="223"/>
  <c r="P461" i="223" s="1"/>
  <c r="O460" i="223"/>
  <c r="N460" i="223"/>
  <c r="P459" i="223"/>
  <c r="O459" i="223"/>
  <c r="N459" i="223"/>
  <c r="O458" i="223"/>
  <c r="N458" i="223"/>
  <c r="P458" i="223" s="1"/>
  <c r="O457" i="223"/>
  <c r="N457" i="223"/>
  <c r="P457" i="223" s="1"/>
  <c r="O456" i="223"/>
  <c r="N456" i="223"/>
  <c r="P456" i="223" s="1"/>
  <c r="P455" i="223"/>
  <c r="O455" i="223"/>
  <c r="N455" i="223"/>
  <c r="O454" i="223"/>
  <c r="N454" i="223"/>
  <c r="P454" i="223" s="1"/>
  <c r="O453" i="223"/>
  <c r="N453" i="223"/>
  <c r="P453" i="223" s="1"/>
  <c r="O452" i="223"/>
  <c r="N452" i="223"/>
  <c r="P451" i="223"/>
  <c r="O451" i="223"/>
  <c r="N451" i="223"/>
  <c r="O450" i="223"/>
  <c r="N450" i="223"/>
  <c r="P450" i="223" s="1"/>
  <c r="P449" i="223"/>
  <c r="O449" i="223"/>
  <c r="N449" i="223"/>
  <c r="O448" i="223"/>
  <c r="N448" i="223"/>
  <c r="P448" i="223" s="1"/>
  <c r="P447" i="223"/>
  <c r="O447" i="223"/>
  <c r="N447" i="223"/>
  <c r="P446" i="223"/>
  <c r="O446" i="223"/>
  <c r="N446" i="223"/>
  <c r="O445" i="223"/>
  <c r="N445" i="223"/>
  <c r="P445" i="223" s="1"/>
  <c r="O444" i="223"/>
  <c r="N444" i="223"/>
  <c r="P444" i="223" s="1"/>
  <c r="P443" i="223"/>
  <c r="O443" i="223"/>
  <c r="N443" i="223"/>
  <c r="P442" i="223"/>
  <c r="O442" i="223"/>
  <c r="N442" i="223"/>
  <c r="O441" i="223"/>
  <c r="N441" i="223"/>
  <c r="P441" i="223" s="1"/>
  <c r="O440" i="223"/>
  <c r="N440" i="223"/>
  <c r="P439" i="223"/>
  <c r="O439" i="223"/>
  <c r="N439" i="223"/>
  <c r="P438" i="223"/>
  <c r="O438" i="223"/>
  <c r="N438" i="223"/>
  <c r="O437" i="223"/>
  <c r="N437" i="223"/>
  <c r="P437" i="223" s="1"/>
  <c r="O436" i="223"/>
  <c r="N436" i="223"/>
  <c r="P436" i="223" s="1"/>
  <c r="P435" i="223"/>
  <c r="O435" i="223"/>
  <c r="N435" i="223"/>
  <c r="O434" i="223"/>
  <c r="N434" i="223"/>
  <c r="P434" i="223" s="1"/>
  <c r="P433" i="223"/>
  <c r="O433" i="223"/>
  <c r="N433" i="223"/>
  <c r="O432" i="223"/>
  <c r="N432" i="223"/>
  <c r="P432" i="223" s="1"/>
  <c r="P431" i="223"/>
  <c r="O431" i="223"/>
  <c r="N431" i="223"/>
  <c r="P430" i="223"/>
  <c r="O430" i="223"/>
  <c r="N430" i="223"/>
  <c r="P429" i="223"/>
  <c r="O429" i="223"/>
  <c r="N429" i="223"/>
  <c r="O428" i="223"/>
  <c r="N428" i="223"/>
  <c r="P428" i="223" s="1"/>
  <c r="P427" i="223"/>
  <c r="O427" i="223"/>
  <c r="N427" i="223"/>
  <c r="O426" i="223"/>
  <c r="N426" i="223"/>
  <c r="P426" i="223" s="1"/>
  <c r="O425" i="223"/>
  <c r="N425" i="223"/>
  <c r="P425" i="223" s="1"/>
  <c r="O424" i="223"/>
  <c r="N424" i="223"/>
  <c r="P423" i="223"/>
  <c r="O423" i="223"/>
  <c r="N423" i="223"/>
  <c r="O422" i="223"/>
  <c r="N422" i="223"/>
  <c r="P422" i="223" s="1"/>
  <c r="P421" i="223"/>
  <c r="O421" i="223"/>
  <c r="N421" i="223"/>
  <c r="O420" i="223"/>
  <c r="N420" i="223"/>
  <c r="P419" i="223"/>
  <c r="O419" i="223"/>
  <c r="N419" i="223"/>
  <c r="P418" i="223"/>
  <c r="O418" i="223"/>
  <c r="N418" i="223"/>
  <c r="O417" i="223"/>
  <c r="N417" i="223"/>
  <c r="P417" i="223" s="1"/>
  <c r="O416" i="223"/>
  <c r="N416" i="223"/>
  <c r="P416" i="223" s="1"/>
  <c r="P415" i="223"/>
  <c r="O415" i="223"/>
  <c r="N415" i="223"/>
  <c r="P414" i="223"/>
  <c r="O414" i="223"/>
  <c r="N414" i="223"/>
  <c r="O413" i="223"/>
  <c r="N413" i="223"/>
  <c r="P413" i="223" s="1"/>
  <c r="O412" i="223"/>
  <c r="N412" i="223"/>
  <c r="P411" i="223"/>
  <c r="O411" i="223"/>
  <c r="N411" i="223"/>
  <c r="O410" i="223"/>
  <c r="N410" i="223"/>
  <c r="P410" i="223" s="1"/>
  <c r="O409" i="223"/>
  <c r="N409" i="223"/>
  <c r="P409" i="223" s="1"/>
  <c r="O408" i="223"/>
  <c r="N408" i="223"/>
  <c r="P408" i="223" s="1"/>
  <c r="P407" i="223"/>
  <c r="O407" i="223"/>
  <c r="N407" i="223"/>
  <c r="O406" i="223"/>
  <c r="N406" i="223"/>
  <c r="P406" i="223" s="1"/>
  <c r="O405" i="223"/>
  <c r="N405" i="223"/>
  <c r="P405" i="223" s="1"/>
  <c r="O404" i="223"/>
  <c r="N404" i="223"/>
  <c r="P403" i="223"/>
  <c r="O403" i="223"/>
  <c r="N403" i="223"/>
  <c r="O402" i="223"/>
  <c r="N402" i="223"/>
  <c r="P402" i="223" s="1"/>
  <c r="P401" i="223"/>
  <c r="O401" i="223"/>
  <c r="N401" i="223"/>
  <c r="O400" i="223"/>
  <c r="N400" i="223"/>
  <c r="P400" i="223" s="1"/>
  <c r="P399" i="223"/>
  <c r="O399" i="223"/>
  <c r="N399" i="223"/>
  <c r="P398" i="223"/>
  <c r="O398" i="223"/>
  <c r="N398" i="223"/>
  <c r="O397" i="223"/>
  <c r="N397" i="223"/>
  <c r="P397" i="223" s="1"/>
  <c r="O396" i="223"/>
  <c r="N396" i="223"/>
  <c r="P396" i="223" s="1"/>
  <c r="P395" i="223"/>
  <c r="O395" i="223"/>
  <c r="N395" i="223"/>
  <c r="P394" i="223"/>
  <c r="O394" i="223"/>
  <c r="N394" i="223"/>
  <c r="O393" i="223"/>
  <c r="N393" i="223"/>
  <c r="P393" i="223" s="1"/>
  <c r="O392" i="223"/>
  <c r="N392" i="223"/>
  <c r="P391" i="223"/>
  <c r="O391" i="223"/>
  <c r="N391" i="223"/>
  <c r="P390" i="223"/>
  <c r="O390" i="223"/>
  <c r="N390" i="223"/>
  <c r="O389" i="223"/>
  <c r="N389" i="223"/>
  <c r="P389" i="223" s="1"/>
  <c r="O388" i="223"/>
  <c r="N388" i="223"/>
  <c r="P388" i="223" s="1"/>
  <c r="P387" i="223"/>
  <c r="O387" i="223"/>
  <c r="N387" i="223"/>
  <c r="O386" i="223"/>
  <c r="N386" i="223"/>
  <c r="P386" i="223" s="1"/>
  <c r="P385" i="223"/>
  <c r="O385" i="223"/>
  <c r="N385" i="223"/>
  <c r="O384" i="223"/>
  <c r="N384" i="223"/>
  <c r="P384" i="223" s="1"/>
  <c r="P383" i="223"/>
  <c r="O383" i="223"/>
  <c r="N383" i="223"/>
  <c r="O382" i="223"/>
  <c r="N382" i="223"/>
  <c r="P382" i="223" s="1"/>
  <c r="P381" i="223"/>
  <c r="O381" i="223"/>
  <c r="N381" i="223"/>
  <c r="O380" i="223"/>
  <c r="N380" i="223"/>
  <c r="P380" i="223" s="1"/>
  <c r="P379" i="223"/>
  <c r="O379" i="223"/>
  <c r="N379" i="223"/>
  <c r="P378" i="223"/>
  <c r="O378" i="223"/>
  <c r="N378" i="223"/>
  <c r="O377" i="223"/>
  <c r="N377" i="223"/>
  <c r="P377" i="223" s="1"/>
  <c r="O376" i="223"/>
  <c r="N376" i="223"/>
  <c r="P376" i="223" s="1"/>
  <c r="P375" i="223"/>
  <c r="O375" i="223"/>
  <c r="N375" i="223"/>
  <c r="O374" i="223"/>
  <c r="N374" i="223"/>
  <c r="P374" i="223" s="1"/>
  <c r="O373" i="223"/>
  <c r="N373" i="223"/>
  <c r="P373" i="223" s="1"/>
  <c r="O372" i="223"/>
  <c r="N372" i="223"/>
  <c r="P372" i="223" s="1"/>
  <c r="P371" i="223"/>
  <c r="O371" i="223"/>
  <c r="N371" i="223"/>
  <c r="O370" i="223"/>
  <c r="N370" i="223"/>
  <c r="P370" i="223" s="1"/>
  <c r="O369" i="223"/>
  <c r="N369" i="223"/>
  <c r="P369" i="223" s="1"/>
  <c r="O368" i="223"/>
  <c r="N368" i="223"/>
  <c r="P368" i="223" s="1"/>
  <c r="P367" i="223"/>
  <c r="O367" i="223"/>
  <c r="N367" i="223"/>
  <c r="P366" i="223"/>
  <c r="O366" i="223"/>
  <c r="N366" i="223"/>
  <c r="P365" i="223"/>
  <c r="O365" i="223"/>
  <c r="N365" i="223"/>
  <c r="O364" i="223"/>
  <c r="N364" i="223"/>
  <c r="P364" i="223" s="1"/>
  <c r="P363" i="223"/>
  <c r="O363" i="223"/>
  <c r="N363" i="223"/>
  <c r="O362" i="223"/>
  <c r="N362" i="223"/>
  <c r="P362" i="223" s="1"/>
  <c r="O361" i="223"/>
  <c r="N361" i="223"/>
  <c r="P361" i="223" s="1"/>
  <c r="O360" i="223"/>
  <c r="N360" i="223"/>
  <c r="P360" i="223" s="1"/>
  <c r="P359" i="223"/>
  <c r="O359" i="223"/>
  <c r="N359" i="223"/>
  <c r="O358" i="223"/>
  <c r="N358" i="223"/>
  <c r="P358" i="223" s="1"/>
  <c r="O357" i="223"/>
  <c r="N357" i="223"/>
  <c r="P357" i="223" s="1"/>
  <c r="O356" i="223"/>
  <c r="N356" i="223"/>
  <c r="P356" i="223" s="1"/>
  <c r="P355" i="223"/>
  <c r="O355" i="223"/>
  <c r="N355" i="223"/>
  <c r="O354" i="223"/>
  <c r="N354" i="223"/>
  <c r="P354" i="223" s="1"/>
  <c r="P353" i="223"/>
  <c r="O353" i="223"/>
  <c r="N353" i="223"/>
  <c r="O352" i="223"/>
  <c r="N352" i="223"/>
  <c r="P352" i="223" s="1"/>
  <c r="P351" i="223"/>
  <c r="O351" i="223"/>
  <c r="N351" i="223"/>
  <c r="P350" i="223"/>
  <c r="O350" i="223"/>
  <c r="N350" i="223"/>
  <c r="O349" i="223"/>
  <c r="N349" i="223"/>
  <c r="P349" i="223" s="1"/>
  <c r="O348" i="223"/>
  <c r="N348" i="223"/>
  <c r="P348" i="223" s="1"/>
  <c r="P347" i="223"/>
  <c r="O347" i="223"/>
  <c r="N347" i="223"/>
  <c r="P346" i="223"/>
  <c r="O346" i="223"/>
  <c r="N346" i="223"/>
  <c r="O345" i="223"/>
  <c r="N345" i="223"/>
  <c r="P345" i="223" s="1"/>
  <c r="O344" i="223"/>
  <c r="N344" i="223"/>
  <c r="P344" i="223" s="1"/>
  <c r="P343" i="223"/>
  <c r="O343" i="223"/>
  <c r="N343" i="223"/>
  <c r="O342" i="223"/>
  <c r="N342" i="223"/>
  <c r="P342" i="223" s="1"/>
  <c r="O341" i="223"/>
  <c r="N341" i="223"/>
  <c r="P341" i="223" s="1"/>
  <c r="O340" i="223"/>
  <c r="N340" i="223"/>
  <c r="P340" i="223" s="1"/>
  <c r="P339" i="223"/>
  <c r="O339" i="223"/>
  <c r="N339" i="223"/>
  <c r="O338" i="223"/>
  <c r="N338" i="223"/>
  <c r="P338" i="223" s="1"/>
  <c r="P337" i="223"/>
  <c r="O337" i="223"/>
  <c r="N337" i="223"/>
  <c r="O336" i="223"/>
  <c r="N336" i="223"/>
  <c r="P336" i="223" s="1"/>
  <c r="P335" i="223"/>
  <c r="O335" i="223"/>
  <c r="N335" i="223"/>
  <c r="O334" i="223"/>
  <c r="N334" i="223"/>
  <c r="P334" i="223" s="1"/>
  <c r="P333" i="223"/>
  <c r="O333" i="223"/>
  <c r="N333" i="223"/>
  <c r="O332" i="223"/>
  <c r="N332" i="223"/>
  <c r="P332" i="223" s="1"/>
  <c r="P331" i="223"/>
  <c r="O331" i="223"/>
  <c r="N331" i="223"/>
  <c r="P330" i="223"/>
  <c r="O330" i="223"/>
  <c r="N330" i="223"/>
  <c r="O329" i="223"/>
  <c r="N329" i="223"/>
  <c r="P329" i="223" s="1"/>
  <c r="O328" i="223"/>
  <c r="N328" i="223"/>
  <c r="P328" i="223" s="1"/>
  <c r="P327" i="223"/>
  <c r="O327" i="223"/>
  <c r="N327" i="223"/>
  <c r="O326" i="223"/>
  <c r="N326" i="223"/>
  <c r="P326" i="223" s="1"/>
  <c r="O325" i="223"/>
  <c r="N325" i="223"/>
  <c r="P325" i="223" s="1"/>
  <c r="O324" i="223"/>
  <c r="N324" i="223"/>
  <c r="P324" i="223" s="1"/>
  <c r="P323" i="223"/>
  <c r="O323" i="223"/>
  <c r="N323" i="223"/>
  <c r="O322" i="223"/>
  <c r="N322" i="223"/>
  <c r="P322" i="223" s="1"/>
  <c r="O321" i="223"/>
  <c r="N321" i="223"/>
  <c r="P321" i="223" s="1"/>
  <c r="O320" i="223"/>
  <c r="N320" i="223"/>
  <c r="P320" i="223" s="1"/>
  <c r="P319" i="223"/>
  <c r="O319" i="223"/>
  <c r="N319" i="223"/>
  <c r="P318" i="223"/>
  <c r="O318" i="223"/>
  <c r="N318" i="223"/>
  <c r="P317" i="223"/>
  <c r="O317" i="223"/>
  <c r="N317" i="223"/>
  <c r="O316" i="223"/>
  <c r="N316" i="223"/>
  <c r="P316" i="223" s="1"/>
  <c r="P315" i="223"/>
  <c r="O315" i="223"/>
  <c r="N315" i="223"/>
  <c r="O314" i="223"/>
  <c r="N314" i="223"/>
  <c r="P314" i="223" s="1"/>
  <c r="O313" i="223"/>
  <c r="N313" i="223"/>
  <c r="P313" i="223" s="1"/>
  <c r="O312" i="223"/>
  <c r="N312" i="223"/>
  <c r="P312" i="223" s="1"/>
  <c r="P311" i="223"/>
  <c r="O311" i="223"/>
  <c r="N311" i="223"/>
  <c r="O310" i="223"/>
  <c r="N310" i="223"/>
  <c r="P310" i="223" s="1"/>
  <c r="O309" i="223"/>
  <c r="N309" i="223"/>
  <c r="P309" i="223" s="1"/>
  <c r="O308" i="223"/>
  <c r="N308" i="223"/>
  <c r="P308" i="223" s="1"/>
  <c r="P307" i="223"/>
  <c r="O307" i="223"/>
  <c r="N307" i="223"/>
  <c r="O306" i="223"/>
  <c r="N306" i="223"/>
  <c r="P306" i="223" s="1"/>
  <c r="P305" i="223"/>
  <c r="O305" i="223"/>
  <c r="N305" i="223"/>
  <c r="O304" i="223"/>
  <c r="N304" i="223"/>
  <c r="P304" i="223" s="1"/>
  <c r="P303" i="223"/>
  <c r="O303" i="223"/>
  <c r="N303" i="223"/>
  <c r="P302" i="223"/>
  <c r="O302" i="223"/>
  <c r="N302" i="223"/>
  <c r="O301" i="223"/>
  <c r="N301" i="223"/>
  <c r="P301" i="223" s="1"/>
  <c r="O300" i="223"/>
  <c r="N300" i="223"/>
  <c r="P300" i="223" s="1"/>
  <c r="P299" i="223"/>
  <c r="O299" i="223"/>
  <c r="N299" i="223"/>
  <c r="P298" i="223"/>
  <c r="O298" i="223"/>
  <c r="N298" i="223"/>
  <c r="O297" i="223"/>
  <c r="N297" i="223"/>
  <c r="P297" i="223" s="1"/>
  <c r="O296" i="223"/>
  <c r="N296" i="223"/>
  <c r="P296" i="223" s="1"/>
  <c r="P295" i="223"/>
  <c r="O295" i="223"/>
  <c r="N295" i="223"/>
  <c r="O294" i="223"/>
  <c r="N294" i="223"/>
  <c r="P294" i="223" s="1"/>
  <c r="O293" i="223"/>
  <c r="N293" i="223"/>
  <c r="P293" i="223" s="1"/>
  <c r="O292" i="223"/>
  <c r="N292" i="223"/>
  <c r="P292" i="223" s="1"/>
  <c r="P291" i="223"/>
  <c r="O291" i="223"/>
  <c r="N291" i="223"/>
  <c r="O290" i="223"/>
  <c r="N290" i="223"/>
  <c r="P290" i="223" s="1"/>
  <c r="P289" i="223"/>
  <c r="O289" i="223"/>
  <c r="N289" i="223"/>
  <c r="O288" i="223"/>
  <c r="N288" i="223"/>
  <c r="P288" i="223" s="1"/>
  <c r="P287" i="223"/>
  <c r="O287" i="223"/>
  <c r="N287" i="223"/>
  <c r="O286" i="223"/>
  <c r="N286" i="223"/>
  <c r="P286" i="223" s="1"/>
  <c r="P285" i="223"/>
  <c r="O285" i="223"/>
  <c r="N285" i="223"/>
  <c r="O284" i="223"/>
  <c r="N284" i="223"/>
  <c r="P284" i="223" s="1"/>
  <c r="P283" i="223"/>
  <c r="O283" i="223"/>
  <c r="N283" i="223"/>
  <c r="P282" i="223"/>
  <c r="O282" i="223"/>
  <c r="N282" i="223"/>
  <c r="O281" i="223"/>
  <c r="N281" i="223"/>
  <c r="P281" i="223" s="1"/>
  <c r="O280" i="223"/>
  <c r="N280" i="223"/>
  <c r="P280" i="223" s="1"/>
  <c r="P279" i="223"/>
  <c r="O279" i="223"/>
  <c r="N279" i="223"/>
  <c r="O278" i="223"/>
  <c r="N278" i="223"/>
  <c r="P278" i="223" s="1"/>
  <c r="O277" i="223"/>
  <c r="N277" i="223"/>
  <c r="P277" i="223" s="1"/>
  <c r="O276" i="223"/>
  <c r="N276" i="223"/>
  <c r="P276" i="223" s="1"/>
  <c r="P275" i="223"/>
  <c r="O275" i="223"/>
  <c r="N275" i="223"/>
  <c r="O274" i="223"/>
  <c r="N274" i="223"/>
  <c r="P274" i="223" s="1"/>
  <c r="O273" i="223"/>
  <c r="N273" i="223"/>
  <c r="P273" i="223" s="1"/>
  <c r="O272" i="223"/>
  <c r="N272" i="223"/>
  <c r="P272" i="223" s="1"/>
  <c r="P271" i="223"/>
  <c r="O271" i="223"/>
  <c r="N271" i="223"/>
  <c r="P270" i="223"/>
  <c r="O270" i="223"/>
  <c r="N270" i="223"/>
  <c r="P269" i="223"/>
  <c r="O269" i="223"/>
  <c r="N269" i="223"/>
  <c r="O268" i="223"/>
  <c r="N268" i="223"/>
  <c r="P268" i="223" s="1"/>
  <c r="P267" i="223"/>
  <c r="O267" i="223"/>
  <c r="N267" i="223"/>
  <c r="O266" i="223"/>
  <c r="N266" i="223"/>
  <c r="P266" i="223" s="1"/>
  <c r="O265" i="223"/>
  <c r="N265" i="223"/>
  <c r="P265" i="223" s="1"/>
  <c r="O264" i="223"/>
  <c r="N264" i="223"/>
  <c r="P264" i="223" s="1"/>
  <c r="P263" i="223"/>
  <c r="O263" i="223"/>
  <c r="N263" i="223"/>
  <c r="O262" i="223"/>
  <c r="N262" i="223"/>
  <c r="P262" i="223" s="1"/>
  <c r="O261" i="223"/>
  <c r="N261" i="223"/>
  <c r="P261" i="223" s="1"/>
  <c r="O260" i="223"/>
  <c r="N260" i="223"/>
  <c r="P260" i="223" s="1"/>
  <c r="P259" i="223"/>
  <c r="O259" i="223"/>
  <c r="N259" i="223"/>
  <c r="O258" i="223"/>
  <c r="N258" i="223"/>
  <c r="P258" i="223" s="1"/>
  <c r="P257" i="223"/>
  <c r="O257" i="223"/>
  <c r="N257" i="223"/>
  <c r="O256" i="223"/>
  <c r="N256" i="223"/>
  <c r="P256" i="223" s="1"/>
  <c r="P255" i="223"/>
  <c r="O255" i="223"/>
  <c r="N255" i="223"/>
  <c r="P254" i="223"/>
  <c r="O254" i="223"/>
  <c r="N254" i="223"/>
  <c r="O253" i="223"/>
  <c r="N253" i="223"/>
  <c r="P253" i="223" s="1"/>
  <c r="O252" i="223"/>
  <c r="N252" i="223"/>
  <c r="P252" i="223" s="1"/>
  <c r="P251" i="223"/>
  <c r="O251" i="223"/>
  <c r="N251" i="223"/>
  <c r="P250" i="223"/>
  <c r="O250" i="223"/>
  <c r="N250" i="223"/>
  <c r="O249" i="223"/>
  <c r="N249" i="223"/>
  <c r="P249" i="223" s="1"/>
  <c r="O248" i="223"/>
  <c r="N248" i="223"/>
  <c r="P248" i="223" s="1"/>
  <c r="P247" i="223"/>
  <c r="O247" i="223"/>
  <c r="N247" i="223"/>
  <c r="O246" i="223"/>
  <c r="N246" i="223"/>
  <c r="P246" i="223" s="1"/>
  <c r="O245" i="223"/>
  <c r="N245" i="223"/>
  <c r="P245" i="223" s="1"/>
  <c r="O244" i="223"/>
  <c r="N244" i="223"/>
  <c r="P244" i="223" s="1"/>
  <c r="P243" i="223"/>
  <c r="O243" i="223"/>
  <c r="N243" i="223"/>
  <c r="O242" i="223"/>
  <c r="N242" i="223"/>
  <c r="P242" i="223" s="1"/>
  <c r="P241" i="223"/>
  <c r="O241" i="223"/>
  <c r="N241" i="223"/>
  <c r="O240" i="223"/>
  <c r="N240" i="223"/>
  <c r="P240" i="223" s="1"/>
  <c r="P239" i="223"/>
  <c r="O239" i="223"/>
  <c r="N239" i="223"/>
  <c r="O238" i="223"/>
  <c r="N238" i="223"/>
  <c r="P238" i="223" s="1"/>
  <c r="P237" i="223"/>
  <c r="O237" i="223"/>
  <c r="N237" i="223"/>
  <c r="O236" i="223"/>
  <c r="N236" i="223"/>
  <c r="P236" i="223" s="1"/>
  <c r="P235" i="223"/>
  <c r="O235" i="223"/>
  <c r="N235" i="223"/>
  <c r="P234" i="223"/>
  <c r="O234" i="223"/>
  <c r="N234" i="223"/>
  <c r="O233" i="223"/>
  <c r="N233" i="223"/>
  <c r="P233" i="223" s="1"/>
  <c r="O232" i="223"/>
  <c r="N232" i="223"/>
  <c r="P232" i="223" s="1"/>
  <c r="P231" i="223"/>
  <c r="O231" i="223"/>
  <c r="N231" i="223"/>
  <c r="O230" i="223"/>
  <c r="N230" i="223"/>
  <c r="P230" i="223" s="1"/>
  <c r="O229" i="223"/>
  <c r="N229" i="223"/>
  <c r="P229" i="223" s="1"/>
  <c r="O228" i="223"/>
  <c r="N228" i="223"/>
  <c r="P228" i="223" s="1"/>
  <c r="P227" i="223"/>
  <c r="O227" i="223"/>
  <c r="N227" i="223"/>
  <c r="O226" i="223"/>
  <c r="N226" i="223"/>
  <c r="P226" i="223" s="1"/>
  <c r="O225" i="223"/>
  <c r="N225" i="223"/>
  <c r="P225" i="223" s="1"/>
  <c r="O224" i="223"/>
  <c r="N224" i="223"/>
  <c r="P224" i="223" s="1"/>
  <c r="P223" i="223"/>
  <c r="O223" i="223"/>
  <c r="N223" i="223"/>
  <c r="P222" i="223"/>
  <c r="O222" i="223"/>
  <c r="N222" i="223"/>
  <c r="P221" i="223"/>
  <c r="O221" i="223"/>
  <c r="N221" i="223"/>
  <c r="O220" i="223"/>
  <c r="N220" i="223"/>
  <c r="P220" i="223" s="1"/>
  <c r="P219" i="223"/>
  <c r="O219" i="223"/>
  <c r="N219" i="223"/>
  <c r="O218" i="223"/>
  <c r="N218" i="223"/>
  <c r="P218" i="223" s="1"/>
  <c r="O217" i="223"/>
  <c r="N217" i="223"/>
  <c r="P217" i="223" s="1"/>
  <c r="O216" i="223"/>
  <c r="N216" i="223"/>
  <c r="P216" i="223" s="1"/>
  <c r="P215" i="223"/>
  <c r="O215" i="223"/>
  <c r="N215" i="223"/>
  <c r="O214" i="223"/>
  <c r="N214" i="223"/>
  <c r="P214" i="223" s="1"/>
  <c r="O213" i="223"/>
  <c r="N213" i="223"/>
  <c r="P213" i="223" s="1"/>
  <c r="O212" i="223"/>
  <c r="N212" i="223"/>
  <c r="P212" i="223" s="1"/>
  <c r="P211" i="223"/>
  <c r="O211" i="223"/>
  <c r="N211" i="223"/>
  <c r="O210" i="223"/>
  <c r="N210" i="223"/>
  <c r="P210" i="223" s="1"/>
  <c r="P209" i="223"/>
  <c r="O209" i="223"/>
  <c r="N209" i="223"/>
  <c r="O208" i="223"/>
  <c r="N208" i="223"/>
  <c r="P208" i="223" s="1"/>
  <c r="P207" i="223"/>
  <c r="O207" i="223"/>
  <c r="N207" i="223"/>
  <c r="P206" i="223"/>
  <c r="O206" i="223"/>
  <c r="N206" i="223"/>
  <c r="O205" i="223"/>
  <c r="N205" i="223"/>
  <c r="P205" i="223" s="1"/>
  <c r="O204" i="223"/>
  <c r="N204" i="223"/>
  <c r="P204" i="223" s="1"/>
  <c r="P203" i="223"/>
  <c r="O203" i="223"/>
  <c r="N203" i="223"/>
  <c r="P202" i="223"/>
  <c r="O202" i="223"/>
  <c r="N202" i="223"/>
  <c r="O201" i="223"/>
  <c r="N201" i="223"/>
  <c r="P201" i="223" s="1"/>
  <c r="O200" i="223"/>
  <c r="N200" i="223"/>
  <c r="P200" i="223" s="1"/>
  <c r="P199" i="223"/>
  <c r="O199" i="223"/>
  <c r="N199" i="223"/>
  <c r="O198" i="223"/>
  <c r="N198" i="223"/>
  <c r="P198" i="223" s="1"/>
  <c r="O197" i="223"/>
  <c r="N197" i="223"/>
  <c r="P197" i="223" s="1"/>
  <c r="O196" i="223"/>
  <c r="N196" i="223"/>
  <c r="P196" i="223" s="1"/>
  <c r="P195" i="223"/>
  <c r="O195" i="223"/>
  <c r="N195" i="223"/>
  <c r="O194" i="223"/>
  <c r="N194" i="223"/>
  <c r="P194" i="223" s="1"/>
  <c r="P193" i="223"/>
  <c r="O193" i="223"/>
  <c r="N193" i="223"/>
  <c r="O192" i="223"/>
  <c r="N192" i="223"/>
  <c r="P192" i="223" s="1"/>
  <c r="P191" i="223"/>
  <c r="O191" i="223"/>
  <c r="N191" i="223"/>
  <c r="O190" i="223"/>
  <c r="N190" i="223"/>
  <c r="P190" i="223" s="1"/>
  <c r="P189" i="223"/>
  <c r="O189" i="223"/>
  <c r="N189" i="223"/>
  <c r="O188" i="223"/>
  <c r="N188" i="223"/>
  <c r="P188" i="223" s="1"/>
  <c r="P187" i="223"/>
  <c r="O187" i="223"/>
  <c r="N187" i="223"/>
  <c r="P186" i="223"/>
  <c r="O186" i="223"/>
  <c r="N186" i="223"/>
  <c r="O185" i="223"/>
  <c r="N185" i="223"/>
  <c r="P185" i="223" s="1"/>
  <c r="O184" i="223"/>
  <c r="N184" i="223"/>
  <c r="P184" i="223" s="1"/>
  <c r="P183" i="223"/>
  <c r="O183" i="223"/>
  <c r="N183" i="223"/>
  <c r="O182" i="223"/>
  <c r="N182" i="223"/>
  <c r="P182" i="223" s="1"/>
  <c r="O181" i="223"/>
  <c r="N181" i="223"/>
  <c r="P181" i="223" s="1"/>
  <c r="O180" i="223"/>
  <c r="N180" i="223"/>
  <c r="P180" i="223" s="1"/>
  <c r="P179" i="223"/>
  <c r="O179" i="223"/>
  <c r="N179" i="223"/>
  <c r="O178" i="223"/>
  <c r="N178" i="223"/>
  <c r="P178" i="223" s="1"/>
  <c r="O177" i="223"/>
  <c r="N177" i="223"/>
  <c r="P177" i="223" s="1"/>
  <c r="O176" i="223"/>
  <c r="N176" i="223"/>
  <c r="P176" i="223" s="1"/>
  <c r="P175" i="223"/>
  <c r="O175" i="223"/>
  <c r="N175" i="223"/>
  <c r="P174" i="223"/>
  <c r="O174" i="223"/>
  <c r="N174" i="223"/>
  <c r="P173" i="223"/>
  <c r="O173" i="223"/>
  <c r="N173" i="223"/>
  <c r="O172" i="223"/>
  <c r="N172" i="223"/>
  <c r="P172" i="223" s="1"/>
  <c r="P171" i="223"/>
  <c r="O171" i="223"/>
  <c r="N171" i="223"/>
  <c r="O170" i="223"/>
  <c r="N170" i="223"/>
  <c r="P170" i="223" s="1"/>
  <c r="O169" i="223"/>
  <c r="N169" i="223"/>
  <c r="P169" i="223" s="1"/>
  <c r="O168" i="223"/>
  <c r="N168" i="223"/>
  <c r="P168" i="223" s="1"/>
  <c r="P167" i="223"/>
  <c r="O167" i="223"/>
  <c r="N167" i="223"/>
  <c r="O166" i="223"/>
  <c r="N166" i="223"/>
  <c r="P166" i="223" s="1"/>
  <c r="O165" i="223"/>
  <c r="N165" i="223"/>
  <c r="P165" i="223" s="1"/>
  <c r="O164" i="223"/>
  <c r="N164" i="223"/>
  <c r="P164" i="223" s="1"/>
  <c r="P163" i="223"/>
  <c r="O163" i="223"/>
  <c r="N163" i="223"/>
  <c r="O162" i="223"/>
  <c r="N162" i="223"/>
  <c r="P162" i="223" s="1"/>
  <c r="P161" i="223"/>
  <c r="O161" i="223"/>
  <c r="N161" i="223"/>
  <c r="O160" i="223"/>
  <c r="N160" i="223"/>
  <c r="P160" i="223" s="1"/>
  <c r="P159" i="223"/>
  <c r="O159" i="223"/>
  <c r="N159" i="223"/>
  <c r="P158" i="223"/>
  <c r="O158" i="223"/>
  <c r="N158" i="223"/>
  <c r="O157" i="223"/>
  <c r="N157" i="223"/>
  <c r="P157" i="223" s="1"/>
  <c r="O156" i="223"/>
  <c r="N156" i="223"/>
  <c r="P156" i="223" s="1"/>
  <c r="P155" i="223"/>
  <c r="O155" i="223"/>
  <c r="N155" i="223"/>
  <c r="P154" i="223"/>
  <c r="O154" i="223"/>
  <c r="N154" i="223"/>
  <c r="O153" i="223"/>
  <c r="N153" i="223"/>
  <c r="P153" i="223" s="1"/>
  <c r="O152" i="223"/>
  <c r="N152" i="223"/>
  <c r="P152" i="223" s="1"/>
  <c r="P151" i="223"/>
  <c r="O151" i="223"/>
  <c r="N151" i="223"/>
  <c r="O150" i="223"/>
  <c r="N150" i="223"/>
  <c r="P150" i="223" s="1"/>
  <c r="O149" i="223"/>
  <c r="N149" i="223"/>
  <c r="P149" i="223" s="1"/>
  <c r="O148" i="223"/>
  <c r="N148" i="223"/>
  <c r="P148" i="223" s="1"/>
  <c r="P147" i="223"/>
  <c r="O147" i="223"/>
  <c r="N147" i="223"/>
  <c r="O146" i="223"/>
  <c r="N146" i="223"/>
  <c r="P146" i="223" s="1"/>
  <c r="P145" i="223"/>
  <c r="O145" i="223"/>
  <c r="N145" i="223"/>
  <c r="O144" i="223"/>
  <c r="N144" i="223"/>
  <c r="P144" i="223" s="1"/>
  <c r="P143" i="223"/>
  <c r="O143" i="223"/>
  <c r="N143" i="223"/>
  <c r="O142" i="223"/>
  <c r="N142" i="223"/>
  <c r="P142" i="223" s="1"/>
  <c r="P141" i="223"/>
  <c r="O141" i="223"/>
  <c r="N141" i="223"/>
  <c r="O140" i="223"/>
  <c r="N140" i="223"/>
  <c r="P140" i="223" s="1"/>
  <c r="P139" i="223"/>
  <c r="O139" i="223"/>
  <c r="N139" i="223"/>
  <c r="P138" i="223"/>
  <c r="O138" i="223"/>
  <c r="N138" i="223"/>
  <c r="O137" i="223"/>
  <c r="N137" i="223"/>
  <c r="P137" i="223" s="1"/>
  <c r="O136" i="223"/>
  <c r="N136" i="223"/>
  <c r="P136" i="223" s="1"/>
  <c r="P135" i="223"/>
  <c r="O135" i="223"/>
  <c r="N135" i="223"/>
  <c r="O134" i="223"/>
  <c r="N134" i="223"/>
  <c r="P134" i="223" s="1"/>
  <c r="O133" i="223"/>
  <c r="N133" i="223"/>
  <c r="P133" i="223" s="1"/>
  <c r="O132" i="223"/>
  <c r="N132" i="223"/>
  <c r="P132" i="223" s="1"/>
  <c r="P131" i="223"/>
  <c r="O131" i="223"/>
  <c r="N131" i="223"/>
  <c r="O130" i="223"/>
  <c r="N130" i="223"/>
  <c r="P130" i="223" s="1"/>
  <c r="O129" i="223"/>
  <c r="N129" i="223"/>
  <c r="P129" i="223" s="1"/>
  <c r="O128" i="223"/>
  <c r="N128" i="223"/>
  <c r="P128" i="223" s="1"/>
  <c r="P127" i="223"/>
  <c r="O127" i="223"/>
  <c r="N127" i="223"/>
  <c r="P126" i="223"/>
  <c r="O126" i="223"/>
  <c r="N126" i="223"/>
  <c r="P125" i="223"/>
  <c r="O125" i="223"/>
  <c r="N125" i="223"/>
  <c r="O124" i="223"/>
  <c r="N124" i="223"/>
  <c r="P124" i="223" s="1"/>
  <c r="P123" i="223"/>
  <c r="O123" i="223"/>
  <c r="N123" i="223"/>
  <c r="O122" i="223"/>
  <c r="N122" i="223"/>
  <c r="P122" i="223" s="1"/>
  <c r="O121" i="223"/>
  <c r="N121" i="223"/>
  <c r="P121" i="223" s="1"/>
  <c r="O120" i="223"/>
  <c r="N120" i="223"/>
  <c r="P120" i="223" s="1"/>
  <c r="P119" i="223"/>
  <c r="O119" i="223"/>
  <c r="N119" i="223"/>
  <c r="O118" i="223"/>
  <c r="N118" i="223"/>
  <c r="P118" i="223" s="1"/>
  <c r="O117" i="223"/>
  <c r="N117" i="223"/>
  <c r="P117" i="223" s="1"/>
  <c r="O116" i="223"/>
  <c r="N116" i="223"/>
  <c r="P116" i="223" s="1"/>
  <c r="P115" i="223"/>
  <c r="O115" i="223"/>
  <c r="N115" i="223"/>
  <c r="O114" i="223"/>
  <c r="N114" i="223"/>
  <c r="P114" i="223" s="1"/>
  <c r="P113" i="223"/>
  <c r="O113" i="223"/>
  <c r="N113" i="223"/>
  <c r="O112" i="223"/>
  <c r="N112" i="223"/>
  <c r="P112" i="223" s="1"/>
  <c r="P111" i="223"/>
  <c r="O111" i="223"/>
  <c r="N111" i="223"/>
  <c r="P110" i="223"/>
  <c r="O110" i="223"/>
  <c r="N110" i="223"/>
  <c r="O109" i="223"/>
  <c r="N109" i="223"/>
  <c r="P109" i="223" s="1"/>
  <c r="O108" i="223"/>
  <c r="N108" i="223"/>
  <c r="P108" i="223" s="1"/>
  <c r="P107" i="223"/>
  <c r="O107" i="223"/>
  <c r="N107" i="223"/>
  <c r="P106" i="223"/>
  <c r="O106" i="223"/>
  <c r="N106" i="223"/>
  <c r="O105" i="223"/>
  <c r="N105" i="223"/>
  <c r="P105" i="223" s="1"/>
  <c r="O104" i="223"/>
  <c r="N104" i="223"/>
  <c r="P104" i="223" s="1"/>
  <c r="P103" i="223"/>
  <c r="O103" i="223"/>
  <c r="N103" i="223"/>
  <c r="O102" i="223"/>
  <c r="N102" i="223"/>
  <c r="P102" i="223" s="1"/>
  <c r="O101" i="223"/>
  <c r="N101" i="223"/>
  <c r="P101" i="223" s="1"/>
  <c r="O100" i="223"/>
  <c r="N100" i="223"/>
  <c r="P100" i="223" s="1"/>
  <c r="P99" i="223"/>
  <c r="O99" i="223"/>
  <c r="N99" i="223"/>
  <c r="O98" i="223"/>
  <c r="N98" i="223"/>
  <c r="P98" i="223" s="1"/>
  <c r="P97" i="223"/>
  <c r="O97" i="223"/>
  <c r="N97" i="223"/>
  <c r="O96" i="223"/>
  <c r="N96" i="223"/>
  <c r="P96" i="223" s="1"/>
  <c r="P95" i="223"/>
  <c r="O95" i="223"/>
  <c r="N95" i="223"/>
  <c r="O94" i="223"/>
  <c r="N94" i="223"/>
  <c r="P94" i="223" s="1"/>
  <c r="P93" i="223"/>
  <c r="O93" i="223"/>
  <c r="N93" i="223"/>
  <c r="O92" i="223"/>
  <c r="N92" i="223"/>
  <c r="P92" i="223" s="1"/>
  <c r="P91" i="223"/>
  <c r="O91" i="223"/>
  <c r="N91" i="223"/>
  <c r="P90" i="223"/>
  <c r="O90" i="223"/>
  <c r="N90" i="223"/>
  <c r="O89" i="223"/>
  <c r="N89" i="223"/>
  <c r="P89" i="223" s="1"/>
  <c r="O88" i="223"/>
  <c r="N88" i="223"/>
  <c r="P88" i="223" s="1"/>
  <c r="P87" i="223"/>
  <c r="O87" i="223"/>
  <c r="N87" i="223"/>
  <c r="O86" i="223"/>
  <c r="N86" i="223"/>
  <c r="P86" i="223" s="1"/>
  <c r="O85" i="223"/>
  <c r="N85" i="223"/>
  <c r="P85" i="223" s="1"/>
  <c r="O84" i="223"/>
  <c r="N84" i="223"/>
  <c r="P84" i="223" s="1"/>
  <c r="P83" i="223"/>
  <c r="O83" i="223"/>
  <c r="N83" i="223"/>
  <c r="O82" i="223"/>
  <c r="N82" i="223"/>
  <c r="P82" i="223" s="1"/>
  <c r="O81" i="223"/>
  <c r="N81" i="223"/>
  <c r="P81" i="223" s="1"/>
  <c r="O80" i="223"/>
  <c r="N80" i="223"/>
  <c r="P80" i="223" s="1"/>
  <c r="P79" i="223"/>
  <c r="O79" i="223"/>
  <c r="N79" i="223"/>
  <c r="P78" i="223"/>
  <c r="O78" i="223"/>
  <c r="N78" i="223"/>
  <c r="P77" i="223"/>
  <c r="O77" i="223"/>
  <c r="N77" i="223"/>
  <c r="O76" i="223"/>
  <c r="N76" i="223"/>
  <c r="P76" i="223" s="1"/>
  <c r="P75" i="223"/>
  <c r="O75" i="223"/>
  <c r="N75" i="223"/>
  <c r="O74" i="223"/>
  <c r="N74" i="223"/>
  <c r="P74" i="223" s="1"/>
  <c r="O73" i="223"/>
  <c r="N73" i="223"/>
  <c r="P73" i="223" s="1"/>
  <c r="O72" i="223"/>
  <c r="N72" i="223"/>
  <c r="P72" i="223" s="1"/>
  <c r="P71" i="223"/>
  <c r="O71" i="223"/>
  <c r="N71" i="223"/>
  <c r="O70" i="223"/>
  <c r="N70" i="223"/>
  <c r="P70" i="223" s="1"/>
  <c r="O69" i="223"/>
  <c r="N69" i="223"/>
  <c r="P69" i="223" s="1"/>
  <c r="O68" i="223"/>
  <c r="N68" i="223"/>
  <c r="P68" i="223" s="1"/>
  <c r="P67" i="223"/>
  <c r="O67" i="223"/>
  <c r="N67" i="223"/>
  <c r="O66" i="223"/>
  <c r="N66" i="223"/>
  <c r="P66" i="223" s="1"/>
  <c r="P65" i="223"/>
  <c r="O65" i="223"/>
  <c r="N65" i="223"/>
  <c r="O64" i="223"/>
  <c r="N64" i="223"/>
  <c r="P64" i="223" s="1"/>
  <c r="P63" i="223"/>
  <c r="O63" i="223"/>
  <c r="N63" i="223"/>
  <c r="P62" i="223"/>
  <c r="O62" i="223"/>
  <c r="N62" i="223"/>
  <c r="O61" i="223"/>
  <c r="N61" i="223"/>
  <c r="P61" i="223" s="1"/>
  <c r="O60" i="223"/>
  <c r="N60" i="223"/>
  <c r="P60" i="223" s="1"/>
  <c r="P59" i="223"/>
  <c r="O59" i="223"/>
  <c r="N59" i="223"/>
  <c r="P58" i="223"/>
  <c r="O58" i="223"/>
  <c r="N58" i="223"/>
  <c r="O57" i="223"/>
  <c r="N57" i="223"/>
  <c r="P57" i="223" s="1"/>
  <c r="O56" i="223"/>
  <c r="N56" i="223"/>
  <c r="P56" i="223" s="1"/>
  <c r="P55" i="223"/>
  <c r="O55" i="223"/>
  <c r="N55" i="223"/>
  <c r="O54" i="223"/>
  <c r="N54" i="223"/>
  <c r="P54" i="223" s="1"/>
  <c r="O53" i="223"/>
  <c r="N53" i="223"/>
  <c r="P53" i="223" s="1"/>
  <c r="O52" i="223"/>
  <c r="N52" i="223"/>
  <c r="P52" i="223" s="1"/>
  <c r="P51" i="223"/>
  <c r="O51" i="223"/>
  <c r="N51" i="223"/>
  <c r="O50" i="223"/>
  <c r="N50" i="223"/>
  <c r="P50" i="223" s="1"/>
  <c r="P49" i="223"/>
  <c r="O49" i="223"/>
  <c r="N49" i="223"/>
  <c r="O48" i="223"/>
  <c r="N48" i="223"/>
  <c r="P48" i="223" s="1"/>
  <c r="P47" i="223"/>
  <c r="O47" i="223"/>
  <c r="N47" i="223"/>
  <c r="O46" i="223"/>
  <c r="N46" i="223"/>
  <c r="P46" i="223" s="1"/>
  <c r="P45" i="223"/>
  <c r="O45" i="223"/>
  <c r="N45" i="223"/>
  <c r="O44" i="223"/>
  <c r="N44" i="223"/>
  <c r="P44" i="223" s="1"/>
  <c r="P43" i="223"/>
  <c r="O43" i="223"/>
  <c r="N43" i="223"/>
  <c r="P42" i="223"/>
  <c r="O42" i="223"/>
  <c r="N42" i="223"/>
  <c r="O41" i="223"/>
  <c r="N41" i="223"/>
  <c r="P41" i="223" s="1"/>
  <c r="O40" i="223"/>
  <c r="N40" i="223"/>
  <c r="P40" i="223" s="1"/>
  <c r="P39" i="223"/>
  <c r="O39" i="223"/>
  <c r="N39" i="223"/>
  <c r="O38" i="223"/>
  <c r="N38" i="223"/>
  <c r="P38" i="223" s="1"/>
  <c r="O37" i="223"/>
  <c r="N37" i="223"/>
  <c r="P37" i="223" s="1"/>
  <c r="O36" i="223"/>
  <c r="N36" i="223"/>
  <c r="P36" i="223" s="1"/>
  <c r="P35" i="223"/>
  <c r="O35" i="223"/>
  <c r="N35" i="223"/>
  <c r="O34" i="223"/>
  <c r="N34" i="223"/>
  <c r="P34" i="223" s="1"/>
  <c r="O33" i="223"/>
  <c r="N33" i="223"/>
  <c r="P33" i="223" s="1"/>
  <c r="O32" i="223"/>
  <c r="N32" i="223"/>
  <c r="P32" i="223" s="1"/>
  <c r="P31" i="223"/>
  <c r="O31" i="223"/>
  <c r="N31" i="223"/>
  <c r="P30" i="223"/>
  <c r="O30" i="223"/>
  <c r="N30" i="223"/>
  <c r="P29" i="223"/>
  <c r="O29" i="223"/>
  <c r="N29" i="223"/>
  <c r="O28" i="223"/>
  <c r="N28" i="223"/>
  <c r="P28" i="223" s="1"/>
  <c r="P27" i="223"/>
  <c r="O27" i="223"/>
  <c r="N27" i="223"/>
  <c r="O26" i="223"/>
  <c r="N26" i="223"/>
  <c r="P26" i="223" s="1"/>
  <c r="O25" i="223"/>
  <c r="N25" i="223"/>
  <c r="P25" i="223" s="1"/>
  <c r="O24" i="223"/>
  <c r="N24" i="223"/>
  <c r="P24" i="223" s="1"/>
  <c r="P23" i="223"/>
  <c r="O23" i="223"/>
  <c r="N23" i="223"/>
  <c r="O22" i="223"/>
  <c r="N22" i="223"/>
  <c r="P22" i="223" s="1"/>
  <c r="O21" i="223"/>
  <c r="N21" i="223"/>
  <c r="P21" i="223" s="1"/>
  <c r="O20" i="223"/>
  <c r="N20" i="223"/>
  <c r="P20" i="223" s="1"/>
  <c r="P19" i="223"/>
  <c r="O19" i="223"/>
  <c r="N19" i="223"/>
  <c r="O18" i="223"/>
  <c r="N18" i="223"/>
  <c r="P18" i="223" s="1"/>
  <c r="P17" i="223"/>
  <c r="O17" i="223"/>
  <c r="N17" i="223"/>
  <c r="O16" i="223"/>
  <c r="N16" i="223"/>
  <c r="P16" i="223" s="1"/>
  <c r="P15" i="223"/>
  <c r="O15" i="223"/>
  <c r="N15" i="223"/>
  <c r="P14" i="223"/>
  <c r="O14" i="223"/>
  <c r="N14" i="223"/>
  <c r="O13" i="223"/>
  <c r="N13" i="223"/>
  <c r="P13" i="223" s="1"/>
  <c r="O12" i="223"/>
  <c r="N12" i="223"/>
  <c r="P12" i="223" s="1"/>
  <c r="P11" i="223"/>
  <c r="O11" i="223"/>
  <c r="N11" i="223"/>
  <c r="P10" i="223"/>
  <c r="O10" i="223"/>
  <c r="N10" i="223"/>
  <c r="O9" i="223"/>
  <c r="N9" i="223"/>
  <c r="P9" i="223" s="1"/>
  <c r="O8" i="223"/>
  <c r="N8" i="223"/>
  <c r="P8" i="223" s="1"/>
  <c r="P7" i="223"/>
  <c r="O7" i="223"/>
  <c r="N7" i="223"/>
  <c r="O6" i="223"/>
  <c r="N6" i="223"/>
  <c r="P6" i="223" s="1"/>
  <c r="O5" i="223"/>
  <c r="N5" i="223"/>
  <c r="P5" i="223" s="1"/>
  <c r="O4" i="223"/>
  <c r="N4" i="223"/>
  <c r="P4" i="223" s="1"/>
  <c r="P610" i="223" s="1" a="1"/>
  <c r="P610" i="223" s="1"/>
  <c r="N13" i="222" s="1"/>
  <c r="I52" i="222"/>
  <c r="G34" i="222"/>
  <c r="I34" i="222" s="1"/>
  <c r="I33" i="222"/>
  <c r="G33" i="222"/>
  <c r="I32" i="222"/>
  <c r="G32" i="222"/>
  <c r="G31" i="222"/>
  <c r="I31" i="222" s="1"/>
  <c r="I30" i="222"/>
  <c r="G30" i="222"/>
  <c r="G29" i="222"/>
  <c r="I29" i="222" s="1"/>
  <c r="G27" i="222"/>
  <c r="I27" i="222" s="1"/>
  <c r="H13" i="222"/>
  <c r="F13" i="222"/>
  <c r="E8" i="222"/>
  <c r="H5" i="222"/>
  <c r="B5" i="222" s="1"/>
  <c r="I52" i="221"/>
  <c r="G34" i="221"/>
  <c r="I34" i="221" s="1"/>
  <c r="G33" i="221"/>
  <c r="I33" i="221" s="1"/>
  <c r="G32" i="221"/>
  <c r="I32" i="221" s="1"/>
  <c r="G31" i="221"/>
  <c r="I31" i="221" s="1"/>
  <c r="I30" i="221"/>
  <c r="G30" i="221"/>
  <c r="G29" i="221"/>
  <c r="I29" i="221" s="1"/>
  <c r="I27" i="221"/>
  <c r="G27" i="221"/>
  <c r="E8" i="221"/>
  <c r="H5" i="221"/>
  <c r="B5" i="221" s="1"/>
  <c r="I52" i="220"/>
  <c r="G34" i="220"/>
  <c r="I34" i="220" s="1"/>
  <c r="G33" i="220"/>
  <c r="I33" i="220" s="1"/>
  <c r="I32" i="220"/>
  <c r="G32" i="220"/>
  <c r="G31" i="220"/>
  <c r="I31" i="220" s="1"/>
  <c r="G30" i="220"/>
  <c r="I30" i="220" s="1"/>
  <c r="I29" i="220"/>
  <c r="G29" i="220"/>
  <c r="G27" i="220"/>
  <c r="I27" i="220" s="1"/>
  <c r="E8" i="220"/>
  <c r="H5" i="220"/>
  <c r="I52" i="219"/>
  <c r="I34" i="219"/>
  <c r="G34" i="219"/>
  <c r="I33" i="219"/>
  <c r="G33" i="219"/>
  <c r="G32" i="219"/>
  <c r="I32" i="219" s="1"/>
  <c r="I31" i="219"/>
  <c r="G31" i="219"/>
  <c r="G30" i="219"/>
  <c r="I30" i="219" s="1"/>
  <c r="G29" i="219"/>
  <c r="I29" i="219" s="1"/>
  <c r="G27" i="219"/>
  <c r="I27" i="219" s="1"/>
  <c r="E8" i="219"/>
  <c r="H5" i="219"/>
  <c r="B5" i="219" s="1"/>
  <c r="I52" i="218"/>
  <c r="G34" i="218"/>
  <c r="I34" i="218" s="1"/>
  <c r="I33" i="218"/>
  <c r="G33" i="218"/>
  <c r="I32" i="218"/>
  <c r="G32" i="218"/>
  <c r="G31" i="218"/>
  <c r="I31" i="218" s="1"/>
  <c r="I30" i="218"/>
  <c r="G30" i="218"/>
  <c r="I29" i="218"/>
  <c r="G29" i="218"/>
  <c r="G27" i="218"/>
  <c r="I27" i="218" s="1"/>
  <c r="E8" i="218"/>
  <c r="H5" i="218"/>
  <c r="B4" i="218" s="1"/>
  <c r="I52" i="217"/>
  <c r="I34" i="217"/>
  <c r="G34" i="217"/>
  <c r="E34" i="217"/>
  <c r="G33" i="217"/>
  <c r="I33" i="217" s="1"/>
  <c r="E33" i="217"/>
  <c r="I32" i="217"/>
  <c r="E31" i="217"/>
  <c r="G31" i="217" s="1"/>
  <c r="I31" i="217" s="1"/>
  <c r="E30" i="217"/>
  <c r="G30" i="217" s="1"/>
  <c r="I30" i="217" s="1"/>
  <c r="I27" i="217"/>
  <c r="G27" i="217"/>
  <c r="E8" i="217"/>
  <c r="H5" i="217"/>
  <c r="B5" i="217" s="1"/>
  <c r="P12" i="230" l="1"/>
  <c r="P11" i="230"/>
  <c r="P43" i="230"/>
  <c r="P58" i="230"/>
  <c r="P20" i="230"/>
  <c r="P35" i="230"/>
  <c r="P67" i="230"/>
  <c r="P82" i="230"/>
  <c r="P37" i="230"/>
  <c r="M521" i="230" a="1"/>
  <c r="M521" i="230" s="1"/>
  <c r="F521" i="230" a="1"/>
  <c r="F521" i="230" s="1"/>
  <c r="G521" i="230" a="1"/>
  <c r="G521" i="230" s="1"/>
  <c r="P5" i="230"/>
  <c r="N495" i="230"/>
  <c r="G552" i="230" a="1"/>
  <c r="G552" i="230" s="1"/>
  <c r="L518" i="230" a="1"/>
  <c r="L518" i="230" s="1"/>
  <c r="P63" i="230"/>
  <c r="P60" i="230"/>
  <c r="P32" i="230"/>
  <c r="P7" i="230"/>
  <c r="P22" i="230"/>
  <c r="P38" i="230"/>
  <c r="P77" i="230"/>
  <c r="P16" i="230"/>
  <c r="P40" i="230"/>
  <c r="P39" i="230"/>
  <c r="P75" i="230"/>
  <c r="P15" i="230"/>
  <c r="P31" i="230"/>
  <c r="P46" i="230"/>
  <c r="P78" i="230"/>
  <c r="P23" i="230"/>
  <c r="P64" i="230"/>
  <c r="P72" i="230"/>
  <c r="P6" i="230"/>
  <c r="P68" i="230"/>
  <c r="P76" i="230"/>
  <c r="P83" i="230"/>
  <c r="P18" i="230"/>
  <c r="P48" i="230"/>
  <c r="P14" i="230"/>
  <c r="P30" i="230"/>
  <c r="P53" i="230"/>
  <c r="P24" i="230"/>
  <c r="P74" i="230"/>
  <c r="P27" i="230"/>
  <c r="P54" i="230"/>
  <c r="P79" i="230"/>
  <c r="P50" i="230"/>
  <c r="P26" i="230"/>
  <c r="P51" i="230"/>
  <c r="P47" i="230"/>
  <c r="P56" i="230"/>
  <c r="P28" i="230"/>
  <c r="P55" i="230"/>
  <c r="P84" i="230"/>
  <c r="L590" i="230" a="1"/>
  <c r="L590" i="230" s="1"/>
  <c r="J542" i="230" a="1"/>
  <c r="J542" i="230" s="1"/>
  <c r="P65" i="230"/>
  <c r="P9" i="230"/>
  <c r="P33" i="230"/>
  <c r="P61" i="230"/>
  <c r="K527" i="230" a="1"/>
  <c r="K527" i="230" s="1"/>
  <c r="K505" i="230" a="1"/>
  <c r="K505" i="230" s="1"/>
  <c r="N505" i="230" s="1"/>
  <c r="E41" i="224" s="1"/>
  <c r="G41" i="224" s="1"/>
  <c r="K504" i="230" a="1"/>
  <c r="K504" i="230" s="1"/>
  <c r="K508" i="230" a="1"/>
  <c r="K508" i="230" s="1"/>
  <c r="N508" i="230" s="1"/>
  <c r="G541" i="230" a="1"/>
  <c r="G541" i="230" s="1"/>
  <c r="P69" i="230"/>
  <c r="K503" i="230" a="1"/>
  <c r="K503" i="230" s="1"/>
  <c r="K514" i="230" a="1"/>
  <c r="K514" i="230" s="1"/>
  <c r="J541" i="230" a="1"/>
  <c r="J541" i="230" s="1"/>
  <c r="K502" i="230" a="1"/>
  <c r="K502" i="230" s="1"/>
  <c r="N502" i="230" s="1"/>
  <c r="P57" i="230"/>
  <c r="P25" i="230"/>
  <c r="P81" i="230"/>
  <c r="P21" i="230"/>
  <c r="P49" i="230"/>
  <c r="K541" i="230" a="1"/>
  <c r="K541" i="230" s="1"/>
  <c r="P73" i="230"/>
  <c r="P17" i="230"/>
  <c r="P45" i="230"/>
  <c r="G542" i="230" a="1"/>
  <c r="G542" i="230" s="1"/>
  <c r="K521" i="230" a="1"/>
  <c r="K521" i="230" s="1"/>
  <c r="F595" i="230" a="1"/>
  <c r="F595" i="230" s="1"/>
  <c r="P13" i="230"/>
  <c r="P41" i="230"/>
  <c r="P70" i="230"/>
  <c r="D2" i="228"/>
  <c r="D2" i="225"/>
  <c r="H6" i="228"/>
  <c r="D2" i="226"/>
  <c r="C611" i="230"/>
  <c r="C579" i="230"/>
  <c r="C563" i="230"/>
  <c r="H510" i="230" a="1"/>
  <c r="H510" i="230" s="1"/>
  <c r="K510" i="230" a="1"/>
  <c r="K510" i="230" s="1"/>
  <c r="J510" i="230" a="1"/>
  <c r="J510" i="230" s="1"/>
  <c r="I510" i="230" a="1"/>
  <c r="I510" i="230" s="1"/>
  <c r="C547" i="230"/>
  <c r="L510" i="230" a="1"/>
  <c r="L510" i="230" s="1"/>
  <c r="G510" i="230" a="1"/>
  <c r="G510" i="230" s="1"/>
  <c r="F510" i="230" a="1"/>
  <c r="F510" i="230" s="1"/>
  <c r="M510" i="230" a="1"/>
  <c r="M510" i="230" s="1"/>
  <c r="K520" i="230" a="1"/>
  <c r="K520" i="230" s="1"/>
  <c r="F520" i="230" a="1"/>
  <c r="F520" i="230" s="1"/>
  <c r="I520" i="230" a="1"/>
  <c r="I520" i="230" s="1"/>
  <c r="L520" i="230" a="1"/>
  <c r="L520" i="230" s="1"/>
  <c r="J520" i="230" a="1"/>
  <c r="J520" i="230" s="1"/>
  <c r="M520" i="230" a="1"/>
  <c r="M520" i="230" s="1"/>
  <c r="H520" i="230" a="1"/>
  <c r="H520" i="230" s="1"/>
  <c r="I545" i="230" a="1"/>
  <c r="I545" i="230" s="1"/>
  <c r="H545" i="230" a="1"/>
  <c r="H545" i="230" s="1"/>
  <c r="F545" i="230" a="1"/>
  <c r="F545" i="230" s="1"/>
  <c r="M545" i="230" a="1"/>
  <c r="M545" i="230" s="1"/>
  <c r="L545" i="230" a="1"/>
  <c r="L545" i="230" s="1"/>
  <c r="G545" i="230" a="1"/>
  <c r="G545" i="230" s="1"/>
  <c r="K545" i="230" a="1"/>
  <c r="K545" i="230" s="1"/>
  <c r="J545" i="230" a="1"/>
  <c r="J545" i="230" s="1"/>
  <c r="K524" i="230" a="1"/>
  <c r="K524" i="230" s="1"/>
  <c r="I524" i="230" a="1"/>
  <c r="I524" i="230" s="1"/>
  <c r="H524" i="230" a="1"/>
  <c r="H524" i="230" s="1"/>
  <c r="G524" i="230" a="1"/>
  <c r="G524" i="230" s="1"/>
  <c r="F524" i="230" a="1"/>
  <c r="F524" i="230" s="1"/>
  <c r="M524" i="230" a="1"/>
  <c r="M524" i="230" s="1"/>
  <c r="J524" i="230" a="1"/>
  <c r="J524" i="230" s="1"/>
  <c r="L524" i="230" a="1"/>
  <c r="L524" i="230" s="1"/>
  <c r="C608" i="230"/>
  <c r="C576" i="230"/>
  <c r="C560" i="230"/>
  <c r="C592" i="230"/>
  <c r="C544" i="230"/>
  <c r="K507" i="230" a="1"/>
  <c r="K507" i="230" s="1"/>
  <c r="J507" i="230" a="1"/>
  <c r="J507" i="230" s="1"/>
  <c r="M507" i="230" a="1"/>
  <c r="M507" i="230" s="1"/>
  <c r="H507" i="230" a="1"/>
  <c r="H507" i="230" s="1"/>
  <c r="C526" i="230"/>
  <c r="L507" i="230" a="1"/>
  <c r="L507" i="230" s="1"/>
  <c r="I507" i="230" a="1"/>
  <c r="I507" i="230" s="1"/>
  <c r="G507" i="230" a="1"/>
  <c r="G507" i="230" s="1"/>
  <c r="F507" i="230" a="1"/>
  <c r="F507" i="230" s="1"/>
  <c r="H539" i="230" a="1"/>
  <c r="H539" i="230" s="1"/>
  <c r="G539" i="230" a="1"/>
  <c r="G539" i="230" s="1"/>
  <c r="M539" i="230" a="1"/>
  <c r="M539" i="230" s="1"/>
  <c r="F539" i="230" a="1"/>
  <c r="F539" i="230" s="1"/>
  <c r="L539" i="230" a="1"/>
  <c r="L539" i="230" s="1"/>
  <c r="K539" i="230" a="1"/>
  <c r="K539" i="230" s="1"/>
  <c r="J539" i="230" a="1"/>
  <c r="J539" i="230" s="1"/>
  <c r="G520" i="230" a="1"/>
  <c r="G520" i="230" s="1"/>
  <c r="I539" i="230" a="1"/>
  <c r="I539" i="230" s="1"/>
  <c r="N499" i="230"/>
  <c r="C585" i="230"/>
  <c r="C553" i="230"/>
  <c r="C601" i="230"/>
  <c r="C537" i="230"/>
  <c r="I500" i="230" a="1"/>
  <c r="I500" i="230" s="1"/>
  <c r="M500" i="230" a="1"/>
  <c r="M500" i="230" s="1"/>
  <c r="L500" i="230" a="1"/>
  <c r="L500" i="230" s="1"/>
  <c r="J500" i="230" a="1"/>
  <c r="J500" i="230" s="1"/>
  <c r="C519" i="230"/>
  <c r="K500" i="230" a="1"/>
  <c r="K500" i="230" s="1"/>
  <c r="C569" i="230"/>
  <c r="H500" i="230" a="1"/>
  <c r="H500" i="230" s="1"/>
  <c r="G595" i="230" a="1"/>
  <c r="G595" i="230" s="1"/>
  <c r="K595" i="230" a="1"/>
  <c r="K595" i="230" s="1"/>
  <c r="J595" i="230" a="1"/>
  <c r="J595" i="230" s="1"/>
  <c r="I595" i="230" a="1"/>
  <c r="I595" i="230" s="1"/>
  <c r="H595" i="230" a="1"/>
  <c r="H595" i="230" s="1"/>
  <c r="L595" i="230" a="1"/>
  <c r="L595" i="230" s="1"/>
  <c r="M595" i="230" a="1"/>
  <c r="M595" i="230" s="1"/>
  <c r="F500" i="230" a="1"/>
  <c r="F500" i="230" s="1"/>
  <c r="D2" i="227"/>
  <c r="H6" i="227"/>
  <c r="C602" i="230"/>
  <c r="C570" i="230"/>
  <c r="C586" i="230"/>
  <c r="M501" i="230" a="1"/>
  <c r="M501" i="230" s="1"/>
  <c r="F501" i="230" a="1"/>
  <c r="F501" i="230" s="1"/>
  <c r="K501" i="230" a="1"/>
  <c r="K501" i="230" s="1"/>
  <c r="I501" i="230" a="1"/>
  <c r="I501" i="230" s="1"/>
  <c r="H501" i="230" a="1"/>
  <c r="H501" i="230" s="1"/>
  <c r="G501" i="230" a="1"/>
  <c r="G501" i="230" s="1"/>
  <c r="C554" i="230"/>
  <c r="C538" i="230"/>
  <c r="J501" i="230" a="1"/>
  <c r="J501" i="230" s="1"/>
  <c r="C575" i="230"/>
  <c r="C591" i="230"/>
  <c r="C525" i="230"/>
  <c r="C607" i="230"/>
  <c r="G506" i="230" a="1"/>
  <c r="G506" i="230" s="1"/>
  <c r="C543" i="230"/>
  <c r="F506" i="230" a="1"/>
  <c r="F506" i="230" s="1"/>
  <c r="L506" i="230" a="1"/>
  <c r="L506" i="230" s="1"/>
  <c r="M506" i="230" a="1"/>
  <c r="M506" i="230" s="1"/>
  <c r="I506" i="230" a="1"/>
  <c r="I506" i="230" s="1"/>
  <c r="J506" i="230" a="1"/>
  <c r="J506" i="230" s="1"/>
  <c r="C559" i="230"/>
  <c r="K506" i="230" a="1"/>
  <c r="K506" i="230" s="1"/>
  <c r="C529" i="230"/>
  <c r="F518" i="230" a="1"/>
  <c r="F518" i="230" s="1"/>
  <c r="G523" i="230" a="1"/>
  <c r="G523" i="230" s="1"/>
  <c r="H527" i="230" a="1"/>
  <c r="H527" i="230" s="1"/>
  <c r="G527" i="230" a="1"/>
  <c r="G527" i="230" s="1"/>
  <c r="M527" i="230" a="1"/>
  <c r="M527" i="230" s="1"/>
  <c r="F527" i="230" a="1"/>
  <c r="F527" i="230" s="1"/>
  <c r="I523" i="230" a="1"/>
  <c r="I523" i="230" s="1"/>
  <c r="I527" i="230" a="1"/>
  <c r="I527" i="230" s="1"/>
  <c r="L552" i="230" a="1"/>
  <c r="L552" i="230" s="1"/>
  <c r="F552" i="230" a="1"/>
  <c r="F552" i="230" s="1"/>
  <c r="J552" i="230" a="1"/>
  <c r="J552" i="230" s="1"/>
  <c r="M552" i="230" a="1"/>
  <c r="M552" i="230" s="1"/>
  <c r="H552" i="230" a="1"/>
  <c r="H552" i="230" s="1"/>
  <c r="I552" i="230" a="1"/>
  <c r="I552" i="230" s="1"/>
  <c r="K552" i="230" a="1"/>
  <c r="K552" i="230" s="1"/>
  <c r="C562" i="230"/>
  <c r="C578" i="230"/>
  <c r="C594" i="230"/>
  <c r="C610" i="230"/>
  <c r="L509" i="230" a="1"/>
  <c r="L509" i="230" s="1"/>
  <c r="F509" i="230" a="1"/>
  <c r="F509" i="230" s="1"/>
  <c r="H509" i="230" a="1"/>
  <c r="H509" i="230" s="1"/>
  <c r="G509" i="230" a="1"/>
  <c r="G509" i="230" s="1"/>
  <c r="M509" i="230" a="1"/>
  <c r="M509" i="230" s="1"/>
  <c r="C528" i="230"/>
  <c r="K509" i="230" a="1"/>
  <c r="K509" i="230" s="1"/>
  <c r="C564" i="230"/>
  <c r="C612" i="230"/>
  <c r="C580" i="230"/>
  <c r="J511" i="230" a="1"/>
  <c r="J511" i="230" s="1"/>
  <c r="C596" i="230"/>
  <c r="M511" i="230" a="1"/>
  <c r="M511" i="230" s="1"/>
  <c r="I511" i="230" a="1"/>
  <c r="I511" i="230" s="1"/>
  <c r="G511" i="230" a="1"/>
  <c r="G511" i="230" s="1"/>
  <c r="A1" i="230"/>
  <c r="D2" i="224"/>
  <c r="F555" i="230" a="1"/>
  <c r="F555" i="230" s="1"/>
  <c r="J555" i="230" a="1"/>
  <c r="J555" i="230" s="1"/>
  <c r="G555" i="230" a="1"/>
  <c r="G555" i="230" s="1"/>
  <c r="I555" i="230" a="1"/>
  <c r="I555" i="230" s="1"/>
  <c r="M555" i="230" a="1"/>
  <c r="M555" i="230" s="1"/>
  <c r="H6" i="224"/>
  <c r="H6" i="226"/>
  <c r="B6" i="229"/>
  <c r="C572" i="230"/>
  <c r="C588" i="230"/>
  <c r="C540" i="230"/>
  <c r="I503" i="230" a="1"/>
  <c r="I503" i="230" s="1"/>
  <c r="C556" i="230"/>
  <c r="G503" i="230" a="1"/>
  <c r="G503" i="230" s="1"/>
  <c r="H541" i="230" a="1"/>
  <c r="H541" i="230" s="1"/>
  <c r="I541" i="230" a="1"/>
  <c r="I541" i="230" s="1"/>
  <c r="M541" i="230" a="1"/>
  <c r="M541" i="230" s="1"/>
  <c r="L541" i="230" a="1"/>
  <c r="L541" i="230" s="1"/>
  <c r="K511" i="230" a="1"/>
  <c r="K511" i="230" s="1"/>
  <c r="G518" i="230" a="1"/>
  <c r="G518" i="230" s="1"/>
  <c r="C522" i="230"/>
  <c r="H555" i="230" a="1"/>
  <c r="H555" i="230" s="1"/>
  <c r="J509" i="230" a="1"/>
  <c r="J509" i="230" s="1"/>
  <c r="J527" i="230" a="1"/>
  <c r="J527" i="230" s="1"/>
  <c r="C530" i="230"/>
  <c r="K555" i="230" a="1"/>
  <c r="K555" i="230" s="1"/>
  <c r="C604" i="230"/>
  <c r="H523" i="230" a="1"/>
  <c r="H523" i="230" s="1"/>
  <c r="J523" i="230" a="1"/>
  <c r="J523" i="230" s="1"/>
  <c r="H511" i="230" a="1"/>
  <c r="H511" i="230" s="1"/>
  <c r="K518" i="230" a="1"/>
  <c r="K518" i="230" s="1"/>
  <c r="I518" i="230" a="1"/>
  <c r="I518" i="230" s="1"/>
  <c r="J518" i="230" a="1"/>
  <c r="J518" i="230" s="1"/>
  <c r="F523" i="230" a="1"/>
  <c r="F523" i="230" s="1"/>
  <c r="K542" i="230" a="1"/>
  <c r="K542" i="230" s="1"/>
  <c r="M542" i="230" a="1"/>
  <c r="M542" i="230" s="1"/>
  <c r="F542" i="230" a="1"/>
  <c r="F542" i="230" s="1"/>
  <c r="L542" i="230" a="1"/>
  <c r="L542" i="230" s="1"/>
  <c r="L511" i="230" a="1"/>
  <c r="L511" i="230" s="1"/>
  <c r="H521" i="230" a="1"/>
  <c r="H521" i="230" s="1"/>
  <c r="J521" i="230" a="1"/>
  <c r="J521" i="230" s="1"/>
  <c r="I521" i="230" a="1"/>
  <c r="I521" i="230" s="1"/>
  <c r="L523" i="230" a="1"/>
  <c r="L523" i="230" s="1"/>
  <c r="H542" i="230" a="1"/>
  <c r="H542" i="230" s="1"/>
  <c r="C546" i="230"/>
  <c r="C548" i="230"/>
  <c r="C605" i="230"/>
  <c r="C573" i="230"/>
  <c r="C557" i="230"/>
  <c r="C589" i="230"/>
  <c r="F504" i="230" a="1"/>
  <c r="F504" i="230" s="1"/>
  <c r="M504" i="230" a="1"/>
  <c r="M504" i="230" s="1"/>
  <c r="G577" i="230" a="1"/>
  <c r="G577" i="230" s="1"/>
  <c r="I577" i="230" a="1"/>
  <c r="I577" i="230" s="1"/>
  <c r="H577" i="230" a="1"/>
  <c r="H577" i="230" s="1"/>
  <c r="F577" i="230" a="1"/>
  <c r="F577" i="230" s="1"/>
  <c r="M577" i="230" a="1"/>
  <c r="M577" i="230" s="1"/>
  <c r="L577" i="230" a="1"/>
  <c r="L577" i="230" s="1"/>
  <c r="K577" i="230" a="1"/>
  <c r="K577" i="230" s="1"/>
  <c r="J577" i="230" a="1"/>
  <c r="J577" i="230" s="1"/>
  <c r="G590" i="230" a="1"/>
  <c r="G590" i="230" s="1"/>
  <c r="H590" i="230" a="1"/>
  <c r="H590" i="230" s="1"/>
  <c r="I590" i="230" a="1"/>
  <c r="I590" i="230" s="1"/>
  <c r="F590" i="230" a="1"/>
  <c r="F590" i="230" s="1"/>
  <c r="M590" i="230" a="1"/>
  <c r="M590" i="230" s="1"/>
  <c r="C568" i="230"/>
  <c r="C600" i="230"/>
  <c r="C584" i="230"/>
  <c r="C536" i="230"/>
  <c r="C587" i="230"/>
  <c r="C571" i="230"/>
  <c r="C603" i="230"/>
  <c r="C574" i="230"/>
  <c r="C558" i="230"/>
  <c r="C593" i="230"/>
  <c r="C609" i="230"/>
  <c r="C561" i="230"/>
  <c r="C606" i="230"/>
  <c r="D2" i="222"/>
  <c r="B4" i="222"/>
  <c r="B5" i="218"/>
  <c r="B6" i="221"/>
  <c r="H6" i="218"/>
  <c r="B6" i="217"/>
  <c r="H6" i="217"/>
  <c r="H6" i="221"/>
  <c r="B4" i="219"/>
  <c r="A1" i="223"/>
  <c r="D2" i="217"/>
  <c r="D2" i="221"/>
  <c r="B4" i="217"/>
  <c r="B4" i="221"/>
  <c r="P452" i="223"/>
  <c r="I524" i="223" a="1"/>
  <c r="I524" i="223" s="1"/>
  <c r="K524" i="223" a="1"/>
  <c r="K524" i="223" s="1"/>
  <c r="H524" i="223" a="1"/>
  <c r="H524" i="223" s="1"/>
  <c r="M524" i="223" a="1"/>
  <c r="M524" i="223" s="1"/>
  <c r="F524" i="223" a="1"/>
  <c r="F524" i="223" s="1"/>
  <c r="G524" i="223" a="1"/>
  <c r="G524" i="223" s="1"/>
  <c r="P554" i="223" a="1"/>
  <c r="P554" i="223" s="1"/>
  <c r="N5" i="219" s="1"/>
  <c r="K554" i="223" a="1"/>
  <c r="K554" i="223" s="1"/>
  <c r="L554" i="223" a="1"/>
  <c r="L554" i="223" s="1"/>
  <c r="J554" i="223" a="1"/>
  <c r="J554" i="223" s="1"/>
  <c r="G554" i="223" a="1"/>
  <c r="G554" i="223" s="1"/>
  <c r="M554" i="223" a="1"/>
  <c r="M554" i="223" s="1"/>
  <c r="H554" i="223" a="1"/>
  <c r="H554" i="223" s="1"/>
  <c r="L524" i="223" a="1"/>
  <c r="L524" i="223" s="1"/>
  <c r="F554" i="223" a="1"/>
  <c r="F554" i="223" s="1"/>
  <c r="J562" i="223" a="1"/>
  <c r="J562" i="223" s="1"/>
  <c r="P412" i="223"/>
  <c r="F499" i="223" a="1"/>
  <c r="F499" i="223" s="1"/>
  <c r="C544" i="223"/>
  <c r="L507" i="223" a="1"/>
  <c r="L507" i="223" s="1"/>
  <c r="F507" i="223" a="1"/>
  <c r="F507" i="223" s="1"/>
  <c r="J507" i="223" a="1"/>
  <c r="J507" i="223" s="1"/>
  <c r="C526" i="223"/>
  <c r="P507" i="223" a="1"/>
  <c r="P507" i="223" s="1"/>
  <c r="N11" i="217" s="1"/>
  <c r="G507" i="223" a="1"/>
  <c r="G507" i="223" s="1"/>
  <c r="C592" i="223"/>
  <c r="C560" i="223"/>
  <c r="H507" i="223" a="1"/>
  <c r="H507" i="223" s="1"/>
  <c r="C608" i="223"/>
  <c r="M507" i="223" a="1"/>
  <c r="M507" i="223" s="1"/>
  <c r="P509" i="223" a="1"/>
  <c r="P509" i="223" s="1"/>
  <c r="N13" i="217" s="1"/>
  <c r="L525" i="223" a="1"/>
  <c r="L525" i="223" s="1"/>
  <c r="F525" i="223" a="1"/>
  <c r="F525" i="223" s="1"/>
  <c r="H525" i="223" a="1"/>
  <c r="H525" i="223" s="1"/>
  <c r="M525" i="223" a="1"/>
  <c r="M525" i="223" s="1"/>
  <c r="K525" i="223" a="1"/>
  <c r="K525" i="223" s="1"/>
  <c r="J525" i="223" a="1"/>
  <c r="J525" i="223" s="1"/>
  <c r="G525" i="223" a="1"/>
  <c r="G525" i="223" s="1"/>
  <c r="I554" i="223" a="1"/>
  <c r="I554" i="223" s="1"/>
  <c r="L562" i="223" a="1"/>
  <c r="L562" i="223" s="1"/>
  <c r="M556" i="223" a="1"/>
  <c r="M556" i="223" s="1"/>
  <c r="G556" i="223" a="1"/>
  <c r="G556" i="223" s="1"/>
  <c r="K556" i="223" a="1"/>
  <c r="K556" i="223" s="1"/>
  <c r="H556" i="223" a="1"/>
  <c r="H556" i="223" s="1"/>
  <c r="F556" i="223" a="1"/>
  <c r="F556" i="223" s="1"/>
  <c r="I556" i="223" a="1"/>
  <c r="I556" i="223" s="1"/>
  <c r="P556" i="223" a="1"/>
  <c r="P556" i="223" s="1"/>
  <c r="N7" i="219" s="1"/>
  <c r="L556" i="223" a="1"/>
  <c r="L556" i="223" s="1"/>
  <c r="J556" i="223" a="1"/>
  <c r="J556" i="223" s="1"/>
  <c r="D2" i="219"/>
  <c r="H6" i="219"/>
  <c r="C590" i="223"/>
  <c r="H505" i="223" a="1"/>
  <c r="H505" i="223" s="1"/>
  <c r="C558" i="223"/>
  <c r="J505" i="223" a="1"/>
  <c r="J505" i="223" s="1"/>
  <c r="C574" i="223"/>
  <c r="K505" i="223" a="1"/>
  <c r="K505" i="223" s="1"/>
  <c r="G505" i="223" a="1"/>
  <c r="G505" i="223" s="1"/>
  <c r="P505" i="223" a="1"/>
  <c r="P505" i="223" s="1"/>
  <c r="N9" i="217" s="1"/>
  <c r="L505" i="223" a="1"/>
  <c r="L505" i="223" s="1"/>
  <c r="I505" i="223" a="1"/>
  <c r="I505" i="223" s="1"/>
  <c r="C542" i="223"/>
  <c r="C606" i="223"/>
  <c r="B4" i="220"/>
  <c r="B5" i="220"/>
  <c r="D2" i="220"/>
  <c r="P612" i="223" a="1"/>
  <c r="P612" i="223" s="1"/>
  <c r="P562" i="223" a="1"/>
  <c r="P562" i="223" s="1"/>
  <c r="N13" i="219" s="1"/>
  <c r="P510" i="223" a="1"/>
  <c r="P510" i="223" s="1"/>
  <c r="N14" i="217" s="1"/>
  <c r="P511" i="223" a="1"/>
  <c r="P511" i="223" s="1"/>
  <c r="P503" i="223" a="1"/>
  <c r="P503" i="223" s="1"/>
  <c r="N7" i="217" s="1"/>
  <c r="M559" i="223" a="1"/>
  <c r="M559" i="223" s="1"/>
  <c r="G559" i="223" a="1"/>
  <c r="G559" i="223" s="1"/>
  <c r="J559" i="223" a="1"/>
  <c r="J559" i="223" s="1"/>
  <c r="P559" i="223" a="1"/>
  <c r="P559" i="223" s="1"/>
  <c r="N10" i="219" s="1"/>
  <c r="K559" i="223" a="1"/>
  <c r="K559" i="223" s="1"/>
  <c r="L559" i="223" a="1"/>
  <c r="L559" i="223" s="1"/>
  <c r="F559" i="223" a="1"/>
  <c r="F559" i="223" s="1"/>
  <c r="I559" i="223" a="1"/>
  <c r="I559" i="223" s="1"/>
  <c r="H559" i="223" a="1"/>
  <c r="H559" i="223" s="1"/>
  <c r="M594" i="223" a="1"/>
  <c r="M594" i="223" s="1"/>
  <c r="G594" i="223" a="1"/>
  <c r="G594" i="223" s="1"/>
  <c r="K594" i="223" a="1"/>
  <c r="K594" i="223" s="1"/>
  <c r="J594" i="223" a="1"/>
  <c r="J594" i="223" s="1"/>
  <c r="L594" i="223" a="1"/>
  <c r="L594" i="223" s="1"/>
  <c r="F594" i="223" a="1"/>
  <c r="F594" i="223" s="1"/>
  <c r="N594" i="223" s="1"/>
  <c r="P594" i="223" a="1"/>
  <c r="P594" i="223" s="1"/>
  <c r="N13" i="221" s="1"/>
  <c r="M505" i="223" a="1"/>
  <c r="M505" i="223" s="1"/>
  <c r="L523" i="223" a="1"/>
  <c r="L523" i="223" s="1"/>
  <c r="F523" i="223" a="1"/>
  <c r="F523" i="223" s="1"/>
  <c r="G523" i="223" a="1"/>
  <c r="G523" i="223" s="1"/>
  <c r="M523" i="223" a="1"/>
  <c r="M523" i="223" s="1"/>
  <c r="H523" i="223" a="1"/>
  <c r="H523" i="223" s="1"/>
  <c r="I523" i="223" a="1"/>
  <c r="I523" i="223" s="1"/>
  <c r="K523" i="223" a="1"/>
  <c r="K523" i="223" s="1"/>
  <c r="J575" i="223" a="1"/>
  <c r="J575" i="223" s="1"/>
  <c r="F575" i="223" a="1"/>
  <c r="F575" i="223" s="1"/>
  <c r="K575" i="223" a="1"/>
  <c r="K575" i="223" s="1"/>
  <c r="P575" i="223" a="1"/>
  <c r="P575" i="223" s="1"/>
  <c r="N10" i="220" s="1"/>
  <c r="I575" i="223" a="1"/>
  <c r="I575" i="223" s="1"/>
  <c r="H575" i="223" a="1"/>
  <c r="H575" i="223" s="1"/>
  <c r="M575" i="223" a="1"/>
  <c r="M575" i="223" s="1"/>
  <c r="G575" i="223" a="1"/>
  <c r="G575" i="223" s="1"/>
  <c r="L575" i="223" a="1"/>
  <c r="L575" i="223" s="1"/>
  <c r="H6" i="220"/>
  <c r="I499" i="223" a="1"/>
  <c r="I499" i="223" s="1"/>
  <c r="G546" i="223" a="1"/>
  <c r="G546" i="223" s="1"/>
  <c r="M546" i="223" a="1"/>
  <c r="M546" i="223" s="1"/>
  <c r="P546" i="223" a="1"/>
  <c r="P546" i="223" s="1"/>
  <c r="N13" i="218" s="1"/>
  <c r="F546" i="223" a="1"/>
  <c r="F546" i="223" s="1"/>
  <c r="N546" i="223" s="1"/>
  <c r="I546" i="223" a="1"/>
  <c r="I546" i="223" s="1"/>
  <c r="L546" i="223" a="1"/>
  <c r="L546" i="223" s="1"/>
  <c r="H546" i="223" a="1"/>
  <c r="H546" i="223" s="1"/>
  <c r="J546" i="223" a="1"/>
  <c r="J546" i="223" s="1"/>
  <c r="J555" i="223" a="1"/>
  <c r="J555" i="223" s="1"/>
  <c r="C576" i="223"/>
  <c r="H594" i="223" a="1"/>
  <c r="H594" i="223" s="1"/>
  <c r="H602" i="223" a="1"/>
  <c r="H602" i="223" s="1"/>
  <c r="P460" i="223"/>
  <c r="I507" i="223" a="1"/>
  <c r="I507" i="223" s="1"/>
  <c r="L521" i="223" a="1"/>
  <c r="L521" i="223" s="1"/>
  <c r="F521" i="223" a="1"/>
  <c r="F521" i="223" s="1"/>
  <c r="N521" i="223" s="1"/>
  <c r="K521" i="223" a="1"/>
  <c r="K521" i="223" s="1"/>
  <c r="I521" i="223" a="1"/>
  <c r="I521" i="223" s="1"/>
  <c r="J521" i="223" a="1"/>
  <c r="J521" i="223" s="1"/>
  <c r="M521" i="223" a="1"/>
  <c r="M521" i="223" s="1"/>
  <c r="G521" i="223" a="1"/>
  <c r="G521" i="223" s="1"/>
  <c r="I594" i="223" a="1"/>
  <c r="I594" i="223" s="1"/>
  <c r="B6" i="219"/>
  <c r="H499" i="223" a="1"/>
  <c r="H499" i="223" s="1"/>
  <c r="C518" i="223"/>
  <c r="K499" i="223" a="1"/>
  <c r="K499" i="223" s="1"/>
  <c r="C600" i="223"/>
  <c r="C536" i="223"/>
  <c r="G499" i="223" a="1"/>
  <c r="G499" i="223" s="1"/>
  <c r="G512" i="223" s="1"/>
  <c r="E22" i="217" s="1"/>
  <c r="C552" i="223"/>
  <c r="P499" i="223" a="1"/>
  <c r="P499" i="223" s="1"/>
  <c r="M499" i="223" a="1"/>
  <c r="M499" i="223" s="1"/>
  <c r="C584" i="223"/>
  <c r="L499" i="223" a="1"/>
  <c r="L499" i="223" s="1"/>
  <c r="C568" i="223"/>
  <c r="F505" i="223" a="1"/>
  <c r="F505" i="223" s="1"/>
  <c r="L611" i="223" a="1"/>
  <c r="L611" i="223" s="1"/>
  <c r="F611" i="223" a="1"/>
  <c r="F611" i="223" s="1"/>
  <c r="J611" i="223" a="1"/>
  <c r="J611" i="223" s="1"/>
  <c r="H611" i="223" a="1"/>
  <c r="H611" i="223" s="1"/>
  <c r="P611" i="223" a="1"/>
  <c r="P611" i="223" s="1"/>
  <c r="N14" i="222" s="1"/>
  <c r="G611" i="223" a="1"/>
  <c r="G611" i="223" s="1"/>
  <c r="I611" i="223" a="1"/>
  <c r="I611" i="223" s="1"/>
  <c r="K611" i="223" a="1"/>
  <c r="K611" i="223" s="1"/>
  <c r="M611" i="223" a="1"/>
  <c r="M611" i="223" s="1"/>
  <c r="B6" i="220"/>
  <c r="L602" i="223" a="1"/>
  <c r="L602" i="223" s="1"/>
  <c r="F602" i="223" a="1"/>
  <c r="F602" i="223" s="1"/>
  <c r="K602" i="223" a="1"/>
  <c r="K602" i="223" s="1"/>
  <c r="M602" i="223" a="1"/>
  <c r="M602" i="223" s="1"/>
  <c r="G602" i="223" a="1"/>
  <c r="G602" i="223" s="1"/>
  <c r="P404" i="223"/>
  <c r="C541" i="223"/>
  <c r="L504" i="223" a="1"/>
  <c r="L504" i="223" s="1"/>
  <c r="F504" i="223" a="1"/>
  <c r="F504" i="223" s="1"/>
  <c r="G504" i="223" a="1"/>
  <c r="G504" i="223" s="1"/>
  <c r="M504" i="223" a="1"/>
  <c r="M504" i="223" s="1"/>
  <c r="C557" i="223"/>
  <c r="C589" i="223"/>
  <c r="C605" i="223"/>
  <c r="I504" i="223" a="1"/>
  <c r="I504" i="223" s="1"/>
  <c r="P504" i="223" a="1"/>
  <c r="P504" i="223" s="1"/>
  <c r="N8" i="217" s="1"/>
  <c r="H504" i="223" a="1"/>
  <c r="H504" i="223" s="1"/>
  <c r="C573" i="223"/>
  <c r="N506" i="223"/>
  <c r="K507" i="223" a="1"/>
  <c r="K507" i="223" s="1"/>
  <c r="K546" i="223" a="1"/>
  <c r="K546" i="223" s="1"/>
  <c r="J602" i="223" a="1"/>
  <c r="J602" i="223" s="1"/>
  <c r="I528" i="223" a="1"/>
  <c r="I528" i="223" s="1"/>
  <c r="G528" i="223" a="1"/>
  <c r="G528" i="223" s="1"/>
  <c r="J528" i="223" a="1"/>
  <c r="J528" i="223" s="1"/>
  <c r="L528" i="223" a="1"/>
  <c r="L528" i="223" s="1"/>
  <c r="K528" i="223" a="1"/>
  <c r="K528" i="223" s="1"/>
  <c r="M548" i="223" a="1"/>
  <c r="M548" i="223" s="1"/>
  <c r="F548" i="223" a="1"/>
  <c r="F548" i="223" s="1"/>
  <c r="H548" i="223" a="1"/>
  <c r="H548" i="223" s="1"/>
  <c r="P548" i="223" a="1"/>
  <c r="P548" i="223" s="1"/>
  <c r="J548" i="223" a="1"/>
  <c r="J548" i="223" s="1"/>
  <c r="G548" i="223" a="1"/>
  <c r="G548" i="223" s="1"/>
  <c r="L548" i="223" a="1"/>
  <c r="L548" i="223" s="1"/>
  <c r="K561" i="223" a="1"/>
  <c r="K561" i="223" s="1"/>
  <c r="L561" i="223" a="1"/>
  <c r="L561" i="223" s="1"/>
  <c r="I561" i="223" a="1"/>
  <c r="I561" i="223" s="1"/>
  <c r="H561" i="223" a="1"/>
  <c r="H561" i="223" s="1"/>
  <c r="P561" i="223" a="1"/>
  <c r="P561" i="223" s="1"/>
  <c r="N12" i="219" s="1"/>
  <c r="M561" i="223" a="1"/>
  <c r="M561" i="223" s="1"/>
  <c r="J561" i="223" a="1"/>
  <c r="J561" i="223" s="1"/>
  <c r="H603" i="223" a="1"/>
  <c r="H603" i="223" s="1"/>
  <c r="I603" i="223" a="1"/>
  <c r="I603" i="223" s="1"/>
  <c r="M603" i="223" a="1"/>
  <c r="M603" i="223" s="1"/>
  <c r="L603" i="223" a="1"/>
  <c r="L603" i="223" s="1"/>
  <c r="J603" i="223" a="1"/>
  <c r="J603" i="223" s="1"/>
  <c r="G603" i="223" a="1"/>
  <c r="G603" i="223" s="1"/>
  <c r="D2" i="218"/>
  <c r="H6" i="222"/>
  <c r="B6" i="222"/>
  <c r="P392" i="223"/>
  <c r="P440" i="223"/>
  <c r="P484" i="223"/>
  <c r="F528" i="223" a="1"/>
  <c r="F528" i="223" s="1"/>
  <c r="I548" i="223" a="1"/>
  <c r="I548" i="223" s="1"/>
  <c r="F561" i="223" a="1"/>
  <c r="F561" i="223" s="1"/>
  <c r="I595" i="223" a="1"/>
  <c r="I595" i="223" s="1"/>
  <c r="P595" i="223" a="1"/>
  <c r="P595" i="223" s="1"/>
  <c r="N14" i="221" s="1"/>
  <c r="G595" i="223" a="1"/>
  <c r="G595" i="223" s="1"/>
  <c r="M595" i="223" a="1"/>
  <c r="M595" i="223" s="1"/>
  <c r="K595" i="223" a="1"/>
  <c r="K595" i="223" s="1"/>
  <c r="J595" i="223" a="1"/>
  <c r="J595" i="223" s="1"/>
  <c r="H595" i="223" a="1"/>
  <c r="H595" i="223" s="1"/>
  <c r="F595" i="223" a="1"/>
  <c r="F595" i="223" s="1"/>
  <c r="N595" i="223" s="1"/>
  <c r="F603" i="223" a="1"/>
  <c r="F603" i="223" s="1"/>
  <c r="I520" i="223" a="1"/>
  <c r="I520" i="223" s="1"/>
  <c r="G520" i="223" a="1"/>
  <c r="G520" i="223" s="1"/>
  <c r="K520" i="223" a="1"/>
  <c r="K520" i="223" s="1"/>
  <c r="J520" i="223" a="1"/>
  <c r="J520" i="223" s="1"/>
  <c r="F520" i="223" a="1"/>
  <c r="F520" i="223" s="1"/>
  <c r="K548" i="223" a="1"/>
  <c r="K548" i="223" s="1"/>
  <c r="K555" i="223" a="1"/>
  <c r="K555" i="223" s="1"/>
  <c r="P555" i="223" a="1"/>
  <c r="P555" i="223" s="1"/>
  <c r="N6" i="219" s="1"/>
  <c r="G555" i="223" a="1"/>
  <c r="G555" i="223" s="1"/>
  <c r="F555" i="223" a="1"/>
  <c r="F555" i="223" s="1"/>
  <c r="L555" i="223" a="1"/>
  <c r="L555" i="223" s="1"/>
  <c r="F591" i="223" a="1"/>
  <c r="F591" i="223" s="1"/>
  <c r="P603" i="223" a="1"/>
  <c r="P603" i="223" s="1"/>
  <c r="N6" i="222" s="1"/>
  <c r="P424" i="223"/>
  <c r="P472" i="223"/>
  <c r="H502" i="223" a="1"/>
  <c r="H502" i="223" s="1"/>
  <c r="P502" i="223" a="1"/>
  <c r="P502" i="223" s="1"/>
  <c r="N6" i="217" s="1"/>
  <c r="G502" i="223" a="1"/>
  <c r="G502" i="223" s="1"/>
  <c r="C587" i="223"/>
  <c r="J502" i="223" a="1"/>
  <c r="J502" i="223" s="1"/>
  <c r="C571" i="223"/>
  <c r="F502" i="223" a="1"/>
  <c r="F502" i="223" s="1"/>
  <c r="M502" i="223" a="1"/>
  <c r="M502" i="223" s="1"/>
  <c r="H520" i="223" a="1"/>
  <c r="H520" i="223" s="1"/>
  <c r="H528" i="223" a="1"/>
  <c r="H528" i="223" s="1"/>
  <c r="M591" i="223" a="1"/>
  <c r="M591" i="223" s="1"/>
  <c r="G591" i="223" a="1"/>
  <c r="G591" i="223" s="1"/>
  <c r="K591" i="223" a="1"/>
  <c r="K591" i="223" s="1"/>
  <c r="H591" i="223" a="1"/>
  <c r="H591" i="223" s="1"/>
  <c r="P591" i="223" a="1"/>
  <c r="P591" i="223" s="1"/>
  <c r="N10" i="221" s="1"/>
  <c r="J591" i="223" a="1"/>
  <c r="J591" i="223" s="1"/>
  <c r="B6" i="218"/>
  <c r="P420" i="223"/>
  <c r="P468" i="223"/>
  <c r="C538" i="223"/>
  <c r="L501" i="223" a="1"/>
  <c r="L501" i="223" s="1"/>
  <c r="F501" i="223" a="1"/>
  <c r="F501" i="223" s="1"/>
  <c r="K501" i="223" a="1"/>
  <c r="K501" i="223" s="1"/>
  <c r="C586" i="223"/>
  <c r="H501" i="223" a="1"/>
  <c r="H501" i="223" s="1"/>
  <c r="P501" i="223" a="1"/>
  <c r="P501" i="223" s="1"/>
  <c r="N5" i="217" s="1"/>
  <c r="C570" i="223"/>
  <c r="C577" i="223"/>
  <c r="H508" i="223" a="1"/>
  <c r="H508" i="223" s="1"/>
  <c r="M508" i="223" a="1"/>
  <c r="M508" i="223" s="1"/>
  <c r="C593" i="223"/>
  <c r="F508" i="223" a="1"/>
  <c r="F508" i="223" s="1"/>
  <c r="C609" i="223"/>
  <c r="L508" i="223" a="1"/>
  <c r="L508" i="223" s="1"/>
  <c r="C527" i="223"/>
  <c r="G508" i="223" a="1"/>
  <c r="G508" i="223" s="1"/>
  <c r="C545" i="223"/>
  <c r="K508" i="223" a="1"/>
  <c r="K508" i="223" s="1"/>
  <c r="P508" i="223" a="1"/>
  <c r="P508" i="223" s="1"/>
  <c r="N12" i="217" s="1"/>
  <c r="L519" i="223" a="1"/>
  <c r="L519" i="223" s="1"/>
  <c r="F519" i="223" a="1"/>
  <c r="F519" i="223" s="1"/>
  <c r="J519" i="223" a="1"/>
  <c r="J519" i="223" s="1"/>
  <c r="G519" i="223" a="1"/>
  <c r="G519" i="223" s="1"/>
  <c r="H519" i="223" a="1"/>
  <c r="H519" i="223" s="1"/>
  <c r="C539" i="223"/>
  <c r="H555" i="223" a="1"/>
  <c r="H555" i="223" s="1"/>
  <c r="P540" i="223" a="1"/>
  <c r="P540" i="223" s="1"/>
  <c r="N7" i="218" s="1"/>
  <c r="H540" i="223" a="1"/>
  <c r="H540" i="223" s="1"/>
  <c r="N540" i="223" s="1"/>
  <c r="I540" i="223" a="1"/>
  <c r="I540" i="223" s="1"/>
  <c r="L540" i="223" a="1"/>
  <c r="L540" i="223" s="1"/>
  <c r="J610" i="223" a="1"/>
  <c r="J610" i="223" s="1"/>
  <c r="G610" i="223" a="1"/>
  <c r="G610" i="223" s="1"/>
  <c r="K610" i="223" a="1"/>
  <c r="K610" i="223" s="1"/>
  <c r="I610" i="223" a="1"/>
  <c r="I610" i="223" s="1"/>
  <c r="H610" i="223" a="1"/>
  <c r="H610" i="223" s="1"/>
  <c r="F610" i="223" a="1"/>
  <c r="F610" i="223" s="1"/>
  <c r="M610" i="223" a="1"/>
  <c r="M610" i="223" s="1"/>
  <c r="J540" i="223" a="1"/>
  <c r="J540" i="223" s="1"/>
  <c r="L579" i="223" a="1"/>
  <c r="L579" i="223" s="1"/>
  <c r="F579" i="223" a="1"/>
  <c r="F579" i="223" s="1"/>
  <c r="G579" i="223" a="1"/>
  <c r="G579" i="223" s="1"/>
  <c r="I579" i="223" a="1"/>
  <c r="I579" i="223" s="1"/>
  <c r="H579" i="223" a="1"/>
  <c r="H579" i="223" s="1"/>
  <c r="P579" i="223" a="1"/>
  <c r="P579" i="223" s="1"/>
  <c r="N14" i="220" s="1"/>
  <c r="K579" i="223" a="1"/>
  <c r="K579" i="223" s="1"/>
  <c r="L610" i="223" a="1"/>
  <c r="L610" i="223" s="1"/>
  <c r="C601" i="223"/>
  <c r="J500" i="223" a="1"/>
  <c r="J500" i="223" s="1"/>
  <c r="J512" i="223" s="1"/>
  <c r="C537" i="223"/>
  <c r="P500" i="223" a="1"/>
  <c r="P500" i="223" s="1"/>
  <c r="N4" i="217" s="1"/>
  <c r="H500" i="223" a="1"/>
  <c r="H500" i="223" s="1"/>
  <c r="C569" i="223"/>
  <c r="C553" i="223"/>
  <c r="F500" i="223" a="1"/>
  <c r="F500" i="223" s="1"/>
  <c r="J506" i="223" a="1"/>
  <c r="J506" i="223" s="1"/>
  <c r="C607" i="223"/>
  <c r="G506" i="223" a="1"/>
  <c r="G506" i="223" s="1"/>
  <c r="M506" i="223" a="1"/>
  <c r="M506" i="223" s="1"/>
  <c r="I506" i="223" a="1"/>
  <c r="I506" i="223" s="1"/>
  <c r="C543" i="223"/>
  <c r="P506" i="223" a="1"/>
  <c r="P506" i="223" s="1"/>
  <c r="N10" i="217" s="1"/>
  <c r="H612" i="223" a="1"/>
  <c r="H612" i="223" s="1"/>
  <c r="N612" i="223" s="1"/>
  <c r="M612" i="223" a="1"/>
  <c r="M612" i="223" s="1"/>
  <c r="L612" i="223" a="1"/>
  <c r="L612" i="223" s="1"/>
  <c r="K612" i="223" a="1"/>
  <c r="K612" i="223" s="1"/>
  <c r="I612" i="223" a="1"/>
  <c r="I612" i="223" s="1"/>
  <c r="I522" i="223" a="1"/>
  <c r="I522" i="223" s="1"/>
  <c r="H522" i="223" a="1"/>
  <c r="H522" i="223" s="1"/>
  <c r="N522" i="223" s="1"/>
  <c r="L529" i="223" a="1"/>
  <c r="L529" i="223" s="1"/>
  <c r="F529" i="223" a="1"/>
  <c r="F529" i="223" s="1"/>
  <c r="K529" i="223" a="1"/>
  <c r="K529" i="223" s="1"/>
  <c r="I530" i="223" a="1"/>
  <c r="I530" i="223" s="1"/>
  <c r="G530" i="223" a="1"/>
  <c r="G530" i="223" s="1"/>
  <c r="N530" i="223" s="1"/>
  <c r="M562" i="223" a="1"/>
  <c r="M562" i="223" s="1"/>
  <c r="G562" i="223" a="1"/>
  <c r="G562" i="223" s="1"/>
  <c r="F562" i="223" a="1"/>
  <c r="F562" i="223" s="1"/>
  <c r="I562" i="223" a="1"/>
  <c r="I562" i="223" s="1"/>
  <c r="H562" i="223" a="1"/>
  <c r="H562" i="223" s="1"/>
  <c r="K562" i="223" a="1"/>
  <c r="K562" i="223" s="1"/>
  <c r="H580" i="223" a="1"/>
  <c r="H580" i="223" s="1"/>
  <c r="K580" i="223" a="1"/>
  <c r="K580" i="223" s="1"/>
  <c r="G580" i="223" a="1"/>
  <c r="G580" i="223" s="1"/>
  <c r="P580" i="223" a="1"/>
  <c r="P580" i="223" s="1"/>
  <c r="F580" i="223" a="1"/>
  <c r="F580" i="223" s="1"/>
  <c r="J580" i="223" a="1"/>
  <c r="J580" i="223" s="1"/>
  <c r="C585" i="223"/>
  <c r="J612" i="223" a="1"/>
  <c r="J612" i="223" s="1"/>
  <c r="C588" i="223"/>
  <c r="J503" i="223" a="1"/>
  <c r="J503" i="223" s="1"/>
  <c r="C572" i="223"/>
  <c r="K503" i="223" a="1"/>
  <c r="K503" i="223" s="1"/>
  <c r="N503" i="223" s="1"/>
  <c r="C604" i="223"/>
  <c r="J509" i="223" a="1"/>
  <c r="J509" i="223" s="1"/>
  <c r="I509" i="223" a="1"/>
  <c r="I509" i="223" s="1"/>
  <c r="N509" i="223" s="1"/>
  <c r="K509" i="223" a="1"/>
  <c r="K509" i="223" s="1"/>
  <c r="J522" i="223" a="1"/>
  <c r="J522" i="223" s="1"/>
  <c r="I529" i="223" a="1"/>
  <c r="I529" i="223" s="1"/>
  <c r="J530" i="223" a="1"/>
  <c r="J530" i="223" s="1"/>
  <c r="C578" i="223"/>
  <c r="C596" i="223"/>
  <c r="H511" i="223" a="1"/>
  <c r="H511" i="223" s="1"/>
  <c r="N511" i="223" s="1"/>
  <c r="I511" i="223" a="1"/>
  <c r="I511" i="223" s="1"/>
  <c r="M511" i="223" a="1"/>
  <c r="M511" i="223" s="1"/>
  <c r="C564" i="223"/>
  <c r="C547" i="223"/>
  <c r="L510" i="223" a="1"/>
  <c r="L510" i="223" s="1"/>
  <c r="F510" i="223" a="1"/>
  <c r="F510" i="223" s="1"/>
  <c r="C563" i="223"/>
  <c r="M510" i="223" a="1"/>
  <c r="M510" i="223" s="1"/>
  <c r="P501" i="230" l="1" a="1"/>
  <c r="P501" i="230" s="1"/>
  <c r="P495" i="230"/>
  <c r="P590" i="230" s="1" a="1"/>
  <c r="P590" i="230" s="1"/>
  <c r="P508" i="230" a="1"/>
  <c r="P508" i="230" s="1"/>
  <c r="P507" i="230" a="1"/>
  <c r="P507" i="230" s="1"/>
  <c r="P500" i="230" a="1"/>
  <c r="P500" i="230" s="1"/>
  <c r="P510" i="230" a="1"/>
  <c r="P510" i="230" s="1"/>
  <c r="P499" i="230" a="1"/>
  <c r="P499" i="230" s="1"/>
  <c r="P504" i="230" a="1"/>
  <c r="P504" i="230" s="1"/>
  <c r="P509" i="230" a="1"/>
  <c r="P509" i="230" s="1"/>
  <c r="P511" i="230" a="1"/>
  <c r="P511" i="230" s="1"/>
  <c r="P503" i="230" a="1"/>
  <c r="P503" i="230" s="1"/>
  <c r="P502" i="230" a="1"/>
  <c r="P502" i="230" s="1"/>
  <c r="P506" i="230" a="1"/>
  <c r="P506" i="230" s="1"/>
  <c r="P505" i="230" a="1"/>
  <c r="P505" i="230" s="1"/>
  <c r="K590" i="230" a="1"/>
  <c r="K590" i="230" s="1"/>
  <c r="N590" i="230" s="1"/>
  <c r="E41" i="228" s="1"/>
  <c r="G41" i="228" s="1"/>
  <c r="N511" i="230"/>
  <c r="M512" i="230"/>
  <c r="N595" i="230"/>
  <c r="I512" i="230"/>
  <c r="N523" i="230"/>
  <c r="N521" i="230"/>
  <c r="N541" i="230"/>
  <c r="G512" i="230"/>
  <c r="G25" i="224" s="1"/>
  <c r="I25" i="224" s="1"/>
  <c r="H512" i="230"/>
  <c r="N504" i="230"/>
  <c r="N503" i="230"/>
  <c r="G606" i="230" a="1"/>
  <c r="G606" i="230" s="1"/>
  <c r="J606" i="230" a="1"/>
  <c r="J606" i="230" s="1"/>
  <c r="M606" i="230" a="1"/>
  <c r="M606" i="230" s="1"/>
  <c r="L606" i="230" a="1"/>
  <c r="L606" i="230" s="1"/>
  <c r="K606" i="230" a="1"/>
  <c r="K606" i="230" s="1"/>
  <c r="H606" i="230" a="1"/>
  <c r="H606" i="230" s="1"/>
  <c r="F606" i="230" a="1"/>
  <c r="F606" i="230" s="1"/>
  <c r="I606" i="230" a="1"/>
  <c r="I606" i="230" s="1"/>
  <c r="L568" i="230" a="1"/>
  <c r="L568" i="230" s="1"/>
  <c r="J568" i="230" a="1"/>
  <c r="J568" i="230" s="1"/>
  <c r="M568" i="230" a="1"/>
  <c r="M568" i="230" s="1"/>
  <c r="I568" i="230" a="1"/>
  <c r="I568" i="230" s="1"/>
  <c r="K568" i="230" a="1"/>
  <c r="K568" i="230" s="1"/>
  <c r="H568" i="230" a="1"/>
  <c r="H568" i="230" s="1"/>
  <c r="G568" i="230" a="1"/>
  <c r="G568" i="230" s="1"/>
  <c r="F568" i="230" a="1"/>
  <c r="F568" i="230" s="1"/>
  <c r="K574" i="230" a="1"/>
  <c r="K574" i="230" s="1"/>
  <c r="I574" i="230" a="1"/>
  <c r="I574" i="230" s="1"/>
  <c r="L574" i="230" a="1"/>
  <c r="L574" i="230" s="1"/>
  <c r="M574" i="230" a="1"/>
  <c r="M574" i="230" s="1"/>
  <c r="J574" i="230" a="1"/>
  <c r="J574" i="230" s="1"/>
  <c r="H574" i="230" a="1"/>
  <c r="H574" i="230" s="1"/>
  <c r="G574" i="230" a="1"/>
  <c r="G574" i="230" s="1"/>
  <c r="F574" i="230" a="1"/>
  <c r="F574" i="230" s="1"/>
  <c r="N527" i="230"/>
  <c r="M544" i="230" a="1"/>
  <c r="M544" i="230" s="1"/>
  <c r="G544" i="230" a="1"/>
  <c r="G544" i="230" s="1"/>
  <c r="K544" i="230" a="1"/>
  <c r="K544" i="230" s="1"/>
  <c r="H544" i="230" a="1"/>
  <c r="H544" i="230" s="1"/>
  <c r="F544" i="230" a="1"/>
  <c r="F544" i="230" s="1"/>
  <c r="L544" i="230" a="1"/>
  <c r="L544" i="230" s="1"/>
  <c r="J544" i="230" a="1"/>
  <c r="J544" i="230" s="1"/>
  <c r="I544" i="230" a="1"/>
  <c r="I544" i="230" s="1"/>
  <c r="M603" i="230" a="1"/>
  <c r="M603" i="230" s="1"/>
  <c r="K603" i="230" a="1"/>
  <c r="K603" i="230" s="1"/>
  <c r="H603" i="230" a="1"/>
  <c r="H603" i="230" s="1"/>
  <c r="G603" i="230" a="1"/>
  <c r="G603" i="230" s="1"/>
  <c r="L603" i="230" a="1"/>
  <c r="L603" i="230" s="1"/>
  <c r="F603" i="230" a="1"/>
  <c r="F603" i="230" s="1"/>
  <c r="J603" i="230" a="1"/>
  <c r="J603" i="230" s="1"/>
  <c r="I603" i="230" a="1"/>
  <c r="I603" i="230" s="1"/>
  <c r="N542" i="230"/>
  <c r="J604" i="230" a="1"/>
  <c r="J604" i="230" s="1"/>
  <c r="K604" i="230" a="1"/>
  <c r="K604" i="230" s="1"/>
  <c r="M604" i="230" a="1"/>
  <c r="M604" i="230" s="1"/>
  <c r="L604" i="230" a="1"/>
  <c r="L604" i="230" s="1"/>
  <c r="I604" i="230" a="1"/>
  <c r="I604" i="230" s="1"/>
  <c r="H604" i="230" a="1"/>
  <c r="H604" i="230" s="1"/>
  <c r="F604" i="230" a="1"/>
  <c r="F604" i="230" s="1"/>
  <c r="G604" i="230" a="1"/>
  <c r="G604" i="230" s="1"/>
  <c r="L564" i="230" a="1"/>
  <c r="L564" i="230" s="1"/>
  <c r="H564" i="230" a="1"/>
  <c r="H564" i="230" s="1"/>
  <c r="G564" i="230" a="1"/>
  <c r="G564" i="230" s="1"/>
  <c r="M564" i="230" a="1"/>
  <c r="M564" i="230" s="1"/>
  <c r="K564" i="230" a="1"/>
  <c r="K564" i="230" s="1"/>
  <c r="J564" i="230" a="1"/>
  <c r="J564" i="230" s="1"/>
  <c r="F564" i="230" a="1"/>
  <c r="F564" i="230" s="1"/>
  <c r="I564" i="230" a="1"/>
  <c r="I564" i="230" s="1"/>
  <c r="H562" i="230" a="1"/>
  <c r="H562" i="230" s="1"/>
  <c r="L562" i="230" a="1"/>
  <c r="L562" i="230" s="1"/>
  <c r="I562" i="230" a="1"/>
  <c r="I562" i="230" s="1"/>
  <c r="J562" i="230" a="1"/>
  <c r="J562" i="230" s="1"/>
  <c r="G562" i="230" a="1"/>
  <c r="G562" i="230" s="1"/>
  <c r="F562" i="230" a="1"/>
  <c r="F562" i="230" s="1"/>
  <c r="M562" i="230" a="1"/>
  <c r="M562" i="230" s="1"/>
  <c r="K562" i="230" a="1"/>
  <c r="K562" i="230" s="1"/>
  <c r="N506" i="230"/>
  <c r="K585" i="230" a="1"/>
  <c r="K585" i="230" s="1"/>
  <c r="I585" i="230" a="1"/>
  <c r="I585" i="230" s="1"/>
  <c r="L585" i="230" a="1"/>
  <c r="L585" i="230" s="1"/>
  <c r="G585" i="230" a="1"/>
  <c r="G585" i="230" s="1"/>
  <c r="F585" i="230" a="1"/>
  <c r="F585" i="230" s="1"/>
  <c r="M585" i="230" a="1"/>
  <c r="M585" i="230" s="1"/>
  <c r="H585" i="230" a="1"/>
  <c r="H585" i="230" s="1"/>
  <c r="J585" i="230" a="1"/>
  <c r="J585" i="230" s="1"/>
  <c r="F571" i="230" a="1"/>
  <c r="F571" i="230" s="1"/>
  <c r="H571" i="230" a="1"/>
  <c r="H571" i="230" s="1"/>
  <c r="I571" i="230" a="1"/>
  <c r="I571" i="230" s="1"/>
  <c r="G571" i="230" a="1"/>
  <c r="G571" i="230" s="1"/>
  <c r="K571" i="230" a="1"/>
  <c r="K571" i="230" s="1"/>
  <c r="J571" i="230" a="1"/>
  <c r="J571" i="230" s="1"/>
  <c r="M571" i="230" a="1"/>
  <c r="M571" i="230" s="1"/>
  <c r="L571" i="230" a="1"/>
  <c r="L571" i="230" s="1"/>
  <c r="K543" i="230" a="1"/>
  <c r="K543" i="230" s="1"/>
  <c r="J543" i="230" a="1"/>
  <c r="J543" i="230" s="1"/>
  <c r="I543" i="230" a="1"/>
  <c r="I543" i="230" s="1"/>
  <c r="F543" i="230" a="1"/>
  <c r="F543" i="230" s="1"/>
  <c r="G543" i="230" a="1"/>
  <c r="G543" i="230" s="1"/>
  <c r="M543" i="230" a="1"/>
  <c r="M543" i="230" s="1"/>
  <c r="H543" i="230" a="1"/>
  <c r="H543" i="230" s="1"/>
  <c r="L543" i="230" a="1"/>
  <c r="L543" i="230" s="1"/>
  <c r="M592" i="230" a="1"/>
  <c r="M592" i="230" s="1"/>
  <c r="K592" i="230" a="1"/>
  <c r="K592" i="230" s="1"/>
  <c r="F592" i="230" a="1"/>
  <c r="F592" i="230" s="1"/>
  <c r="L592" i="230" a="1"/>
  <c r="L592" i="230" s="1"/>
  <c r="J592" i="230" a="1"/>
  <c r="J592" i="230" s="1"/>
  <c r="I592" i="230" a="1"/>
  <c r="I592" i="230" s="1"/>
  <c r="H592" i="230" a="1"/>
  <c r="H592" i="230" s="1"/>
  <c r="G592" i="230" a="1"/>
  <c r="G592" i="230" s="1"/>
  <c r="M547" i="230" a="1"/>
  <c r="M547" i="230" s="1"/>
  <c r="G547" i="230" a="1"/>
  <c r="G547" i="230" s="1"/>
  <c r="J547" i="230" a="1"/>
  <c r="J547" i="230" s="1"/>
  <c r="I547" i="230" a="1"/>
  <c r="I547" i="230" s="1"/>
  <c r="H547" i="230" a="1"/>
  <c r="H547" i="230" s="1"/>
  <c r="L547" i="230" a="1"/>
  <c r="L547" i="230" s="1"/>
  <c r="K547" i="230" a="1"/>
  <c r="K547" i="230" s="1"/>
  <c r="F547" i="230" a="1"/>
  <c r="F547" i="230" s="1"/>
  <c r="H584" i="230" a="1"/>
  <c r="H584" i="230" s="1"/>
  <c r="F584" i="230" a="1"/>
  <c r="F584" i="230" s="1"/>
  <c r="I584" i="230" a="1"/>
  <c r="I584" i="230" s="1"/>
  <c r="G584" i="230" a="1"/>
  <c r="G584" i="230" s="1"/>
  <c r="M584" i="230" a="1"/>
  <c r="M584" i="230" s="1"/>
  <c r="L584" i="230" a="1"/>
  <c r="L584" i="230" s="1"/>
  <c r="K584" i="230" a="1"/>
  <c r="K584" i="230" s="1"/>
  <c r="J584" i="230" a="1"/>
  <c r="J584" i="230" s="1"/>
  <c r="D1" i="230"/>
  <c r="D2" i="230"/>
  <c r="H589" i="230" a="1"/>
  <c r="H589" i="230" s="1"/>
  <c r="J589" i="230" a="1"/>
  <c r="J589" i="230" s="1"/>
  <c r="I589" i="230" a="1"/>
  <c r="I589" i="230" s="1"/>
  <c r="G589" i="230" a="1"/>
  <c r="G589" i="230" s="1"/>
  <c r="L589" i="230" a="1"/>
  <c r="L589" i="230" s="1"/>
  <c r="K589" i="230" a="1"/>
  <c r="K589" i="230" s="1"/>
  <c r="F589" i="230" a="1"/>
  <c r="F589" i="230" s="1"/>
  <c r="M589" i="230" a="1"/>
  <c r="M589" i="230" s="1"/>
  <c r="K587" i="230" a="1"/>
  <c r="K587" i="230" s="1"/>
  <c r="L587" i="230" a="1"/>
  <c r="L587" i="230" s="1"/>
  <c r="M587" i="230" a="1"/>
  <c r="M587" i="230" s="1"/>
  <c r="J587" i="230" a="1"/>
  <c r="J587" i="230" s="1"/>
  <c r="G587" i="230" a="1"/>
  <c r="G587" i="230" s="1"/>
  <c r="F587" i="230" a="1"/>
  <c r="F587" i="230" s="1"/>
  <c r="H587" i="230" a="1"/>
  <c r="H587" i="230" s="1"/>
  <c r="I587" i="230" a="1"/>
  <c r="I587" i="230" s="1"/>
  <c r="L557" i="230" a="1"/>
  <c r="L557" i="230" s="1"/>
  <c r="J557" i="230" a="1"/>
  <c r="J557" i="230" s="1"/>
  <c r="M557" i="230" a="1"/>
  <c r="M557" i="230" s="1"/>
  <c r="G557" i="230" a="1"/>
  <c r="G557" i="230" s="1"/>
  <c r="I557" i="230" a="1"/>
  <c r="I557" i="230" s="1"/>
  <c r="H557" i="230" a="1"/>
  <c r="H557" i="230" s="1"/>
  <c r="F557" i="230" a="1"/>
  <c r="F557" i="230" s="1"/>
  <c r="K557" i="230" a="1"/>
  <c r="K557" i="230" s="1"/>
  <c r="N555" i="230"/>
  <c r="K528" i="230" a="1"/>
  <c r="K528" i="230" s="1"/>
  <c r="F528" i="230" a="1"/>
  <c r="F528" i="230" s="1"/>
  <c r="G528" i="230" a="1"/>
  <c r="G528" i="230" s="1"/>
  <c r="M528" i="230" a="1"/>
  <c r="M528" i="230" s="1"/>
  <c r="H528" i="230" a="1"/>
  <c r="H528" i="230" s="1"/>
  <c r="L528" i="230" a="1"/>
  <c r="L528" i="230" s="1"/>
  <c r="J528" i="230" a="1"/>
  <c r="J528" i="230" s="1"/>
  <c r="I528" i="230" a="1"/>
  <c r="I528" i="230" s="1"/>
  <c r="M569" i="230" a="1"/>
  <c r="M569" i="230" s="1"/>
  <c r="J569" i="230" a="1"/>
  <c r="J569" i="230" s="1"/>
  <c r="K569" i="230" a="1"/>
  <c r="K569" i="230" s="1"/>
  <c r="I569" i="230" a="1"/>
  <c r="I569" i="230" s="1"/>
  <c r="H569" i="230" a="1"/>
  <c r="H569" i="230" s="1"/>
  <c r="L569" i="230" a="1"/>
  <c r="L569" i="230" s="1"/>
  <c r="G569" i="230" a="1"/>
  <c r="G569" i="230" s="1"/>
  <c r="F569" i="230" a="1"/>
  <c r="F569" i="230" s="1"/>
  <c r="N507" i="230"/>
  <c r="H560" i="230" a="1"/>
  <c r="H560" i="230" s="1"/>
  <c r="F560" i="230" a="1"/>
  <c r="F560" i="230" s="1"/>
  <c r="L560" i="230" a="1"/>
  <c r="L560" i="230" s="1"/>
  <c r="M560" i="230" a="1"/>
  <c r="M560" i="230" s="1"/>
  <c r="G560" i="230" a="1"/>
  <c r="G560" i="230" s="1"/>
  <c r="J560" i="230" a="1"/>
  <c r="J560" i="230" s="1"/>
  <c r="I560" i="230" a="1"/>
  <c r="I560" i="230" s="1"/>
  <c r="K560" i="230" a="1"/>
  <c r="K560" i="230" s="1"/>
  <c r="L536" i="230" a="1"/>
  <c r="L536" i="230" s="1"/>
  <c r="H536" i="230" a="1"/>
  <c r="H536" i="230" s="1"/>
  <c r="M536" i="230" a="1"/>
  <c r="M536" i="230" s="1"/>
  <c r="K536" i="230" a="1"/>
  <c r="K536" i="230" s="1"/>
  <c r="F536" i="230" a="1"/>
  <c r="F536" i="230" s="1"/>
  <c r="J536" i="230" a="1"/>
  <c r="J536" i="230" s="1"/>
  <c r="I536" i="230" a="1"/>
  <c r="I536" i="230" s="1"/>
  <c r="G536" i="230" a="1"/>
  <c r="G536" i="230" s="1"/>
  <c r="H573" i="230" a="1"/>
  <c r="H573" i="230" s="1"/>
  <c r="F573" i="230" a="1"/>
  <c r="F573" i="230" s="1"/>
  <c r="I573" i="230" a="1"/>
  <c r="I573" i="230" s="1"/>
  <c r="M573" i="230" a="1"/>
  <c r="M573" i="230" s="1"/>
  <c r="L573" i="230" a="1"/>
  <c r="L573" i="230" s="1"/>
  <c r="K573" i="230" a="1"/>
  <c r="K573" i="230" s="1"/>
  <c r="J573" i="230" a="1"/>
  <c r="J573" i="230" s="1"/>
  <c r="G573" i="230" a="1"/>
  <c r="G573" i="230" s="1"/>
  <c r="N501" i="230"/>
  <c r="F512" i="230"/>
  <c r="N500" i="230"/>
  <c r="K512" i="230"/>
  <c r="L576" i="230" a="1"/>
  <c r="L576" i="230" s="1"/>
  <c r="J576" i="230" a="1"/>
  <c r="J576" i="230" s="1"/>
  <c r="I576" i="230" a="1"/>
  <c r="I576" i="230" s="1"/>
  <c r="H576" i="230" a="1"/>
  <c r="H576" i="230" s="1"/>
  <c r="M576" i="230" a="1"/>
  <c r="M576" i="230" s="1"/>
  <c r="K576" i="230" a="1"/>
  <c r="K576" i="230" s="1"/>
  <c r="G576" i="230" a="1"/>
  <c r="G576" i="230" s="1"/>
  <c r="F576" i="230" a="1"/>
  <c r="F576" i="230" s="1"/>
  <c r="J530" i="230" a="1"/>
  <c r="J530" i="230" s="1"/>
  <c r="F530" i="230" a="1"/>
  <c r="F530" i="230" s="1"/>
  <c r="G530" i="230" a="1"/>
  <c r="G530" i="230" s="1"/>
  <c r="H530" i="230" a="1"/>
  <c r="H530" i="230" s="1"/>
  <c r="I530" i="230" a="1"/>
  <c r="I530" i="230" s="1"/>
  <c r="M530" i="230" a="1"/>
  <c r="M530" i="230" s="1"/>
  <c r="L530" i="230" a="1"/>
  <c r="L530" i="230" s="1"/>
  <c r="K530" i="230" a="1"/>
  <c r="K530" i="230" s="1"/>
  <c r="M605" i="230" a="1"/>
  <c r="M605" i="230" s="1"/>
  <c r="G605" i="230" a="1"/>
  <c r="G605" i="230" s="1"/>
  <c r="L605" i="230" a="1"/>
  <c r="L605" i="230" s="1"/>
  <c r="K605" i="230" a="1"/>
  <c r="K605" i="230" s="1"/>
  <c r="J605" i="230" a="1"/>
  <c r="J605" i="230" s="1"/>
  <c r="I605" i="230" a="1"/>
  <c r="I605" i="230" s="1"/>
  <c r="H605" i="230" a="1"/>
  <c r="H605" i="230" s="1"/>
  <c r="F605" i="230" a="1"/>
  <c r="F605" i="230" s="1"/>
  <c r="K600" i="230" a="1"/>
  <c r="K600" i="230" s="1"/>
  <c r="M600" i="230" a="1"/>
  <c r="M600" i="230" s="1"/>
  <c r="L600" i="230" a="1"/>
  <c r="L600" i="230" s="1"/>
  <c r="J600" i="230" a="1"/>
  <c r="J600" i="230" s="1"/>
  <c r="I600" i="230" a="1"/>
  <c r="I600" i="230" s="1"/>
  <c r="H600" i="230" a="1"/>
  <c r="H600" i="230" s="1"/>
  <c r="G600" i="230" a="1"/>
  <c r="G600" i="230" s="1"/>
  <c r="F600" i="230" a="1"/>
  <c r="F600" i="230" s="1"/>
  <c r="M529" i="230" a="1"/>
  <c r="M529" i="230" s="1"/>
  <c r="G529" i="230" a="1"/>
  <c r="G529" i="230" s="1"/>
  <c r="I529" i="230" a="1"/>
  <c r="I529" i="230" s="1"/>
  <c r="F529" i="230" a="1"/>
  <c r="F529" i="230" s="1"/>
  <c r="K529" i="230" a="1"/>
  <c r="K529" i="230" s="1"/>
  <c r="L529" i="230" a="1"/>
  <c r="L529" i="230" s="1"/>
  <c r="J529" i="230" a="1"/>
  <c r="J529" i="230" s="1"/>
  <c r="H529" i="230" a="1"/>
  <c r="H529" i="230" s="1"/>
  <c r="H525" i="230" a="1"/>
  <c r="H525" i="230" s="1"/>
  <c r="M525" i="230" a="1"/>
  <c r="M525" i="230" s="1"/>
  <c r="L525" i="230" a="1"/>
  <c r="L525" i="230" s="1"/>
  <c r="F525" i="230" a="1"/>
  <c r="F525" i="230" s="1"/>
  <c r="K525" i="230" a="1"/>
  <c r="K525" i="230" s="1"/>
  <c r="J525" i="230" a="1"/>
  <c r="J525" i="230" s="1"/>
  <c r="I525" i="230" a="1"/>
  <c r="I525" i="230" s="1"/>
  <c r="G525" i="230" a="1"/>
  <c r="G525" i="230" s="1"/>
  <c r="L512" i="230"/>
  <c r="K563" i="230" a="1"/>
  <c r="K563" i="230" s="1"/>
  <c r="I563" i="230" a="1"/>
  <c r="I563" i="230" s="1"/>
  <c r="L563" i="230" a="1"/>
  <c r="L563" i="230" s="1"/>
  <c r="H563" i="230" a="1"/>
  <c r="H563" i="230" s="1"/>
  <c r="J563" i="230" a="1"/>
  <c r="J563" i="230" s="1"/>
  <c r="G563" i="230" a="1"/>
  <c r="G563" i="230" s="1"/>
  <c r="F563" i="230" a="1"/>
  <c r="F563" i="230" s="1"/>
  <c r="M563" i="230" a="1"/>
  <c r="M563" i="230" s="1"/>
  <c r="I561" i="230" a="1"/>
  <c r="I561" i="230" s="1"/>
  <c r="F561" i="230" a="1"/>
  <c r="F561" i="230" s="1"/>
  <c r="L561" i="230" a="1"/>
  <c r="L561" i="230" s="1"/>
  <c r="K561" i="230" a="1"/>
  <c r="K561" i="230" s="1"/>
  <c r="J561" i="230" a="1"/>
  <c r="J561" i="230" s="1"/>
  <c r="M561" i="230" a="1"/>
  <c r="M561" i="230" s="1"/>
  <c r="H561" i="230" a="1"/>
  <c r="H561" i="230" s="1"/>
  <c r="G561" i="230" a="1"/>
  <c r="G561" i="230" s="1"/>
  <c r="K522" i="230" a="1"/>
  <c r="K522" i="230" s="1"/>
  <c r="M522" i="230" a="1"/>
  <c r="M522" i="230" s="1"/>
  <c r="F522" i="230" a="1"/>
  <c r="F522" i="230" s="1"/>
  <c r="I522" i="230" a="1"/>
  <c r="I522" i="230" s="1"/>
  <c r="G522" i="230" a="1"/>
  <c r="G522" i="230" s="1"/>
  <c r="H522" i="230" a="1"/>
  <c r="H522" i="230" s="1"/>
  <c r="L522" i="230" a="1"/>
  <c r="L522" i="230" s="1"/>
  <c r="J522" i="230" a="1"/>
  <c r="J522" i="230" s="1"/>
  <c r="L540" i="230" a="1"/>
  <c r="L540" i="230" s="1"/>
  <c r="K540" i="230" a="1"/>
  <c r="K540" i="230" s="1"/>
  <c r="J540" i="230" a="1"/>
  <c r="J540" i="230" s="1"/>
  <c r="M540" i="230" a="1"/>
  <c r="M540" i="230" s="1"/>
  <c r="H540" i="230" a="1"/>
  <c r="H540" i="230" s="1"/>
  <c r="F540" i="230" a="1"/>
  <c r="F540" i="230" s="1"/>
  <c r="G540" i="230" a="1"/>
  <c r="G540" i="230" s="1"/>
  <c r="I540" i="230" a="1"/>
  <c r="I540" i="230" s="1"/>
  <c r="N509" i="230"/>
  <c r="N539" i="230"/>
  <c r="N545" i="230"/>
  <c r="G579" i="230" a="1"/>
  <c r="G579" i="230" s="1"/>
  <c r="K579" i="230" a="1"/>
  <c r="K579" i="230" s="1"/>
  <c r="H579" i="230" a="1"/>
  <c r="H579" i="230" s="1"/>
  <c r="F579" i="230" a="1"/>
  <c r="F579" i="230" s="1"/>
  <c r="M579" i="230" a="1"/>
  <c r="M579" i="230" s="1"/>
  <c r="J579" i="230" a="1"/>
  <c r="J579" i="230" s="1"/>
  <c r="I579" i="230" a="1"/>
  <c r="I579" i="230" s="1"/>
  <c r="L579" i="230" a="1"/>
  <c r="L579" i="230" s="1"/>
  <c r="H609" i="230" a="1"/>
  <c r="H609" i="230" s="1"/>
  <c r="M609" i="230" a="1"/>
  <c r="M609" i="230" s="1"/>
  <c r="G609" i="230" a="1"/>
  <c r="G609" i="230" s="1"/>
  <c r="I609" i="230" a="1"/>
  <c r="I609" i="230" s="1"/>
  <c r="F609" i="230" a="1"/>
  <c r="F609" i="230" s="1"/>
  <c r="J609" i="230" a="1"/>
  <c r="J609" i="230" s="1"/>
  <c r="L609" i="230" a="1"/>
  <c r="L609" i="230" s="1"/>
  <c r="K609" i="230" a="1"/>
  <c r="K609" i="230" s="1"/>
  <c r="K588" i="230" a="1"/>
  <c r="K588" i="230" s="1"/>
  <c r="J588" i="230" a="1"/>
  <c r="J588" i="230" s="1"/>
  <c r="I588" i="230" a="1"/>
  <c r="I588" i="230" s="1"/>
  <c r="F588" i="230" a="1"/>
  <c r="F588" i="230" s="1"/>
  <c r="M588" i="230" a="1"/>
  <c r="M588" i="230" s="1"/>
  <c r="L588" i="230" a="1"/>
  <c r="L588" i="230" s="1"/>
  <c r="H588" i="230" a="1"/>
  <c r="H588" i="230" s="1"/>
  <c r="G588" i="230" a="1"/>
  <c r="G588" i="230" s="1"/>
  <c r="F596" i="230" a="1"/>
  <c r="F596" i="230" s="1"/>
  <c r="J596" i="230" a="1"/>
  <c r="J596" i="230" s="1"/>
  <c r="G596" i="230" a="1"/>
  <c r="G596" i="230" s="1"/>
  <c r="M596" i="230" a="1"/>
  <c r="M596" i="230" s="1"/>
  <c r="I596" i="230" a="1"/>
  <c r="I596" i="230" s="1"/>
  <c r="H596" i="230" a="1"/>
  <c r="H596" i="230" s="1"/>
  <c r="L596" i="230" a="1"/>
  <c r="L596" i="230" s="1"/>
  <c r="K596" i="230" a="1"/>
  <c r="K596" i="230" s="1"/>
  <c r="J602" i="230" a="1"/>
  <c r="J602" i="230" s="1"/>
  <c r="H602" i="230" a="1"/>
  <c r="H602" i="230" s="1"/>
  <c r="K602" i="230" a="1"/>
  <c r="K602" i="230" s="1"/>
  <c r="M602" i="230" a="1"/>
  <c r="M602" i="230" s="1"/>
  <c r="L602" i="230" a="1"/>
  <c r="L602" i="230" s="1"/>
  <c r="I602" i="230" a="1"/>
  <c r="I602" i="230" s="1"/>
  <c r="G602" i="230" a="1"/>
  <c r="G602" i="230" s="1"/>
  <c r="F602" i="230" a="1"/>
  <c r="F602" i="230" s="1"/>
  <c r="N524" i="230"/>
  <c r="E42" i="225" s="1"/>
  <c r="G42" i="225" s="1"/>
  <c r="L611" i="230" a="1"/>
  <c r="L611" i="230" s="1"/>
  <c r="F611" i="230" a="1"/>
  <c r="F611" i="230" s="1"/>
  <c r="K611" i="230" a="1"/>
  <c r="K611" i="230" s="1"/>
  <c r="M611" i="230" a="1"/>
  <c r="M611" i="230" s="1"/>
  <c r="J611" i="230" a="1"/>
  <c r="J611" i="230" s="1"/>
  <c r="G611" i="230" a="1"/>
  <c r="G611" i="230" s="1"/>
  <c r="I611" i="230" a="1"/>
  <c r="I611" i="230" s="1"/>
  <c r="H611" i="230" a="1"/>
  <c r="H611" i="230" s="1"/>
  <c r="N518" i="230"/>
  <c r="I607" i="230" a="1"/>
  <c r="I607" i="230" s="1"/>
  <c r="M607" i="230" a="1"/>
  <c r="M607" i="230" s="1"/>
  <c r="F607" i="230" a="1"/>
  <c r="F607" i="230" s="1"/>
  <c r="K607" i="230" a="1"/>
  <c r="K607" i="230" s="1"/>
  <c r="G607" i="230" a="1"/>
  <c r="G607" i="230" s="1"/>
  <c r="L607" i="230" a="1"/>
  <c r="L607" i="230" s="1"/>
  <c r="H607" i="230" a="1"/>
  <c r="H607" i="230" s="1"/>
  <c r="J607" i="230" a="1"/>
  <c r="J607" i="230" s="1"/>
  <c r="L608" i="230" a="1"/>
  <c r="L608" i="230" s="1"/>
  <c r="F608" i="230" a="1"/>
  <c r="F608" i="230" s="1"/>
  <c r="K608" i="230" a="1"/>
  <c r="K608" i="230" s="1"/>
  <c r="J608" i="230" a="1"/>
  <c r="J608" i="230" s="1"/>
  <c r="M608" i="230" a="1"/>
  <c r="M608" i="230" s="1"/>
  <c r="H608" i="230" a="1"/>
  <c r="H608" i="230" s="1"/>
  <c r="G608" i="230" a="1"/>
  <c r="G608" i="230" s="1"/>
  <c r="I608" i="230" a="1"/>
  <c r="I608" i="230" s="1"/>
  <c r="J512" i="230"/>
  <c r="N577" i="230"/>
  <c r="I548" i="230" a="1"/>
  <c r="I548" i="230" s="1"/>
  <c r="J548" i="230" a="1"/>
  <c r="J548" i="230" s="1"/>
  <c r="H548" i="230" a="1"/>
  <c r="H548" i="230" s="1"/>
  <c r="G548" i="230" a="1"/>
  <c r="G548" i="230" s="1"/>
  <c r="F548" i="230" a="1"/>
  <c r="F548" i="230" s="1"/>
  <c r="M548" i="230" a="1"/>
  <c r="M548" i="230" s="1"/>
  <c r="L548" i="230" a="1"/>
  <c r="L548" i="230" s="1"/>
  <c r="K548" i="230" a="1"/>
  <c r="K548" i="230" s="1"/>
  <c r="J591" i="230" a="1"/>
  <c r="J591" i="230" s="1"/>
  <c r="H591" i="230" a="1"/>
  <c r="H591" i="230" s="1"/>
  <c r="K591" i="230" a="1"/>
  <c r="K591" i="230" s="1"/>
  <c r="G591" i="230" a="1"/>
  <c r="G591" i="230" s="1"/>
  <c r="F591" i="230" a="1"/>
  <c r="F591" i="230" s="1"/>
  <c r="I591" i="230" a="1"/>
  <c r="I591" i="230" s="1"/>
  <c r="L591" i="230" a="1"/>
  <c r="L591" i="230" s="1"/>
  <c r="M591" i="230" a="1"/>
  <c r="M591" i="230" s="1"/>
  <c r="L586" i="230" a="1"/>
  <c r="L586" i="230" s="1"/>
  <c r="I586" i="230" a="1"/>
  <c r="I586" i="230" s="1"/>
  <c r="M586" i="230" a="1"/>
  <c r="M586" i="230" s="1"/>
  <c r="K586" i="230" a="1"/>
  <c r="K586" i="230" s="1"/>
  <c r="J586" i="230" a="1"/>
  <c r="J586" i="230" s="1"/>
  <c r="H586" i="230" a="1"/>
  <c r="H586" i="230" s="1"/>
  <c r="G586" i="230" a="1"/>
  <c r="G586" i="230" s="1"/>
  <c r="F586" i="230" a="1"/>
  <c r="F586" i="230" s="1"/>
  <c r="K593" i="230" a="1"/>
  <c r="K593" i="230" s="1"/>
  <c r="M593" i="230" a="1"/>
  <c r="M593" i="230" s="1"/>
  <c r="L593" i="230" a="1"/>
  <c r="L593" i="230" s="1"/>
  <c r="J593" i="230" a="1"/>
  <c r="J593" i="230" s="1"/>
  <c r="I593" i="230" a="1"/>
  <c r="I593" i="230" s="1"/>
  <c r="H593" i="230" a="1"/>
  <c r="H593" i="230" s="1"/>
  <c r="G593" i="230" a="1"/>
  <c r="G593" i="230" s="1"/>
  <c r="F593" i="230" a="1"/>
  <c r="F593" i="230" s="1"/>
  <c r="I572" i="230" a="1"/>
  <c r="I572" i="230" s="1"/>
  <c r="F572" i="230" a="1"/>
  <c r="F572" i="230" s="1"/>
  <c r="G572" i="230" a="1"/>
  <c r="G572" i="230" s="1"/>
  <c r="M572" i="230" a="1"/>
  <c r="M572" i="230" s="1"/>
  <c r="J572" i="230" a="1"/>
  <c r="J572" i="230" s="1"/>
  <c r="H572" i="230" a="1"/>
  <c r="H572" i="230" s="1"/>
  <c r="L572" i="230" a="1"/>
  <c r="L572" i="230" s="1"/>
  <c r="K572" i="230" a="1"/>
  <c r="K572" i="230" s="1"/>
  <c r="J610" i="230" a="1"/>
  <c r="J610" i="230" s="1"/>
  <c r="I610" i="230" a="1"/>
  <c r="I610" i="230" s="1"/>
  <c r="G610" i="230" a="1"/>
  <c r="G610" i="230" s="1"/>
  <c r="H610" i="230" a="1"/>
  <c r="H610" i="230" s="1"/>
  <c r="K610" i="230" a="1"/>
  <c r="K610" i="230" s="1"/>
  <c r="F610" i="230" a="1"/>
  <c r="F610" i="230" s="1"/>
  <c r="M610" i="230" a="1"/>
  <c r="M610" i="230" s="1"/>
  <c r="L610" i="230" a="1"/>
  <c r="L610" i="230" s="1"/>
  <c r="J538" i="230" a="1"/>
  <c r="J538" i="230" s="1"/>
  <c r="I538" i="230" a="1"/>
  <c r="I538" i="230" s="1"/>
  <c r="M538" i="230" a="1"/>
  <c r="M538" i="230" s="1"/>
  <c r="K538" i="230" a="1"/>
  <c r="K538" i="230" s="1"/>
  <c r="L538" i="230" a="1"/>
  <c r="L538" i="230" s="1"/>
  <c r="H538" i="230" a="1"/>
  <c r="H538" i="230" s="1"/>
  <c r="G538" i="230" a="1"/>
  <c r="G538" i="230" s="1"/>
  <c r="F538" i="230" a="1"/>
  <c r="F538" i="230" s="1"/>
  <c r="L537" i="230" a="1"/>
  <c r="L537" i="230" s="1"/>
  <c r="M537" i="230" a="1"/>
  <c r="M537" i="230" s="1"/>
  <c r="J537" i="230" a="1"/>
  <c r="J537" i="230" s="1"/>
  <c r="I537" i="230" a="1"/>
  <c r="I537" i="230" s="1"/>
  <c r="H537" i="230" a="1"/>
  <c r="H537" i="230" s="1"/>
  <c r="G537" i="230" a="1"/>
  <c r="G537" i="230" s="1"/>
  <c r="F537" i="230" a="1"/>
  <c r="F537" i="230" s="1"/>
  <c r="K537" i="230" a="1"/>
  <c r="K537" i="230" s="1"/>
  <c r="I556" i="230" a="1"/>
  <c r="I556" i="230" s="1"/>
  <c r="G556" i="230" a="1"/>
  <c r="G556" i="230" s="1"/>
  <c r="J556" i="230" a="1"/>
  <c r="J556" i="230" s="1"/>
  <c r="H556" i="230" a="1"/>
  <c r="H556" i="230" s="1"/>
  <c r="K556" i="230" a="1"/>
  <c r="K556" i="230" s="1"/>
  <c r="F556" i="230" a="1"/>
  <c r="F556" i="230" s="1"/>
  <c r="L556" i="230" a="1"/>
  <c r="L556" i="230" s="1"/>
  <c r="M556" i="230" a="1"/>
  <c r="M556" i="230" s="1"/>
  <c r="N552" i="230"/>
  <c r="K526" i="230" a="1"/>
  <c r="K526" i="230" s="1"/>
  <c r="I526" i="230" a="1"/>
  <c r="I526" i="230" s="1"/>
  <c r="G526" i="230" a="1"/>
  <c r="G526" i="230" s="1"/>
  <c r="F526" i="230" a="1"/>
  <c r="F526" i="230" s="1"/>
  <c r="H526" i="230" a="1"/>
  <c r="H526" i="230" s="1"/>
  <c r="M526" i="230" a="1"/>
  <c r="M526" i="230" s="1"/>
  <c r="L526" i="230" a="1"/>
  <c r="L526" i="230" s="1"/>
  <c r="J526" i="230" a="1"/>
  <c r="J526" i="230" s="1"/>
  <c r="K546" i="230" a="1"/>
  <c r="K546" i="230" s="1"/>
  <c r="M546" i="230" a="1"/>
  <c r="M546" i="230" s="1"/>
  <c r="F546" i="230" a="1"/>
  <c r="F546" i="230" s="1"/>
  <c r="L546" i="230" a="1"/>
  <c r="L546" i="230" s="1"/>
  <c r="J546" i="230" a="1"/>
  <c r="J546" i="230" s="1"/>
  <c r="I546" i="230" a="1"/>
  <c r="I546" i="230" s="1"/>
  <c r="H546" i="230" a="1"/>
  <c r="H546" i="230" s="1"/>
  <c r="G546" i="230" a="1"/>
  <c r="G546" i="230" s="1"/>
  <c r="M559" i="230" a="1"/>
  <c r="M559" i="230" s="1"/>
  <c r="F559" i="230" a="1"/>
  <c r="F559" i="230" s="1"/>
  <c r="L559" i="230" a="1"/>
  <c r="L559" i="230" s="1"/>
  <c r="K559" i="230" a="1"/>
  <c r="K559" i="230" s="1"/>
  <c r="H559" i="230" a="1"/>
  <c r="H559" i="230" s="1"/>
  <c r="G559" i="230" a="1"/>
  <c r="G559" i="230" s="1"/>
  <c r="J559" i="230" a="1"/>
  <c r="J559" i="230" s="1"/>
  <c r="I559" i="230" a="1"/>
  <c r="I559" i="230" s="1"/>
  <c r="L575" i="230" a="1"/>
  <c r="L575" i="230" s="1"/>
  <c r="K575" i="230" a="1"/>
  <c r="K575" i="230" s="1"/>
  <c r="J575" i="230" a="1"/>
  <c r="J575" i="230" s="1"/>
  <c r="I575" i="230" a="1"/>
  <c r="I575" i="230" s="1"/>
  <c r="F575" i="230" a="1"/>
  <c r="F575" i="230" s="1"/>
  <c r="M575" i="230" a="1"/>
  <c r="M575" i="230" s="1"/>
  <c r="H575" i="230" a="1"/>
  <c r="H575" i="230" s="1"/>
  <c r="G575" i="230" a="1"/>
  <c r="G575" i="230" s="1"/>
  <c r="L570" i="230" a="1"/>
  <c r="L570" i="230" s="1"/>
  <c r="M570" i="230" a="1"/>
  <c r="M570" i="230" s="1"/>
  <c r="I570" i="230" a="1"/>
  <c r="I570" i="230" s="1"/>
  <c r="H570" i="230" a="1"/>
  <c r="H570" i="230" s="1"/>
  <c r="G570" i="230" a="1"/>
  <c r="G570" i="230" s="1"/>
  <c r="K570" i="230" a="1"/>
  <c r="K570" i="230" s="1"/>
  <c r="J570" i="230" a="1"/>
  <c r="J570" i="230" s="1"/>
  <c r="F570" i="230" a="1"/>
  <c r="F570" i="230" s="1"/>
  <c r="M558" i="230" a="1"/>
  <c r="M558" i="230" s="1"/>
  <c r="H558" i="230" a="1"/>
  <c r="H558" i="230" s="1"/>
  <c r="F558" i="230" a="1"/>
  <c r="F558" i="230" s="1"/>
  <c r="J558" i="230" a="1"/>
  <c r="J558" i="230" s="1"/>
  <c r="L558" i="230" a="1"/>
  <c r="L558" i="230" s="1"/>
  <c r="K558" i="230" a="1"/>
  <c r="K558" i="230" s="1"/>
  <c r="I558" i="230" a="1"/>
  <c r="I558" i="230" s="1"/>
  <c r="G558" i="230" a="1"/>
  <c r="G558" i="230" s="1"/>
  <c r="J580" i="230" a="1"/>
  <c r="J580" i="230" s="1"/>
  <c r="H580" i="230" a="1"/>
  <c r="H580" i="230" s="1"/>
  <c r="K580" i="230" a="1"/>
  <c r="K580" i="230" s="1"/>
  <c r="M580" i="230" a="1"/>
  <c r="M580" i="230" s="1"/>
  <c r="L580" i="230" a="1"/>
  <c r="L580" i="230" s="1"/>
  <c r="G580" i="230" a="1"/>
  <c r="G580" i="230" s="1"/>
  <c r="F580" i="230" a="1"/>
  <c r="F580" i="230" s="1"/>
  <c r="I580" i="230" a="1"/>
  <c r="I580" i="230" s="1"/>
  <c r="M594" i="230" a="1"/>
  <c r="M594" i="230" s="1"/>
  <c r="F594" i="230" a="1"/>
  <c r="F594" i="230" s="1"/>
  <c r="L594" i="230" a="1"/>
  <c r="L594" i="230" s="1"/>
  <c r="K594" i="230" a="1"/>
  <c r="K594" i="230" s="1"/>
  <c r="J594" i="230" a="1"/>
  <c r="J594" i="230" s="1"/>
  <c r="G594" i="230" a="1"/>
  <c r="G594" i="230" s="1"/>
  <c r="I594" i="230" a="1"/>
  <c r="I594" i="230" s="1"/>
  <c r="H594" i="230" a="1"/>
  <c r="H594" i="230" s="1"/>
  <c r="J554" i="230" a="1"/>
  <c r="J554" i="230" s="1"/>
  <c r="H554" i="230" a="1"/>
  <c r="H554" i="230" s="1"/>
  <c r="K554" i="230" a="1"/>
  <c r="K554" i="230" s="1"/>
  <c r="L554" i="230" a="1"/>
  <c r="L554" i="230" s="1"/>
  <c r="I554" i="230" a="1"/>
  <c r="I554" i="230" s="1"/>
  <c r="M554" i="230" a="1"/>
  <c r="M554" i="230" s="1"/>
  <c r="G554" i="230" a="1"/>
  <c r="G554" i="230" s="1"/>
  <c r="F554" i="230" a="1"/>
  <c r="F554" i="230" s="1"/>
  <c r="G601" i="230" a="1"/>
  <c r="G601" i="230" s="1"/>
  <c r="H601" i="230" a="1"/>
  <c r="H601" i="230" s="1"/>
  <c r="M601" i="230" a="1"/>
  <c r="M601" i="230" s="1"/>
  <c r="L601" i="230" a="1"/>
  <c r="L601" i="230" s="1"/>
  <c r="K601" i="230" a="1"/>
  <c r="K601" i="230" s="1"/>
  <c r="I601" i="230" a="1"/>
  <c r="I601" i="230" s="1"/>
  <c r="F601" i="230" a="1"/>
  <c r="F601" i="230" s="1"/>
  <c r="J601" i="230" a="1"/>
  <c r="J601" i="230" s="1"/>
  <c r="N510" i="230"/>
  <c r="H519" i="230" a="1"/>
  <c r="H519" i="230" s="1"/>
  <c r="G519" i="230" a="1"/>
  <c r="G519" i="230" s="1"/>
  <c r="M519" i="230" a="1"/>
  <c r="M519" i="230" s="1"/>
  <c r="J519" i="230" a="1"/>
  <c r="J519" i="230" s="1"/>
  <c r="L519" i="230" a="1"/>
  <c r="L519" i="230" s="1"/>
  <c r="F519" i="230" a="1"/>
  <c r="F519" i="230" s="1"/>
  <c r="K519" i="230" a="1"/>
  <c r="K519" i="230" s="1"/>
  <c r="I519" i="230" a="1"/>
  <c r="I519" i="230" s="1"/>
  <c r="N520" i="230"/>
  <c r="H612" i="230" a="1"/>
  <c r="H612" i="230" s="1"/>
  <c r="M612" i="230" a="1"/>
  <c r="M612" i="230" s="1"/>
  <c r="G612" i="230" a="1"/>
  <c r="G612" i="230" s="1"/>
  <c r="K612" i="230" a="1"/>
  <c r="K612" i="230" s="1"/>
  <c r="I612" i="230" a="1"/>
  <c r="I612" i="230" s="1"/>
  <c r="L612" i="230" a="1"/>
  <c r="L612" i="230" s="1"/>
  <c r="J612" i="230" a="1"/>
  <c r="J612" i="230" s="1"/>
  <c r="F612" i="230" a="1"/>
  <c r="F612" i="230" s="1"/>
  <c r="H578" i="230" a="1"/>
  <c r="H578" i="230" s="1"/>
  <c r="G578" i="230" a="1"/>
  <c r="G578" i="230" s="1"/>
  <c r="F578" i="230" a="1"/>
  <c r="F578" i="230" s="1"/>
  <c r="J578" i="230" a="1"/>
  <c r="J578" i="230" s="1"/>
  <c r="L578" i="230" a="1"/>
  <c r="L578" i="230" s="1"/>
  <c r="K578" i="230" a="1"/>
  <c r="K578" i="230" s="1"/>
  <c r="M578" i="230" a="1"/>
  <c r="M578" i="230" s="1"/>
  <c r="I578" i="230" a="1"/>
  <c r="I578" i="230" s="1"/>
  <c r="H553" i="230" a="1"/>
  <c r="H553" i="230" s="1"/>
  <c r="L553" i="230" a="1"/>
  <c r="L553" i="230" s="1"/>
  <c r="F553" i="230" a="1"/>
  <c r="F553" i="230" s="1"/>
  <c r="I553" i="230" a="1"/>
  <c r="I553" i="230" s="1"/>
  <c r="M553" i="230" a="1"/>
  <c r="M553" i="230" s="1"/>
  <c r="J553" i="230" a="1"/>
  <c r="J553" i="230" s="1"/>
  <c r="K553" i="230" a="1"/>
  <c r="K553" i="230" s="1"/>
  <c r="G553" i="230" a="1"/>
  <c r="G553" i="230" s="1"/>
  <c r="D1" i="223"/>
  <c r="D2" i="223"/>
  <c r="M585" i="223" a="1"/>
  <c r="M585" i="223" s="1"/>
  <c r="G585" i="223" a="1"/>
  <c r="G585" i="223" s="1"/>
  <c r="P585" i="223" a="1"/>
  <c r="P585" i="223" s="1"/>
  <c r="N4" i="221" s="1"/>
  <c r="F585" i="223" a="1"/>
  <c r="F585" i="223" s="1"/>
  <c r="K585" i="223" a="1"/>
  <c r="K585" i="223" s="1"/>
  <c r="I585" i="223" a="1"/>
  <c r="I585" i="223" s="1"/>
  <c r="L585" i="223" a="1"/>
  <c r="L585" i="223" s="1"/>
  <c r="J585" i="223" a="1"/>
  <c r="J585" i="223" s="1"/>
  <c r="H585" i="223" a="1"/>
  <c r="H585" i="223" s="1"/>
  <c r="I536" i="223" a="1"/>
  <c r="I536" i="223" s="1"/>
  <c r="J536" i="223" a="1"/>
  <c r="J536" i="223" s="1"/>
  <c r="L536" i="223" a="1"/>
  <c r="L536" i="223" s="1"/>
  <c r="P536" i="223" a="1"/>
  <c r="P536" i="223" s="1"/>
  <c r="K536" i="223" a="1"/>
  <c r="K536" i="223" s="1"/>
  <c r="M536" i="223" a="1"/>
  <c r="M536" i="223" s="1"/>
  <c r="H536" i="223" a="1"/>
  <c r="H536" i="223" s="1"/>
  <c r="G536" i="223" a="1"/>
  <c r="G536" i="223" s="1"/>
  <c r="F536" i="223" a="1"/>
  <c r="F536" i="223" s="1"/>
  <c r="K539" i="223" a="1"/>
  <c r="K539" i="223" s="1"/>
  <c r="F539" i="223" a="1"/>
  <c r="F539" i="223" s="1"/>
  <c r="M539" i="223" a="1"/>
  <c r="M539" i="223" s="1"/>
  <c r="I539" i="223" a="1"/>
  <c r="I539" i="223" s="1"/>
  <c r="H539" i="223" a="1"/>
  <c r="H539" i="223" s="1"/>
  <c r="G539" i="223" a="1"/>
  <c r="G539" i="223" s="1"/>
  <c r="P539" i="223" a="1"/>
  <c r="P539" i="223" s="1"/>
  <c r="N6" i="218" s="1"/>
  <c r="L539" i="223" a="1"/>
  <c r="L539" i="223" s="1"/>
  <c r="J539" i="223" a="1"/>
  <c r="J539" i="223" s="1"/>
  <c r="H609" i="223" a="1"/>
  <c r="H609" i="223" s="1"/>
  <c r="M609" i="223" a="1"/>
  <c r="M609" i="223" s="1"/>
  <c r="F609" i="223" a="1"/>
  <c r="F609" i="223" s="1"/>
  <c r="J609" i="223" a="1"/>
  <c r="J609" i="223" s="1"/>
  <c r="I609" i="223" a="1"/>
  <c r="I609" i="223" s="1"/>
  <c r="G609" i="223" a="1"/>
  <c r="G609" i="223" s="1"/>
  <c r="P609" i="223" a="1"/>
  <c r="P609" i="223" s="1"/>
  <c r="N12" i="222" s="1"/>
  <c r="L609" i="223" a="1"/>
  <c r="L609" i="223" s="1"/>
  <c r="K609" i="223" a="1"/>
  <c r="K609" i="223" s="1"/>
  <c r="N548" i="223"/>
  <c r="J601" i="223" a="1"/>
  <c r="J601" i="223" s="1"/>
  <c r="L601" i="223" a="1"/>
  <c r="L601" i="223" s="1"/>
  <c r="H601" i="223" a="1"/>
  <c r="H601" i="223" s="1"/>
  <c r="P601" i="223" a="1"/>
  <c r="P601" i="223" s="1"/>
  <c r="N4" i="222" s="1"/>
  <c r="G601" i="223" a="1"/>
  <c r="G601" i="223" s="1"/>
  <c r="M601" i="223" a="1"/>
  <c r="M601" i="223" s="1"/>
  <c r="K601" i="223" a="1"/>
  <c r="K601" i="223" s="1"/>
  <c r="F601" i="223" a="1"/>
  <c r="F601" i="223" s="1"/>
  <c r="I601" i="223" a="1"/>
  <c r="I601" i="223" s="1"/>
  <c r="N508" i="223"/>
  <c r="P538" i="223" a="1"/>
  <c r="P538" i="223" s="1"/>
  <c r="N5" i="218" s="1"/>
  <c r="H538" i="223" a="1"/>
  <c r="H538" i="223" s="1"/>
  <c r="M538" i="223" a="1"/>
  <c r="M538" i="223" s="1"/>
  <c r="J538" i="223" a="1"/>
  <c r="J538" i="223" s="1"/>
  <c r="F538" i="223" a="1"/>
  <c r="F538" i="223" s="1"/>
  <c r="L538" i="223" a="1"/>
  <c r="L538" i="223" s="1"/>
  <c r="K538" i="223" a="1"/>
  <c r="K538" i="223" s="1"/>
  <c r="I538" i="223" a="1"/>
  <c r="I538" i="223" s="1"/>
  <c r="G538" i="223" a="1"/>
  <c r="G538" i="223" s="1"/>
  <c r="N611" i="223"/>
  <c r="J578" i="223" a="1"/>
  <c r="J578" i="223" s="1"/>
  <c r="I578" i="223" a="1"/>
  <c r="I578" i="223" s="1"/>
  <c r="K578" i="223" a="1"/>
  <c r="K578" i="223" s="1"/>
  <c r="H578" i="223" a="1"/>
  <c r="H578" i="223" s="1"/>
  <c r="P578" i="223" a="1"/>
  <c r="P578" i="223" s="1"/>
  <c r="N13" i="220" s="1"/>
  <c r="M578" i="223" a="1"/>
  <c r="M578" i="223" s="1"/>
  <c r="G578" i="223" a="1"/>
  <c r="G578" i="223" s="1"/>
  <c r="F578" i="223" a="1"/>
  <c r="F578" i="223" s="1"/>
  <c r="L578" i="223" a="1"/>
  <c r="L578" i="223" s="1"/>
  <c r="I586" i="223" a="1"/>
  <c r="I586" i="223" s="1"/>
  <c r="F586" i="223" a="1"/>
  <c r="F586" i="223" s="1"/>
  <c r="K586" i="223" a="1"/>
  <c r="K586" i="223" s="1"/>
  <c r="G586" i="223" a="1"/>
  <c r="G586" i="223" s="1"/>
  <c r="L586" i="223" a="1"/>
  <c r="L586" i="223" s="1"/>
  <c r="P586" i="223" a="1"/>
  <c r="P586" i="223" s="1"/>
  <c r="N5" i="221" s="1"/>
  <c r="M586" i="223" a="1"/>
  <c r="M586" i="223" s="1"/>
  <c r="H586" i="223" a="1"/>
  <c r="H586" i="223" s="1"/>
  <c r="J586" i="223" a="1"/>
  <c r="J586" i="223" s="1"/>
  <c r="N561" i="223"/>
  <c r="K552" i="223" a="1"/>
  <c r="K552" i="223" s="1"/>
  <c r="H552" i="223" a="1"/>
  <c r="H552" i="223" s="1"/>
  <c r="P552" i="223" a="1"/>
  <c r="P552" i="223" s="1"/>
  <c r="G552" i="223" a="1"/>
  <c r="G552" i="223" s="1"/>
  <c r="J552" i="223" a="1"/>
  <c r="J552" i="223" s="1"/>
  <c r="M552" i="223" a="1"/>
  <c r="M552" i="223" s="1"/>
  <c r="I552" i="223" a="1"/>
  <c r="I552" i="223" s="1"/>
  <c r="F552" i="223" a="1"/>
  <c r="F552" i="223" s="1"/>
  <c r="L552" i="223" a="1"/>
  <c r="L552" i="223" s="1"/>
  <c r="N523" i="223"/>
  <c r="N559" i="223"/>
  <c r="K558" i="223" a="1"/>
  <c r="K558" i="223" s="1"/>
  <c r="G558" i="223" a="1"/>
  <c r="G558" i="223" s="1"/>
  <c r="M558" i="223" a="1"/>
  <c r="M558" i="223" s="1"/>
  <c r="F558" i="223" a="1"/>
  <c r="F558" i="223" s="1"/>
  <c r="P558" i="223" a="1"/>
  <c r="P558" i="223" s="1"/>
  <c r="N9" i="219" s="1"/>
  <c r="L558" i="223" a="1"/>
  <c r="L558" i="223" s="1"/>
  <c r="J558" i="223" a="1"/>
  <c r="J558" i="223" s="1"/>
  <c r="H558" i="223" a="1"/>
  <c r="H558" i="223" s="1"/>
  <c r="I558" i="223" a="1"/>
  <c r="I558" i="223" s="1"/>
  <c r="N499" i="223"/>
  <c r="F512" i="223"/>
  <c r="K541" i="223" a="1"/>
  <c r="K541" i="223" s="1"/>
  <c r="P541" i="223" a="1"/>
  <c r="P541" i="223" s="1"/>
  <c r="N8" i="218" s="1"/>
  <c r="G541" i="223" a="1"/>
  <c r="G541" i="223" s="1"/>
  <c r="I541" i="223" a="1"/>
  <c r="I541" i="223" s="1"/>
  <c r="L541" i="223" a="1"/>
  <c r="L541" i="223" s="1"/>
  <c r="H541" i="223" a="1"/>
  <c r="H541" i="223" s="1"/>
  <c r="M541" i="223" a="1"/>
  <c r="M541" i="223" s="1"/>
  <c r="J541" i="223" a="1"/>
  <c r="J541" i="223" s="1"/>
  <c r="F541" i="223" a="1"/>
  <c r="F541" i="223" s="1"/>
  <c r="N541" i="223" s="1"/>
  <c r="E23" i="217"/>
  <c r="G23" i="217" s="1"/>
  <c r="I23" i="217" s="1"/>
  <c r="E24" i="217"/>
  <c r="G24" i="217" s="1"/>
  <c r="I24" i="217" s="1"/>
  <c r="E25" i="217"/>
  <c r="G25" i="217" s="1"/>
  <c r="I25" i="217" s="1"/>
  <c r="G22" i="217"/>
  <c r="I22" i="217" s="1"/>
  <c r="L608" i="223" a="1"/>
  <c r="L608" i="223" s="1"/>
  <c r="F608" i="223" a="1"/>
  <c r="F608" i="223" s="1"/>
  <c r="I608" i="223" a="1"/>
  <c r="I608" i="223" s="1"/>
  <c r="K608" i="223" a="1"/>
  <c r="K608" i="223" s="1"/>
  <c r="J608" i="223" a="1"/>
  <c r="J608" i="223" s="1"/>
  <c r="G608" i="223" a="1"/>
  <c r="G608" i="223" s="1"/>
  <c r="P608" i="223" a="1"/>
  <c r="P608" i="223" s="1"/>
  <c r="N11" i="222" s="1"/>
  <c r="H608" i="223" a="1"/>
  <c r="H608" i="223" s="1"/>
  <c r="M608" i="223" a="1"/>
  <c r="M608" i="223" s="1"/>
  <c r="N524" i="223"/>
  <c r="E41" i="218" s="1"/>
  <c r="G41" i="218" s="1"/>
  <c r="N528" i="223"/>
  <c r="K590" i="223" a="1"/>
  <c r="K590" i="223" s="1"/>
  <c r="L590" i="223" a="1"/>
  <c r="L590" i="223" s="1"/>
  <c r="P590" i="223" a="1"/>
  <c r="P590" i="223" s="1"/>
  <c r="N9" i="221" s="1"/>
  <c r="G590" i="223" a="1"/>
  <c r="G590" i="223" s="1"/>
  <c r="F590" i="223" a="1"/>
  <c r="F590" i="223" s="1"/>
  <c r="M590" i="223" a="1"/>
  <c r="M590" i="223" s="1"/>
  <c r="H590" i="223" a="1"/>
  <c r="H590" i="223" s="1"/>
  <c r="J590" i="223" a="1"/>
  <c r="J590" i="223" s="1"/>
  <c r="I590" i="223" a="1"/>
  <c r="I590" i="223" s="1"/>
  <c r="I563" i="223" a="1"/>
  <c r="I563" i="223" s="1"/>
  <c r="M563" i="223" a="1"/>
  <c r="M563" i="223" s="1"/>
  <c r="F563" i="223" a="1"/>
  <c r="F563" i="223" s="1"/>
  <c r="G563" i="223" a="1"/>
  <c r="G563" i="223" s="1"/>
  <c r="J563" i="223" a="1"/>
  <c r="J563" i="223" s="1"/>
  <c r="P563" i="223" a="1"/>
  <c r="P563" i="223" s="1"/>
  <c r="N14" i="219" s="1"/>
  <c r="L563" i="223" a="1"/>
  <c r="L563" i="223" s="1"/>
  <c r="K563" i="223" a="1"/>
  <c r="K563" i="223" s="1"/>
  <c r="H563" i="223" a="1"/>
  <c r="H563" i="223" s="1"/>
  <c r="H606" i="223" a="1"/>
  <c r="H606" i="223" s="1"/>
  <c r="P606" i="223" a="1"/>
  <c r="P606" i="223" s="1"/>
  <c r="N9" i="222" s="1"/>
  <c r="G606" i="223" a="1"/>
  <c r="G606" i="223" s="1"/>
  <c r="K606" i="223" a="1"/>
  <c r="K606" i="223" s="1"/>
  <c r="I606" i="223" a="1"/>
  <c r="I606" i="223" s="1"/>
  <c r="L606" i="223" a="1"/>
  <c r="L606" i="223" s="1"/>
  <c r="J606" i="223" a="1"/>
  <c r="J606" i="223" s="1"/>
  <c r="F606" i="223" a="1"/>
  <c r="F606" i="223" s="1"/>
  <c r="M606" i="223" a="1"/>
  <c r="M606" i="223" s="1"/>
  <c r="K512" i="223"/>
  <c r="P542" i="223" a="1"/>
  <c r="P542" i="223" s="1"/>
  <c r="N9" i="218" s="1"/>
  <c r="H542" i="223" a="1"/>
  <c r="H542" i="223" s="1"/>
  <c r="G542" i="223" a="1"/>
  <c r="G542" i="223" s="1"/>
  <c r="L542" i="223" a="1"/>
  <c r="L542" i="223" s="1"/>
  <c r="K542" i="223" a="1"/>
  <c r="K542" i="223" s="1"/>
  <c r="J542" i="223" a="1"/>
  <c r="J542" i="223" s="1"/>
  <c r="F542" i="223" a="1"/>
  <c r="F542" i="223" s="1"/>
  <c r="M542" i="223" a="1"/>
  <c r="M542" i="223" s="1"/>
  <c r="I542" i="223" a="1"/>
  <c r="I542" i="223" s="1"/>
  <c r="N502" i="223"/>
  <c r="N575" i="223"/>
  <c r="J547" i="223" a="1"/>
  <c r="J547" i="223" s="1"/>
  <c r="I547" i="223" a="1"/>
  <c r="I547" i="223" s="1"/>
  <c r="H547" i="223" a="1"/>
  <c r="H547" i="223" s="1"/>
  <c r="P547" i="223" a="1"/>
  <c r="P547" i="223" s="1"/>
  <c r="N14" i="218" s="1"/>
  <c r="K547" i="223" a="1"/>
  <c r="K547" i="223" s="1"/>
  <c r="G547" i="223" a="1"/>
  <c r="G547" i="223" s="1"/>
  <c r="F547" i="223" a="1"/>
  <c r="F547" i="223" s="1"/>
  <c r="N547" i="223" s="1"/>
  <c r="M547" i="223" a="1"/>
  <c r="M547" i="223" s="1"/>
  <c r="L547" i="223" a="1"/>
  <c r="L547" i="223" s="1"/>
  <c r="H571" i="223" a="1"/>
  <c r="H571" i="223" s="1"/>
  <c r="M571" i="223" a="1"/>
  <c r="M571" i="223" s="1"/>
  <c r="I571" i="223" a="1"/>
  <c r="I571" i="223" s="1"/>
  <c r="P571" i="223" a="1"/>
  <c r="P571" i="223" s="1"/>
  <c r="N6" i="220" s="1"/>
  <c r="K571" i="223" a="1"/>
  <c r="K571" i="223" s="1"/>
  <c r="J571" i="223" a="1"/>
  <c r="J571" i="223" s="1"/>
  <c r="G571" i="223" a="1"/>
  <c r="G571" i="223" s="1"/>
  <c r="F571" i="223" a="1"/>
  <c r="F571" i="223" s="1"/>
  <c r="L571" i="223" a="1"/>
  <c r="L571" i="223" s="1"/>
  <c r="L605" i="223" a="1"/>
  <c r="L605" i="223" s="1"/>
  <c r="F605" i="223" a="1"/>
  <c r="F605" i="223" s="1"/>
  <c r="K605" i="223" a="1"/>
  <c r="K605" i="223" s="1"/>
  <c r="J605" i="223" a="1"/>
  <c r="J605" i="223" s="1"/>
  <c r="M605" i="223" a="1"/>
  <c r="M605" i="223" s="1"/>
  <c r="H605" i="223" a="1"/>
  <c r="H605" i="223" s="1"/>
  <c r="P605" i="223" a="1"/>
  <c r="P605" i="223" s="1"/>
  <c r="N8" i="222" s="1"/>
  <c r="I605" i="223" a="1"/>
  <c r="I605" i="223" s="1"/>
  <c r="G605" i="223" a="1"/>
  <c r="G605" i="223" s="1"/>
  <c r="N602" i="223"/>
  <c r="N505" i="223"/>
  <c r="E41" i="217" s="1"/>
  <c r="G41" i="217" s="1"/>
  <c r="H512" i="223"/>
  <c r="N591" i="223"/>
  <c r="H600" i="223" a="1"/>
  <c r="H600" i="223" s="1"/>
  <c r="I600" i="223" a="1"/>
  <c r="I600" i="223" s="1"/>
  <c r="K600" i="223" a="1"/>
  <c r="K600" i="223" s="1"/>
  <c r="J600" i="223" a="1"/>
  <c r="J600" i="223" s="1"/>
  <c r="P600" i="223" a="1"/>
  <c r="P600" i="223" s="1"/>
  <c r="M600" i="223" a="1"/>
  <c r="M600" i="223" s="1"/>
  <c r="F600" i="223" a="1"/>
  <c r="F600" i="223" s="1"/>
  <c r="L600" i="223" a="1"/>
  <c r="L600" i="223" s="1"/>
  <c r="G600" i="223" a="1"/>
  <c r="G600" i="223" s="1"/>
  <c r="N554" i="223"/>
  <c r="K593" i="223" a="1"/>
  <c r="K593" i="223" s="1"/>
  <c r="P593" i="223" a="1"/>
  <c r="P593" i="223" s="1"/>
  <c r="N12" i="221" s="1"/>
  <c r="H593" i="223" a="1"/>
  <c r="H593" i="223" s="1"/>
  <c r="M593" i="223" a="1"/>
  <c r="M593" i="223" s="1"/>
  <c r="F593" i="223" a="1"/>
  <c r="F593" i="223" s="1"/>
  <c r="L593" i="223" a="1"/>
  <c r="L593" i="223" s="1"/>
  <c r="J593" i="223" a="1"/>
  <c r="J593" i="223" s="1"/>
  <c r="I593" i="223" a="1"/>
  <c r="I593" i="223" s="1"/>
  <c r="G593" i="223" a="1"/>
  <c r="G593" i="223" s="1"/>
  <c r="I518" i="223" a="1"/>
  <c r="I518" i="223" s="1"/>
  <c r="F518" i="223" a="1"/>
  <c r="F518" i="223" s="1"/>
  <c r="L518" i="223" a="1"/>
  <c r="L518" i="223" s="1"/>
  <c r="L531" i="223" s="1"/>
  <c r="G518" i="223" a="1"/>
  <c r="G518" i="223" s="1"/>
  <c r="G531" i="223" s="1"/>
  <c r="M518" i="223" a="1"/>
  <c r="M518" i="223" s="1"/>
  <c r="J518" i="223" a="1"/>
  <c r="J518" i="223" s="1"/>
  <c r="K518" i="223" a="1"/>
  <c r="K518" i="223" s="1"/>
  <c r="H518" i="223" a="1"/>
  <c r="H518" i="223" s="1"/>
  <c r="K564" i="223" a="1"/>
  <c r="K564" i="223" s="1"/>
  <c r="F564" i="223" a="1"/>
  <c r="F564" i="223" s="1"/>
  <c r="J564" i="223" a="1"/>
  <c r="J564" i="223" s="1"/>
  <c r="M564" i="223" a="1"/>
  <c r="M564" i="223" s="1"/>
  <c r="H564" i="223" a="1"/>
  <c r="H564" i="223" s="1"/>
  <c r="L564" i="223" a="1"/>
  <c r="L564" i="223" s="1"/>
  <c r="G564" i="223" a="1"/>
  <c r="G564" i="223" s="1"/>
  <c r="P564" i="223" a="1"/>
  <c r="P564" i="223" s="1"/>
  <c r="I564" i="223" a="1"/>
  <c r="I564" i="223" s="1"/>
  <c r="J604" i="223" a="1"/>
  <c r="J604" i="223" s="1"/>
  <c r="P604" i="223" a="1"/>
  <c r="P604" i="223" s="1"/>
  <c r="N7" i="222" s="1"/>
  <c r="H604" i="223" a="1"/>
  <c r="H604" i="223" s="1"/>
  <c r="M604" i="223" a="1"/>
  <c r="M604" i="223" s="1"/>
  <c r="F604" i="223" a="1"/>
  <c r="F604" i="223" s="1"/>
  <c r="L604" i="223" a="1"/>
  <c r="L604" i="223" s="1"/>
  <c r="K604" i="223" a="1"/>
  <c r="K604" i="223" s="1"/>
  <c r="I604" i="223" a="1"/>
  <c r="I604" i="223" s="1"/>
  <c r="G604" i="223" a="1"/>
  <c r="G604" i="223" s="1"/>
  <c r="J607" i="223" a="1"/>
  <c r="J607" i="223" s="1"/>
  <c r="K607" i="223" a="1"/>
  <c r="K607" i="223" s="1"/>
  <c r="L607" i="223" a="1"/>
  <c r="L607" i="223" s="1"/>
  <c r="I607" i="223" a="1"/>
  <c r="I607" i="223" s="1"/>
  <c r="P607" i="223" a="1"/>
  <c r="P607" i="223" s="1"/>
  <c r="N10" i="222" s="1"/>
  <c r="F607" i="223" a="1"/>
  <c r="F607" i="223" s="1"/>
  <c r="M607" i="223" a="1"/>
  <c r="M607" i="223" s="1"/>
  <c r="H607" i="223" a="1"/>
  <c r="H607" i="223" s="1"/>
  <c r="G607" i="223" a="1"/>
  <c r="G607" i="223" s="1"/>
  <c r="H568" i="223" a="1"/>
  <c r="H568" i="223" s="1"/>
  <c r="I568" i="223" a="1"/>
  <c r="I568" i="223" s="1"/>
  <c r="G568" i="223" a="1"/>
  <c r="G568" i="223" s="1"/>
  <c r="P568" i="223" a="1"/>
  <c r="P568" i="223" s="1"/>
  <c r="F568" i="223" a="1"/>
  <c r="F568" i="223" s="1"/>
  <c r="K568" i="223" a="1"/>
  <c r="K568" i="223" s="1"/>
  <c r="J568" i="223" a="1"/>
  <c r="J568" i="223" s="1"/>
  <c r="M568" i="223" a="1"/>
  <c r="M568" i="223" s="1"/>
  <c r="L568" i="223" a="1"/>
  <c r="L568" i="223" s="1"/>
  <c r="H577" i="223" a="1"/>
  <c r="H577" i="223" s="1"/>
  <c r="L577" i="223" a="1"/>
  <c r="L577" i="223" s="1"/>
  <c r="K577" i="223" a="1"/>
  <c r="K577" i="223" s="1"/>
  <c r="J577" i="223" a="1"/>
  <c r="J577" i="223" s="1"/>
  <c r="P577" i="223" a="1"/>
  <c r="P577" i="223" s="1"/>
  <c r="N12" i="220" s="1"/>
  <c r="I577" i="223" a="1"/>
  <c r="I577" i="223" s="1"/>
  <c r="M577" i="223" a="1"/>
  <c r="M577" i="223" s="1"/>
  <c r="G577" i="223" a="1"/>
  <c r="G577" i="223" s="1"/>
  <c r="F577" i="223" a="1"/>
  <c r="F577" i="223" s="1"/>
  <c r="N577" i="223" s="1"/>
  <c r="K587" i="223" a="1"/>
  <c r="K587" i="223" s="1"/>
  <c r="I587" i="223" a="1"/>
  <c r="I587" i="223" s="1"/>
  <c r="H587" i="223" a="1"/>
  <c r="H587" i="223" s="1"/>
  <c r="L587" i="223" a="1"/>
  <c r="L587" i="223" s="1"/>
  <c r="M587" i="223" a="1"/>
  <c r="M587" i="223" s="1"/>
  <c r="F587" i="223" a="1"/>
  <c r="F587" i="223" s="1"/>
  <c r="P587" i="223" a="1"/>
  <c r="P587" i="223" s="1"/>
  <c r="N6" i="221" s="1"/>
  <c r="G587" i="223" a="1"/>
  <c r="G587" i="223" s="1"/>
  <c r="J587" i="223" a="1"/>
  <c r="J587" i="223" s="1"/>
  <c r="I557" i="223" a="1"/>
  <c r="I557" i="223" s="1"/>
  <c r="H557" i="223" a="1"/>
  <c r="H557" i="223" s="1"/>
  <c r="P557" i="223" a="1"/>
  <c r="P557" i="223" s="1"/>
  <c r="N8" i="219" s="1"/>
  <c r="L557" i="223" a="1"/>
  <c r="L557" i="223" s="1"/>
  <c r="J557" i="223" a="1"/>
  <c r="J557" i="223" s="1"/>
  <c r="K557" i="223" a="1"/>
  <c r="K557" i="223" s="1"/>
  <c r="G557" i="223" a="1"/>
  <c r="G557" i="223" s="1"/>
  <c r="F557" i="223" a="1"/>
  <c r="F557" i="223" s="1"/>
  <c r="M557" i="223" a="1"/>
  <c r="M557" i="223" s="1"/>
  <c r="L512" i="223"/>
  <c r="L576" i="223" a="1"/>
  <c r="L576" i="223" s="1"/>
  <c r="F576" i="223" a="1"/>
  <c r="F576" i="223" s="1"/>
  <c r="I576" i="223" a="1"/>
  <c r="I576" i="223" s="1"/>
  <c r="H576" i="223" a="1"/>
  <c r="H576" i="223" s="1"/>
  <c r="P576" i="223" a="1"/>
  <c r="P576" i="223" s="1"/>
  <c r="N11" i="220" s="1"/>
  <c r="M576" i="223" a="1"/>
  <c r="M576" i="223" s="1"/>
  <c r="J576" i="223" a="1"/>
  <c r="J576" i="223" s="1"/>
  <c r="G576" i="223" a="1"/>
  <c r="G576" i="223" s="1"/>
  <c r="K576" i="223" a="1"/>
  <c r="K576" i="223" s="1"/>
  <c r="I512" i="223"/>
  <c r="J572" i="223" a="1"/>
  <c r="J572" i="223" s="1"/>
  <c r="L572" i="223" a="1"/>
  <c r="L572" i="223" s="1"/>
  <c r="G572" i="223" a="1"/>
  <c r="G572" i="223" s="1"/>
  <c r="M572" i="223" a="1"/>
  <c r="M572" i="223" s="1"/>
  <c r="H572" i="223" a="1"/>
  <c r="H572" i="223" s="1"/>
  <c r="I572" i="223" a="1"/>
  <c r="I572" i="223" s="1"/>
  <c r="K572" i="223" a="1"/>
  <c r="K572" i="223" s="1"/>
  <c r="P572" i="223" a="1"/>
  <c r="P572" i="223" s="1"/>
  <c r="N7" i="220" s="1"/>
  <c r="F572" i="223" a="1"/>
  <c r="F572" i="223" s="1"/>
  <c r="N500" i="223"/>
  <c r="L570" i="223" a="1"/>
  <c r="L570" i="223" s="1"/>
  <c r="F570" i="223" a="1"/>
  <c r="F570" i="223" s="1"/>
  <c r="J570" i="223" a="1"/>
  <c r="J570" i="223" s="1"/>
  <c r="K570" i="223" a="1"/>
  <c r="K570" i="223" s="1"/>
  <c r="I570" i="223" a="1"/>
  <c r="I570" i="223" s="1"/>
  <c r="H570" i="223" a="1"/>
  <c r="H570" i="223" s="1"/>
  <c r="G570" i="223" a="1"/>
  <c r="G570" i="223" s="1"/>
  <c r="M570" i="223" a="1"/>
  <c r="M570" i="223" s="1"/>
  <c r="P570" i="223" a="1"/>
  <c r="P570" i="223" s="1"/>
  <c r="N5" i="220" s="1"/>
  <c r="K584" i="223" a="1"/>
  <c r="K584" i="223" s="1"/>
  <c r="M584" i="223" a="1"/>
  <c r="M584" i="223" s="1"/>
  <c r="J584" i="223" a="1"/>
  <c r="J584" i="223" s="1"/>
  <c r="I584" i="223" a="1"/>
  <c r="I584" i="223" s="1"/>
  <c r="H584" i="223" a="1"/>
  <c r="H584" i="223" s="1"/>
  <c r="P584" i="223" a="1"/>
  <c r="P584" i="223" s="1"/>
  <c r="F584" i="223" a="1"/>
  <c r="F584" i="223" s="1"/>
  <c r="L584" i="223" a="1"/>
  <c r="L584" i="223" s="1"/>
  <c r="G584" i="223" a="1"/>
  <c r="G584" i="223" s="1"/>
  <c r="N556" i="223"/>
  <c r="N525" i="223"/>
  <c r="N507" i="223"/>
  <c r="L537" i="223" a="1"/>
  <c r="L537" i="223" s="1"/>
  <c r="J537" i="223" a="1"/>
  <c r="J537" i="223" s="1"/>
  <c r="P537" i="223" a="1"/>
  <c r="P537" i="223" s="1"/>
  <c r="N4" i="218" s="1"/>
  <c r="G537" i="223" a="1"/>
  <c r="G537" i="223" s="1"/>
  <c r="H537" i="223" a="1"/>
  <c r="H537" i="223" s="1"/>
  <c r="K537" i="223" a="1"/>
  <c r="K537" i="223" s="1"/>
  <c r="I537" i="223" a="1"/>
  <c r="I537" i="223" s="1"/>
  <c r="F537" i="223" a="1"/>
  <c r="F537" i="223" s="1"/>
  <c r="N537" i="223" s="1"/>
  <c r="M537" i="223" a="1"/>
  <c r="M537" i="223" s="1"/>
  <c r="K543" i="223" a="1"/>
  <c r="K543" i="223" s="1"/>
  <c r="J543" i="223" a="1"/>
  <c r="J543" i="223" s="1"/>
  <c r="M543" i="223" a="1"/>
  <c r="M543" i="223" s="1"/>
  <c r="I543" i="223" a="1"/>
  <c r="I543" i="223" s="1"/>
  <c r="G543" i="223" a="1"/>
  <c r="G543" i="223" s="1"/>
  <c r="F543" i="223" a="1"/>
  <c r="F543" i="223" s="1"/>
  <c r="L543" i="223" a="1"/>
  <c r="L543" i="223" s="1"/>
  <c r="H543" i="223" a="1"/>
  <c r="H543" i="223" s="1"/>
  <c r="P543" i="223" a="1"/>
  <c r="P543" i="223" s="1"/>
  <c r="N10" i="218" s="1"/>
  <c r="N603" i="223"/>
  <c r="I560" i="223" a="1"/>
  <c r="I560" i="223" s="1"/>
  <c r="M560" i="223" a="1"/>
  <c r="M560" i="223" s="1"/>
  <c r="P560" i="223" a="1"/>
  <c r="P560" i="223" s="1"/>
  <c r="N11" i="219" s="1"/>
  <c r="G560" i="223" a="1"/>
  <c r="G560" i="223" s="1"/>
  <c r="K560" i="223" a="1"/>
  <c r="K560" i="223" s="1"/>
  <c r="J560" i="223" a="1"/>
  <c r="J560" i="223" s="1"/>
  <c r="H560" i="223" a="1"/>
  <c r="H560" i="223" s="1"/>
  <c r="L560" i="223" a="1"/>
  <c r="L560" i="223" s="1"/>
  <c r="F560" i="223" a="1"/>
  <c r="F560" i="223" s="1"/>
  <c r="N529" i="223"/>
  <c r="N555" i="223"/>
  <c r="N519" i="223"/>
  <c r="P553" i="223" a="1"/>
  <c r="P553" i="223" s="1"/>
  <c r="N4" i="219" s="1"/>
  <c r="H553" i="223" a="1"/>
  <c r="H553" i="223" s="1"/>
  <c r="L553" i="223" a="1"/>
  <c r="L553" i="223" s="1"/>
  <c r="I553" i="223" a="1"/>
  <c r="I553" i="223" s="1"/>
  <c r="M553" i="223" a="1"/>
  <c r="M553" i="223" s="1"/>
  <c r="J553" i="223" a="1"/>
  <c r="J553" i="223" s="1"/>
  <c r="G553" i="223" a="1"/>
  <c r="G553" i="223" s="1"/>
  <c r="F553" i="223" a="1"/>
  <c r="F553" i="223" s="1"/>
  <c r="K553" i="223" a="1"/>
  <c r="K553" i="223" s="1"/>
  <c r="N520" i="223"/>
  <c r="M512" i="223"/>
  <c r="H574" i="223" a="1"/>
  <c r="H574" i="223" s="1"/>
  <c r="M574" i="223" a="1"/>
  <c r="M574" i="223" s="1"/>
  <c r="F574" i="223" a="1"/>
  <c r="F574" i="223" s="1"/>
  <c r="L574" i="223" a="1"/>
  <c r="L574" i="223" s="1"/>
  <c r="G574" i="223" a="1"/>
  <c r="G574" i="223" s="1"/>
  <c r="P574" i="223" a="1"/>
  <c r="P574" i="223" s="1"/>
  <c r="N9" i="220" s="1"/>
  <c r="K574" i="223" a="1"/>
  <c r="K574" i="223" s="1"/>
  <c r="J574" i="223" a="1"/>
  <c r="J574" i="223" s="1"/>
  <c r="I574" i="223" a="1"/>
  <c r="I574" i="223" s="1"/>
  <c r="L527" i="223" a="1"/>
  <c r="L527" i="223" s="1"/>
  <c r="F527" i="223" a="1"/>
  <c r="F527" i="223" s="1"/>
  <c r="J527" i="223" a="1"/>
  <c r="J527" i="223" s="1"/>
  <c r="K527" i="223" a="1"/>
  <c r="K527" i="223" s="1"/>
  <c r="H527" i="223" a="1"/>
  <c r="H527" i="223" s="1"/>
  <c r="G527" i="223" a="1"/>
  <c r="G527" i="223" s="1"/>
  <c r="M527" i="223" a="1"/>
  <c r="M527" i="223" s="1"/>
  <c r="I527" i="223" a="1"/>
  <c r="I527" i="223" s="1"/>
  <c r="N501" i="223"/>
  <c r="L573" i="223" a="1"/>
  <c r="L573" i="223" s="1"/>
  <c r="F573" i="223" a="1"/>
  <c r="F573" i="223" s="1"/>
  <c r="M573" i="223" a="1"/>
  <c r="M573" i="223" s="1"/>
  <c r="I573" i="223" a="1"/>
  <c r="I573" i="223" s="1"/>
  <c r="K573" i="223" a="1"/>
  <c r="K573" i="223" s="1"/>
  <c r="P573" i="223" a="1"/>
  <c r="P573" i="223" s="1"/>
  <c r="N8" i="220" s="1"/>
  <c r="J573" i="223" a="1"/>
  <c r="J573" i="223" s="1"/>
  <c r="H573" i="223" a="1"/>
  <c r="H573" i="223" s="1"/>
  <c r="G573" i="223" a="1"/>
  <c r="G573" i="223" s="1"/>
  <c r="N580" i="223"/>
  <c r="N510" i="223"/>
  <c r="N610" i="223"/>
  <c r="I592" i="223" a="1"/>
  <c r="I592" i="223" s="1"/>
  <c r="H592" i="223" a="1"/>
  <c r="H592" i="223" s="1"/>
  <c r="P592" i="223" a="1"/>
  <c r="P592" i="223" s="1"/>
  <c r="N11" i="221" s="1"/>
  <c r="L592" i="223" a="1"/>
  <c r="L592" i="223" s="1"/>
  <c r="J592" i="223" a="1"/>
  <c r="J592" i="223" s="1"/>
  <c r="F592" i="223" a="1"/>
  <c r="F592" i="223" s="1"/>
  <c r="M592" i="223" a="1"/>
  <c r="M592" i="223" s="1"/>
  <c r="K592" i="223" a="1"/>
  <c r="K592" i="223" s="1"/>
  <c r="G592" i="223" a="1"/>
  <c r="G592" i="223" s="1"/>
  <c r="I589" i="223" a="1"/>
  <c r="I589" i="223" s="1"/>
  <c r="J589" i="223" a="1"/>
  <c r="J589" i="223" s="1"/>
  <c r="G589" i="223" a="1"/>
  <c r="G589" i="223" s="1"/>
  <c r="K589" i="223" a="1"/>
  <c r="K589" i="223" s="1"/>
  <c r="H589" i="223" a="1"/>
  <c r="H589" i="223" s="1"/>
  <c r="P589" i="223" a="1"/>
  <c r="P589" i="223" s="1"/>
  <c r="N8" i="221" s="1"/>
  <c r="L589" i="223" a="1"/>
  <c r="L589" i="223" s="1"/>
  <c r="F589" i="223" a="1"/>
  <c r="F589" i="223" s="1"/>
  <c r="M589" i="223" a="1"/>
  <c r="M589" i="223" s="1"/>
  <c r="I526" i="223" a="1"/>
  <c r="I526" i="223" s="1"/>
  <c r="F526" i="223" a="1"/>
  <c r="F526" i="223" s="1"/>
  <c r="L526" i="223" a="1"/>
  <c r="L526" i="223" s="1"/>
  <c r="G526" i="223" a="1"/>
  <c r="G526" i="223" s="1"/>
  <c r="H526" i="223" a="1"/>
  <c r="H526" i="223" s="1"/>
  <c r="M526" i="223" a="1"/>
  <c r="M526" i="223" s="1"/>
  <c r="J526" i="223" a="1"/>
  <c r="J526" i="223" s="1"/>
  <c r="K526" i="223" a="1"/>
  <c r="K526" i="223" s="1"/>
  <c r="K596" i="223" a="1"/>
  <c r="K596" i="223" s="1"/>
  <c r="L596" i="223" a="1"/>
  <c r="L596" i="223" s="1"/>
  <c r="J596" i="223" a="1"/>
  <c r="J596" i="223" s="1"/>
  <c r="I596" i="223" a="1"/>
  <c r="I596" i="223" s="1"/>
  <c r="G596" i="223" a="1"/>
  <c r="G596" i="223" s="1"/>
  <c r="F596" i="223" a="1"/>
  <c r="F596" i="223" s="1"/>
  <c r="P596" i="223" a="1"/>
  <c r="P596" i="223" s="1"/>
  <c r="M596" i="223" a="1"/>
  <c r="M596" i="223" s="1"/>
  <c r="H596" i="223" a="1"/>
  <c r="H596" i="223" s="1"/>
  <c r="M588" i="223" a="1"/>
  <c r="M588" i="223" s="1"/>
  <c r="G588" i="223" a="1"/>
  <c r="G588" i="223" s="1"/>
  <c r="L588" i="223" a="1"/>
  <c r="L588" i="223" s="1"/>
  <c r="F588" i="223" a="1"/>
  <c r="F588" i="223" s="1"/>
  <c r="I588" i="223" a="1"/>
  <c r="I588" i="223" s="1"/>
  <c r="H588" i="223" a="1"/>
  <c r="H588" i="223" s="1"/>
  <c r="J588" i="223" a="1"/>
  <c r="J588" i="223" s="1"/>
  <c r="P588" i="223" a="1"/>
  <c r="P588" i="223" s="1"/>
  <c r="N7" i="221" s="1"/>
  <c r="K588" i="223" a="1"/>
  <c r="K588" i="223" s="1"/>
  <c r="N562" i="223"/>
  <c r="J569" i="223" a="1"/>
  <c r="J569" i="223" s="1"/>
  <c r="G569" i="223" a="1"/>
  <c r="G569" i="223" s="1"/>
  <c r="M569" i="223" a="1"/>
  <c r="M569" i="223" s="1"/>
  <c r="F569" i="223" a="1"/>
  <c r="F569" i="223" s="1"/>
  <c r="K569" i="223" a="1"/>
  <c r="K569" i="223" s="1"/>
  <c r="I569" i="223" a="1"/>
  <c r="I569" i="223" s="1"/>
  <c r="L569" i="223" a="1"/>
  <c r="L569" i="223" s="1"/>
  <c r="H569" i="223" a="1"/>
  <c r="H569" i="223" s="1"/>
  <c r="P569" i="223" a="1"/>
  <c r="P569" i="223" s="1"/>
  <c r="N4" i="220" s="1"/>
  <c r="N579" i="223"/>
  <c r="J545" i="223" a="1"/>
  <c r="J545" i="223" s="1"/>
  <c r="F545" i="223" a="1"/>
  <c r="F545" i="223" s="1"/>
  <c r="I545" i="223" a="1"/>
  <c r="I545" i="223" s="1"/>
  <c r="K545" i="223" a="1"/>
  <c r="K545" i="223" s="1"/>
  <c r="L545" i="223" a="1"/>
  <c r="L545" i="223" s="1"/>
  <c r="G545" i="223" a="1"/>
  <c r="G545" i="223" s="1"/>
  <c r="H545" i="223" a="1"/>
  <c r="H545" i="223" s="1"/>
  <c r="P545" i="223" a="1"/>
  <c r="P545" i="223" s="1"/>
  <c r="N12" i="218" s="1"/>
  <c r="M545" i="223" a="1"/>
  <c r="M545" i="223" s="1"/>
  <c r="N504" i="223"/>
  <c r="P512" i="223"/>
  <c r="D17" i="217" s="1"/>
  <c r="N3" i="217"/>
  <c r="G544" i="223" a="1"/>
  <c r="G544" i="223" s="1"/>
  <c r="J544" i="223" a="1"/>
  <c r="J544" i="223" s="1"/>
  <c r="F544" i="223" a="1"/>
  <c r="F544" i="223" s="1"/>
  <c r="H544" i="223" a="1"/>
  <c r="H544" i="223" s="1"/>
  <c r="M544" i="223" a="1"/>
  <c r="M544" i="223" s="1"/>
  <c r="L544" i="223" a="1"/>
  <c r="L544" i="223" s="1"/>
  <c r="P544" i="223" a="1"/>
  <c r="P544" i="223" s="1"/>
  <c r="N11" i="218" s="1"/>
  <c r="K544" i="223" a="1"/>
  <c r="K544" i="223" s="1"/>
  <c r="I544" i="223" a="1"/>
  <c r="I544" i="223" s="1"/>
  <c r="P562" i="230" l="1" a="1"/>
  <c r="P562" i="230" s="1"/>
  <c r="P557" i="230" a="1"/>
  <c r="P557" i="230" s="1"/>
  <c r="P568" i="230" a="1"/>
  <c r="P568" i="230" s="1"/>
  <c r="P553" i="230" a="1"/>
  <c r="P553" i="230" s="1"/>
  <c r="P570" i="230" a="1"/>
  <c r="P570" i="230" s="1"/>
  <c r="P603" i="230" a="1"/>
  <c r="P603" i="230" s="1"/>
  <c r="N6" i="229" s="1"/>
  <c r="P610" i="230" a="1"/>
  <c r="P610" i="230" s="1"/>
  <c r="N13" i="229" s="1"/>
  <c r="P609" i="230" a="1"/>
  <c r="P609" i="230" s="1"/>
  <c r="N12" i="229" s="1"/>
  <c r="P543" i="230" a="1"/>
  <c r="P543" i="230" s="1"/>
  <c r="P546" i="230" a="1"/>
  <c r="P546" i="230" s="1"/>
  <c r="P573" i="230" a="1"/>
  <c r="P573" i="230" s="1"/>
  <c r="P604" i="230" a="1"/>
  <c r="P604" i="230" s="1"/>
  <c r="N7" i="229" s="1"/>
  <c r="P552" i="230" a="1"/>
  <c r="P552" i="230" s="1"/>
  <c r="P584" i="230" a="1"/>
  <c r="P584" i="230" s="1"/>
  <c r="P564" i="230" a="1"/>
  <c r="P564" i="230" s="1"/>
  <c r="P589" i="230" a="1"/>
  <c r="P589" i="230" s="1"/>
  <c r="P574" i="230" a="1"/>
  <c r="P574" i="230" s="1"/>
  <c r="P558" i="230" a="1"/>
  <c r="P558" i="230" s="1"/>
  <c r="P545" i="230" a="1"/>
  <c r="P545" i="230" s="1"/>
  <c r="P594" i="230" a="1"/>
  <c r="P594" i="230" s="1"/>
  <c r="P593" i="230" a="1"/>
  <c r="P593" i="230" s="1"/>
  <c r="P563" i="230" a="1"/>
  <c r="P563" i="230" s="1"/>
  <c r="N14" i="225" s="1"/>
  <c r="P544" i="230" a="1"/>
  <c r="P544" i="230" s="1"/>
  <c r="P542" i="230" a="1"/>
  <c r="P542" i="230" s="1"/>
  <c r="P539" i="230" a="1"/>
  <c r="P539" i="230" s="1"/>
  <c r="P571" i="230" a="1"/>
  <c r="P571" i="230" s="1"/>
  <c r="P611" i="230" a="1"/>
  <c r="P611" i="230" s="1"/>
  <c r="P561" i="230" a="1"/>
  <c r="P561" i="230" s="1"/>
  <c r="P591" i="230" a="1"/>
  <c r="P591" i="230" s="1"/>
  <c r="P555" i="230" a="1"/>
  <c r="P555" i="230" s="1"/>
  <c r="P602" i="230" a="1"/>
  <c r="P602" i="230" s="1"/>
  <c r="N5" i="229" s="1"/>
  <c r="P575" i="230" a="1"/>
  <c r="P575" i="230" s="1"/>
  <c r="P547" i="230" a="1"/>
  <c r="P547" i="230" s="1"/>
  <c r="N14" i="224" s="1"/>
  <c r="P612" i="230" a="1"/>
  <c r="P612" i="230" s="1"/>
  <c r="P601" i="230" a="1"/>
  <c r="P601" i="230" s="1"/>
  <c r="N4" i="229" s="1"/>
  <c r="P559" i="230" a="1"/>
  <c r="P559" i="230" s="1"/>
  <c r="P572" i="230" a="1"/>
  <c r="P572" i="230" s="1"/>
  <c r="P588" i="230" a="1"/>
  <c r="P588" i="230" s="1"/>
  <c r="P596" i="230" a="1"/>
  <c r="P596" i="230" s="1"/>
  <c r="P600" i="230" a="1"/>
  <c r="P600" i="230" s="1"/>
  <c r="N3" i="229" s="1"/>
  <c r="P569" i="230" a="1"/>
  <c r="P569" i="230" s="1"/>
  <c r="P585" i="230" a="1"/>
  <c r="P585" i="230" s="1"/>
  <c r="P606" i="230" a="1"/>
  <c r="P606" i="230" s="1"/>
  <c r="N9" i="229" s="1"/>
  <c r="P537" i="230" a="1"/>
  <c r="P537" i="230" s="1"/>
  <c r="P540" i="230" a="1"/>
  <c r="P540" i="230" s="1"/>
  <c r="P578" i="230" a="1"/>
  <c r="P578" i="230" s="1"/>
  <c r="P538" i="230" a="1"/>
  <c r="P538" i="230" s="1"/>
  <c r="P579" i="230" a="1"/>
  <c r="P579" i="230" s="1"/>
  <c r="N14" i="226" s="1"/>
  <c r="P587" i="230" a="1"/>
  <c r="P587" i="230" s="1"/>
  <c r="P607" i="230" a="1"/>
  <c r="P607" i="230" s="1"/>
  <c r="N10" i="229" s="1"/>
  <c r="P605" i="230" a="1"/>
  <c r="P605" i="230" s="1"/>
  <c r="N8" i="229" s="1"/>
  <c r="P576" i="230" a="1"/>
  <c r="P576" i="230" s="1"/>
  <c r="P560" i="230" a="1"/>
  <c r="P560" i="230" s="1"/>
  <c r="P586" i="230" a="1"/>
  <c r="P586" i="230" s="1"/>
  <c r="P608" i="230" a="1"/>
  <c r="P608" i="230" s="1"/>
  <c r="N11" i="229" s="1"/>
  <c r="P554" i="230" a="1"/>
  <c r="P554" i="230" s="1"/>
  <c r="P580" i="230" a="1"/>
  <c r="P580" i="230" s="1"/>
  <c r="P556" i="230" a="1"/>
  <c r="P556" i="230" s="1"/>
  <c r="P548" i="230" a="1"/>
  <c r="P548" i="230" s="1"/>
  <c r="P536" i="230" a="1"/>
  <c r="P536" i="230" s="1"/>
  <c r="P592" i="230" a="1"/>
  <c r="P592" i="230" s="1"/>
  <c r="P595" i="230" a="1"/>
  <c r="P595" i="230" s="1"/>
  <c r="N14" i="227" s="1"/>
  <c r="P541" i="230" a="1"/>
  <c r="P541" i="230" s="1"/>
  <c r="P577" i="230" a="1"/>
  <c r="P577" i="230" s="1"/>
  <c r="P512" i="230"/>
  <c r="G24" i="224"/>
  <c r="I24" i="224" s="1"/>
  <c r="M531" i="230"/>
  <c r="G22" i="224"/>
  <c r="I22" i="224" s="1"/>
  <c r="G565" i="230"/>
  <c r="G531" i="230"/>
  <c r="N588" i="230"/>
  <c r="G23" i="224"/>
  <c r="I23" i="224" s="1"/>
  <c r="I565" i="230"/>
  <c r="I531" i="230"/>
  <c r="K531" i="230"/>
  <c r="I597" i="230"/>
  <c r="H613" i="230"/>
  <c r="N576" i="230"/>
  <c r="J549" i="230"/>
  <c r="K565" i="230"/>
  <c r="J565" i="230"/>
  <c r="N601" i="230"/>
  <c r="L565" i="230"/>
  <c r="L531" i="230"/>
  <c r="H565" i="230"/>
  <c r="M565" i="230"/>
  <c r="N594" i="230"/>
  <c r="J531" i="230"/>
  <c r="N556" i="230"/>
  <c r="N600" i="230"/>
  <c r="F613" i="230"/>
  <c r="N530" i="230"/>
  <c r="G549" i="230"/>
  <c r="M597" i="230"/>
  <c r="N603" i="230"/>
  <c r="N548" i="230"/>
  <c r="N607" i="230"/>
  <c r="N611" i="230"/>
  <c r="N609" i="230"/>
  <c r="G613" i="230"/>
  <c r="N512" i="230"/>
  <c r="G26" i="224"/>
  <c r="I26" i="224" s="1"/>
  <c r="I549" i="230"/>
  <c r="G597" i="230"/>
  <c r="E22" i="227" s="1"/>
  <c r="N604" i="230"/>
  <c r="N606" i="230"/>
  <c r="E41" i="229" s="1"/>
  <c r="G41" i="229" s="1"/>
  <c r="N553" i="230"/>
  <c r="N526" i="230"/>
  <c r="N610" i="230"/>
  <c r="I613" i="230"/>
  <c r="F549" i="230"/>
  <c r="N536" i="230"/>
  <c r="N587" i="230"/>
  <c r="N584" i="230"/>
  <c r="F597" i="230"/>
  <c r="N538" i="230"/>
  <c r="N591" i="230"/>
  <c r="J613" i="230"/>
  <c r="K549" i="230"/>
  <c r="H597" i="230"/>
  <c r="N564" i="230"/>
  <c r="G581" i="230"/>
  <c r="E22" i="226" s="1"/>
  <c r="N612" i="230"/>
  <c r="N560" i="230"/>
  <c r="F581" i="230"/>
  <c r="N568" i="230"/>
  <c r="N586" i="230"/>
  <c r="N602" i="230"/>
  <c r="N519" i="230"/>
  <c r="N580" i="230"/>
  <c r="N572" i="230"/>
  <c r="N608" i="230"/>
  <c r="F531" i="230"/>
  <c r="L613" i="230"/>
  <c r="M549" i="230"/>
  <c r="N557" i="230"/>
  <c r="N543" i="230"/>
  <c r="N574" i="230"/>
  <c r="E41" i="227" s="1"/>
  <c r="G41" i="227" s="1"/>
  <c r="H581" i="230"/>
  <c r="N558" i="230"/>
  <c r="E41" i="226" s="1"/>
  <c r="G41" i="226" s="1"/>
  <c r="M613" i="230"/>
  <c r="H549" i="230"/>
  <c r="N547" i="230"/>
  <c r="N571" i="230"/>
  <c r="K581" i="230"/>
  <c r="N593" i="230"/>
  <c r="N561" i="230"/>
  <c r="N529" i="230"/>
  <c r="L549" i="230"/>
  <c r="I581" i="230"/>
  <c r="N546" i="230"/>
  <c r="F565" i="230"/>
  <c r="N540" i="230"/>
  <c r="N522" i="230"/>
  <c r="K613" i="230"/>
  <c r="N569" i="230"/>
  <c r="N592" i="230"/>
  <c r="N562" i="230"/>
  <c r="M581" i="230"/>
  <c r="N537" i="230"/>
  <c r="N596" i="230"/>
  <c r="N605" i="230"/>
  <c r="N573" i="230"/>
  <c r="J597" i="230"/>
  <c r="J581" i="230"/>
  <c r="H531" i="230"/>
  <c r="N554" i="230"/>
  <c r="N570" i="230"/>
  <c r="N579" i="230"/>
  <c r="N563" i="230"/>
  <c r="K597" i="230"/>
  <c r="N544" i="230"/>
  <c r="L581" i="230"/>
  <c r="N578" i="230"/>
  <c r="N575" i="230"/>
  <c r="N559" i="230"/>
  <c r="N525" i="230"/>
  <c r="N528" i="230"/>
  <c r="N589" i="230"/>
  <c r="L597" i="230"/>
  <c r="N585" i="230"/>
  <c r="P581" i="223"/>
  <c r="D17" i="220" s="1"/>
  <c r="N3" i="220"/>
  <c r="N571" i="223"/>
  <c r="M565" i="223"/>
  <c r="I549" i="223"/>
  <c r="N545" i="223"/>
  <c r="N574" i="223"/>
  <c r="E41" i="220" s="1"/>
  <c r="G41" i="220" s="1"/>
  <c r="G597" i="223"/>
  <c r="E22" i="221" s="1"/>
  <c r="N576" i="223"/>
  <c r="G581" i="223"/>
  <c r="E22" i="220" s="1"/>
  <c r="F531" i="223"/>
  <c r="N518" i="223"/>
  <c r="N531" i="223" s="1"/>
  <c r="G613" i="223"/>
  <c r="E22" i="222" s="1"/>
  <c r="J565" i="223"/>
  <c r="N601" i="223"/>
  <c r="F597" i="223"/>
  <c r="N584" i="223"/>
  <c r="N600" i="223"/>
  <c r="F613" i="223"/>
  <c r="N558" i="223"/>
  <c r="E41" i="219" s="1"/>
  <c r="G41" i="219" s="1"/>
  <c r="N3" i="219"/>
  <c r="P565" i="223"/>
  <c r="D17" i="219" s="1"/>
  <c r="I17" i="217"/>
  <c r="G17" i="217"/>
  <c r="N592" i="223"/>
  <c r="P597" i="223"/>
  <c r="D17" i="221" s="1"/>
  <c r="N3" i="221"/>
  <c r="N587" i="223"/>
  <c r="M613" i="223"/>
  <c r="H565" i="223"/>
  <c r="N609" i="223"/>
  <c r="F549" i="223"/>
  <c r="N536" i="223"/>
  <c r="K581" i="223"/>
  <c r="F565" i="223"/>
  <c r="N552" i="223"/>
  <c r="L549" i="223"/>
  <c r="N568" i="223"/>
  <c r="F581" i="223"/>
  <c r="J549" i="223"/>
  <c r="N526" i="223"/>
  <c r="L597" i="223"/>
  <c r="I581" i="223"/>
  <c r="I531" i="223"/>
  <c r="H597" i="223"/>
  <c r="J613" i="223"/>
  <c r="J597" i="223"/>
  <c r="L581" i="223"/>
  <c r="N607" i="223"/>
  <c r="H531" i="223"/>
  <c r="N593" i="223"/>
  <c r="K613" i="223"/>
  <c r="M549" i="223"/>
  <c r="N544" i="223"/>
  <c r="G565" i="223"/>
  <c r="E22" i="219" s="1"/>
  <c r="N539" i="223"/>
  <c r="N589" i="223"/>
  <c r="N604" i="223"/>
  <c r="K565" i="223"/>
  <c r="I597" i="223"/>
  <c r="N538" i="223"/>
  <c r="N585" i="223"/>
  <c r="N588" i="223"/>
  <c r="N573" i="223"/>
  <c r="M581" i="223"/>
  <c r="K531" i="223"/>
  <c r="I613" i="223"/>
  <c r="N563" i="223"/>
  <c r="N512" i="223"/>
  <c r="F13" i="217" s="1"/>
  <c r="H13" i="217" s="1"/>
  <c r="E26" i="217"/>
  <c r="G26" i="217" s="1"/>
  <c r="I26" i="217" s="1"/>
  <c r="I38" i="217" s="1"/>
  <c r="K549" i="223"/>
  <c r="M531" i="223"/>
  <c r="I565" i="223"/>
  <c r="N596" i="223"/>
  <c r="L613" i="223"/>
  <c r="N586" i="223"/>
  <c r="H581" i="223"/>
  <c r="N590" i="223"/>
  <c r="E41" i="221" s="1"/>
  <c r="G41" i="221" s="1"/>
  <c r="N527" i="223"/>
  <c r="N570" i="223"/>
  <c r="N557" i="223"/>
  <c r="N564" i="223"/>
  <c r="P613" i="223"/>
  <c r="D17" i="222" s="1"/>
  <c r="N3" i="222"/>
  <c r="N608" i="223"/>
  <c r="N578" i="223"/>
  <c r="G549" i="223"/>
  <c r="E22" i="218" s="1"/>
  <c r="N560" i="223"/>
  <c r="N606" i="223"/>
  <c r="E41" i="222" s="1"/>
  <c r="G41" i="222" s="1"/>
  <c r="H549" i="223"/>
  <c r="N553" i="223"/>
  <c r="N543" i="223"/>
  <c r="M597" i="223"/>
  <c r="N572" i="223"/>
  <c r="N569" i="223"/>
  <c r="K597" i="223"/>
  <c r="J581" i="223"/>
  <c r="J531" i="223"/>
  <c r="H613" i="223"/>
  <c r="N605" i="223"/>
  <c r="N542" i="223"/>
  <c r="L565" i="223"/>
  <c r="P549" i="223"/>
  <c r="D17" i="218" s="1"/>
  <c r="N3" i="218"/>
  <c r="N14" i="229" l="1"/>
  <c r="N14" i="228"/>
  <c r="E23" i="226"/>
  <c r="G23" i="226" s="1"/>
  <c r="E22" i="225"/>
  <c r="E23" i="225" s="1"/>
  <c r="G23" i="225" s="1"/>
  <c r="E22" i="229"/>
  <c r="G22" i="229" s="1"/>
  <c r="I22" i="229" s="1"/>
  <c r="E22" i="228"/>
  <c r="G22" i="228" s="1"/>
  <c r="P597" i="230"/>
  <c r="D17" i="227" s="1"/>
  <c r="P613" i="230"/>
  <c r="P565" i="230"/>
  <c r="D17" i="225" s="1"/>
  <c r="P549" i="230"/>
  <c r="P581" i="230"/>
  <c r="I38" i="224"/>
  <c r="E25" i="226"/>
  <c r="E24" i="226"/>
  <c r="G24" i="226" s="1"/>
  <c r="G22" i="226"/>
  <c r="F21" i="2"/>
  <c r="N531" i="230"/>
  <c r="N581" i="230"/>
  <c r="F13" i="226" s="1"/>
  <c r="N597" i="230"/>
  <c r="N565" i="230"/>
  <c r="G22" i="227"/>
  <c r="E25" i="227"/>
  <c r="E24" i="227"/>
  <c r="G24" i="227" s="1"/>
  <c r="E23" i="227"/>
  <c r="G23" i="227" s="1"/>
  <c r="N549" i="230"/>
  <c r="N613" i="230"/>
  <c r="F13" i="228" s="1"/>
  <c r="E26" i="229"/>
  <c r="G26" i="229" s="1"/>
  <c r="I26" i="229" s="1"/>
  <c r="E26" i="219"/>
  <c r="G26" i="219" s="1"/>
  <c r="I26" i="219" s="1"/>
  <c r="N565" i="223"/>
  <c r="F13" i="219" s="1"/>
  <c r="H13" i="219" s="1"/>
  <c r="G17" i="218"/>
  <c r="I17" i="218"/>
  <c r="I17" i="219"/>
  <c r="G17" i="219"/>
  <c r="E23" i="220"/>
  <c r="G23" i="220" s="1"/>
  <c r="I23" i="220" s="1"/>
  <c r="G22" i="220"/>
  <c r="I22" i="220" s="1"/>
  <c r="E25" i="220"/>
  <c r="G25" i="220" s="1"/>
  <c r="I25" i="220" s="1"/>
  <c r="E24" i="220"/>
  <c r="G24" i="220" s="1"/>
  <c r="I24" i="220" s="1"/>
  <c r="E24" i="221"/>
  <c r="G24" i="221" s="1"/>
  <c r="I24" i="221" s="1"/>
  <c r="E25" i="221"/>
  <c r="G25" i="221" s="1"/>
  <c r="I25" i="221" s="1"/>
  <c r="E23" i="221"/>
  <c r="G23" i="221" s="1"/>
  <c r="I23" i="221" s="1"/>
  <c r="G22" i="221"/>
  <c r="I22" i="221" s="1"/>
  <c r="N613" i="223"/>
  <c r="E26" i="222"/>
  <c r="G26" i="222" s="1"/>
  <c r="I26" i="222" s="1"/>
  <c r="E25" i="218"/>
  <c r="G25" i="218" s="1"/>
  <c r="I25" i="218" s="1"/>
  <c r="G22" i="218"/>
  <c r="I22" i="218" s="1"/>
  <c r="E24" i="218"/>
  <c r="G24" i="218" s="1"/>
  <c r="I24" i="218" s="1"/>
  <c r="E23" i="218"/>
  <c r="G23" i="218" s="1"/>
  <c r="I23" i="218" s="1"/>
  <c r="E25" i="219"/>
  <c r="G25" i="219" s="1"/>
  <c r="I25" i="219" s="1"/>
  <c r="E23" i="219"/>
  <c r="G23" i="219" s="1"/>
  <c r="I23" i="219" s="1"/>
  <c r="G22" i="219"/>
  <c r="I22" i="219" s="1"/>
  <c r="E24" i="219"/>
  <c r="G24" i="219" s="1"/>
  <c r="I24" i="219" s="1"/>
  <c r="N597" i="223"/>
  <c r="F13" i="221" s="1"/>
  <c r="H13" i="221" s="1"/>
  <c r="E26" i="221"/>
  <c r="G26" i="221" s="1"/>
  <c r="I26" i="221" s="1"/>
  <c r="N549" i="223"/>
  <c r="F13" i="218" s="1"/>
  <c r="H13" i="218" s="1"/>
  <c r="E26" i="218"/>
  <c r="G26" i="218" s="1"/>
  <c r="I26" i="218" s="1"/>
  <c r="E26" i="220"/>
  <c r="G26" i="220" s="1"/>
  <c r="I26" i="220" s="1"/>
  <c r="N581" i="223"/>
  <c r="F13" i="220" s="1"/>
  <c r="H13" i="220" s="1"/>
  <c r="I17" i="222"/>
  <c r="G17" i="222"/>
  <c r="I17" i="221"/>
  <c r="G17" i="221"/>
  <c r="E24" i="222"/>
  <c r="G24" i="222" s="1"/>
  <c r="I24" i="222" s="1"/>
  <c r="E25" i="222"/>
  <c r="G25" i="222" s="1"/>
  <c r="I25" i="222" s="1"/>
  <c r="E23" i="222"/>
  <c r="G23" i="222" s="1"/>
  <c r="I23" i="222" s="1"/>
  <c r="G22" i="222"/>
  <c r="I22" i="222" s="1"/>
  <c r="I17" i="220"/>
  <c r="G17" i="220"/>
  <c r="H13" i="226" l="1"/>
  <c r="F13" i="225"/>
  <c r="H13" i="225" s="1"/>
  <c r="I17" i="227"/>
  <c r="D17" i="226"/>
  <c r="G17" i="226" s="1"/>
  <c r="I17" i="226"/>
  <c r="H13" i="228"/>
  <c r="F13" i="227"/>
  <c r="H13" i="227"/>
  <c r="G17" i="228"/>
  <c r="D17" i="229"/>
  <c r="I17" i="229" s="1"/>
  <c r="D17" i="228"/>
  <c r="E23" i="228"/>
  <c r="G23" i="228" s="1"/>
  <c r="E25" i="228"/>
  <c r="G25" i="228" s="1"/>
  <c r="E24" i="228"/>
  <c r="G24" i="228" s="1"/>
  <c r="E24" i="229"/>
  <c r="G24" i="229" s="1"/>
  <c r="I24" i="229" s="1"/>
  <c r="E23" i="229"/>
  <c r="G23" i="229" s="1"/>
  <c r="I23" i="229" s="1"/>
  <c r="E25" i="229"/>
  <c r="G25" i="229" s="1"/>
  <c r="I25" i="229" s="1"/>
  <c r="F13" i="224"/>
  <c r="H13" i="224" s="1"/>
  <c r="E25" i="225"/>
  <c r="G25" i="225" s="1"/>
  <c r="G22" i="225"/>
  <c r="E24" i="225"/>
  <c r="G24" i="225" s="1"/>
  <c r="G17" i="225"/>
  <c r="D17" i="224"/>
  <c r="G17" i="229"/>
  <c r="G17" i="227"/>
  <c r="I17" i="228"/>
  <c r="G25" i="227"/>
  <c r="E26" i="227"/>
  <c r="G26" i="227" s="1"/>
  <c r="I26" i="227" s="1"/>
  <c r="I38" i="227" s="1"/>
  <c r="G25" i="226"/>
  <c r="E26" i="226"/>
  <c r="G26" i="226" s="1"/>
  <c r="I26" i="226" s="1"/>
  <c r="I38" i="226" s="1"/>
  <c r="I38" i="218"/>
  <c r="I38" i="220"/>
  <c r="I38" i="221"/>
  <c r="I38" i="219"/>
  <c r="I38" i="222"/>
  <c r="E26" i="228" l="1"/>
  <c r="G26" i="228" s="1"/>
  <c r="I26" i="228" s="1"/>
  <c r="I38" i="228" s="1"/>
  <c r="I17" i="225"/>
  <c r="I38" i="229"/>
  <c r="E26" i="225"/>
  <c r="G26" i="225" s="1"/>
  <c r="I26" i="225" s="1"/>
  <c r="I39" i="225" s="1"/>
  <c r="E21" i="106" s="1"/>
  <c r="G17" i="224"/>
  <c r="G21" i="2" s="1"/>
  <c r="I17" i="224"/>
  <c r="E24" i="106"/>
  <c r="E23" i="106"/>
  <c r="E22" i="106"/>
  <c r="A1" i="129"/>
  <c r="I37" i="3"/>
  <c r="I35" i="3"/>
  <c r="I36" i="3"/>
  <c r="I42" i="3"/>
  <c r="I43" i="3"/>
  <c r="I44" i="3"/>
  <c r="I45" i="3"/>
  <c r="I46" i="3"/>
  <c r="I47" i="3"/>
  <c r="I48" i="3"/>
  <c r="I49" i="3"/>
  <c r="I50" i="3"/>
  <c r="I51" i="3"/>
  <c r="E41" i="152"/>
  <c r="E34" i="152"/>
  <c r="E33" i="152"/>
  <c r="E32" i="152"/>
  <c r="E31" i="152"/>
  <c r="E30" i="152"/>
  <c r="E29" i="152"/>
  <c r="G29" i="152"/>
  <c r="I29" i="152"/>
  <c r="G30" i="152"/>
  <c r="I30" i="152"/>
  <c r="G31" i="152"/>
  <c r="I31" i="152"/>
  <c r="G32" i="152"/>
  <c r="I32" i="152"/>
  <c r="G33" i="152"/>
  <c r="I33" i="152"/>
  <c r="G34" i="152"/>
  <c r="I34" i="15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F62" i="2"/>
  <c r="H62" i="2" s="1" a="1"/>
  <c r="H62" i="2" s="1"/>
  <c r="J62" i="2" s="1"/>
  <c r="F61" i="2"/>
  <c r="H61" i="2" s="1" a="1"/>
  <c r="H61" i="2" s="1"/>
  <c r="J61" i="2" s="1"/>
  <c r="F60" i="2"/>
  <c r="H60" i="2" s="1" a="1"/>
  <c r="H60" i="2" s="1"/>
  <c r="J60" i="2" s="1"/>
  <c r="F59" i="2"/>
  <c r="H59" i="2" s="1" a="1"/>
  <c r="H59" i="2" s="1"/>
  <c r="J59" i="2" s="1"/>
  <c r="F58" i="2"/>
  <c r="F57" i="2"/>
  <c r="F56" i="2"/>
  <c r="H56" i="2" s="1" a="1"/>
  <c r="H56" i="2" s="1"/>
  <c r="J56" i="2" s="1"/>
  <c r="F55" i="2"/>
  <c r="H55" i="2" s="1" a="1"/>
  <c r="H55" i="2" s="1"/>
  <c r="J55" i="2" s="1"/>
  <c r="F54" i="2"/>
  <c r="H54" i="2" s="1" a="1"/>
  <c r="H54" i="2" s="1"/>
  <c r="J54" i="2" s="1"/>
  <c r="F53" i="2"/>
  <c r="H53" i="2" s="1" a="1"/>
  <c r="H53" i="2" s="1"/>
  <c r="J53" i="2" s="1"/>
  <c r="F52" i="2"/>
  <c r="H52" i="2" s="1" a="1"/>
  <c r="H52" i="2" s="1"/>
  <c r="J52" i="2" s="1"/>
  <c r="F51" i="2"/>
  <c r="H51" i="2" s="1" a="1"/>
  <c r="H51" i="2" s="1"/>
  <c r="J51" i="2" s="1"/>
  <c r="F50" i="2"/>
  <c r="H50" i="2" s="1" a="1"/>
  <c r="H50" i="2" s="1"/>
  <c r="J50" i="2" s="1"/>
  <c r="F49" i="2"/>
  <c r="H49" i="2" s="1" a="1"/>
  <c r="H49" i="2" s="1"/>
  <c r="J49" i="2" s="1"/>
  <c r="F48" i="2"/>
  <c r="H48" i="2" s="1" a="1"/>
  <c r="H48" i="2" s="1"/>
  <c r="J48" i="2" s="1"/>
  <c r="F47" i="2"/>
  <c r="H47" i="2" s="1" a="1"/>
  <c r="H47" i="2" s="1"/>
  <c r="J47" i="2" s="1"/>
  <c r="F46" i="2"/>
  <c r="F45" i="2"/>
  <c r="F44" i="2"/>
  <c r="H44" i="2" s="1" a="1"/>
  <c r="H44" i="2" s="1"/>
  <c r="J44" i="2" s="1"/>
  <c r="F43" i="2"/>
  <c r="H43" i="2" s="1" a="1"/>
  <c r="H43" i="2" s="1"/>
  <c r="J43" i="2" s="1"/>
  <c r="F42" i="2"/>
  <c r="H42" i="2" s="1" a="1"/>
  <c r="H42" i="2" s="1"/>
  <c r="J42" i="2" s="1"/>
  <c r="F41" i="2"/>
  <c r="H41" i="2" s="1" a="1"/>
  <c r="H41" i="2" s="1"/>
  <c r="J41" i="2" s="1"/>
  <c r="F40" i="2"/>
  <c r="H40" i="2" s="1" a="1"/>
  <c r="H40" i="2" s="1"/>
  <c r="J40" i="2" s="1"/>
  <c r="F39" i="2"/>
  <c r="H39" i="2" s="1" a="1"/>
  <c r="H39" i="2" s="1"/>
  <c r="J39" i="2" s="1"/>
  <c r="F38" i="2"/>
  <c r="H38" i="2" s="1" a="1"/>
  <c r="H38" i="2" s="1"/>
  <c r="J38" i="2" s="1"/>
  <c r="F37" i="2"/>
  <c r="H37" i="2" s="1" a="1"/>
  <c r="H37" i="2" s="1"/>
  <c r="J37" i="2" s="1"/>
  <c r="F36" i="2"/>
  <c r="H36" i="2" s="1" a="1"/>
  <c r="H36" i="2" s="1"/>
  <c r="J36" i="2" s="1"/>
  <c r="F35" i="2"/>
  <c r="H35" i="2" s="1" a="1"/>
  <c r="H35" i="2" s="1"/>
  <c r="J35" i="2" s="1"/>
  <c r="F34" i="2"/>
  <c r="F14" i="106"/>
  <c r="F13" i="106"/>
  <c r="F12" i="106"/>
  <c r="F10" i="106"/>
  <c r="F9" i="106"/>
  <c r="F7" i="106"/>
  <c r="F6" i="106"/>
  <c r="F5" i="106"/>
  <c r="F13" i="215"/>
  <c r="H13" i="215" s="1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E8" i="215"/>
  <c r="H5" i="215"/>
  <c r="B4" i="215" s="1"/>
  <c r="N10" i="206"/>
  <c r="O10" i="206"/>
  <c r="N11" i="206"/>
  <c r="O11" i="206"/>
  <c r="P11" i="206" s="1"/>
  <c r="N12" i="206"/>
  <c r="O12" i="206"/>
  <c r="P12" i="206" s="1"/>
  <c r="N13" i="206"/>
  <c r="O13" i="206"/>
  <c r="P13" i="206" s="1"/>
  <c r="N14" i="206"/>
  <c r="O14" i="206"/>
  <c r="N15" i="206"/>
  <c r="O15" i="206"/>
  <c r="P15" i="206" s="1"/>
  <c r="N16" i="206"/>
  <c r="O16" i="206"/>
  <c r="N17" i="206"/>
  <c r="O17" i="206"/>
  <c r="P17" i="206" s="1"/>
  <c r="N18" i="206"/>
  <c r="O18" i="206"/>
  <c r="N19" i="206"/>
  <c r="O19" i="206"/>
  <c r="P19" i="206" s="1"/>
  <c r="N20" i="206"/>
  <c r="O20" i="206"/>
  <c r="N21" i="206"/>
  <c r="O21" i="206"/>
  <c r="P21" i="206" s="1"/>
  <c r="N22" i="206"/>
  <c r="O22" i="206"/>
  <c r="N23" i="206"/>
  <c r="O23" i="206"/>
  <c r="P23" i="206" s="1"/>
  <c r="N24" i="206"/>
  <c r="O24" i="206"/>
  <c r="P24" i="206" s="1"/>
  <c r="N25" i="206"/>
  <c r="O25" i="206"/>
  <c r="P25" i="206" s="1"/>
  <c r="N26" i="206"/>
  <c r="O26" i="206"/>
  <c r="N27" i="206"/>
  <c r="O27" i="206"/>
  <c r="N28" i="206"/>
  <c r="O28" i="206"/>
  <c r="N29" i="206"/>
  <c r="O29" i="206"/>
  <c r="N30" i="206"/>
  <c r="O30" i="206"/>
  <c r="N31" i="206"/>
  <c r="O31" i="206"/>
  <c r="P31" i="206" s="1"/>
  <c r="N32" i="206"/>
  <c r="O32" i="206"/>
  <c r="N33" i="206"/>
  <c r="O33" i="206"/>
  <c r="P33" i="206" s="1"/>
  <c r="N34" i="206"/>
  <c r="O34" i="206"/>
  <c r="N35" i="206"/>
  <c r="O35" i="206"/>
  <c r="N36" i="206"/>
  <c r="O36" i="206"/>
  <c r="N37" i="206"/>
  <c r="O37" i="206"/>
  <c r="P37" i="206" s="1"/>
  <c r="N38" i="206"/>
  <c r="O38" i="206"/>
  <c r="N39" i="206"/>
  <c r="O39" i="206"/>
  <c r="P39" i="206" s="1"/>
  <c r="N40" i="206"/>
  <c r="O40" i="206"/>
  <c r="N41" i="206"/>
  <c r="O41" i="206"/>
  <c r="P41" i="206" s="1"/>
  <c r="N42" i="206"/>
  <c r="O42" i="206"/>
  <c r="P42" i="206" s="1"/>
  <c r="N43" i="206"/>
  <c r="O43" i="206"/>
  <c r="P43" i="206" s="1"/>
  <c r="N44" i="206"/>
  <c r="O44" i="206"/>
  <c r="N45" i="206"/>
  <c r="O45" i="206"/>
  <c r="P45" i="206" s="1"/>
  <c r="N46" i="206"/>
  <c r="O46" i="206"/>
  <c r="N47" i="206"/>
  <c r="O47" i="206"/>
  <c r="P47" i="206" s="1"/>
  <c r="N48" i="206"/>
  <c r="O48" i="206"/>
  <c r="P48" i="206" s="1"/>
  <c r="N49" i="206"/>
  <c r="O49" i="206"/>
  <c r="P49" i="206" s="1"/>
  <c r="N50" i="206"/>
  <c r="O50" i="206"/>
  <c r="N51" i="206"/>
  <c r="O51" i="206"/>
  <c r="P51" i="206" s="1"/>
  <c r="M538" i="206" a="1"/>
  <c r="M538" i="206" s="1"/>
  <c r="M546" i="206" a="1"/>
  <c r="M546" i="206" s="1"/>
  <c r="H5" i="211"/>
  <c r="H6" i="211" s="1"/>
  <c r="M607" i="206" a="1"/>
  <c r="M607" i="206" s="1"/>
  <c r="L588" i="206" a="1"/>
  <c r="L588" i="206" s="1"/>
  <c r="M586" i="206" a="1"/>
  <c r="M586" i="206" s="1"/>
  <c r="L586" i="206" a="1"/>
  <c r="L586" i="206" s="1"/>
  <c r="C604" i="206"/>
  <c r="C607" i="206"/>
  <c r="L607" i="206" s="1" a="1"/>
  <c r="L607" i="206" s="1"/>
  <c r="C608" i="206"/>
  <c r="J608" i="206" s="1" a="1"/>
  <c r="J608" i="206" s="1"/>
  <c r="I52" i="214"/>
  <c r="G27" i="214"/>
  <c r="I27" i="214"/>
  <c r="E8" i="214"/>
  <c r="H5" i="214"/>
  <c r="H6" i="214" s="1"/>
  <c r="I52" i="213"/>
  <c r="G27" i="213"/>
  <c r="I27" i="213"/>
  <c r="E8" i="213"/>
  <c r="H5" i="213"/>
  <c r="H6" i="213" s="1"/>
  <c r="I52" i="212"/>
  <c r="G27" i="212"/>
  <c r="I27" i="212"/>
  <c r="E8" i="212"/>
  <c r="H5" i="212"/>
  <c r="I52" i="211"/>
  <c r="G27" i="211"/>
  <c r="I27" i="211" s="1"/>
  <c r="E8" i="211"/>
  <c r="H5" i="205"/>
  <c r="H6" i="205" s="1"/>
  <c r="M514" i="206" a="1"/>
  <c r="M514" i="206" s="1"/>
  <c r="L514" i="206" a="1"/>
  <c r="L514" i="206" s="1"/>
  <c r="K514" i="206" a="1"/>
  <c r="K514" i="206" s="1"/>
  <c r="J514" i="206" a="1"/>
  <c r="J514" i="206" s="1"/>
  <c r="I514" i="206" a="1"/>
  <c r="I514" i="206" s="1"/>
  <c r="H514" i="206" a="1"/>
  <c r="H514" i="206" s="1"/>
  <c r="G514" i="206" a="1"/>
  <c r="G514" i="206" s="1"/>
  <c r="F514" i="206" a="1"/>
  <c r="F514" i="206" s="1"/>
  <c r="C511" i="206"/>
  <c r="C564" i="206" s="1"/>
  <c r="M511" i="206" a="1"/>
  <c r="M511" i="206" s="1"/>
  <c r="C510" i="206"/>
  <c r="L510" i="206" s="1" a="1"/>
  <c r="L510" i="206" s="1"/>
  <c r="C509" i="206"/>
  <c r="C610" i="206" s="1"/>
  <c r="L509" i="206" a="1"/>
  <c r="L509" i="206" s="1"/>
  <c r="C508" i="206"/>
  <c r="C609" i="206" s="1"/>
  <c r="K609" i="206" s="1" a="1"/>
  <c r="K609" i="206" s="1"/>
  <c r="C507" i="206"/>
  <c r="L507" i="206" a="1"/>
  <c r="L507" i="206" s="1"/>
  <c r="C506" i="206"/>
  <c r="J506" i="206" s="1" a="1"/>
  <c r="J506" i="206" s="1"/>
  <c r="H506" i="206" a="1"/>
  <c r="H506" i="206" s="1"/>
  <c r="C505" i="206"/>
  <c r="C590" i="206" s="1"/>
  <c r="K590" i="206" s="1" a="1"/>
  <c r="K590" i="206" s="1"/>
  <c r="M505" i="206" a="1"/>
  <c r="M505" i="206" s="1"/>
  <c r="C504" i="206"/>
  <c r="J504" i="206" s="1" a="1"/>
  <c r="J504" i="206" s="1"/>
  <c r="C503" i="206"/>
  <c r="L503" i="206" a="1"/>
  <c r="L503" i="206" s="1"/>
  <c r="C502" i="206"/>
  <c r="C571" i="206" s="1"/>
  <c r="K571" i="206" s="1" a="1"/>
  <c r="K571" i="206" s="1"/>
  <c r="C501" i="206"/>
  <c r="C602" i="206" s="1"/>
  <c r="C586" i="206"/>
  <c r="K586" i="206" s="1" a="1"/>
  <c r="K586" i="206" s="1"/>
  <c r="C500" i="206"/>
  <c r="C585" i="206" s="1"/>
  <c r="L500" i="206" a="1"/>
  <c r="L500" i="206" s="1"/>
  <c r="C499" i="206"/>
  <c r="F499" i="206" s="1" a="1"/>
  <c r="F499" i="206" s="1"/>
  <c r="C552" i="206"/>
  <c r="M552" i="206" s="1" a="1"/>
  <c r="M552" i="206" s="1"/>
  <c r="W495" i="206"/>
  <c r="E34" i="205" s="1"/>
  <c r="G34" i="205" s="1"/>
  <c r="V495" i="206"/>
  <c r="E33" i="205" s="1"/>
  <c r="G33" i="205" s="1"/>
  <c r="U495" i="206"/>
  <c r="E32" i="205"/>
  <c r="G32" i="205"/>
  <c r="T495" i="206"/>
  <c r="G31" i="205" s="1"/>
  <c r="I31" i="205" s="1"/>
  <c r="G31" i="214"/>
  <c r="I31" i="214" s="1"/>
  <c r="S495" i="206"/>
  <c r="G29" i="205" s="1"/>
  <c r="I29" i="205" s="1"/>
  <c r="R495" i="206"/>
  <c r="M604" i="206" a="1"/>
  <c r="M604" i="206" s="1"/>
  <c r="L540" i="206" a="1"/>
  <c r="L540" i="206" s="1"/>
  <c r="K495" i="206"/>
  <c r="K552" i="206" s="1" a="1"/>
  <c r="K552" i="206" s="1"/>
  <c r="J495" i="206"/>
  <c r="I495" i="206"/>
  <c r="H495" i="206"/>
  <c r="G495" i="206"/>
  <c r="F495" i="206"/>
  <c r="O9" i="206"/>
  <c r="N9" i="206"/>
  <c r="O8" i="206"/>
  <c r="N8" i="206"/>
  <c r="O7" i="206"/>
  <c r="N7" i="206"/>
  <c r="O6" i="206"/>
  <c r="N6" i="206"/>
  <c r="O5" i="206"/>
  <c r="N5" i="206"/>
  <c r="N4" i="206"/>
  <c r="I52" i="205"/>
  <c r="G27" i="205"/>
  <c r="I27" i="205" s="1"/>
  <c r="E8" i="205"/>
  <c r="K537" i="206" a="1"/>
  <c r="K537" i="206" s="1"/>
  <c r="P27" i="206"/>
  <c r="K499" i="206" a="1"/>
  <c r="K499" i="206" s="1"/>
  <c r="C596" i="206"/>
  <c r="M596" i="206" s="1" a="1"/>
  <c r="M596" i="206" s="1"/>
  <c r="C592" i="206"/>
  <c r="C588" i="206"/>
  <c r="F507" i="206" a="1"/>
  <c r="F507" i="206" s="1"/>
  <c r="I509" i="206" a="1"/>
  <c r="I509" i="206" s="1"/>
  <c r="C591" i="206"/>
  <c r="G507" i="206" a="1"/>
  <c r="G507" i="206" s="1"/>
  <c r="C584" i="206"/>
  <c r="F584" i="206" s="1" a="1"/>
  <c r="F584" i="206" s="1"/>
  <c r="C594" i="206"/>
  <c r="F503" i="206" a="1"/>
  <c r="F503" i="206" s="1"/>
  <c r="K503" i="206" a="1"/>
  <c r="K503" i="206" s="1"/>
  <c r="K507" i="206" a="1"/>
  <c r="K507" i="206" s="1"/>
  <c r="H503" i="206" a="1"/>
  <c r="H503" i="206" s="1"/>
  <c r="H507" i="206" a="1"/>
  <c r="H507" i="206" s="1"/>
  <c r="H510" i="206" a="1"/>
  <c r="H510" i="206" s="1"/>
  <c r="J503" i="206" a="1"/>
  <c r="J503" i="206" s="1"/>
  <c r="G503" i="206" a="1"/>
  <c r="G503" i="206" s="1"/>
  <c r="F505" i="206" a="1"/>
  <c r="F505" i="206" s="1"/>
  <c r="G506" i="206" a="1"/>
  <c r="G506" i="206" s="1"/>
  <c r="J507" i="206" a="1"/>
  <c r="J507" i="206" s="1"/>
  <c r="C520" i="206"/>
  <c r="C570" i="206"/>
  <c r="M570" i="206" s="1" a="1"/>
  <c r="M570" i="206" s="1"/>
  <c r="C538" i="206"/>
  <c r="K538" i="206" s="1" a="1"/>
  <c r="K538" i="206" s="1"/>
  <c r="C554" i="206"/>
  <c r="K501" i="206" a="1"/>
  <c r="K501" i="206" s="1"/>
  <c r="G501" i="206" a="1"/>
  <c r="G501" i="206" s="1"/>
  <c r="J501" i="206" a="1"/>
  <c r="J501" i="206" s="1"/>
  <c r="F501" i="206" a="1"/>
  <c r="F501" i="206" s="1"/>
  <c r="M501" i="206" a="1"/>
  <c r="M501" i="206" s="1"/>
  <c r="H501" i="206" a="1"/>
  <c r="H501" i="206" s="1"/>
  <c r="C539" i="206"/>
  <c r="L539" i="206" s="1" a="1"/>
  <c r="L539" i="206" s="1"/>
  <c r="L502" i="206" a="1"/>
  <c r="L502" i="206" s="1"/>
  <c r="G502" i="206" a="1"/>
  <c r="G502" i="206" s="1"/>
  <c r="I502" i="206" a="1"/>
  <c r="I502" i="206" s="1"/>
  <c r="G32" i="212"/>
  <c r="G32" i="214"/>
  <c r="G32" i="211"/>
  <c r="G32" i="213"/>
  <c r="G30" i="205"/>
  <c r="I30" i="205" s="1"/>
  <c r="G30" i="213"/>
  <c r="I30" i="213" s="1"/>
  <c r="G30" i="211"/>
  <c r="I30" i="211"/>
  <c r="G30" i="212"/>
  <c r="I30" i="212"/>
  <c r="G30" i="214"/>
  <c r="I30" i="214"/>
  <c r="G33" i="211"/>
  <c r="G33" i="212"/>
  <c r="G33" i="213"/>
  <c r="G33" i="214"/>
  <c r="I501" i="206" a="1"/>
  <c r="I501" i="206" s="1"/>
  <c r="K502" i="206" a="1"/>
  <c r="K502" i="206" s="1"/>
  <c r="L501" i="206" a="1"/>
  <c r="L501" i="206" s="1"/>
  <c r="M502" i="206" a="1"/>
  <c r="M502" i="206" s="1"/>
  <c r="G29" i="212"/>
  <c r="I29" i="212" s="1"/>
  <c r="G29" i="214"/>
  <c r="I29" i="214"/>
  <c r="G29" i="213"/>
  <c r="I29" i="213" s="1"/>
  <c r="G29" i="211"/>
  <c r="I29" i="211"/>
  <c r="G34" i="214"/>
  <c r="G34" i="212"/>
  <c r="G34" i="213"/>
  <c r="G34" i="211"/>
  <c r="G500" i="206" a="1"/>
  <c r="G500" i="206" s="1"/>
  <c r="C577" i="206"/>
  <c r="L577" i="206" s="1" a="1"/>
  <c r="L577" i="206" s="1"/>
  <c r="G508" i="206" a="1"/>
  <c r="G508" i="206" s="1"/>
  <c r="M508" i="206" a="1"/>
  <c r="M508" i="206" s="1"/>
  <c r="C528" i="206"/>
  <c r="J528" i="206" s="1" a="1"/>
  <c r="J528" i="206" s="1"/>
  <c r="C578" i="206"/>
  <c r="M578" i="206" s="1" a="1"/>
  <c r="M578" i="206" s="1"/>
  <c r="C546" i="206"/>
  <c r="C562" i="206"/>
  <c r="F562" i="206" s="1" a="1"/>
  <c r="F562" i="206" s="1"/>
  <c r="K509" i="206" a="1"/>
  <c r="K509" i="206" s="1"/>
  <c r="G509" i="206" a="1"/>
  <c r="G509" i="206" s="1"/>
  <c r="J509" i="206" a="1"/>
  <c r="J509" i="206" s="1"/>
  <c r="F509" i="206" a="1"/>
  <c r="F509" i="206" s="1"/>
  <c r="M509" i="206" a="1"/>
  <c r="M509" i="206" s="1"/>
  <c r="C519" i="206"/>
  <c r="G519" i="206" s="1" a="1"/>
  <c r="G519" i="206" s="1"/>
  <c r="F519" i="206" a="1"/>
  <c r="F519" i="206" s="1"/>
  <c r="C569" i="206"/>
  <c r="M569" i="206" s="1" a="1"/>
  <c r="M569" i="206" s="1"/>
  <c r="C537" i="206"/>
  <c r="I537" i="206" s="1" a="1"/>
  <c r="I537" i="206" s="1"/>
  <c r="C553" i="206"/>
  <c r="L553" i="206" s="1" a="1"/>
  <c r="L553" i="206" s="1"/>
  <c r="J500" i="206" a="1"/>
  <c r="J500" i="206" s="1"/>
  <c r="G505" i="206" a="1"/>
  <c r="G505" i="206" s="1"/>
  <c r="J505" i="206" a="1"/>
  <c r="J505" i="206" s="1"/>
  <c r="H509" i="206" a="1"/>
  <c r="H509" i="206" s="1"/>
  <c r="C543" i="206"/>
  <c r="H543" i="206" s="1" a="1"/>
  <c r="H543" i="206" s="1"/>
  <c r="I506" i="206" a="1"/>
  <c r="I506" i="206" s="1"/>
  <c r="M506" i="206" a="1"/>
  <c r="M506" i="206" s="1"/>
  <c r="C547" i="206"/>
  <c r="G31" i="211"/>
  <c r="I31" i="211" s="1"/>
  <c r="G31" i="212"/>
  <c r="I31" i="212" s="1"/>
  <c r="C522" i="206"/>
  <c r="G522" i="206" s="1" a="1"/>
  <c r="G522" i="206" s="1"/>
  <c r="C556" i="206"/>
  <c r="G556" i="206" s="1" a="1"/>
  <c r="G556" i="206" s="1"/>
  <c r="C572" i="206"/>
  <c r="C540" i="206"/>
  <c r="I503" i="206" a="1"/>
  <c r="I503" i="206" s="1"/>
  <c r="M503" i="206" a="1"/>
  <c r="M503" i="206" s="1"/>
  <c r="F506" i="206" a="1"/>
  <c r="F506" i="206" s="1"/>
  <c r="C526" i="206"/>
  <c r="J526" i="206" s="1" a="1"/>
  <c r="J526" i="206" s="1"/>
  <c r="C560" i="206"/>
  <c r="C576" i="206"/>
  <c r="M576" i="206" s="1" a="1"/>
  <c r="M576" i="206" s="1"/>
  <c r="C544" i="206"/>
  <c r="I507" i="206" a="1"/>
  <c r="I507" i="206" s="1"/>
  <c r="M507" i="206" a="1"/>
  <c r="M507" i="206" s="1"/>
  <c r="F510" i="206" a="1"/>
  <c r="F510" i="206" s="1"/>
  <c r="C525" i="206"/>
  <c r="K525" i="206" s="1" a="1"/>
  <c r="K525" i="206" s="1"/>
  <c r="G31" i="213"/>
  <c r="I31" i="213" s="1"/>
  <c r="L519" i="206" a="1"/>
  <c r="L519" i="206" s="1"/>
  <c r="M519" i="206" a="1"/>
  <c r="M519" i="206" s="1"/>
  <c r="I519" i="206" a="1"/>
  <c r="I519" i="206" s="1"/>
  <c r="H511" i="206" a="1"/>
  <c r="H511" i="206" s="1"/>
  <c r="K511" i="206" a="1"/>
  <c r="K511" i="206" s="1"/>
  <c r="G520" i="206" a="1"/>
  <c r="G520" i="206" s="1"/>
  <c r="J520" i="206" a="1"/>
  <c r="J520" i="206" s="1"/>
  <c r="M525" i="206" a="1"/>
  <c r="M525" i="206" s="1"/>
  <c r="I526" i="206" a="1"/>
  <c r="I526" i="206" s="1"/>
  <c r="L526" i="206" a="1"/>
  <c r="L526" i="206" s="1"/>
  <c r="G528" i="206" a="1"/>
  <c r="G528" i="206" s="1"/>
  <c r="G526" i="206" a="1"/>
  <c r="G526" i="206" s="1"/>
  <c r="F520" i="206" a="1"/>
  <c r="F520" i="206" s="1"/>
  <c r="I522" i="206" a="1"/>
  <c r="I522" i="206" s="1"/>
  <c r="H526" i="206" a="1"/>
  <c r="H526" i="206" s="1"/>
  <c r="M526" i="206" a="1"/>
  <c r="M526" i="206" s="1"/>
  <c r="K526" i="206" a="1"/>
  <c r="K526" i="206" s="1"/>
  <c r="F526" i="206" a="1"/>
  <c r="F526" i="206" s="1"/>
  <c r="K520" i="206" a="1"/>
  <c r="K520" i="206" s="1"/>
  <c r="M520" i="206" a="1"/>
  <c r="M520" i="206" s="1"/>
  <c r="I520" i="206" a="1"/>
  <c r="I520" i="206" s="1"/>
  <c r="H520" i="206" a="1"/>
  <c r="H520" i="206" s="1"/>
  <c r="L520" i="206" a="1"/>
  <c r="L520" i="206" s="1"/>
  <c r="L522" i="206" a="1"/>
  <c r="L522" i="206" s="1"/>
  <c r="H5" i="203"/>
  <c r="B4" i="203" s="1"/>
  <c r="H5" i="201"/>
  <c r="D2" i="201" s="1"/>
  <c r="H5" i="199"/>
  <c r="D2" i="199" s="1"/>
  <c r="H5" i="197"/>
  <c r="H6" i="197" s="1"/>
  <c r="H5" i="195"/>
  <c r="D2" i="195" s="1"/>
  <c r="H5" i="193"/>
  <c r="H6" i="193" s="1"/>
  <c r="H5" i="191"/>
  <c r="A1" i="192" s="1"/>
  <c r="H5" i="189"/>
  <c r="H6" i="189" s="1"/>
  <c r="H5" i="187"/>
  <c r="A1" i="188" s="1"/>
  <c r="H5" i="185"/>
  <c r="B6" i="185" s="1"/>
  <c r="H5" i="183"/>
  <c r="H6" i="183" s="1"/>
  <c r="H5" i="181"/>
  <c r="B5" i="181" s="1"/>
  <c r="H5" i="179"/>
  <c r="B6" i="179" s="1"/>
  <c r="H5" i="177"/>
  <c r="H6" i="177" s="1"/>
  <c r="H5" i="175"/>
  <c r="H6" i="175" s="1"/>
  <c r="H5" i="173"/>
  <c r="B6" i="173" s="1"/>
  <c r="H5" i="171"/>
  <c r="B5" i="171" s="1"/>
  <c r="H5" i="169"/>
  <c r="H6" i="169" s="1"/>
  <c r="H5" i="167"/>
  <c r="B6" i="167" s="1"/>
  <c r="H5" i="165"/>
  <c r="B6" i="165" s="1"/>
  <c r="H5" i="163"/>
  <c r="D2" i="163" s="1"/>
  <c r="H5" i="161"/>
  <c r="H6" i="161" s="1"/>
  <c r="H5" i="159"/>
  <c r="H6" i="159" s="1"/>
  <c r="H5" i="157"/>
  <c r="B5" i="157" s="1"/>
  <c r="H5" i="155"/>
  <c r="B6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P494" i="180"/>
  <c r="O494" i="180"/>
  <c r="N494" i="180"/>
  <c r="O493" i="180"/>
  <c r="N493" i="180"/>
  <c r="P493" i="180"/>
  <c r="O492" i="180"/>
  <c r="N492" i="180"/>
  <c r="P492" i="180"/>
  <c r="P491" i="180"/>
  <c r="O491" i="180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P484" i="180"/>
  <c r="O484" i="180"/>
  <c r="N484" i="180"/>
  <c r="P483" i="180"/>
  <c r="O483" i="180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P475" i="180"/>
  <c r="O475" i="180"/>
  <c r="N475" i="180"/>
  <c r="O474" i="180"/>
  <c r="P474" i="180"/>
  <c r="N474" i="180"/>
  <c r="O473" i="180"/>
  <c r="N473" i="180"/>
  <c r="P472" i="180"/>
  <c r="O472" i="180"/>
  <c r="N472" i="180"/>
  <c r="O471" i="180"/>
  <c r="P471" i="180"/>
  <c r="N471" i="180"/>
  <c r="O470" i="180"/>
  <c r="N470" i="180"/>
  <c r="P470" i="180"/>
  <c r="O469" i="180"/>
  <c r="N469" i="180"/>
  <c r="P469" i="180"/>
  <c r="P468" i="180"/>
  <c r="O468" i="180"/>
  <c r="N468" i="180"/>
  <c r="P467" i="180"/>
  <c r="O467" i="180"/>
  <c r="N467" i="180"/>
  <c r="O466" i="180"/>
  <c r="N466" i="180"/>
  <c r="O465" i="180"/>
  <c r="N465" i="180"/>
  <c r="P464" i="180"/>
  <c r="O464" i="180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P459" i="180"/>
  <c r="O459" i="180"/>
  <c r="N459" i="180"/>
  <c r="O458" i="180"/>
  <c r="P458" i="180"/>
  <c r="N458" i="180"/>
  <c r="O457" i="180"/>
  <c r="N457" i="180"/>
  <c r="P456" i="180"/>
  <c r="O456" i="180"/>
  <c r="N456" i="180"/>
  <c r="O455" i="180"/>
  <c r="P455" i="180"/>
  <c r="N455" i="180"/>
  <c r="P454" i="180"/>
  <c r="O454" i="180"/>
  <c r="N454" i="180"/>
  <c r="O453" i="180"/>
  <c r="N453" i="180"/>
  <c r="P453" i="180"/>
  <c r="P452" i="180"/>
  <c r="O452" i="180"/>
  <c r="N452" i="180"/>
  <c r="P451" i="180"/>
  <c r="O451" i="180"/>
  <c r="N451" i="180"/>
  <c r="O450" i="180"/>
  <c r="N450" i="180"/>
  <c r="P450" i="180"/>
  <c r="O449" i="180"/>
  <c r="N449" i="180"/>
  <c r="P448" i="180"/>
  <c r="O448" i="180"/>
  <c r="N448" i="180"/>
  <c r="O447" i="180"/>
  <c r="P447" i="180"/>
  <c r="N447" i="180"/>
  <c r="P446" i="180"/>
  <c r="O446" i="180"/>
  <c r="N446" i="180"/>
  <c r="O445" i="180"/>
  <c r="N445" i="180"/>
  <c r="P445" i="180"/>
  <c r="O444" i="180"/>
  <c r="N444" i="180"/>
  <c r="P444" i="180"/>
  <c r="P443" i="180"/>
  <c r="O443" i="180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P438" i="180"/>
  <c r="O438" i="180"/>
  <c r="N438" i="180"/>
  <c r="O437" i="180"/>
  <c r="N437" i="180"/>
  <c r="P437" i="180"/>
  <c r="P436" i="180"/>
  <c r="O436" i="180"/>
  <c r="N436" i="180"/>
  <c r="P435" i="180"/>
  <c r="O435" i="180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P430" i="180"/>
  <c r="O430" i="180"/>
  <c r="N430" i="180"/>
  <c r="O429" i="180"/>
  <c r="N429" i="180"/>
  <c r="P429" i="180"/>
  <c r="O428" i="180"/>
  <c r="N428" i="180"/>
  <c r="P428" i="180"/>
  <c r="P427" i="180"/>
  <c r="O427" i="180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P420" i="180"/>
  <c r="O420" i="180"/>
  <c r="N420" i="180"/>
  <c r="P419" i="180"/>
  <c r="O419" i="180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P411" i="180"/>
  <c r="O411" i="180"/>
  <c r="N411" i="180"/>
  <c r="O410" i="180"/>
  <c r="P410" i="180"/>
  <c r="N410" i="180"/>
  <c r="O409" i="180"/>
  <c r="N409" i="180"/>
  <c r="P408" i="180"/>
  <c r="O408" i="180"/>
  <c r="N408" i="180"/>
  <c r="O407" i="180"/>
  <c r="P407" i="180"/>
  <c r="N407" i="180"/>
  <c r="O406" i="180"/>
  <c r="N406" i="180"/>
  <c r="P406" i="180"/>
  <c r="O405" i="180"/>
  <c r="N405" i="180"/>
  <c r="P405" i="180"/>
  <c r="P404" i="180"/>
  <c r="O404" i="180"/>
  <c r="N404" i="180"/>
  <c r="P403" i="180"/>
  <c r="O403" i="180"/>
  <c r="N403" i="180"/>
  <c r="O402" i="180"/>
  <c r="N402" i="180"/>
  <c r="O401" i="180"/>
  <c r="N401" i="180"/>
  <c r="P400" i="180"/>
  <c r="O400" i="180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P395" i="180"/>
  <c r="O395" i="180"/>
  <c r="N395" i="180"/>
  <c r="O394" i="180"/>
  <c r="P394" i="180"/>
  <c r="N394" i="180"/>
  <c r="O393" i="180"/>
  <c r="N393" i="180"/>
  <c r="P392" i="180"/>
  <c r="O392" i="180"/>
  <c r="N392" i="180"/>
  <c r="O391" i="180"/>
  <c r="P391" i="180"/>
  <c r="N391" i="180"/>
  <c r="P390" i="180"/>
  <c r="O390" i="180"/>
  <c r="N390" i="180"/>
  <c r="O389" i="180"/>
  <c r="N389" i="180"/>
  <c r="P389" i="180"/>
  <c r="P388" i="180"/>
  <c r="O388" i="180"/>
  <c r="N388" i="180"/>
  <c r="P387" i="180"/>
  <c r="O387" i="180"/>
  <c r="N387" i="180"/>
  <c r="O386" i="180"/>
  <c r="N386" i="180"/>
  <c r="P386" i="180"/>
  <c r="O385" i="180"/>
  <c r="N385" i="180"/>
  <c r="P384" i="180"/>
  <c r="O384" i="180"/>
  <c r="N384" i="180"/>
  <c r="O383" i="180"/>
  <c r="P383" i="180"/>
  <c r="N383" i="180"/>
  <c r="P382" i="180"/>
  <c r="O382" i="180"/>
  <c r="N382" i="180"/>
  <c r="O381" i="180"/>
  <c r="N381" i="180"/>
  <c r="P381" i="180"/>
  <c r="O380" i="180"/>
  <c r="N380" i="180"/>
  <c r="P380" i="180"/>
  <c r="P379" i="180"/>
  <c r="O379" i="180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P374" i="180"/>
  <c r="O374" i="180"/>
  <c r="N374" i="180"/>
  <c r="O373" i="180"/>
  <c r="N373" i="180"/>
  <c r="P373" i="180"/>
  <c r="P372" i="180"/>
  <c r="O372" i="180"/>
  <c r="N372" i="180"/>
  <c r="P371" i="180"/>
  <c r="O371" i="180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P366" i="180"/>
  <c r="O366" i="180"/>
  <c r="N366" i="180"/>
  <c r="O365" i="180"/>
  <c r="N365" i="180"/>
  <c r="P365" i="180"/>
  <c r="O364" i="180"/>
  <c r="N364" i="180"/>
  <c r="P364" i="180"/>
  <c r="P363" i="180"/>
  <c r="O363" i="180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P356" i="180"/>
  <c r="O356" i="180"/>
  <c r="N356" i="180"/>
  <c r="P355" i="180"/>
  <c r="O355" i="180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P347" i="180"/>
  <c r="O347" i="180"/>
  <c r="N347" i="180"/>
  <c r="O346" i="180"/>
  <c r="P346" i="180"/>
  <c r="N346" i="180"/>
  <c r="O345" i="180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P339" i="180"/>
  <c r="O339" i="180"/>
  <c r="N339" i="180"/>
  <c r="O338" i="180"/>
  <c r="N338" i="180"/>
  <c r="O337" i="180"/>
  <c r="N337" i="180"/>
  <c r="P336" i="180"/>
  <c r="O336" i="180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P331" i="180"/>
  <c r="O331" i="180"/>
  <c r="N331" i="180"/>
  <c r="O330" i="180"/>
  <c r="P330" i="180"/>
  <c r="N330" i="180"/>
  <c r="O329" i="180"/>
  <c r="N329" i="180"/>
  <c r="P328" i="180"/>
  <c r="O328" i="180"/>
  <c r="N328" i="180"/>
  <c r="O327" i="180"/>
  <c r="P327" i="180"/>
  <c r="N327" i="180"/>
  <c r="P326" i="180"/>
  <c r="O326" i="180"/>
  <c r="N326" i="180"/>
  <c r="O325" i="180"/>
  <c r="N325" i="180"/>
  <c r="P325" i="180"/>
  <c r="P324" i="180"/>
  <c r="O324" i="180"/>
  <c r="N324" i="180"/>
  <c r="P323" i="180"/>
  <c r="O323" i="180"/>
  <c r="N323" i="180"/>
  <c r="O322" i="180"/>
  <c r="N322" i="180"/>
  <c r="P322" i="180"/>
  <c r="O321" i="180"/>
  <c r="N321" i="180"/>
  <c r="P320" i="180"/>
  <c r="O320" i="180"/>
  <c r="N320" i="180"/>
  <c r="O319" i="180"/>
  <c r="P319" i="180"/>
  <c r="N319" i="180"/>
  <c r="P318" i="180"/>
  <c r="O318" i="180"/>
  <c r="N318" i="180"/>
  <c r="O317" i="180"/>
  <c r="N317" i="180"/>
  <c r="P317" i="180"/>
  <c r="O316" i="180"/>
  <c r="N316" i="180"/>
  <c r="P316" i="180"/>
  <c r="P315" i="180"/>
  <c r="O315" i="180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P310" i="180"/>
  <c r="O310" i="180"/>
  <c r="N310" i="180"/>
  <c r="O309" i="180"/>
  <c r="N309" i="180"/>
  <c r="P309" i="180"/>
  <c r="P308" i="180"/>
  <c r="O308" i="180"/>
  <c r="N308" i="180"/>
  <c r="P307" i="180"/>
  <c r="O307" i="180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P302" i="180"/>
  <c r="O302" i="180"/>
  <c r="N302" i="180"/>
  <c r="O301" i="180"/>
  <c r="N301" i="180"/>
  <c r="P301" i="180"/>
  <c r="O300" i="180"/>
  <c r="N300" i="180"/>
  <c r="P300" i="180"/>
  <c r="P299" i="180"/>
  <c r="O299" i="180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P292" i="180"/>
  <c r="O292" i="180"/>
  <c r="N292" i="180"/>
  <c r="P291" i="180"/>
  <c r="O291" i="180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P283" i="180"/>
  <c r="O283" i="180"/>
  <c r="N283" i="180"/>
  <c r="O282" i="180"/>
  <c r="P282" i="180"/>
  <c r="N282" i="180"/>
  <c r="O281" i="180"/>
  <c r="N281" i="180"/>
  <c r="P280" i="180"/>
  <c r="O280" i="180"/>
  <c r="N280" i="180"/>
  <c r="O279" i="180"/>
  <c r="P279" i="180"/>
  <c r="N279" i="180"/>
  <c r="O278" i="180"/>
  <c r="N278" i="180"/>
  <c r="P278" i="180"/>
  <c r="O277" i="180"/>
  <c r="N277" i="180"/>
  <c r="P277" i="180"/>
  <c r="P276" i="180"/>
  <c r="O276" i="180"/>
  <c r="N276" i="180"/>
  <c r="P275" i="180"/>
  <c r="O275" i="180"/>
  <c r="N275" i="180"/>
  <c r="O274" i="180"/>
  <c r="N274" i="180"/>
  <c r="O273" i="180"/>
  <c r="N273" i="180"/>
  <c r="P272" i="180"/>
  <c r="O272" i="180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P267" i="180"/>
  <c r="O267" i="180"/>
  <c r="N267" i="180"/>
  <c r="O266" i="180"/>
  <c r="P266" i="180"/>
  <c r="N266" i="180"/>
  <c r="O265" i="180"/>
  <c r="N265" i="180"/>
  <c r="P264" i="180"/>
  <c r="O264" i="180"/>
  <c r="N264" i="180"/>
  <c r="O263" i="180"/>
  <c r="P263" i="180"/>
  <c r="N263" i="180"/>
  <c r="P262" i="180"/>
  <c r="O262" i="180"/>
  <c r="N262" i="180"/>
  <c r="O261" i="180"/>
  <c r="N261" i="180"/>
  <c r="P261" i="180"/>
  <c r="P260" i="180"/>
  <c r="O260" i="180"/>
  <c r="N260" i="180"/>
  <c r="P259" i="180"/>
  <c r="O259" i="180"/>
  <c r="N259" i="180"/>
  <c r="O258" i="180"/>
  <c r="N258" i="180"/>
  <c r="P258" i="180"/>
  <c r="O257" i="180"/>
  <c r="N257" i="180"/>
  <c r="P256" i="180"/>
  <c r="O256" i="180"/>
  <c r="N256" i="180"/>
  <c r="O255" i="180"/>
  <c r="P255" i="180"/>
  <c r="N255" i="180"/>
  <c r="P254" i="180"/>
  <c r="O254" i="180"/>
  <c r="N254" i="180"/>
  <c r="O253" i="180"/>
  <c r="N253" i="180"/>
  <c r="P253" i="180"/>
  <c r="O252" i="180"/>
  <c r="N252" i="180"/>
  <c r="P252" i="180"/>
  <c r="P251" i="180"/>
  <c r="O251" i="180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P246" i="180"/>
  <c r="O246" i="180"/>
  <c r="N246" i="180"/>
  <c r="O245" i="180"/>
  <c r="N245" i="180"/>
  <c r="P245" i="180"/>
  <c r="P244" i="180"/>
  <c r="O244" i="180"/>
  <c r="N244" i="180"/>
  <c r="P243" i="180"/>
  <c r="O243" i="180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P238" i="180"/>
  <c r="O238" i="180"/>
  <c r="N238" i="180"/>
  <c r="O237" i="180"/>
  <c r="N237" i="180"/>
  <c r="P237" i="180"/>
  <c r="O236" i="180"/>
  <c r="N236" i="180"/>
  <c r="P236" i="180"/>
  <c r="P235" i="180"/>
  <c r="O235" i="180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P228" i="180"/>
  <c r="O228" i="180"/>
  <c r="N228" i="180"/>
  <c r="P227" i="180"/>
  <c r="O227" i="180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P219" i="180"/>
  <c r="O219" i="180"/>
  <c r="N219" i="180"/>
  <c r="O218" i="180"/>
  <c r="P218" i="180"/>
  <c r="N218" i="180"/>
  <c r="O217" i="180"/>
  <c r="N217" i="180"/>
  <c r="P216" i="180"/>
  <c r="O216" i="180"/>
  <c r="N216" i="180"/>
  <c r="O215" i="180"/>
  <c r="P215" i="180"/>
  <c r="N215" i="180"/>
  <c r="O214" i="180"/>
  <c r="N214" i="180"/>
  <c r="P214" i="180"/>
  <c r="O213" i="180"/>
  <c r="N213" i="180"/>
  <c r="P213" i="180"/>
  <c r="P212" i="180"/>
  <c r="O212" i="180"/>
  <c r="N212" i="180"/>
  <c r="P211" i="180"/>
  <c r="O211" i="180"/>
  <c r="N211" i="180"/>
  <c r="O210" i="180"/>
  <c r="N210" i="180"/>
  <c r="O209" i="180"/>
  <c r="N209" i="180"/>
  <c r="P208" i="180"/>
  <c r="O208" i="180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P203" i="180"/>
  <c r="O203" i="180"/>
  <c r="N203" i="180"/>
  <c r="O202" i="180"/>
  <c r="P202" i="180"/>
  <c r="N202" i="180"/>
  <c r="O201" i="180"/>
  <c r="N201" i="180"/>
  <c r="P200" i="180"/>
  <c r="O200" i="180"/>
  <c r="N200" i="180"/>
  <c r="O199" i="180"/>
  <c r="P199" i="180"/>
  <c r="N199" i="180"/>
  <c r="P198" i="180"/>
  <c r="O198" i="180"/>
  <c r="N198" i="180"/>
  <c r="O197" i="180"/>
  <c r="N197" i="180"/>
  <c r="P197" i="180"/>
  <c r="P196" i="180"/>
  <c r="O196" i="180"/>
  <c r="N196" i="180"/>
  <c r="P195" i="180"/>
  <c r="O195" i="180"/>
  <c r="N195" i="180"/>
  <c r="O194" i="180"/>
  <c r="N194" i="180"/>
  <c r="P194" i="180"/>
  <c r="O193" i="180"/>
  <c r="N193" i="180"/>
  <c r="P192" i="180"/>
  <c r="O192" i="180"/>
  <c r="N192" i="180"/>
  <c r="O191" i="180"/>
  <c r="P191" i="180"/>
  <c r="N191" i="180"/>
  <c r="P190" i="180"/>
  <c r="O190" i="180"/>
  <c r="N190" i="180"/>
  <c r="O189" i="180"/>
  <c r="N189" i="180"/>
  <c r="P189" i="180"/>
  <c r="O188" i="180"/>
  <c r="N188" i="180"/>
  <c r="P188" i="180"/>
  <c r="P187" i="180"/>
  <c r="O187" i="180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P182" i="180"/>
  <c r="O182" i="180"/>
  <c r="N182" i="180"/>
  <c r="O181" i="180"/>
  <c r="N181" i="180"/>
  <c r="P181" i="180"/>
  <c r="P180" i="180"/>
  <c r="O180" i="180"/>
  <c r="N180" i="180"/>
  <c r="P179" i="180"/>
  <c r="O179" i="180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P174" i="180"/>
  <c r="O174" i="180"/>
  <c r="N174" i="180"/>
  <c r="O173" i="180"/>
  <c r="N173" i="180"/>
  <c r="P173" i="180"/>
  <c r="O172" i="180"/>
  <c r="N172" i="180"/>
  <c r="P172" i="180"/>
  <c r="P171" i="180"/>
  <c r="O171" i="180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P164" i="180"/>
  <c r="O164" i="180"/>
  <c r="N164" i="180"/>
  <c r="P163" i="180"/>
  <c r="O163" i="180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P155" i="180"/>
  <c r="O155" i="180"/>
  <c r="N155" i="180"/>
  <c r="O154" i="180"/>
  <c r="P154" i="180"/>
  <c r="N154" i="180"/>
  <c r="O153" i="180"/>
  <c r="N153" i="180"/>
  <c r="P152" i="180"/>
  <c r="O152" i="180"/>
  <c r="N152" i="180"/>
  <c r="O151" i="180"/>
  <c r="P151" i="180"/>
  <c r="N151" i="180"/>
  <c r="O150" i="180"/>
  <c r="N150" i="180"/>
  <c r="P150" i="180"/>
  <c r="O149" i="180"/>
  <c r="N149" i="180"/>
  <c r="P149" i="180"/>
  <c r="P148" i="180"/>
  <c r="O148" i="180"/>
  <c r="N148" i="180"/>
  <c r="P147" i="180"/>
  <c r="O147" i="180"/>
  <c r="N147" i="180"/>
  <c r="O146" i="180"/>
  <c r="N146" i="180"/>
  <c r="O145" i="180"/>
  <c r="N145" i="180"/>
  <c r="P144" i="180"/>
  <c r="O144" i="180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P139" i="180"/>
  <c r="O139" i="180"/>
  <c r="N139" i="180"/>
  <c r="O138" i="180"/>
  <c r="P138" i="180"/>
  <c r="N138" i="180"/>
  <c r="O137" i="180"/>
  <c r="N137" i="180"/>
  <c r="P136" i="180"/>
  <c r="O136" i="180"/>
  <c r="N136" i="180"/>
  <c r="O135" i="180"/>
  <c r="P135" i="180"/>
  <c r="N135" i="180"/>
  <c r="P134" i="180"/>
  <c r="O134" i="180"/>
  <c r="N134" i="180"/>
  <c r="O133" i="180"/>
  <c r="N133" i="180"/>
  <c r="P133" i="180"/>
  <c r="P132" i="180"/>
  <c r="O132" i="180"/>
  <c r="N132" i="180"/>
  <c r="P131" i="180"/>
  <c r="O131" i="180"/>
  <c r="N131" i="180"/>
  <c r="O130" i="180"/>
  <c r="N130" i="180"/>
  <c r="P130" i="180"/>
  <c r="O129" i="180"/>
  <c r="N129" i="180"/>
  <c r="P128" i="180"/>
  <c r="O128" i="180"/>
  <c r="N128" i="180"/>
  <c r="O127" i="180"/>
  <c r="P127" i="180"/>
  <c r="N127" i="180"/>
  <c r="P126" i="180"/>
  <c r="O126" i="180"/>
  <c r="N126" i="180"/>
  <c r="O125" i="180"/>
  <c r="N125" i="180"/>
  <c r="P125" i="180"/>
  <c r="O124" i="180"/>
  <c r="N124" i="180"/>
  <c r="P124" i="180"/>
  <c r="P123" i="180"/>
  <c r="O123" i="180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P118" i="180"/>
  <c r="O118" i="180"/>
  <c r="N118" i="180"/>
  <c r="O117" i="180"/>
  <c r="N117" i="180"/>
  <c r="P117" i="180"/>
  <c r="P116" i="180"/>
  <c r="O116" i="180"/>
  <c r="N116" i="180"/>
  <c r="P115" i="180"/>
  <c r="O115" i="180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P110" i="180"/>
  <c r="O110" i="180"/>
  <c r="N110" i="180"/>
  <c r="O109" i="180"/>
  <c r="N109" i="180"/>
  <c r="P109" i="180"/>
  <c r="O108" i="180"/>
  <c r="N108" i="180"/>
  <c r="P108" i="180"/>
  <c r="P107" i="180"/>
  <c r="O107" i="180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P100" i="180"/>
  <c r="O100" i="180"/>
  <c r="N100" i="180"/>
  <c r="P99" i="180"/>
  <c r="O99" i="180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P91" i="180"/>
  <c r="O91" i="180"/>
  <c r="N91" i="180"/>
  <c r="O90" i="180"/>
  <c r="P90" i="180"/>
  <c r="N90" i="180"/>
  <c r="O89" i="180"/>
  <c r="N89" i="180"/>
  <c r="P88" i="180"/>
  <c r="O88" i="180"/>
  <c r="N88" i="180"/>
  <c r="O87" i="180"/>
  <c r="P87" i="180"/>
  <c r="N87" i="180"/>
  <c r="O86" i="180"/>
  <c r="N86" i="180"/>
  <c r="P86" i="180"/>
  <c r="O85" i="180"/>
  <c r="N85" i="180"/>
  <c r="P85" i="180"/>
  <c r="P84" i="180"/>
  <c r="O84" i="180"/>
  <c r="N84" i="180"/>
  <c r="P83" i="180"/>
  <c r="O83" i="180"/>
  <c r="N83" i="180"/>
  <c r="O82" i="180"/>
  <c r="N82" i="180"/>
  <c r="O81" i="180"/>
  <c r="N81" i="180"/>
  <c r="P80" i="180"/>
  <c r="O80" i="180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P75" i="180"/>
  <c r="O75" i="180"/>
  <c r="N75" i="180"/>
  <c r="O74" i="180"/>
  <c r="P74" i="180"/>
  <c r="N74" i="180"/>
  <c r="O73" i="180"/>
  <c r="N73" i="180"/>
  <c r="P72" i="180"/>
  <c r="O72" i="180"/>
  <c r="N72" i="180"/>
  <c r="O71" i="180"/>
  <c r="P71" i="180"/>
  <c r="N71" i="180"/>
  <c r="P70" i="180"/>
  <c r="O70" i="180"/>
  <c r="N70" i="180"/>
  <c r="O69" i="180"/>
  <c r="N69" i="180"/>
  <c r="P69" i="180"/>
  <c r="P68" i="180"/>
  <c r="O68" i="180"/>
  <c r="N68" i="180"/>
  <c r="P67" i="180"/>
  <c r="O67" i="180"/>
  <c r="N67" i="180"/>
  <c r="O66" i="180"/>
  <c r="N66" i="180"/>
  <c r="P66" i="180"/>
  <c r="O65" i="180"/>
  <c r="N65" i="180"/>
  <c r="P64" i="180"/>
  <c r="O64" i="180"/>
  <c r="N64" i="180"/>
  <c r="O63" i="180"/>
  <c r="P63" i="180"/>
  <c r="N63" i="180"/>
  <c r="P62" i="180"/>
  <c r="O62" i="180"/>
  <c r="N62" i="180"/>
  <c r="O61" i="180"/>
  <c r="N61" i="180"/>
  <c r="P61" i="180"/>
  <c r="O60" i="180"/>
  <c r="N60" i="180"/>
  <c r="P60" i="180"/>
  <c r="P59" i="180"/>
  <c r="O59" i="180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P54" i="180"/>
  <c r="O54" i="180"/>
  <c r="N54" i="180"/>
  <c r="O53" i="180"/>
  <c r="N53" i="180"/>
  <c r="P53" i="180"/>
  <c r="P52" i="180"/>
  <c r="O52" i="180"/>
  <c r="N52" i="180"/>
  <c r="P51" i="180"/>
  <c r="O51" i="180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P46" i="180"/>
  <c r="O46" i="180"/>
  <c r="N46" i="180"/>
  <c r="O45" i="180"/>
  <c r="N45" i="180"/>
  <c r="P45" i="180"/>
  <c r="O44" i="180"/>
  <c r="N44" i="180"/>
  <c r="P44" i="180"/>
  <c r="P43" i="180"/>
  <c r="O43" i="180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P36" i="180"/>
  <c r="O36" i="180"/>
  <c r="N36" i="180"/>
  <c r="P35" i="180"/>
  <c r="O35" i="180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P27" i="180"/>
  <c r="O27" i="180"/>
  <c r="N27" i="180"/>
  <c r="O26" i="180"/>
  <c r="P26" i="180"/>
  <c r="N26" i="180"/>
  <c r="O25" i="180"/>
  <c r="N25" i="180"/>
  <c r="P24" i="180"/>
  <c r="O24" i="180"/>
  <c r="N24" i="180"/>
  <c r="O23" i="180"/>
  <c r="P23" i="180"/>
  <c r="N23" i="180"/>
  <c r="O22" i="180"/>
  <c r="N22" i="180"/>
  <c r="P22" i="180"/>
  <c r="O21" i="180"/>
  <c r="N21" i="180"/>
  <c r="P21" i="180"/>
  <c r="P20" i="180"/>
  <c r="O20" i="180"/>
  <c r="N20" i="180"/>
  <c r="P19" i="180"/>
  <c r="O19" i="180"/>
  <c r="N19" i="180"/>
  <c r="O18" i="180"/>
  <c r="N18" i="180"/>
  <c r="O17" i="180"/>
  <c r="N17" i="180"/>
  <c r="P16" i="180"/>
  <c r="O16" i="180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P11" i="180"/>
  <c r="O11" i="180"/>
  <c r="N11" i="180"/>
  <c r="O10" i="180"/>
  <c r="P10" i="180"/>
  <c r="N10" i="180"/>
  <c r="O9" i="180"/>
  <c r="N9" i="180"/>
  <c r="P8" i="180"/>
  <c r="O8" i="180"/>
  <c r="N8" i="180"/>
  <c r="O7" i="180"/>
  <c r="P7" i="180"/>
  <c r="N7" i="180"/>
  <c r="P6" i="180"/>
  <c r="O6" i="180"/>
  <c r="N6" i="180"/>
  <c r="O5" i="180"/>
  <c r="N5" i="180"/>
  <c r="P5" i="180"/>
  <c r="P4" i="180"/>
  <c r="O4" i="180"/>
  <c r="N4" i="180"/>
  <c r="I52" i="179"/>
  <c r="I27" i="179"/>
  <c r="G27" i="179"/>
  <c r="E8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N3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/>
  <c r="G518" i="160" a="1"/>
  <c r="C518" i="160"/>
  <c r="M514" i="160" a="1"/>
  <c r="M514" i="160"/>
  <c r="L514" i="160" a="1"/>
  <c r="L514" i="160"/>
  <c r="K514" i="160"/>
  <c r="K514" i="160" a="1"/>
  <c r="J514" i="160" a="1"/>
  <c r="J514" i="160"/>
  <c r="I514" i="160" a="1"/>
  <c r="I514" i="160"/>
  <c r="H514" i="160" a="1"/>
  <c r="H514" i="160"/>
  <c r="G514" i="160"/>
  <c r="G514" i="160" a="1"/>
  <c r="F514" i="160" a="1"/>
  <c r="F514" i="160"/>
  <c r="P511" i="160" a="1"/>
  <c r="P511" i="160"/>
  <c r="L511" i="160"/>
  <c r="L511" i="160" a="1"/>
  <c r="J511" i="160" a="1"/>
  <c r="J511" i="160"/>
  <c r="F511" i="160"/>
  <c r="F511" i="160" a="1"/>
  <c r="C511" i="160"/>
  <c r="P510" i="160" a="1"/>
  <c r="P510" i="160"/>
  <c r="H510" i="160" a="1"/>
  <c r="H510" i="160"/>
  <c r="F510" i="160"/>
  <c r="F510" i="160" a="1"/>
  <c r="C510" i="160"/>
  <c r="J509" i="160"/>
  <c r="J509" i="160" a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/>
  <c r="L507" i="160" a="1"/>
  <c r="J507" i="160" a="1"/>
  <c r="J507" i="160"/>
  <c r="F507" i="160" a="1"/>
  <c r="F507" i="160"/>
  <c r="C507" i="160"/>
  <c r="F506" i="160" a="1"/>
  <c r="F506" i="160"/>
  <c r="C506" i="160"/>
  <c r="P506" i="160" a="1"/>
  <c r="P506" i="160"/>
  <c r="N10" i="159"/>
  <c r="C505" i="160"/>
  <c r="L504" i="160" a="1"/>
  <c r="L504" i="160"/>
  <c r="J504" i="160"/>
  <c r="J504" i="160" a="1"/>
  <c r="H504" i="160" a="1"/>
  <c r="H504" i="160"/>
  <c r="C504" i="160"/>
  <c r="P503" i="160" a="1"/>
  <c r="P503" i="160"/>
  <c r="N7" i="159"/>
  <c r="L503" i="160"/>
  <c r="L503" i="160" a="1"/>
  <c r="J503" i="160" a="1"/>
  <c r="J503" i="160"/>
  <c r="F503" i="160"/>
  <c r="F503" i="160" a="1"/>
  <c r="C503" i="160"/>
  <c r="P502" i="160" a="1"/>
  <c r="P502" i="160"/>
  <c r="N6" i="159"/>
  <c r="H502" i="160" a="1"/>
  <c r="H502" i="160"/>
  <c r="F502" i="160"/>
  <c r="F502" i="160" a="1"/>
  <c r="C502" i="160"/>
  <c r="J501" i="160"/>
  <c r="J501" i="160" a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/>
  <c r="L499" i="160" a="1"/>
  <c r="J499" i="160" a="1"/>
  <c r="J499" i="160"/>
  <c r="F499" i="160" a="1"/>
  <c r="F499" i="160"/>
  <c r="C499" i="160"/>
  <c r="W495" i="160"/>
  <c r="V495" i="160"/>
  <c r="U495" i="160"/>
  <c r="E32" i="159"/>
  <c r="G32" i="159"/>
  <c r="I32" i="159"/>
  <c r="T495" i="160"/>
  <c r="S495" i="160"/>
  <c r="R495" i="160"/>
  <c r="M495" i="160"/>
  <c r="L495" i="160"/>
  <c r="K495" i="160"/>
  <c r="J495" i="160"/>
  <c r="I495" i="160"/>
  <c r="H495" i="160"/>
  <c r="G495" i="160"/>
  <c r="F495" i="160"/>
  <c r="P494" i="160"/>
  <c r="O494" i="160"/>
  <c r="N494" i="160"/>
  <c r="O493" i="160"/>
  <c r="P493" i="160"/>
  <c r="N493" i="160"/>
  <c r="O492" i="160"/>
  <c r="N492" i="160"/>
  <c r="P491" i="160"/>
  <c r="O491" i="160"/>
  <c r="N491" i="160"/>
  <c r="O490" i="160"/>
  <c r="P490" i="160"/>
  <c r="N490" i="160"/>
  <c r="O489" i="160"/>
  <c r="N489" i="160"/>
  <c r="P489" i="160"/>
  <c r="O488" i="160"/>
  <c r="N488" i="160"/>
  <c r="P488" i="160"/>
  <c r="P487" i="160"/>
  <c r="O487" i="160"/>
  <c r="N487" i="160"/>
  <c r="P486" i="160"/>
  <c r="O486" i="160"/>
  <c r="N486" i="160"/>
  <c r="O485" i="160"/>
  <c r="N485" i="160"/>
  <c r="O484" i="160"/>
  <c r="N484" i="160"/>
  <c r="P483" i="160"/>
  <c r="O483" i="160"/>
  <c r="N483" i="160"/>
  <c r="O482" i="160"/>
  <c r="P482" i="160"/>
  <c r="N482" i="160"/>
  <c r="O481" i="160"/>
  <c r="N481" i="160"/>
  <c r="P481" i="160"/>
  <c r="O480" i="160"/>
  <c r="N480" i="160"/>
  <c r="O479" i="160"/>
  <c r="N479" i="160"/>
  <c r="P479" i="160"/>
  <c r="P478" i="160"/>
  <c r="O478" i="160"/>
  <c r="N478" i="160"/>
  <c r="P477" i="160"/>
  <c r="O477" i="160"/>
  <c r="N477" i="160"/>
  <c r="O476" i="160"/>
  <c r="N476" i="160"/>
  <c r="P476" i="160"/>
  <c r="P475" i="160"/>
  <c r="O475" i="160"/>
  <c r="N475" i="160"/>
  <c r="P474" i="160"/>
  <c r="O474" i="160"/>
  <c r="N474" i="160"/>
  <c r="O473" i="160"/>
  <c r="N473" i="160"/>
  <c r="P473" i="160"/>
  <c r="O472" i="160"/>
  <c r="N472" i="160"/>
  <c r="P472" i="160"/>
  <c r="P471" i="160"/>
  <c r="O471" i="160"/>
  <c r="N471" i="160"/>
  <c r="O470" i="160"/>
  <c r="P470" i="160"/>
  <c r="N470" i="160"/>
  <c r="O469" i="160"/>
  <c r="N469" i="160"/>
  <c r="O468" i="160"/>
  <c r="N468" i="160"/>
  <c r="O467" i="160"/>
  <c r="N467" i="160"/>
  <c r="P467" i="160"/>
  <c r="O466" i="160"/>
  <c r="P466" i="160"/>
  <c r="N466" i="160"/>
  <c r="O465" i="160"/>
  <c r="N465" i="160"/>
  <c r="P465" i="160"/>
  <c r="O464" i="160"/>
  <c r="N464" i="160"/>
  <c r="O463" i="160"/>
  <c r="N463" i="160"/>
  <c r="P463" i="160"/>
  <c r="P462" i="160"/>
  <c r="O462" i="160"/>
  <c r="N462" i="160"/>
  <c r="P461" i="160"/>
  <c r="O461" i="160"/>
  <c r="N461" i="160"/>
  <c r="O460" i="160"/>
  <c r="N460" i="160"/>
  <c r="O459" i="160"/>
  <c r="N459" i="160"/>
  <c r="P459" i="160"/>
  <c r="P458" i="160"/>
  <c r="O458" i="160"/>
  <c r="N458" i="160"/>
  <c r="P457" i="160"/>
  <c r="O457" i="160"/>
  <c r="N457" i="160"/>
  <c r="O456" i="160"/>
  <c r="N456" i="160"/>
  <c r="P456" i="160"/>
  <c r="P455" i="160"/>
  <c r="O455" i="160"/>
  <c r="N455" i="160"/>
  <c r="P454" i="160"/>
  <c r="O454" i="160"/>
  <c r="N454" i="160"/>
  <c r="O453" i="160"/>
  <c r="N453" i="160"/>
  <c r="P453" i="160"/>
  <c r="O452" i="160"/>
  <c r="N452" i="160"/>
  <c r="O451" i="160"/>
  <c r="N451" i="160"/>
  <c r="P451" i="160"/>
  <c r="O450" i="160"/>
  <c r="P450" i="160"/>
  <c r="N450" i="160"/>
  <c r="P449" i="160"/>
  <c r="O449" i="160"/>
  <c r="N449" i="160"/>
  <c r="O448" i="160"/>
  <c r="N448" i="160"/>
  <c r="P448" i="160"/>
  <c r="O447" i="160"/>
  <c r="N447" i="160"/>
  <c r="P447" i="160"/>
  <c r="P446" i="160"/>
  <c r="O446" i="160"/>
  <c r="N446" i="160"/>
  <c r="P445" i="160"/>
  <c r="O445" i="160"/>
  <c r="N445" i="160"/>
  <c r="O444" i="160"/>
  <c r="N444" i="160"/>
  <c r="O443" i="160"/>
  <c r="N443" i="160"/>
  <c r="P443" i="160"/>
  <c r="P442" i="160"/>
  <c r="O442" i="160"/>
  <c r="N442" i="160"/>
  <c r="P441" i="160"/>
  <c r="O441" i="160"/>
  <c r="N441" i="160"/>
  <c r="O440" i="160"/>
  <c r="N440" i="160"/>
  <c r="P440" i="160"/>
  <c r="P439" i="160"/>
  <c r="O439" i="160"/>
  <c r="N439" i="160"/>
  <c r="P438" i="160"/>
  <c r="O438" i="160"/>
  <c r="N438" i="160"/>
  <c r="O437" i="160"/>
  <c r="N437" i="160"/>
  <c r="O436" i="160"/>
  <c r="N436" i="160"/>
  <c r="P435" i="160"/>
  <c r="O435" i="160"/>
  <c r="N435" i="160"/>
  <c r="O434" i="160"/>
  <c r="P434" i="160"/>
  <c r="N434" i="160"/>
  <c r="P433" i="160"/>
  <c r="O433" i="160"/>
  <c r="N433" i="160"/>
  <c r="O432" i="160"/>
  <c r="N432" i="160"/>
  <c r="O431" i="160"/>
  <c r="N431" i="160"/>
  <c r="P431" i="160"/>
  <c r="P430" i="160"/>
  <c r="O430" i="160"/>
  <c r="N430" i="160"/>
  <c r="O429" i="160"/>
  <c r="P429" i="160"/>
  <c r="N429" i="160"/>
  <c r="O428" i="160"/>
  <c r="N428" i="160"/>
  <c r="P427" i="160"/>
  <c r="O427" i="160"/>
  <c r="N427" i="160"/>
  <c r="O426" i="160"/>
  <c r="P426" i="160"/>
  <c r="N426" i="160"/>
  <c r="O425" i="160"/>
  <c r="N425" i="160"/>
  <c r="P425" i="160"/>
  <c r="O424" i="160"/>
  <c r="N424" i="160"/>
  <c r="P424" i="160"/>
  <c r="P423" i="160"/>
  <c r="O423" i="160"/>
  <c r="N423" i="160"/>
  <c r="P422" i="160"/>
  <c r="O422" i="160"/>
  <c r="N422" i="160"/>
  <c r="O421" i="160"/>
  <c r="N421" i="160"/>
  <c r="O420" i="160"/>
  <c r="N420" i="160"/>
  <c r="P419" i="160"/>
  <c r="O419" i="160"/>
  <c r="N419" i="160"/>
  <c r="O418" i="160"/>
  <c r="P418" i="160"/>
  <c r="N418" i="160"/>
  <c r="O417" i="160"/>
  <c r="N417" i="160"/>
  <c r="P417" i="160"/>
  <c r="O416" i="160"/>
  <c r="N416" i="160"/>
  <c r="O415" i="160"/>
  <c r="N415" i="160"/>
  <c r="P415" i="160"/>
  <c r="P414" i="160"/>
  <c r="O414" i="160"/>
  <c r="N414" i="160"/>
  <c r="P413" i="160"/>
  <c r="O413" i="160"/>
  <c r="N413" i="160"/>
  <c r="O412" i="160"/>
  <c r="N412" i="160"/>
  <c r="P412" i="160"/>
  <c r="P411" i="160"/>
  <c r="O411" i="160"/>
  <c r="N411" i="160"/>
  <c r="P410" i="160"/>
  <c r="O410" i="160"/>
  <c r="N410" i="160"/>
  <c r="O409" i="160"/>
  <c r="N409" i="160"/>
  <c r="P409" i="160"/>
  <c r="O408" i="160"/>
  <c r="N408" i="160"/>
  <c r="P408" i="160"/>
  <c r="P407" i="160"/>
  <c r="O407" i="160"/>
  <c r="N407" i="160"/>
  <c r="O406" i="160"/>
  <c r="P406" i="160"/>
  <c r="N406" i="160"/>
  <c r="O405" i="160"/>
  <c r="N405" i="160"/>
  <c r="O404" i="160"/>
  <c r="N404" i="160"/>
  <c r="O403" i="160"/>
  <c r="N403" i="160"/>
  <c r="P403" i="160"/>
  <c r="O402" i="160"/>
  <c r="P402" i="160"/>
  <c r="N402" i="160"/>
  <c r="O401" i="160"/>
  <c r="N401" i="160"/>
  <c r="P401" i="160"/>
  <c r="O400" i="160"/>
  <c r="N400" i="160"/>
  <c r="O399" i="160"/>
  <c r="N399" i="160"/>
  <c r="P399" i="160"/>
  <c r="P398" i="160"/>
  <c r="O398" i="160"/>
  <c r="N398" i="160"/>
  <c r="P397" i="160"/>
  <c r="O397" i="160"/>
  <c r="N397" i="160"/>
  <c r="O396" i="160"/>
  <c r="N396" i="160"/>
  <c r="O395" i="160"/>
  <c r="N395" i="160"/>
  <c r="P395" i="160"/>
  <c r="P394" i="160"/>
  <c r="O394" i="160"/>
  <c r="N394" i="160"/>
  <c r="P393" i="160"/>
  <c r="O393" i="160"/>
  <c r="N393" i="160"/>
  <c r="O392" i="160"/>
  <c r="N392" i="160"/>
  <c r="P392" i="160"/>
  <c r="P391" i="160"/>
  <c r="O391" i="160"/>
  <c r="N391" i="160"/>
  <c r="P390" i="160"/>
  <c r="O390" i="160"/>
  <c r="N390" i="160"/>
  <c r="O389" i="160"/>
  <c r="N389" i="160"/>
  <c r="P389" i="160"/>
  <c r="O388" i="160"/>
  <c r="N388" i="160"/>
  <c r="O387" i="160"/>
  <c r="N387" i="160"/>
  <c r="P387" i="160"/>
  <c r="O386" i="160"/>
  <c r="P386" i="160"/>
  <c r="N386" i="160"/>
  <c r="P385" i="160"/>
  <c r="O385" i="160"/>
  <c r="N385" i="160"/>
  <c r="O384" i="160"/>
  <c r="N384" i="160"/>
  <c r="P384" i="160"/>
  <c r="O383" i="160"/>
  <c r="N383" i="160"/>
  <c r="P383" i="160"/>
  <c r="P382" i="160"/>
  <c r="O382" i="160"/>
  <c r="N382" i="160"/>
  <c r="P381" i="160"/>
  <c r="O381" i="160"/>
  <c r="N381" i="160"/>
  <c r="O380" i="160"/>
  <c r="N380" i="160"/>
  <c r="O379" i="160"/>
  <c r="N379" i="160"/>
  <c r="P379" i="160"/>
  <c r="P378" i="160"/>
  <c r="O378" i="160"/>
  <c r="N378" i="160"/>
  <c r="P377" i="160"/>
  <c r="O377" i="160"/>
  <c r="N377" i="160"/>
  <c r="O376" i="160"/>
  <c r="N376" i="160"/>
  <c r="P376" i="160"/>
  <c r="P375" i="160"/>
  <c r="O375" i="160"/>
  <c r="N375" i="160"/>
  <c r="P374" i="160"/>
  <c r="O374" i="160"/>
  <c r="N374" i="160"/>
  <c r="O373" i="160"/>
  <c r="N373" i="160"/>
  <c r="O372" i="160"/>
  <c r="N372" i="160"/>
  <c r="P371" i="160"/>
  <c r="O371" i="160"/>
  <c r="N371" i="160"/>
  <c r="O370" i="160"/>
  <c r="P370" i="160"/>
  <c r="N370" i="160"/>
  <c r="P369" i="160"/>
  <c r="O369" i="160"/>
  <c r="N369" i="160"/>
  <c r="O368" i="160"/>
  <c r="N368" i="160"/>
  <c r="O367" i="160"/>
  <c r="N367" i="160"/>
  <c r="P367" i="160"/>
  <c r="P366" i="160"/>
  <c r="O366" i="160"/>
  <c r="N366" i="160"/>
  <c r="O365" i="160"/>
  <c r="P365" i="160"/>
  <c r="N365" i="160"/>
  <c r="O364" i="160"/>
  <c r="N364" i="160"/>
  <c r="P363" i="160"/>
  <c r="O363" i="160"/>
  <c r="N363" i="160"/>
  <c r="O362" i="160"/>
  <c r="P362" i="160"/>
  <c r="N362" i="160"/>
  <c r="O361" i="160"/>
  <c r="N361" i="160"/>
  <c r="P361" i="160"/>
  <c r="O360" i="160"/>
  <c r="N360" i="160"/>
  <c r="P360" i="160"/>
  <c r="P359" i="160"/>
  <c r="O359" i="160"/>
  <c r="N359" i="160"/>
  <c r="P358" i="160"/>
  <c r="O358" i="160"/>
  <c r="N358" i="160"/>
  <c r="O357" i="160"/>
  <c r="N357" i="160"/>
  <c r="O356" i="160"/>
  <c r="N356" i="160"/>
  <c r="P355" i="160"/>
  <c r="O355" i="160"/>
  <c r="N355" i="160"/>
  <c r="O354" i="160"/>
  <c r="P354" i="160"/>
  <c r="N354" i="160"/>
  <c r="O353" i="160"/>
  <c r="N353" i="160"/>
  <c r="P353" i="160"/>
  <c r="O352" i="160"/>
  <c r="N352" i="160"/>
  <c r="O351" i="160"/>
  <c r="N351" i="160"/>
  <c r="P351" i="160"/>
  <c r="P350" i="160"/>
  <c r="O350" i="160"/>
  <c r="N350" i="160"/>
  <c r="P349" i="160"/>
  <c r="O349" i="160"/>
  <c r="N349" i="160"/>
  <c r="O348" i="160"/>
  <c r="N348" i="160"/>
  <c r="P348" i="160"/>
  <c r="P347" i="160"/>
  <c r="O347" i="160"/>
  <c r="N347" i="160"/>
  <c r="P346" i="160"/>
  <c r="O346" i="160"/>
  <c r="N346" i="160"/>
  <c r="O345" i="160"/>
  <c r="N345" i="160"/>
  <c r="P345" i="160"/>
  <c r="O344" i="160"/>
  <c r="N344" i="160"/>
  <c r="P344" i="160"/>
  <c r="P343" i="160"/>
  <c r="O343" i="160"/>
  <c r="N343" i="160"/>
  <c r="O342" i="160"/>
  <c r="P342" i="160"/>
  <c r="N342" i="160"/>
  <c r="O341" i="160"/>
  <c r="N341" i="160"/>
  <c r="O340" i="160"/>
  <c r="N340" i="160"/>
  <c r="O339" i="160"/>
  <c r="N339" i="160"/>
  <c r="P339" i="160"/>
  <c r="O338" i="160"/>
  <c r="P338" i="160"/>
  <c r="N338" i="160"/>
  <c r="O337" i="160"/>
  <c r="N337" i="160"/>
  <c r="P337" i="160"/>
  <c r="O336" i="160"/>
  <c r="N336" i="160"/>
  <c r="O335" i="160"/>
  <c r="N335" i="160"/>
  <c r="P335" i="160"/>
  <c r="P334" i="160"/>
  <c r="O334" i="160"/>
  <c r="N334" i="160"/>
  <c r="P333" i="160"/>
  <c r="O333" i="160"/>
  <c r="N333" i="160"/>
  <c r="O332" i="160"/>
  <c r="N332" i="160"/>
  <c r="O331" i="160"/>
  <c r="N331" i="160"/>
  <c r="P331" i="160"/>
  <c r="P330" i="160"/>
  <c r="O330" i="160"/>
  <c r="N330" i="160"/>
  <c r="P329" i="160"/>
  <c r="O329" i="160"/>
  <c r="N329" i="160"/>
  <c r="O328" i="160"/>
  <c r="N328" i="160"/>
  <c r="P328" i="160"/>
  <c r="P327" i="160"/>
  <c r="O327" i="160"/>
  <c r="N327" i="160"/>
  <c r="P326" i="160"/>
  <c r="O326" i="160"/>
  <c r="N326" i="160"/>
  <c r="O325" i="160"/>
  <c r="N325" i="160"/>
  <c r="P325" i="160"/>
  <c r="O324" i="160"/>
  <c r="N324" i="160"/>
  <c r="O323" i="160"/>
  <c r="N323" i="160"/>
  <c r="P323" i="160"/>
  <c r="O322" i="160"/>
  <c r="P322" i="160"/>
  <c r="N322" i="160"/>
  <c r="P321" i="160"/>
  <c r="O321" i="160"/>
  <c r="N321" i="160"/>
  <c r="O320" i="160"/>
  <c r="N320" i="160"/>
  <c r="P320" i="160"/>
  <c r="O319" i="160"/>
  <c r="N319" i="160"/>
  <c r="P319" i="160"/>
  <c r="P318" i="160"/>
  <c r="O318" i="160"/>
  <c r="N318" i="160"/>
  <c r="P317" i="160"/>
  <c r="O317" i="160"/>
  <c r="N317" i="160"/>
  <c r="O316" i="160"/>
  <c r="N316" i="160"/>
  <c r="O315" i="160"/>
  <c r="N315" i="160"/>
  <c r="P315" i="160"/>
  <c r="P314" i="160"/>
  <c r="O314" i="160"/>
  <c r="N314" i="160"/>
  <c r="P313" i="160"/>
  <c r="O313" i="160"/>
  <c r="N313" i="160"/>
  <c r="O312" i="160"/>
  <c r="N312" i="160"/>
  <c r="P312" i="160"/>
  <c r="P311" i="160"/>
  <c r="O311" i="160"/>
  <c r="N311" i="160"/>
  <c r="P310" i="160"/>
  <c r="O310" i="160"/>
  <c r="N310" i="160"/>
  <c r="O309" i="160"/>
  <c r="N309" i="160"/>
  <c r="O308" i="160"/>
  <c r="N308" i="160"/>
  <c r="P307" i="160"/>
  <c r="O307" i="160"/>
  <c r="N307" i="160"/>
  <c r="O306" i="160"/>
  <c r="P306" i="160"/>
  <c r="N306" i="160"/>
  <c r="P305" i="160"/>
  <c r="O305" i="160"/>
  <c r="N305" i="160"/>
  <c r="O304" i="160"/>
  <c r="N304" i="160"/>
  <c r="O303" i="160"/>
  <c r="N303" i="160"/>
  <c r="P303" i="160"/>
  <c r="P302" i="160"/>
  <c r="O302" i="160"/>
  <c r="N302" i="160"/>
  <c r="O301" i="160"/>
  <c r="P301" i="160"/>
  <c r="N301" i="160"/>
  <c r="O300" i="160"/>
  <c r="N300" i="160"/>
  <c r="P299" i="160"/>
  <c r="O299" i="160"/>
  <c r="N299" i="160"/>
  <c r="O298" i="160"/>
  <c r="P298" i="160"/>
  <c r="N298" i="160"/>
  <c r="O297" i="160"/>
  <c r="N297" i="160"/>
  <c r="P297" i="160"/>
  <c r="O296" i="160"/>
  <c r="N296" i="160"/>
  <c r="P296" i="160"/>
  <c r="P295" i="160"/>
  <c r="O295" i="160"/>
  <c r="N295" i="160"/>
  <c r="P294" i="160"/>
  <c r="O294" i="160"/>
  <c r="N294" i="160"/>
  <c r="O293" i="160"/>
  <c r="N293" i="160"/>
  <c r="O292" i="160"/>
  <c r="N292" i="160"/>
  <c r="P291" i="160"/>
  <c r="O291" i="160"/>
  <c r="N291" i="160"/>
  <c r="O290" i="160"/>
  <c r="P290" i="160"/>
  <c r="N290" i="160"/>
  <c r="O289" i="160"/>
  <c r="N289" i="160"/>
  <c r="P289" i="160"/>
  <c r="O288" i="160"/>
  <c r="N288" i="160"/>
  <c r="O287" i="160"/>
  <c r="N287" i="160"/>
  <c r="P287" i="160"/>
  <c r="P286" i="160"/>
  <c r="O286" i="160"/>
  <c r="N286" i="160"/>
  <c r="P285" i="160"/>
  <c r="O285" i="160"/>
  <c r="N285" i="160"/>
  <c r="O284" i="160"/>
  <c r="N284" i="160"/>
  <c r="P284" i="160"/>
  <c r="P283" i="160"/>
  <c r="O283" i="160"/>
  <c r="N283" i="160"/>
  <c r="P282" i="160"/>
  <c r="O282" i="160"/>
  <c r="N282" i="160"/>
  <c r="O281" i="160"/>
  <c r="N281" i="160"/>
  <c r="P281" i="160"/>
  <c r="O280" i="160"/>
  <c r="N280" i="160"/>
  <c r="P280" i="160"/>
  <c r="P279" i="160"/>
  <c r="O279" i="160"/>
  <c r="N279" i="160"/>
  <c r="O278" i="160"/>
  <c r="P278" i="160"/>
  <c r="N278" i="160"/>
  <c r="O277" i="160"/>
  <c r="N277" i="160"/>
  <c r="O276" i="160"/>
  <c r="N276" i="160"/>
  <c r="O275" i="160"/>
  <c r="N275" i="160"/>
  <c r="P275" i="160"/>
  <c r="O274" i="160"/>
  <c r="P274" i="160"/>
  <c r="N274" i="160"/>
  <c r="O273" i="160"/>
  <c r="N273" i="160"/>
  <c r="P273" i="160"/>
  <c r="O272" i="160"/>
  <c r="N272" i="160"/>
  <c r="O271" i="160"/>
  <c r="N271" i="160"/>
  <c r="P271" i="160"/>
  <c r="P270" i="160"/>
  <c r="O270" i="160"/>
  <c r="N270" i="160"/>
  <c r="P269" i="160"/>
  <c r="O269" i="160"/>
  <c r="N269" i="160"/>
  <c r="O268" i="160"/>
  <c r="N268" i="160"/>
  <c r="O267" i="160"/>
  <c r="N267" i="160"/>
  <c r="P267" i="160"/>
  <c r="P266" i="160"/>
  <c r="O266" i="160"/>
  <c r="N266" i="160"/>
  <c r="P265" i="160"/>
  <c r="O265" i="160"/>
  <c r="N265" i="160"/>
  <c r="O264" i="160"/>
  <c r="N264" i="160"/>
  <c r="P264" i="160"/>
  <c r="P263" i="160"/>
  <c r="O263" i="160"/>
  <c r="N263" i="160"/>
  <c r="P262" i="160"/>
  <c r="O262" i="160"/>
  <c r="N262" i="160"/>
  <c r="O261" i="160"/>
  <c r="N261" i="160"/>
  <c r="P261" i="160"/>
  <c r="O260" i="160"/>
  <c r="N260" i="160"/>
  <c r="O259" i="160"/>
  <c r="N259" i="160"/>
  <c r="P259" i="160"/>
  <c r="O258" i="160"/>
  <c r="P258" i="160"/>
  <c r="N258" i="160"/>
  <c r="P257" i="160"/>
  <c r="O257" i="160"/>
  <c r="N257" i="160"/>
  <c r="O256" i="160"/>
  <c r="N256" i="160"/>
  <c r="P256" i="160"/>
  <c r="O255" i="160"/>
  <c r="N255" i="160"/>
  <c r="P255" i="160"/>
  <c r="P254" i="160"/>
  <c r="O254" i="160"/>
  <c r="N254" i="160"/>
  <c r="P253" i="160"/>
  <c r="O253" i="160"/>
  <c r="N253" i="160"/>
  <c r="O252" i="160"/>
  <c r="N252" i="160"/>
  <c r="O251" i="160"/>
  <c r="N251" i="160"/>
  <c r="P251" i="160"/>
  <c r="P250" i="160"/>
  <c r="O250" i="160"/>
  <c r="N250" i="160"/>
  <c r="P249" i="160"/>
  <c r="O249" i="160"/>
  <c r="N249" i="160"/>
  <c r="O248" i="160"/>
  <c r="N248" i="160"/>
  <c r="P248" i="160"/>
  <c r="P247" i="160"/>
  <c r="O247" i="160"/>
  <c r="N247" i="160"/>
  <c r="P246" i="160"/>
  <c r="O246" i="160"/>
  <c r="N246" i="160"/>
  <c r="O245" i="160"/>
  <c r="N245" i="160"/>
  <c r="O244" i="160"/>
  <c r="N244" i="160"/>
  <c r="P243" i="160"/>
  <c r="O243" i="160"/>
  <c r="N243" i="160"/>
  <c r="O242" i="160"/>
  <c r="P242" i="160"/>
  <c r="N242" i="160"/>
  <c r="P241" i="160"/>
  <c r="O241" i="160"/>
  <c r="N241" i="160"/>
  <c r="O240" i="160"/>
  <c r="N240" i="160"/>
  <c r="O239" i="160"/>
  <c r="N239" i="160"/>
  <c r="P239" i="160"/>
  <c r="P238" i="160"/>
  <c r="O238" i="160"/>
  <c r="N238" i="160"/>
  <c r="O237" i="160"/>
  <c r="P237" i="160"/>
  <c r="N237" i="160"/>
  <c r="O236" i="160"/>
  <c r="N236" i="160"/>
  <c r="P235" i="160"/>
  <c r="O235" i="160"/>
  <c r="N235" i="160"/>
  <c r="O234" i="160"/>
  <c r="P234" i="160"/>
  <c r="N234" i="160"/>
  <c r="O233" i="160"/>
  <c r="N233" i="160"/>
  <c r="P233" i="160"/>
  <c r="O232" i="160"/>
  <c r="N232" i="160"/>
  <c r="P232" i="160"/>
  <c r="P231" i="160"/>
  <c r="O231" i="160"/>
  <c r="N231" i="160"/>
  <c r="P230" i="160"/>
  <c r="O230" i="160"/>
  <c r="N230" i="160"/>
  <c r="O229" i="160"/>
  <c r="N229" i="160"/>
  <c r="O228" i="160"/>
  <c r="N228" i="160"/>
  <c r="P227" i="160"/>
  <c r="O227" i="160"/>
  <c r="N227" i="160"/>
  <c r="O226" i="160"/>
  <c r="P226" i="160"/>
  <c r="N226" i="160"/>
  <c r="O225" i="160"/>
  <c r="N225" i="160"/>
  <c r="P225" i="160"/>
  <c r="O224" i="160"/>
  <c r="N224" i="160"/>
  <c r="O223" i="160"/>
  <c r="N223" i="160"/>
  <c r="P223" i="160"/>
  <c r="P222" i="160"/>
  <c r="O222" i="160"/>
  <c r="N222" i="160"/>
  <c r="P221" i="160"/>
  <c r="O221" i="160"/>
  <c r="N221" i="160"/>
  <c r="O220" i="160"/>
  <c r="N220" i="160"/>
  <c r="P220" i="160"/>
  <c r="P219" i="160"/>
  <c r="O219" i="160"/>
  <c r="N219" i="160"/>
  <c r="P218" i="160"/>
  <c r="O218" i="160"/>
  <c r="N218" i="160"/>
  <c r="O217" i="160"/>
  <c r="N217" i="160"/>
  <c r="P217" i="160"/>
  <c r="O216" i="160"/>
  <c r="N216" i="160"/>
  <c r="P216" i="160"/>
  <c r="P215" i="160"/>
  <c r="O215" i="160"/>
  <c r="N215" i="160"/>
  <c r="O214" i="160"/>
  <c r="P214" i="160"/>
  <c r="N214" i="160"/>
  <c r="O213" i="160"/>
  <c r="N213" i="160"/>
  <c r="O212" i="160"/>
  <c r="N212" i="160"/>
  <c r="O211" i="160"/>
  <c r="N211" i="160"/>
  <c r="P211" i="160"/>
  <c r="O210" i="160"/>
  <c r="P210" i="160"/>
  <c r="N210" i="160"/>
  <c r="O209" i="160"/>
  <c r="N209" i="160"/>
  <c r="P209" i="160"/>
  <c r="O208" i="160"/>
  <c r="N208" i="160"/>
  <c r="O207" i="160"/>
  <c r="N207" i="160"/>
  <c r="P207" i="160"/>
  <c r="P206" i="160"/>
  <c r="O206" i="160"/>
  <c r="N206" i="160"/>
  <c r="P205" i="160"/>
  <c r="O205" i="160"/>
  <c r="N205" i="160"/>
  <c r="O204" i="160"/>
  <c r="N204" i="160"/>
  <c r="O203" i="160"/>
  <c r="N203" i="160"/>
  <c r="P203" i="160"/>
  <c r="P202" i="160"/>
  <c r="O202" i="160"/>
  <c r="N202" i="160"/>
  <c r="P201" i="160"/>
  <c r="O201" i="160"/>
  <c r="N201" i="160"/>
  <c r="O200" i="160"/>
  <c r="N200" i="160"/>
  <c r="P200" i="160"/>
  <c r="P199" i="160"/>
  <c r="O199" i="160"/>
  <c r="N199" i="160"/>
  <c r="P198" i="160"/>
  <c r="O198" i="160"/>
  <c r="N198" i="160"/>
  <c r="O197" i="160"/>
  <c r="N197" i="160"/>
  <c r="P197" i="160"/>
  <c r="O196" i="160"/>
  <c r="N196" i="160"/>
  <c r="P195" i="160"/>
  <c r="O195" i="160"/>
  <c r="N195" i="160"/>
  <c r="O194" i="160"/>
  <c r="P194" i="160"/>
  <c r="N194" i="160"/>
  <c r="O193" i="160"/>
  <c r="N193" i="160"/>
  <c r="P193" i="160"/>
  <c r="O192" i="160"/>
  <c r="N192" i="160"/>
  <c r="O191" i="160"/>
  <c r="N191" i="160"/>
  <c r="P191" i="160"/>
  <c r="P190" i="160"/>
  <c r="O190" i="160"/>
  <c r="N190" i="160"/>
  <c r="P189" i="160"/>
  <c r="O189" i="160"/>
  <c r="N189" i="160"/>
  <c r="O188" i="160"/>
  <c r="N188" i="160"/>
  <c r="O187" i="160"/>
  <c r="N187" i="160"/>
  <c r="P187" i="160"/>
  <c r="P186" i="160"/>
  <c r="O186" i="160"/>
  <c r="N186" i="160"/>
  <c r="P185" i="160"/>
  <c r="O185" i="160"/>
  <c r="N185" i="160"/>
  <c r="O184" i="160"/>
  <c r="N184" i="160"/>
  <c r="P184" i="160"/>
  <c r="P183" i="160"/>
  <c r="O183" i="160"/>
  <c r="N183" i="160"/>
  <c r="P182" i="160"/>
  <c r="O182" i="160"/>
  <c r="N182" i="160"/>
  <c r="O181" i="160"/>
  <c r="N181" i="160"/>
  <c r="P181" i="160"/>
  <c r="O180" i="160"/>
  <c r="N180" i="160"/>
  <c r="P179" i="160"/>
  <c r="O179" i="160"/>
  <c r="N179" i="160"/>
  <c r="O178" i="160"/>
  <c r="P178" i="160"/>
  <c r="N178" i="160"/>
  <c r="O177" i="160"/>
  <c r="N177" i="160"/>
  <c r="P177" i="160"/>
  <c r="O176" i="160"/>
  <c r="N176" i="160"/>
  <c r="O175" i="160"/>
  <c r="N175" i="160"/>
  <c r="P175" i="160"/>
  <c r="P174" i="160"/>
  <c r="O174" i="160"/>
  <c r="N174" i="160"/>
  <c r="P173" i="160"/>
  <c r="O173" i="160"/>
  <c r="N173" i="160"/>
  <c r="O172" i="160"/>
  <c r="N172" i="160"/>
  <c r="O171" i="160"/>
  <c r="N171" i="160"/>
  <c r="P171" i="160"/>
  <c r="P170" i="160"/>
  <c r="O170" i="160"/>
  <c r="N170" i="160"/>
  <c r="P169" i="160"/>
  <c r="O169" i="160"/>
  <c r="N169" i="160"/>
  <c r="O168" i="160"/>
  <c r="N168" i="160"/>
  <c r="P168" i="160"/>
  <c r="P167" i="160"/>
  <c r="O167" i="160"/>
  <c r="N167" i="160"/>
  <c r="P166" i="160"/>
  <c r="O166" i="160"/>
  <c r="N166" i="160"/>
  <c r="O165" i="160"/>
  <c r="N165" i="160"/>
  <c r="P165" i="160"/>
  <c r="O164" i="160"/>
  <c r="N164" i="160"/>
  <c r="P163" i="160"/>
  <c r="O163" i="160"/>
  <c r="N163" i="160"/>
  <c r="O162" i="160"/>
  <c r="P162" i="160"/>
  <c r="N162" i="160"/>
  <c r="O161" i="160"/>
  <c r="N161" i="160"/>
  <c r="P161" i="160"/>
  <c r="O160" i="160"/>
  <c r="N160" i="160"/>
  <c r="O159" i="160"/>
  <c r="N159" i="160"/>
  <c r="P159" i="160"/>
  <c r="P158" i="160"/>
  <c r="O158" i="160"/>
  <c r="N158" i="160"/>
  <c r="P157" i="160"/>
  <c r="O157" i="160"/>
  <c r="N157" i="160"/>
  <c r="O156" i="160"/>
  <c r="N156" i="160"/>
  <c r="O155" i="160"/>
  <c r="N155" i="160"/>
  <c r="P155" i="160"/>
  <c r="P154" i="160"/>
  <c r="O154" i="160"/>
  <c r="N154" i="160"/>
  <c r="P153" i="160"/>
  <c r="O153" i="160"/>
  <c r="N153" i="160"/>
  <c r="O152" i="160"/>
  <c r="N152" i="160"/>
  <c r="P152" i="160"/>
  <c r="P151" i="160"/>
  <c r="O151" i="160"/>
  <c r="N151" i="160"/>
  <c r="P150" i="160"/>
  <c r="O150" i="160"/>
  <c r="N150" i="160"/>
  <c r="O149" i="160"/>
  <c r="N149" i="160"/>
  <c r="P149" i="160"/>
  <c r="O148" i="160"/>
  <c r="N148" i="160"/>
  <c r="P147" i="160"/>
  <c r="O147" i="160"/>
  <c r="N147" i="160"/>
  <c r="O146" i="160"/>
  <c r="P146" i="160"/>
  <c r="N146" i="160"/>
  <c r="O145" i="160"/>
  <c r="N145" i="160"/>
  <c r="P145" i="160"/>
  <c r="O144" i="160"/>
  <c r="N144" i="160"/>
  <c r="O143" i="160"/>
  <c r="N143" i="160"/>
  <c r="P143" i="160"/>
  <c r="P142" i="160"/>
  <c r="O142" i="160"/>
  <c r="N142" i="160"/>
  <c r="P141" i="160"/>
  <c r="O141" i="160"/>
  <c r="N141" i="160"/>
  <c r="O140" i="160"/>
  <c r="N140" i="160"/>
  <c r="O139" i="160"/>
  <c r="N139" i="160"/>
  <c r="P139" i="160"/>
  <c r="P138" i="160"/>
  <c r="O138" i="160"/>
  <c r="N138" i="160"/>
  <c r="P137" i="160"/>
  <c r="O137" i="160"/>
  <c r="N137" i="160"/>
  <c r="O136" i="160"/>
  <c r="N136" i="160"/>
  <c r="P136" i="160"/>
  <c r="P135" i="160"/>
  <c r="O135" i="160"/>
  <c r="N135" i="160"/>
  <c r="P134" i="160"/>
  <c r="O134" i="160"/>
  <c r="N134" i="160"/>
  <c r="O133" i="160"/>
  <c r="N133" i="160"/>
  <c r="P133" i="160"/>
  <c r="O132" i="160"/>
  <c r="N132" i="160"/>
  <c r="P131" i="160"/>
  <c r="O131" i="160"/>
  <c r="N131" i="160"/>
  <c r="O130" i="160"/>
  <c r="P130" i="160"/>
  <c r="N130" i="160"/>
  <c r="O129" i="160"/>
  <c r="N129" i="160"/>
  <c r="P129" i="160"/>
  <c r="O128" i="160"/>
  <c r="N128" i="160"/>
  <c r="O127" i="160"/>
  <c r="N127" i="160"/>
  <c r="P127" i="160"/>
  <c r="P126" i="160"/>
  <c r="O126" i="160"/>
  <c r="N126" i="160"/>
  <c r="P125" i="160"/>
  <c r="O125" i="160"/>
  <c r="N125" i="160"/>
  <c r="O124" i="160"/>
  <c r="N124" i="160"/>
  <c r="O123" i="160"/>
  <c r="N123" i="160"/>
  <c r="P123" i="160"/>
  <c r="P122" i="160"/>
  <c r="O122" i="160"/>
  <c r="N122" i="160"/>
  <c r="P121" i="160"/>
  <c r="O121" i="160"/>
  <c r="N121" i="160"/>
  <c r="O120" i="160"/>
  <c r="N120" i="160"/>
  <c r="P120" i="160"/>
  <c r="P119" i="160"/>
  <c r="O119" i="160"/>
  <c r="N119" i="160"/>
  <c r="P118" i="160"/>
  <c r="O118" i="160"/>
  <c r="N118" i="160"/>
  <c r="O117" i="160"/>
  <c r="N117" i="160"/>
  <c r="P117" i="160"/>
  <c r="O116" i="160"/>
  <c r="N116" i="160"/>
  <c r="P115" i="160"/>
  <c r="O115" i="160"/>
  <c r="N115" i="160"/>
  <c r="O114" i="160"/>
  <c r="N114" i="160"/>
  <c r="P114" i="160"/>
  <c r="O113" i="160"/>
  <c r="N113" i="160"/>
  <c r="P113" i="160"/>
  <c r="P112" i="160"/>
  <c r="O112" i="160"/>
  <c r="N112" i="160"/>
  <c r="P111" i="160"/>
  <c r="O111" i="160"/>
  <c r="N111" i="160"/>
  <c r="O110" i="160"/>
  <c r="N110" i="160"/>
  <c r="P110" i="160"/>
  <c r="O109" i="160"/>
  <c r="N109" i="160"/>
  <c r="P109" i="160"/>
  <c r="P108" i="160"/>
  <c r="O108" i="160"/>
  <c r="N108" i="160"/>
  <c r="P107" i="160"/>
  <c r="O107" i="160"/>
  <c r="N107" i="160"/>
  <c r="O106" i="160"/>
  <c r="N106" i="160"/>
  <c r="P106" i="160"/>
  <c r="O105" i="160"/>
  <c r="N105" i="160"/>
  <c r="P105" i="160"/>
  <c r="P104" i="160"/>
  <c r="O104" i="160"/>
  <c r="N104" i="160"/>
  <c r="P103" i="160"/>
  <c r="O103" i="160"/>
  <c r="N103" i="160"/>
  <c r="O102" i="160"/>
  <c r="N102" i="160"/>
  <c r="P102" i="160"/>
  <c r="O101" i="160"/>
  <c r="N101" i="160"/>
  <c r="P101" i="160"/>
  <c r="P100" i="160"/>
  <c r="O100" i="160"/>
  <c r="N100" i="160"/>
  <c r="P99" i="160"/>
  <c r="O99" i="160"/>
  <c r="N99" i="160"/>
  <c r="O98" i="160"/>
  <c r="N98" i="160"/>
  <c r="P98" i="160"/>
  <c r="O97" i="160"/>
  <c r="N97" i="160"/>
  <c r="P97" i="160"/>
  <c r="P96" i="160"/>
  <c r="O96" i="160"/>
  <c r="N96" i="160"/>
  <c r="P95" i="160"/>
  <c r="O95" i="160"/>
  <c r="N95" i="160"/>
  <c r="O94" i="160"/>
  <c r="N94" i="160"/>
  <c r="P94" i="160"/>
  <c r="O93" i="160"/>
  <c r="N93" i="160"/>
  <c r="P93" i="160"/>
  <c r="P92" i="160"/>
  <c r="O92" i="160"/>
  <c r="N92" i="160"/>
  <c r="P91" i="160"/>
  <c r="O91" i="160"/>
  <c r="N91" i="160"/>
  <c r="O90" i="160"/>
  <c r="N90" i="160"/>
  <c r="P90" i="160"/>
  <c r="O89" i="160"/>
  <c r="N89" i="160"/>
  <c r="P89" i="160"/>
  <c r="P88" i="160"/>
  <c r="O88" i="160"/>
  <c r="N88" i="160"/>
  <c r="P87" i="160"/>
  <c r="O87" i="160"/>
  <c r="N87" i="160"/>
  <c r="O86" i="160"/>
  <c r="N86" i="160"/>
  <c r="P86" i="160"/>
  <c r="O85" i="160"/>
  <c r="N85" i="160"/>
  <c r="P85" i="160"/>
  <c r="P84" i="160"/>
  <c r="O84" i="160"/>
  <c r="N84" i="160"/>
  <c r="P83" i="160"/>
  <c r="O83" i="160"/>
  <c r="N83" i="160"/>
  <c r="O82" i="160"/>
  <c r="N82" i="160"/>
  <c r="P82" i="160"/>
  <c r="O81" i="160"/>
  <c r="N81" i="160"/>
  <c r="P81" i="160"/>
  <c r="P80" i="160"/>
  <c r="O80" i="160"/>
  <c r="N80" i="160"/>
  <c r="P79" i="160"/>
  <c r="O79" i="160"/>
  <c r="N79" i="160"/>
  <c r="O78" i="160"/>
  <c r="N78" i="160"/>
  <c r="P78" i="160"/>
  <c r="O77" i="160"/>
  <c r="N77" i="160"/>
  <c r="P77" i="160"/>
  <c r="P76" i="160"/>
  <c r="O76" i="160"/>
  <c r="N76" i="160"/>
  <c r="P75" i="160"/>
  <c r="O75" i="160"/>
  <c r="N75" i="160"/>
  <c r="O74" i="160"/>
  <c r="N74" i="160"/>
  <c r="P74" i="160"/>
  <c r="O73" i="160"/>
  <c r="N73" i="160"/>
  <c r="P73" i="160"/>
  <c r="P72" i="160"/>
  <c r="O72" i="160"/>
  <c r="N72" i="160"/>
  <c r="P71" i="160"/>
  <c r="O71" i="160"/>
  <c r="N71" i="160"/>
  <c r="O70" i="160"/>
  <c r="N70" i="160"/>
  <c r="P70" i="160"/>
  <c r="O69" i="160"/>
  <c r="N69" i="160"/>
  <c r="P69" i="160"/>
  <c r="P68" i="160"/>
  <c r="O68" i="160"/>
  <c r="N68" i="160"/>
  <c r="P67" i="160"/>
  <c r="O67" i="160"/>
  <c r="N67" i="160"/>
  <c r="O66" i="160"/>
  <c r="N66" i="160"/>
  <c r="P66" i="160"/>
  <c r="O65" i="160"/>
  <c r="N65" i="160"/>
  <c r="P65" i="160"/>
  <c r="P64" i="160"/>
  <c r="O64" i="160"/>
  <c r="N64" i="160"/>
  <c r="P63" i="160"/>
  <c r="O63" i="160"/>
  <c r="N63" i="160"/>
  <c r="O62" i="160"/>
  <c r="N62" i="160"/>
  <c r="P62" i="160"/>
  <c r="O61" i="160"/>
  <c r="N61" i="160"/>
  <c r="P61" i="160"/>
  <c r="P60" i="160"/>
  <c r="O60" i="160"/>
  <c r="N60" i="160"/>
  <c r="P59" i="160"/>
  <c r="O59" i="160"/>
  <c r="N59" i="160"/>
  <c r="O58" i="160"/>
  <c r="N58" i="160"/>
  <c r="P58" i="160"/>
  <c r="O57" i="160"/>
  <c r="N57" i="160"/>
  <c r="P57" i="160"/>
  <c r="P56" i="160"/>
  <c r="O56" i="160"/>
  <c r="N56" i="160"/>
  <c r="P55" i="160"/>
  <c r="O55" i="160"/>
  <c r="N55" i="160"/>
  <c r="O54" i="160"/>
  <c r="N54" i="160"/>
  <c r="P54" i="160"/>
  <c r="O53" i="160"/>
  <c r="N53" i="160"/>
  <c r="P53" i="160"/>
  <c r="P52" i="160"/>
  <c r="O52" i="160"/>
  <c r="N52" i="160"/>
  <c r="P51" i="160"/>
  <c r="O51" i="160"/>
  <c r="N51" i="160"/>
  <c r="O50" i="160"/>
  <c r="N50" i="160"/>
  <c r="P50" i="160"/>
  <c r="O49" i="160"/>
  <c r="N49" i="160"/>
  <c r="P49" i="160"/>
  <c r="P48" i="160"/>
  <c r="O48" i="160"/>
  <c r="N48" i="160"/>
  <c r="P47" i="160"/>
  <c r="O47" i="160"/>
  <c r="N47" i="160"/>
  <c r="O46" i="160"/>
  <c r="N46" i="160"/>
  <c r="P46" i="160"/>
  <c r="O45" i="160"/>
  <c r="N45" i="160"/>
  <c r="P45" i="160"/>
  <c r="P44" i="160"/>
  <c r="O44" i="160"/>
  <c r="N44" i="160"/>
  <c r="P43" i="160"/>
  <c r="O43" i="160"/>
  <c r="N43" i="160"/>
  <c r="O42" i="160"/>
  <c r="N42" i="160"/>
  <c r="P42" i="160"/>
  <c r="O41" i="160"/>
  <c r="N41" i="160"/>
  <c r="P41" i="160"/>
  <c r="P40" i="160"/>
  <c r="O40" i="160"/>
  <c r="N40" i="160"/>
  <c r="P39" i="160"/>
  <c r="O39" i="160"/>
  <c r="N39" i="160"/>
  <c r="O38" i="160"/>
  <c r="N38" i="160"/>
  <c r="P38" i="160"/>
  <c r="O37" i="160"/>
  <c r="N37" i="160"/>
  <c r="P37" i="160"/>
  <c r="P36" i="160"/>
  <c r="O36" i="160"/>
  <c r="N36" i="160"/>
  <c r="P35" i="160"/>
  <c r="O35" i="160"/>
  <c r="N35" i="160"/>
  <c r="O34" i="160"/>
  <c r="N34" i="160"/>
  <c r="P34" i="160"/>
  <c r="O33" i="160"/>
  <c r="N33" i="160"/>
  <c r="P33" i="160"/>
  <c r="P32" i="160"/>
  <c r="O32" i="160"/>
  <c r="N32" i="160"/>
  <c r="P31" i="160"/>
  <c r="O31" i="160"/>
  <c r="N31" i="160"/>
  <c r="O30" i="160"/>
  <c r="N30" i="160"/>
  <c r="P30" i="160"/>
  <c r="O29" i="160"/>
  <c r="N29" i="160"/>
  <c r="P29" i="160"/>
  <c r="P28" i="160"/>
  <c r="O28" i="160"/>
  <c r="N28" i="160"/>
  <c r="P27" i="160"/>
  <c r="O27" i="160"/>
  <c r="N27" i="160"/>
  <c r="O26" i="160"/>
  <c r="N26" i="160"/>
  <c r="P26" i="160"/>
  <c r="O25" i="160"/>
  <c r="N25" i="160"/>
  <c r="P25" i="160"/>
  <c r="P24" i="160"/>
  <c r="O24" i="160"/>
  <c r="N24" i="160"/>
  <c r="P23" i="160"/>
  <c r="O23" i="160"/>
  <c r="N23" i="160"/>
  <c r="O22" i="160"/>
  <c r="N22" i="160"/>
  <c r="P22" i="160"/>
  <c r="O21" i="160"/>
  <c r="N21" i="160"/>
  <c r="P21" i="160"/>
  <c r="P20" i="160"/>
  <c r="O20" i="160"/>
  <c r="N20" i="160"/>
  <c r="P19" i="160"/>
  <c r="O19" i="160"/>
  <c r="N19" i="160"/>
  <c r="O18" i="160"/>
  <c r="N18" i="160"/>
  <c r="P18" i="160"/>
  <c r="O17" i="160"/>
  <c r="N17" i="160"/>
  <c r="P17" i="160"/>
  <c r="P16" i="160"/>
  <c r="O16" i="160"/>
  <c r="N16" i="160"/>
  <c r="P15" i="160"/>
  <c r="O15" i="160"/>
  <c r="N15" i="160"/>
  <c r="O14" i="160"/>
  <c r="N14" i="160"/>
  <c r="P14" i="160"/>
  <c r="O13" i="160"/>
  <c r="N13" i="160"/>
  <c r="P13" i="160"/>
  <c r="P12" i="160"/>
  <c r="O12" i="160"/>
  <c r="N12" i="160"/>
  <c r="P11" i="160"/>
  <c r="O11" i="160"/>
  <c r="N11" i="160"/>
  <c r="O10" i="160"/>
  <c r="N10" i="160"/>
  <c r="P10" i="160"/>
  <c r="O9" i="160"/>
  <c r="N9" i="160"/>
  <c r="P9" i="160"/>
  <c r="P8" i="160"/>
  <c r="O8" i="160"/>
  <c r="N8" i="160"/>
  <c r="P7" i="160"/>
  <c r="O7" i="160"/>
  <c r="N7" i="160"/>
  <c r="O6" i="160"/>
  <c r="N6" i="160"/>
  <c r="P6" i="160"/>
  <c r="O5" i="160"/>
  <c r="N5" i="160"/>
  <c r="P5" i="160"/>
  <c r="P4" i="160"/>
  <c r="P504" i="160" a="1"/>
  <c r="P504" i="160"/>
  <c r="N8" i="159"/>
  <c r="O4" i="160"/>
  <c r="N4" i="160"/>
  <c r="I52" i="159"/>
  <c r="I34" i="159"/>
  <c r="G34" i="159"/>
  <c r="E34" i="159"/>
  <c r="I33" i="159"/>
  <c r="G33" i="159"/>
  <c r="E33" i="159"/>
  <c r="E31" i="159"/>
  <c r="G31" i="159"/>
  <c r="I31" i="159"/>
  <c r="I30" i="159"/>
  <c r="G30" i="159"/>
  <c r="E30" i="159"/>
  <c r="I29" i="159"/>
  <c r="G29" i="159"/>
  <c r="E29" i="159"/>
  <c r="G27" i="159"/>
  <c r="I27" i="159"/>
  <c r="E8" i="159"/>
  <c r="M514" i="158"/>
  <c r="M514" i="158" a="1"/>
  <c r="L514" i="158"/>
  <c r="L514" i="158" a="1"/>
  <c r="K514" i="158"/>
  <c r="K514" i="158" a="1"/>
  <c r="J514" i="158"/>
  <c r="J514" i="158" a="1"/>
  <c r="I514" i="158"/>
  <c r="I514" i="158" a="1"/>
  <c r="H514" i="158"/>
  <c r="H514" i="158" a="1"/>
  <c r="G514" i="158"/>
  <c r="G514" i="158" a="1"/>
  <c r="F514" i="158"/>
  <c r="F514" i="158" a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W495" i="158"/>
  <c r="V495" i="158"/>
  <c r="U495" i="158"/>
  <c r="E32" i="157"/>
  <c r="G32" i="157"/>
  <c r="I32" i="157"/>
  <c r="T495" i="158"/>
  <c r="S495" i="158"/>
  <c r="E29" i="157"/>
  <c r="G29" i="157"/>
  <c r="I29" i="157"/>
  <c r="R495" i="158"/>
  <c r="M495" i="158"/>
  <c r="L495" i="158"/>
  <c r="K495" i="158"/>
  <c r="J495" i="158"/>
  <c r="I495" i="158"/>
  <c r="H495" i="158"/>
  <c r="G495" i="158"/>
  <c r="F495" i="158"/>
  <c r="P494" i="158"/>
  <c r="O494" i="158"/>
  <c r="N494" i="158"/>
  <c r="O493" i="158"/>
  <c r="N493" i="158"/>
  <c r="P493" i="158"/>
  <c r="O492" i="158"/>
  <c r="N492" i="158"/>
  <c r="P492" i="158"/>
  <c r="P491" i="158"/>
  <c r="O491" i="158"/>
  <c r="N491" i="158"/>
  <c r="P490" i="158"/>
  <c r="O490" i="158"/>
  <c r="N490" i="158"/>
  <c r="O489" i="158"/>
  <c r="N489" i="158"/>
  <c r="P489" i="158"/>
  <c r="O488" i="158"/>
  <c r="N488" i="158"/>
  <c r="P488" i="158"/>
  <c r="P487" i="158"/>
  <c r="O487" i="158"/>
  <c r="N487" i="158"/>
  <c r="P486" i="158"/>
  <c r="O486" i="158"/>
  <c r="N486" i="158"/>
  <c r="O485" i="158"/>
  <c r="N485" i="158"/>
  <c r="P485" i="158"/>
  <c r="O484" i="158"/>
  <c r="N484" i="158"/>
  <c r="P484" i="158"/>
  <c r="P483" i="158"/>
  <c r="O483" i="158"/>
  <c r="N483" i="158"/>
  <c r="P482" i="158"/>
  <c r="O482" i="158"/>
  <c r="N482" i="158"/>
  <c r="O481" i="158"/>
  <c r="N481" i="158"/>
  <c r="P481" i="158"/>
  <c r="O480" i="158"/>
  <c r="N480" i="158"/>
  <c r="P480" i="158"/>
  <c r="P479" i="158"/>
  <c r="O479" i="158"/>
  <c r="N479" i="158"/>
  <c r="P478" i="158"/>
  <c r="O478" i="158"/>
  <c r="N478" i="158"/>
  <c r="O477" i="158"/>
  <c r="N477" i="158"/>
  <c r="P477" i="158"/>
  <c r="O476" i="158"/>
  <c r="N476" i="158"/>
  <c r="P476" i="158"/>
  <c r="P475" i="158"/>
  <c r="O475" i="158"/>
  <c r="N475" i="158"/>
  <c r="P474" i="158"/>
  <c r="O474" i="158"/>
  <c r="N474" i="158"/>
  <c r="O473" i="158"/>
  <c r="N473" i="158"/>
  <c r="P473" i="158"/>
  <c r="O472" i="158"/>
  <c r="N472" i="158"/>
  <c r="P472" i="158"/>
  <c r="P471" i="158"/>
  <c r="O471" i="158"/>
  <c r="N471" i="158"/>
  <c r="P470" i="158"/>
  <c r="O470" i="158"/>
  <c r="N470" i="158"/>
  <c r="O469" i="158"/>
  <c r="N469" i="158"/>
  <c r="P469" i="158"/>
  <c r="O468" i="158"/>
  <c r="N468" i="158"/>
  <c r="P468" i="158"/>
  <c r="P467" i="158"/>
  <c r="O467" i="158"/>
  <c r="N467" i="158"/>
  <c r="P466" i="158"/>
  <c r="O466" i="158"/>
  <c r="N466" i="158"/>
  <c r="O465" i="158"/>
  <c r="N465" i="158"/>
  <c r="P465" i="158"/>
  <c r="O464" i="158"/>
  <c r="N464" i="158"/>
  <c r="P464" i="158"/>
  <c r="P463" i="158"/>
  <c r="O463" i="158"/>
  <c r="N463" i="158"/>
  <c r="P462" i="158"/>
  <c r="O462" i="158"/>
  <c r="N462" i="158"/>
  <c r="O461" i="158"/>
  <c r="N461" i="158"/>
  <c r="P461" i="158"/>
  <c r="O460" i="158"/>
  <c r="N460" i="158"/>
  <c r="P460" i="158"/>
  <c r="P459" i="158"/>
  <c r="O459" i="158"/>
  <c r="N459" i="158"/>
  <c r="P458" i="158"/>
  <c r="O458" i="158"/>
  <c r="N458" i="158"/>
  <c r="O457" i="158"/>
  <c r="N457" i="158"/>
  <c r="P457" i="158"/>
  <c r="O456" i="158"/>
  <c r="N456" i="158"/>
  <c r="P456" i="158"/>
  <c r="P455" i="158"/>
  <c r="O455" i="158"/>
  <c r="N455" i="158"/>
  <c r="P454" i="158"/>
  <c r="O454" i="158"/>
  <c r="N454" i="158"/>
  <c r="O453" i="158"/>
  <c r="N453" i="158"/>
  <c r="P453" i="158"/>
  <c r="O452" i="158"/>
  <c r="N452" i="158"/>
  <c r="P452" i="158"/>
  <c r="P451" i="158"/>
  <c r="O451" i="158"/>
  <c r="N451" i="158"/>
  <c r="P450" i="158"/>
  <c r="O450" i="158"/>
  <c r="N450" i="158"/>
  <c r="O449" i="158"/>
  <c r="N449" i="158"/>
  <c r="P449" i="158"/>
  <c r="O448" i="158"/>
  <c r="N448" i="158"/>
  <c r="P448" i="158"/>
  <c r="P447" i="158"/>
  <c r="O447" i="158"/>
  <c r="N447" i="158"/>
  <c r="P446" i="158"/>
  <c r="O446" i="158"/>
  <c r="N446" i="158"/>
  <c r="O445" i="158"/>
  <c r="N445" i="158"/>
  <c r="P445" i="158"/>
  <c r="O444" i="158"/>
  <c r="N444" i="158"/>
  <c r="P444" i="158"/>
  <c r="P443" i="158"/>
  <c r="O443" i="158"/>
  <c r="N443" i="158"/>
  <c r="P442" i="158"/>
  <c r="O442" i="158"/>
  <c r="N442" i="158"/>
  <c r="O441" i="158"/>
  <c r="N441" i="158"/>
  <c r="P441" i="158"/>
  <c r="O440" i="158"/>
  <c r="N440" i="158"/>
  <c r="P440" i="158"/>
  <c r="P439" i="158"/>
  <c r="O439" i="158"/>
  <c r="N439" i="158"/>
  <c r="P438" i="158"/>
  <c r="O438" i="158"/>
  <c r="N438" i="158"/>
  <c r="O437" i="158"/>
  <c r="N437" i="158"/>
  <c r="P437" i="158"/>
  <c r="O436" i="158"/>
  <c r="N436" i="158"/>
  <c r="P436" i="158"/>
  <c r="P435" i="158"/>
  <c r="O435" i="158"/>
  <c r="N435" i="158"/>
  <c r="P434" i="158"/>
  <c r="O434" i="158"/>
  <c r="N434" i="158"/>
  <c r="O433" i="158"/>
  <c r="N433" i="158"/>
  <c r="P433" i="158"/>
  <c r="O432" i="158"/>
  <c r="N432" i="158"/>
  <c r="P432" i="158"/>
  <c r="P431" i="158"/>
  <c r="O431" i="158"/>
  <c r="N431" i="158"/>
  <c r="P430" i="158"/>
  <c r="O430" i="158"/>
  <c r="N430" i="158"/>
  <c r="O429" i="158"/>
  <c r="N429" i="158"/>
  <c r="P429" i="158"/>
  <c r="O428" i="158"/>
  <c r="N428" i="158"/>
  <c r="P428" i="158"/>
  <c r="P427" i="158"/>
  <c r="O427" i="158"/>
  <c r="N427" i="158"/>
  <c r="P426" i="158"/>
  <c r="O426" i="158"/>
  <c r="N426" i="158"/>
  <c r="O425" i="158"/>
  <c r="N425" i="158"/>
  <c r="P425" i="158"/>
  <c r="O424" i="158"/>
  <c r="N424" i="158"/>
  <c r="P424" i="158"/>
  <c r="P423" i="158"/>
  <c r="O423" i="158"/>
  <c r="N423" i="158"/>
  <c r="P422" i="158"/>
  <c r="O422" i="158"/>
  <c r="N422" i="158"/>
  <c r="O421" i="158"/>
  <c r="N421" i="158"/>
  <c r="P421" i="158"/>
  <c r="O420" i="158"/>
  <c r="N420" i="158"/>
  <c r="P420" i="158"/>
  <c r="P419" i="158"/>
  <c r="O419" i="158"/>
  <c r="N419" i="158"/>
  <c r="P418" i="158"/>
  <c r="O418" i="158"/>
  <c r="N418" i="158"/>
  <c r="O417" i="158"/>
  <c r="N417" i="158"/>
  <c r="P417" i="158"/>
  <c r="O416" i="158"/>
  <c r="N416" i="158"/>
  <c r="P416" i="158"/>
  <c r="P415" i="158"/>
  <c r="O415" i="158"/>
  <c r="N415" i="158"/>
  <c r="P414" i="158"/>
  <c r="O414" i="158"/>
  <c r="N414" i="158"/>
  <c r="O413" i="158"/>
  <c r="N413" i="158"/>
  <c r="P413" i="158"/>
  <c r="O412" i="158"/>
  <c r="N412" i="158"/>
  <c r="P412" i="158"/>
  <c r="P411" i="158"/>
  <c r="O411" i="158"/>
  <c r="N411" i="158"/>
  <c r="P410" i="158"/>
  <c r="O410" i="158"/>
  <c r="N410" i="158"/>
  <c r="O409" i="158"/>
  <c r="N409" i="158"/>
  <c r="P409" i="158"/>
  <c r="O408" i="158"/>
  <c r="N408" i="158"/>
  <c r="P408" i="158"/>
  <c r="P407" i="158"/>
  <c r="O407" i="158"/>
  <c r="N407" i="158"/>
  <c r="P406" i="158"/>
  <c r="O406" i="158"/>
  <c r="N406" i="158"/>
  <c r="O405" i="158"/>
  <c r="N405" i="158"/>
  <c r="P405" i="158"/>
  <c r="O404" i="158"/>
  <c r="N404" i="158"/>
  <c r="P404" i="158"/>
  <c r="P403" i="158"/>
  <c r="O403" i="158"/>
  <c r="N403" i="158"/>
  <c r="P402" i="158"/>
  <c r="O402" i="158"/>
  <c r="N402" i="158"/>
  <c r="O401" i="158"/>
  <c r="N401" i="158"/>
  <c r="P401" i="158"/>
  <c r="O400" i="158"/>
  <c r="N400" i="158"/>
  <c r="P400" i="158"/>
  <c r="P399" i="158"/>
  <c r="O399" i="158"/>
  <c r="N399" i="158"/>
  <c r="P398" i="158"/>
  <c r="O398" i="158"/>
  <c r="N398" i="158"/>
  <c r="O397" i="158"/>
  <c r="N397" i="158"/>
  <c r="P397" i="158"/>
  <c r="O396" i="158"/>
  <c r="N396" i="158"/>
  <c r="P396" i="158"/>
  <c r="P395" i="158"/>
  <c r="O395" i="158"/>
  <c r="N395" i="158"/>
  <c r="P394" i="158"/>
  <c r="O394" i="158"/>
  <c r="N394" i="158"/>
  <c r="O393" i="158"/>
  <c r="N393" i="158"/>
  <c r="P393" i="158"/>
  <c r="O392" i="158"/>
  <c r="N392" i="158"/>
  <c r="P392" i="158"/>
  <c r="P391" i="158"/>
  <c r="O391" i="158"/>
  <c r="N391" i="158"/>
  <c r="P390" i="158"/>
  <c r="O390" i="158"/>
  <c r="N390" i="158"/>
  <c r="O389" i="158"/>
  <c r="N389" i="158"/>
  <c r="P389" i="158"/>
  <c r="O388" i="158"/>
  <c r="N388" i="158"/>
  <c r="P388" i="158"/>
  <c r="P387" i="158"/>
  <c r="O387" i="158"/>
  <c r="N387" i="158"/>
  <c r="P386" i="158"/>
  <c r="O386" i="158"/>
  <c r="N386" i="158"/>
  <c r="O385" i="158"/>
  <c r="N385" i="158"/>
  <c r="P385" i="158"/>
  <c r="O384" i="158"/>
  <c r="N384" i="158"/>
  <c r="P384" i="158"/>
  <c r="P383" i="158"/>
  <c r="O383" i="158"/>
  <c r="N383" i="158"/>
  <c r="P382" i="158"/>
  <c r="O382" i="158"/>
  <c r="N382" i="158"/>
  <c r="O381" i="158"/>
  <c r="N381" i="158"/>
  <c r="P381" i="158"/>
  <c r="O380" i="158"/>
  <c r="N380" i="158"/>
  <c r="P380" i="158"/>
  <c r="P379" i="158"/>
  <c r="O379" i="158"/>
  <c r="N379" i="158"/>
  <c r="P378" i="158"/>
  <c r="O378" i="158"/>
  <c r="N378" i="158"/>
  <c r="O377" i="158"/>
  <c r="N377" i="158"/>
  <c r="P377" i="158"/>
  <c r="O376" i="158"/>
  <c r="N376" i="158"/>
  <c r="P376" i="158"/>
  <c r="P375" i="158"/>
  <c r="O375" i="158"/>
  <c r="N375" i="158"/>
  <c r="P374" i="158"/>
  <c r="O374" i="158"/>
  <c r="N374" i="158"/>
  <c r="O373" i="158"/>
  <c r="N373" i="158"/>
  <c r="P373" i="158"/>
  <c r="O372" i="158"/>
  <c r="N372" i="158"/>
  <c r="P372" i="158"/>
  <c r="P371" i="158"/>
  <c r="O371" i="158"/>
  <c r="N371" i="158"/>
  <c r="P370" i="158"/>
  <c r="O370" i="158"/>
  <c r="N370" i="158"/>
  <c r="O369" i="158"/>
  <c r="N369" i="158"/>
  <c r="P369" i="158"/>
  <c r="O368" i="158"/>
  <c r="N368" i="158"/>
  <c r="P368" i="158"/>
  <c r="P367" i="158"/>
  <c r="O367" i="158"/>
  <c r="N367" i="158"/>
  <c r="P366" i="158"/>
  <c r="O366" i="158"/>
  <c r="N366" i="158"/>
  <c r="O365" i="158"/>
  <c r="N365" i="158"/>
  <c r="P365" i="158"/>
  <c r="O364" i="158"/>
  <c r="N364" i="158"/>
  <c r="P364" i="158"/>
  <c r="P363" i="158"/>
  <c r="O363" i="158"/>
  <c r="N363" i="158"/>
  <c r="P362" i="158"/>
  <c r="O362" i="158"/>
  <c r="N362" i="158"/>
  <c r="O361" i="158"/>
  <c r="N361" i="158"/>
  <c r="P361" i="158"/>
  <c r="O360" i="158"/>
  <c r="N360" i="158"/>
  <c r="P360" i="158"/>
  <c r="P359" i="158"/>
  <c r="O359" i="158"/>
  <c r="N359" i="158"/>
  <c r="P358" i="158"/>
  <c r="O358" i="158"/>
  <c r="N358" i="158"/>
  <c r="O357" i="158"/>
  <c r="N357" i="158"/>
  <c r="P357" i="158"/>
  <c r="O356" i="158"/>
  <c r="N356" i="158"/>
  <c r="P356" i="158"/>
  <c r="P355" i="158"/>
  <c r="O355" i="158"/>
  <c r="N355" i="158"/>
  <c r="P354" i="158"/>
  <c r="O354" i="158"/>
  <c r="N354" i="158"/>
  <c r="O353" i="158"/>
  <c r="N353" i="158"/>
  <c r="P353" i="158"/>
  <c r="O352" i="158"/>
  <c r="N352" i="158"/>
  <c r="P352" i="158"/>
  <c r="P351" i="158"/>
  <c r="O351" i="158"/>
  <c r="N351" i="158"/>
  <c r="P350" i="158"/>
  <c r="O350" i="158"/>
  <c r="N350" i="158"/>
  <c r="O349" i="158"/>
  <c r="N349" i="158"/>
  <c r="P349" i="158"/>
  <c r="O348" i="158"/>
  <c r="N348" i="158"/>
  <c r="P348" i="158"/>
  <c r="P347" i="158"/>
  <c r="O347" i="158"/>
  <c r="N347" i="158"/>
  <c r="P346" i="158"/>
  <c r="O346" i="158"/>
  <c r="N346" i="158"/>
  <c r="O345" i="158"/>
  <c r="N345" i="158"/>
  <c r="P345" i="158"/>
  <c r="O344" i="158"/>
  <c r="N344" i="158"/>
  <c r="P344" i="158"/>
  <c r="P343" i="158"/>
  <c r="O343" i="158"/>
  <c r="N343" i="158"/>
  <c r="P342" i="158"/>
  <c r="O342" i="158"/>
  <c r="N342" i="158"/>
  <c r="O341" i="158"/>
  <c r="N341" i="158"/>
  <c r="P341" i="158"/>
  <c r="O340" i="158"/>
  <c r="N340" i="158"/>
  <c r="P340" i="158"/>
  <c r="P339" i="158"/>
  <c r="O339" i="158"/>
  <c r="N339" i="158"/>
  <c r="P338" i="158"/>
  <c r="O338" i="158"/>
  <c r="N338" i="158"/>
  <c r="O337" i="158"/>
  <c r="N337" i="158"/>
  <c r="P337" i="158"/>
  <c r="O336" i="158"/>
  <c r="N336" i="158"/>
  <c r="P336" i="158"/>
  <c r="P335" i="158"/>
  <c r="O335" i="158"/>
  <c r="N335" i="158"/>
  <c r="P334" i="158"/>
  <c r="O334" i="158"/>
  <c r="N334" i="158"/>
  <c r="O333" i="158"/>
  <c r="N333" i="158"/>
  <c r="P333" i="158"/>
  <c r="O332" i="158"/>
  <c r="N332" i="158"/>
  <c r="P332" i="158"/>
  <c r="P331" i="158"/>
  <c r="O331" i="158"/>
  <c r="N331" i="158"/>
  <c r="P330" i="158"/>
  <c r="O330" i="158"/>
  <c r="N330" i="158"/>
  <c r="O329" i="158"/>
  <c r="N329" i="158"/>
  <c r="P329" i="158"/>
  <c r="O328" i="158"/>
  <c r="N328" i="158"/>
  <c r="P328" i="158"/>
  <c r="P327" i="158"/>
  <c r="O327" i="158"/>
  <c r="N327" i="158"/>
  <c r="P326" i="158"/>
  <c r="O326" i="158"/>
  <c r="N326" i="158"/>
  <c r="O325" i="158"/>
  <c r="N325" i="158"/>
  <c r="P325" i="158"/>
  <c r="O324" i="158"/>
  <c r="N324" i="158"/>
  <c r="P324" i="158"/>
  <c r="P323" i="158"/>
  <c r="O323" i="158"/>
  <c r="N323" i="158"/>
  <c r="P322" i="158"/>
  <c r="O322" i="158"/>
  <c r="N322" i="158"/>
  <c r="O321" i="158"/>
  <c r="N321" i="158"/>
  <c r="P321" i="158"/>
  <c r="O320" i="158"/>
  <c r="N320" i="158"/>
  <c r="P320" i="158"/>
  <c r="P319" i="158"/>
  <c r="O319" i="158"/>
  <c r="N319" i="158"/>
  <c r="P318" i="158"/>
  <c r="O318" i="158"/>
  <c r="N318" i="158"/>
  <c r="O317" i="158"/>
  <c r="N317" i="158"/>
  <c r="P317" i="158"/>
  <c r="O316" i="158"/>
  <c r="N316" i="158"/>
  <c r="P316" i="158"/>
  <c r="P315" i="158"/>
  <c r="O315" i="158"/>
  <c r="N315" i="158"/>
  <c r="P314" i="158"/>
  <c r="O314" i="158"/>
  <c r="N314" i="158"/>
  <c r="O313" i="158"/>
  <c r="N313" i="158"/>
  <c r="P313" i="158"/>
  <c r="O312" i="158"/>
  <c r="N312" i="158"/>
  <c r="P312" i="158"/>
  <c r="P311" i="158"/>
  <c r="O311" i="158"/>
  <c r="N311" i="158"/>
  <c r="P310" i="158"/>
  <c r="O310" i="158"/>
  <c r="N310" i="158"/>
  <c r="O309" i="158"/>
  <c r="N309" i="158"/>
  <c r="P309" i="158"/>
  <c r="O308" i="158"/>
  <c r="N308" i="158"/>
  <c r="P308" i="158"/>
  <c r="P307" i="158"/>
  <c r="O307" i="158"/>
  <c r="N307" i="158"/>
  <c r="P306" i="158"/>
  <c r="O306" i="158"/>
  <c r="N306" i="158"/>
  <c r="O305" i="158"/>
  <c r="N305" i="158"/>
  <c r="P305" i="158"/>
  <c r="O304" i="158"/>
  <c r="N304" i="158"/>
  <c r="P304" i="158"/>
  <c r="P303" i="158"/>
  <c r="O303" i="158"/>
  <c r="N303" i="158"/>
  <c r="P302" i="158"/>
  <c r="O302" i="158"/>
  <c r="N302" i="158"/>
  <c r="O301" i="158"/>
  <c r="N301" i="158"/>
  <c r="P301" i="158"/>
  <c r="O300" i="158"/>
  <c r="N300" i="158"/>
  <c r="P300" i="158"/>
  <c r="P299" i="158"/>
  <c r="O299" i="158"/>
  <c r="N299" i="158"/>
  <c r="P298" i="158"/>
  <c r="O298" i="158"/>
  <c r="N298" i="158"/>
  <c r="O297" i="158"/>
  <c r="N297" i="158"/>
  <c r="P297" i="158"/>
  <c r="O296" i="158"/>
  <c r="N296" i="158"/>
  <c r="P296" i="158"/>
  <c r="P295" i="158"/>
  <c r="O295" i="158"/>
  <c r="N295" i="158"/>
  <c r="P294" i="158"/>
  <c r="O294" i="158"/>
  <c r="N294" i="158"/>
  <c r="O293" i="158"/>
  <c r="N293" i="158"/>
  <c r="P293" i="158"/>
  <c r="O292" i="158"/>
  <c r="N292" i="158"/>
  <c r="P292" i="158"/>
  <c r="P291" i="158"/>
  <c r="O291" i="158"/>
  <c r="N291" i="158"/>
  <c r="P290" i="158"/>
  <c r="O290" i="158"/>
  <c r="N290" i="158"/>
  <c r="O289" i="158"/>
  <c r="N289" i="158"/>
  <c r="P289" i="158"/>
  <c r="O288" i="158"/>
  <c r="N288" i="158"/>
  <c r="P288" i="158"/>
  <c r="P287" i="158"/>
  <c r="O287" i="158"/>
  <c r="N287" i="158"/>
  <c r="P286" i="158"/>
  <c r="O286" i="158"/>
  <c r="N286" i="158"/>
  <c r="O285" i="158"/>
  <c r="N285" i="158"/>
  <c r="P285" i="158"/>
  <c r="O284" i="158"/>
  <c r="N284" i="158"/>
  <c r="P284" i="158"/>
  <c r="P283" i="158"/>
  <c r="O283" i="158"/>
  <c r="N283" i="158"/>
  <c r="P282" i="158"/>
  <c r="O282" i="158"/>
  <c r="N282" i="158"/>
  <c r="O281" i="158"/>
  <c r="N281" i="158"/>
  <c r="P281" i="158"/>
  <c r="O280" i="158"/>
  <c r="N280" i="158"/>
  <c r="P280" i="158"/>
  <c r="P279" i="158"/>
  <c r="O279" i="158"/>
  <c r="N279" i="158"/>
  <c r="P278" i="158"/>
  <c r="O278" i="158"/>
  <c r="N278" i="158"/>
  <c r="O277" i="158"/>
  <c r="N277" i="158"/>
  <c r="P277" i="158"/>
  <c r="O276" i="158"/>
  <c r="N276" i="158"/>
  <c r="P276" i="158"/>
  <c r="P275" i="158"/>
  <c r="O275" i="158"/>
  <c r="N275" i="158"/>
  <c r="P274" i="158"/>
  <c r="O274" i="158"/>
  <c r="N274" i="158"/>
  <c r="O273" i="158"/>
  <c r="N273" i="158"/>
  <c r="P273" i="158"/>
  <c r="O272" i="158"/>
  <c r="N272" i="158"/>
  <c r="P272" i="158"/>
  <c r="P271" i="158"/>
  <c r="O271" i="158"/>
  <c r="N271" i="158"/>
  <c r="P270" i="158"/>
  <c r="O270" i="158"/>
  <c r="N270" i="158"/>
  <c r="O269" i="158"/>
  <c r="N269" i="158"/>
  <c r="P269" i="158"/>
  <c r="O268" i="158"/>
  <c r="N268" i="158"/>
  <c r="P268" i="158"/>
  <c r="P267" i="158"/>
  <c r="O267" i="158"/>
  <c r="N267" i="158"/>
  <c r="P266" i="158"/>
  <c r="O266" i="158"/>
  <c r="N266" i="158"/>
  <c r="O265" i="158"/>
  <c r="N265" i="158"/>
  <c r="P265" i="158"/>
  <c r="O264" i="158"/>
  <c r="N264" i="158"/>
  <c r="P264" i="158"/>
  <c r="P263" i="158"/>
  <c r="O263" i="158"/>
  <c r="N263" i="158"/>
  <c r="P262" i="158"/>
  <c r="O262" i="158"/>
  <c r="N262" i="158"/>
  <c r="O261" i="158"/>
  <c r="N261" i="158"/>
  <c r="P261" i="158"/>
  <c r="O260" i="158"/>
  <c r="N260" i="158"/>
  <c r="P260" i="158"/>
  <c r="P259" i="158"/>
  <c r="O259" i="158"/>
  <c r="N259" i="158"/>
  <c r="P258" i="158"/>
  <c r="O258" i="158"/>
  <c r="N258" i="158"/>
  <c r="O257" i="158"/>
  <c r="N257" i="158"/>
  <c r="P257" i="158"/>
  <c r="O256" i="158"/>
  <c r="N256" i="158"/>
  <c r="P256" i="158"/>
  <c r="P255" i="158"/>
  <c r="O255" i="158"/>
  <c r="N255" i="158"/>
  <c r="P254" i="158"/>
  <c r="O254" i="158"/>
  <c r="N254" i="158"/>
  <c r="O253" i="158"/>
  <c r="N253" i="158"/>
  <c r="P253" i="158"/>
  <c r="O252" i="158"/>
  <c r="N252" i="158"/>
  <c r="P252" i="158"/>
  <c r="P251" i="158"/>
  <c r="O251" i="158"/>
  <c r="N251" i="158"/>
  <c r="P250" i="158"/>
  <c r="O250" i="158"/>
  <c r="N250" i="158"/>
  <c r="O249" i="158"/>
  <c r="N249" i="158"/>
  <c r="P249" i="158"/>
  <c r="O248" i="158"/>
  <c r="N248" i="158"/>
  <c r="P248" i="158"/>
  <c r="P247" i="158"/>
  <c r="O247" i="158"/>
  <c r="N247" i="158"/>
  <c r="P246" i="158"/>
  <c r="O246" i="158"/>
  <c r="N246" i="158"/>
  <c r="O245" i="158"/>
  <c r="N245" i="158"/>
  <c r="P245" i="158"/>
  <c r="O244" i="158"/>
  <c r="N244" i="158"/>
  <c r="P244" i="158"/>
  <c r="P243" i="158"/>
  <c r="O243" i="158"/>
  <c r="N243" i="158"/>
  <c r="P242" i="158"/>
  <c r="O242" i="158"/>
  <c r="N242" i="158"/>
  <c r="O241" i="158"/>
  <c r="N241" i="158"/>
  <c r="P241" i="158"/>
  <c r="O240" i="158"/>
  <c r="N240" i="158"/>
  <c r="P240" i="158"/>
  <c r="P239" i="158"/>
  <c r="O239" i="158"/>
  <c r="N239" i="158"/>
  <c r="P238" i="158"/>
  <c r="O238" i="158"/>
  <c r="N238" i="158"/>
  <c r="O237" i="158"/>
  <c r="N237" i="158"/>
  <c r="P237" i="158"/>
  <c r="O236" i="158"/>
  <c r="N236" i="158"/>
  <c r="P236" i="158"/>
  <c r="P235" i="158"/>
  <c r="O235" i="158"/>
  <c r="N235" i="158"/>
  <c r="P234" i="158"/>
  <c r="O234" i="158"/>
  <c r="N234" i="158"/>
  <c r="O233" i="158"/>
  <c r="N233" i="158"/>
  <c r="P233" i="158"/>
  <c r="O232" i="158"/>
  <c r="N232" i="158"/>
  <c r="P232" i="158"/>
  <c r="P231" i="158"/>
  <c r="O231" i="158"/>
  <c r="N231" i="158"/>
  <c r="P230" i="158"/>
  <c r="O230" i="158"/>
  <c r="N230" i="158"/>
  <c r="O229" i="158"/>
  <c r="N229" i="158"/>
  <c r="P229" i="158"/>
  <c r="O228" i="158"/>
  <c r="N228" i="158"/>
  <c r="P228" i="158"/>
  <c r="P227" i="158"/>
  <c r="O227" i="158"/>
  <c r="N227" i="158"/>
  <c r="P226" i="158"/>
  <c r="O226" i="158"/>
  <c r="N226" i="158"/>
  <c r="O225" i="158"/>
  <c r="N225" i="158"/>
  <c r="P225" i="158"/>
  <c r="O224" i="158"/>
  <c r="N224" i="158"/>
  <c r="P224" i="158"/>
  <c r="P223" i="158"/>
  <c r="O223" i="158"/>
  <c r="N223" i="158"/>
  <c r="P222" i="158"/>
  <c r="O222" i="158"/>
  <c r="N222" i="158"/>
  <c r="O221" i="158"/>
  <c r="N221" i="158"/>
  <c r="P221" i="158"/>
  <c r="O220" i="158"/>
  <c r="N220" i="158"/>
  <c r="P220" i="158"/>
  <c r="P219" i="158"/>
  <c r="O219" i="158"/>
  <c r="N219" i="158"/>
  <c r="P218" i="158"/>
  <c r="O218" i="158"/>
  <c r="N218" i="158"/>
  <c r="O217" i="158"/>
  <c r="N217" i="158"/>
  <c r="P217" i="158"/>
  <c r="O216" i="158"/>
  <c r="N216" i="158"/>
  <c r="P216" i="158"/>
  <c r="P215" i="158"/>
  <c r="O215" i="158"/>
  <c r="N215" i="158"/>
  <c r="P214" i="158"/>
  <c r="O214" i="158"/>
  <c r="N214" i="158"/>
  <c r="O213" i="158"/>
  <c r="N213" i="158"/>
  <c r="P213" i="158"/>
  <c r="O212" i="158"/>
  <c r="N212" i="158"/>
  <c r="P212" i="158"/>
  <c r="P211" i="158"/>
  <c r="O211" i="158"/>
  <c r="N211" i="158"/>
  <c r="P210" i="158"/>
  <c r="O210" i="158"/>
  <c r="N210" i="158"/>
  <c r="O209" i="158"/>
  <c r="N209" i="158"/>
  <c r="P209" i="158"/>
  <c r="O208" i="158"/>
  <c r="N208" i="158"/>
  <c r="P208" i="158"/>
  <c r="P207" i="158"/>
  <c r="O207" i="158"/>
  <c r="N207" i="158"/>
  <c r="P206" i="158"/>
  <c r="O206" i="158"/>
  <c r="N206" i="158"/>
  <c r="O205" i="158"/>
  <c r="N205" i="158"/>
  <c r="P205" i="158"/>
  <c r="O204" i="158"/>
  <c r="N204" i="158"/>
  <c r="P204" i="158"/>
  <c r="P203" i="158"/>
  <c r="O203" i="158"/>
  <c r="N203" i="158"/>
  <c r="P202" i="158"/>
  <c r="O202" i="158"/>
  <c r="N202" i="158"/>
  <c r="O201" i="158"/>
  <c r="N201" i="158"/>
  <c r="P201" i="158"/>
  <c r="O200" i="158"/>
  <c r="N200" i="158"/>
  <c r="P200" i="158"/>
  <c r="P199" i="158"/>
  <c r="O199" i="158"/>
  <c r="N199" i="158"/>
  <c r="P198" i="158"/>
  <c r="O198" i="158"/>
  <c r="N198" i="158"/>
  <c r="O197" i="158"/>
  <c r="N197" i="158"/>
  <c r="P197" i="158"/>
  <c r="O196" i="158"/>
  <c r="N196" i="158"/>
  <c r="P196" i="158"/>
  <c r="P195" i="158"/>
  <c r="O195" i="158"/>
  <c r="N195" i="158"/>
  <c r="P194" i="158"/>
  <c r="O194" i="158"/>
  <c r="N194" i="158"/>
  <c r="O193" i="158"/>
  <c r="N193" i="158"/>
  <c r="P193" i="158"/>
  <c r="O192" i="158"/>
  <c r="N192" i="158"/>
  <c r="P192" i="158"/>
  <c r="P191" i="158"/>
  <c r="O191" i="158"/>
  <c r="N191" i="158"/>
  <c r="P190" i="158"/>
  <c r="O190" i="158"/>
  <c r="N190" i="158"/>
  <c r="O189" i="158"/>
  <c r="N189" i="158"/>
  <c r="P189" i="158"/>
  <c r="O188" i="158"/>
  <c r="N188" i="158"/>
  <c r="P188" i="158"/>
  <c r="P187" i="158"/>
  <c r="O187" i="158"/>
  <c r="N187" i="158"/>
  <c r="P186" i="158"/>
  <c r="O186" i="158"/>
  <c r="N186" i="158"/>
  <c r="O185" i="158"/>
  <c r="N185" i="158"/>
  <c r="P185" i="158"/>
  <c r="O184" i="158"/>
  <c r="N184" i="158"/>
  <c r="P184" i="158"/>
  <c r="P183" i="158"/>
  <c r="O183" i="158"/>
  <c r="N183" i="158"/>
  <c r="P182" i="158"/>
  <c r="O182" i="158"/>
  <c r="N182" i="158"/>
  <c r="O181" i="158"/>
  <c r="N181" i="158"/>
  <c r="P181" i="158"/>
  <c r="O180" i="158"/>
  <c r="N180" i="158"/>
  <c r="P180" i="158"/>
  <c r="P179" i="158"/>
  <c r="O179" i="158"/>
  <c r="N179" i="158"/>
  <c r="P178" i="158"/>
  <c r="O178" i="158"/>
  <c r="N178" i="158"/>
  <c r="O177" i="158"/>
  <c r="N177" i="158"/>
  <c r="P177" i="158"/>
  <c r="O176" i="158"/>
  <c r="N176" i="158"/>
  <c r="P176" i="158"/>
  <c r="P175" i="158"/>
  <c r="O175" i="158"/>
  <c r="N175" i="158"/>
  <c r="P174" i="158"/>
  <c r="O174" i="158"/>
  <c r="N174" i="158"/>
  <c r="O173" i="158"/>
  <c r="N173" i="158"/>
  <c r="P173" i="158"/>
  <c r="O172" i="158"/>
  <c r="N172" i="158"/>
  <c r="P172" i="158"/>
  <c r="P171" i="158"/>
  <c r="O171" i="158"/>
  <c r="N171" i="158"/>
  <c r="P170" i="158"/>
  <c r="O170" i="158"/>
  <c r="N170" i="158"/>
  <c r="O169" i="158"/>
  <c r="N169" i="158"/>
  <c r="P169" i="158"/>
  <c r="O168" i="158"/>
  <c r="N168" i="158"/>
  <c r="P168" i="158"/>
  <c r="P167" i="158"/>
  <c r="O167" i="158"/>
  <c r="N167" i="158"/>
  <c r="P166" i="158"/>
  <c r="O166" i="158"/>
  <c r="N166" i="158"/>
  <c r="O165" i="158"/>
  <c r="N165" i="158"/>
  <c r="P165" i="158"/>
  <c r="O164" i="158"/>
  <c r="N164" i="158"/>
  <c r="P164" i="158"/>
  <c r="P163" i="158"/>
  <c r="O163" i="158"/>
  <c r="N163" i="158"/>
  <c r="P162" i="158"/>
  <c r="O162" i="158"/>
  <c r="N162" i="158"/>
  <c r="O161" i="158"/>
  <c r="N161" i="158"/>
  <c r="P161" i="158"/>
  <c r="O160" i="158"/>
  <c r="N160" i="158"/>
  <c r="P160" i="158"/>
  <c r="P159" i="158"/>
  <c r="O159" i="158"/>
  <c r="N159" i="158"/>
  <c r="P158" i="158"/>
  <c r="O158" i="158"/>
  <c r="N158" i="158"/>
  <c r="O157" i="158"/>
  <c r="N157" i="158"/>
  <c r="P157" i="158"/>
  <c r="O156" i="158"/>
  <c r="N156" i="158"/>
  <c r="P156" i="158"/>
  <c r="P155" i="158"/>
  <c r="O155" i="158"/>
  <c r="N155" i="158"/>
  <c r="P154" i="158"/>
  <c r="O154" i="158"/>
  <c r="N154" i="158"/>
  <c r="O153" i="158"/>
  <c r="N153" i="158"/>
  <c r="P153" i="158"/>
  <c r="O152" i="158"/>
  <c r="N152" i="158"/>
  <c r="P152" i="158"/>
  <c r="P151" i="158"/>
  <c r="O151" i="158"/>
  <c r="N151" i="158"/>
  <c r="P150" i="158"/>
  <c r="O150" i="158"/>
  <c r="N150" i="158"/>
  <c r="O149" i="158"/>
  <c r="N149" i="158"/>
  <c r="P149" i="158"/>
  <c r="O148" i="158"/>
  <c r="N148" i="158"/>
  <c r="P148" i="158"/>
  <c r="P147" i="158"/>
  <c r="O147" i="158"/>
  <c r="N147" i="158"/>
  <c r="P146" i="158"/>
  <c r="O146" i="158"/>
  <c r="N146" i="158"/>
  <c r="O145" i="158"/>
  <c r="N145" i="158"/>
  <c r="P145" i="158"/>
  <c r="O144" i="158"/>
  <c r="N144" i="158"/>
  <c r="P144" i="158"/>
  <c r="P143" i="158"/>
  <c r="O143" i="158"/>
  <c r="N143" i="158"/>
  <c r="P142" i="158"/>
  <c r="O142" i="158"/>
  <c r="N142" i="158"/>
  <c r="O141" i="158"/>
  <c r="N141" i="158"/>
  <c r="P141" i="158"/>
  <c r="O140" i="158"/>
  <c r="N140" i="158"/>
  <c r="P140" i="158"/>
  <c r="P139" i="158"/>
  <c r="O139" i="158"/>
  <c r="N139" i="158"/>
  <c r="P138" i="158"/>
  <c r="O138" i="158"/>
  <c r="N138" i="158"/>
  <c r="O137" i="158"/>
  <c r="N137" i="158"/>
  <c r="P137" i="158"/>
  <c r="O136" i="158"/>
  <c r="N136" i="158"/>
  <c r="P136" i="158"/>
  <c r="P135" i="158"/>
  <c r="O135" i="158"/>
  <c r="N135" i="158"/>
  <c r="P134" i="158"/>
  <c r="O134" i="158"/>
  <c r="N134" i="158"/>
  <c r="O133" i="158"/>
  <c r="N133" i="158"/>
  <c r="P133" i="158"/>
  <c r="O132" i="158"/>
  <c r="N132" i="158"/>
  <c r="P132" i="158"/>
  <c r="P131" i="158"/>
  <c r="O131" i="158"/>
  <c r="N131" i="158"/>
  <c r="P130" i="158"/>
  <c r="O130" i="158"/>
  <c r="N130" i="158"/>
  <c r="O129" i="158"/>
  <c r="N129" i="158"/>
  <c r="P129" i="158"/>
  <c r="O128" i="158"/>
  <c r="N128" i="158"/>
  <c r="P128" i="158"/>
  <c r="P127" i="158"/>
  <c r="O127" i="158"/>
  <c r="N127" i="158"/>
  <c r="P126" i="158"/>
  <c r="O126" i="158"/>
  <c r="N126" i="158"/>
  <c r="O125" i="158"/>
  <c r="N125" i="158"/>
  <c r="P125" i="158"/>
  <c r="O124" i="158"/>
  <c r="N124" i="158"/>
  <c r="P124" i="158"/>
  <c r="P123" i="158"/>
  <c r="O123" i="158"/>
  <c r="N123" i="158"/>
  <c r="P122" i="158"/>
  <c r="O122" i="158"/>
  <c r="N122" i="158"/>
  <c r="O121" i="158"/>
  <c r="N121" i="158"/>
  <c r="P121" i="158"/>
  <c r="O120" i="158"/>
  <c r="N120" i="158"/>
  <c r="P120" i="158"/>
  <c r="P119" i="158"/>
  <c r="O119" i="158"/>
  <c r="N119" i="158"/>
  <c r="P118" i="158"/>
  <c r="O118" i="158"/>
  <c r="N118" i="158"/>
  <c r="O117" i="158"/>
  <c r="N117" i="158"/>
  <c r="P117" i="158"/>
  <c r="O116" i="158"/>
  <c r="N116" i="158"/>
  <c r="P116" i="158"/>
  <c r="P115" i="158"/>
  <c r="O115" i="158"/>
  <c r="N115" i="158"/>
  <c r="P114" i="158"/>
  <c r="O114" i="158"/>
  <c r="N114" i="158"/>
  <c r="O113" i="158"/>
  <c r="N113" i="158"/>
  <c r="P113" i="158"/>
  <c r="O112" i="158"/>
  <c r="N112" i="158"/>
  <c r="P112" i="158"/>
  <c r="P111" i="158"/>
  <c r="O111" i="158"/>
  <c r="N111" i="158"/>
  <c r="P110" i="158"/>
  <c r="O110" i="158"/>
  <c r="N110" i="158"/>
  <c r="O109" i="158"/>
  <c r="N109" i="158"/>
  <c r="P109" i="158"/>
  <c r="O108" i="158"/>
  <c r="N108" i="158"/>
  <c r="P108" i="158"/>
  <c r="P107" i="158"/>
  <c r="O107" i="158"/>
  <c r="N107" i="158"/>
  <c r="P106" i="158"/>
  <c r="O106" i="158"/>
  <c r="N106" i="158"/>
  <c r="O105" i="158"/>
  <c r="N105" i="158"/>
  <c r="P105" i="158"/>
  <c r="O104" i="158"/>
  <c r="N104" i="158"/>
  <c r="P104" i="158"/>
  <c r="P103" i="158"/>
  <c r="O103" i="158"/>
  <c r="N103" i="158"/>
  <c r="P102" i="158"/>
  <c r="O102" i="158"/>
  <c r="N102" i="158"/>
  <c r="O101" i="158"/>
  <c r="N101" i="158"/>
  <c r="P101" i="158"/>
  <c r="O100" i="158"/>
  <c r="N100" i="158"/>
  <c r="P100" i="158"/>
  <c r="P99" i="158"/>
  <c r="O99" i="158"/>
  <c r="N99" i="158"/>
  <c r="P98" i="158"/>
  <c r="O98" i="158"/>
  <c r="N98" i="158"/>
  <c r="O97" i="158"/>
  <c r="N97" i="158"/>
  <c r="P97" i="158"/>
  <c r="O96" i="158"/>
  <c r="N96" i="158"/>
  <c r="P96" i="158"/>
  <c r="P95" i="158"/>
  <c r="O95" i="158"/>
  <c r="N95" i="158"/>
  <c r="P94" i="158"/>
  <c r="O94" i="158"/>
  <c r="N94" i="158"/>
  <c r="O93" i="158"/>
  <c r="N93" i="158"/>
  <c r="P93" i="158"/>
  <c r="O92" i="158"/>
  <c r="N92" i="158"/>
  <c r="P92" i="158"/>
  <c r="P91" i="158"/>
  <c r="O91" i="158"/>
  <c r="N91" i="158"/>
  <c r="P90" i="158"/>
  <c r="O90" i="158"/>
  <c r="N90" i="158"/>
  <c r="O89" i="158"/>
  <c r="N89" i="158"/>
  <c r="P89" i="158"/>
  <c r="O88" i="158"/>
  <c r="N88" i="158"/>
  <c r="P88" i="158"/>
  <c r="P87" i="158"/>
  <c r="O87" i="158"/>
  <c r="N87" i="158"/>
  <c r="P86" i="158"/>
  <c r="O86" i="158"/>
  <c r="N86" i="158"/>
  <c r="O85" i="158"/>
  <c r="N85" i="158"/>
  <c r="P85" i="158"/>
  <c r="O84" i="158"/>
  <c r="N84" i="158"/>
  <c r="P84" i="158"/>
  <c r="P83" i="158"/>
  <c r="O83" i="158"/>
  <c r="N83" i="158"/>
  <c r="P82" i="158"/>
  <c r="O82" i="158"/>
  <c r="N82" i="158"/>
  <c r="O81" i="158"/>
  <c r="N81" i="158"/>
  <c r="P81" i="158"/>
  <c r="O80" i="158"/>
  <c r="N80" i="158"/>
  <c r="P80" i="158"/>
  <c r="P79" i="158"/>
  <c r="O79" i="158"/>
  <c r="N79" i="158"/>
  <c r="P78" i="158"/>
  <c r="O78" i="158"/>
  <c r="N78" i="158"/>
  <c r="O77" i="158"/>
  <c r="N77" i="158"/>
  <c r="P77" i="158"/>
  <c r="O76" i="158"/>
  <c r="N76" i="158"/>
  <c r="P76" i="158"/>
  <c r="P75" i="158"/>
  <c r="O75" i="158"/>
  <c r="N75" i="158"/>
  <c r="P74" i="158"/>
  <c r="O74" i="158"/>
  <c r="N74" i="158"/>
  <c r="O73" i="158"/>
  <c r="N73" i="158"/>
  <c r="P73" i="158"/>
  <c r="O72" i="158"/>
  <c r="N72" i="158"/>
  <c r="P72" i="158"/>
  <c r="P71" i="158"/>
  <c r="O71" i="158"/>
  <c r="N71" i="158"/>
  <c r="P70" i="158"/>
  <c r="O70" i="158"/>
  <c r="N70" i="158"/>
  <c r="O69" i="158"/>
  <c r="N69" i="158"/>
  <c r="P69" i="158"/>
  <c r="O68" i="158"/>
  <c r="N68" i="158"/>
  <c r="P68" i="158"/>
  <c r="P67" i="158"/>
  <c r="O67" i="158"/>
  <c r="N67" i="158"/>
  <c r="P66" i="158"/>
  <c r="O66" i="158"/>
  <c r="N66" i="158"/>
  <c r="O65" i="158"/>
  <c r="N65" i="158"/>
  <c r="P65" i="158"/>
  <c r="O64" i="158"/>
  <c r="N64" i="158"/>
  <c r="P64" i="158"/>
  <c r="P63" i="158"/>
  <c r="O63" i="158"/>
  <c r="N63" i="158"/>
  <c r="P62" i="158"/>
  <c r="O62" i="158"/>
  <c r="N62" i="158"/>
  <c r="O61" i="158"/>
  <c r="N61" i="158"/>
  <c r="P61" i="158"/>
  <c r="O60" i="158"/>
  <c r="N60" i="158"/>
  <c r="P60" i="158"/>
  <c r="P59" i="158"/>
  <c r="O59" i="158"/>
  <c r="N59" i="158"/>
  <c r="P58" i="158"/>
  <c r="O58" i="158"/>
  <c r="N58" i="158"/>
  <c r="O57" i="158"/>
  <c r="N57" i="158"/>
  <c r="P57" i="158"/>
  <c r="O56" i="158"/>
  <c r="N56" i="158"/>
  <c r="P56" i="158"/>
  <c r="P55" i="158"/>
  <c r="O55" i="158"/>
  <c r="N55" i="158"/>
  <c r="P54" i="158"/>
  <c r="O54" i="158"/>
  <c r="N54" i="158"/>
  <c r="O53" i="158"/>
  <c r="N53" i="158"/>
  <c r="P53" i="158"/>
  <c r="O52" i="158"/>
  <c r="N52" i="158"/>
  <c r="P52" i="158"/>
  <c r="P51" i="158"/>
  <c r="O51" i="158"/>
  <c r="N51" i="158"/>
  <c r="P50" i="158"/>
  <c r="O50" i="158"/>
  <c r="N50" i="158"/>
  <c r="O49" i="158"/>
  <c r="N49" i="158"/>
  <c r="P49" i="158"/>
  <c r="O48" i="158"/>
  <c r="N48" i="158"/>
  <c r="P48" i="158"/>
  <c r="P47" i="158"/>
  <c r="O47" i="158"/>
  <c r="N47" i="158"/>
  <c r="P46" i="158"/>
  <c r="O46" i="158"/>
  <c r="N46" i="158"/>
  <c r="O45" i="158"/>
  <c r="N45" i="158"/>
  <c r="P45" i="158"/>
  <c r="O44" i="158"/>
  <c r="N44" i="158"/>
  <c r="P44" i="158"/>
  <c r="P43" i="158"/>
  <c r="O43" i="158"/>
  <c r="N43" i="158"/>
  <c r="P42" i="158"/>
  <c r="O42" i="158"/>
  <c r="N42" i="158"/>
  <c r="O41" i="158"/>
  <c r="N41" i="158"/>
  <c r="P41" i="158"/>
  <c r="O40" i="158"/>
  <c r="N40" i="158"/>
  <c r="P40" i="158"/>
  <c r="P39" i="158"/>
  <c r="O39" i="158"/>
  <c r="N39" i="158"/>
  <c r="P38" i="158"/>
  <c r="O38" i="158"/>
  <c r="N38" i="158"/>
  <c r="O37" i="158"/>
  <c r="N37" i="158"/>
  <c r="P37" i="158"/>
  <c r="O36" i="158"/>
  <c r="N36" i="158"/>
  <c r="P36" i="158"/>
  <c r="P35" i="158"/>
  <c r="O35" i="158"/>
  <c r="N35" i="158"/>
  <c r="P34" i="158"/>
  <c r="O34" i="158"/>
  <c r="N34" i="158"/>
  <c r="O33" i="158"/>
  <c r="N33" i="158"/>
  <c r="P33" i="158"/>
  <c r="O32" i="158"/>
  <c r="N32" i="158"/>
  <c r="P32" i="158"/>
  <c r="P31" i="158"/>
  <c r="O31" i="158"/>
  <c r="N31" i="158"/>
  <c r="P30" i="158"/>
  <c r="O30" i="158"/>
  <c r="N30" i="158"/>
  <c r="O29" i="158"/>
  <c r="N29" i="158"/>
  <c r="P29" i="158"/>
  <c r="O28" i="158"/>
  <c r="N28" i="158"/>
  <c r="P28" i="158"/>
  <c r="P27" i="158"/>
  <c r="O27" i="158"/>
  <c r="N27" i="158"/>
  <c r="P26" i="158"/>
  <c r="O26" i="158"/>
  <c r="N26" i="158"/>
  <c r="O25" i="158"/>
  <c r="N25" i="158"/>
  <c r="P25" i="158"/>
  <c r="O24" i="158"/>
  <c r="N24" i="158"/>
  <c r="P24" i="158"/>
  <c r="P23" i="158"/>
  <c r="O23" i="158"/>
  <c r="N23" i="158"/>
  <c r="P22" i="158"/>
  <c r="O22" i="158"/>
  <c r="N22" i="158"/>
  <c r="O21" i="158"/>
  <c r="N21" i="158"/>
  <c r="P21" i="158"/>
  <c r="O20" i="158"/>
  <c r="N20" i="158"/>
  <c r="P20" i="158"/>
  <c r="P19" i="158"/>
  <c r="O19" i="158"/>
  <c r="N19" i="158"/>
  <c r="P18" i="158"/>
  <c r="O18" i="158"/>
  <c r="N18" i="158"/>
  <c r="O17" i="158"/>
  <c r="N17" i="158"/>
  <c r="P17" i="158"/>
  <c r="O16" i="158"/>
  <c r="N16" i="158"/>
  <c r="P16" i="158"/>
  <c r="P15" i="158"/>
  <c r="O15" i="158"/>
  <c r="N15" i="158"/>
  <c r="P14" i="158"/>
  <c r="O14" i="158"/>
  <c r="N14" i="158"/>
  <c r="O13" i="158"/>
  <c r="N13" i="158"/>
  <c r="P13" i="158"/>
  <c r="O12" i="158"/>
  <c r="N12" i="158"/>
  <c r="P12" i="158"/>
  <c r="P11" i="158"/>
  <c r="O11" i="158"/>
  <c r="N11" i="158"/>
  <c r="P10" i="158"/>
  <c r="O10" i="158"/>
  <c r="N10" i="158"/>
  <c r="O9" i="158"/>
  <c r="N9" i="158"/>
  <c r="P9" i="158"/>
  <c r="O8" i="158"/>
  <c r="N8" i="158"/>
  <c r="P8" i="158"/>
  <c r="P7" i="158"/>
  <c r="O7" i="158"/>
  <c r="N7" i="158"/>
  <c r="P6" i="158"/>
  <c r="O6" i="158"/>
  <c r="N6" i="158"/>
  <c r="O5" i="158"/>
  <c r="N5" i="158"/>
  <c r="P5" i="158"/>
  <c r="O4" i="158"/>
  <c r="N4" i="158"/>
  <c r="P4" i="158"/>
  <c r="I52" i="157"/>
  <c r="E34" i="157"/>
  <c r="G34" i="157"/>
  <c r="I34" i="157"/>
  <c r="I33" i="157"/>
  <c r="G33" i="157"/>
  <c r="E33" i="157"/>
  <c r="G31" i="157"/>
  <c r="I31" i="157"/>
  <c r="E31" i="157"/>
  <c r="E30" i="157"/>
  <c r="G30" i="157"/>
  <c r="I30" i="157"/>
  <c r="I27" i="157"/>
  <c r="G27" i="157"/>
  <c r="E8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/>
  <c r="M514" i="156" a="1"/>
  <c r="L514" i="156" a="1"/>
  <c r="L514" i="156"/>
  <c r="K514" i="156"/>
  <c r="K514" i="156" a="1"/>
  <c r="J514" i="156" a="1"/>
  <c r="J514" i="156"/>
  <c r="I514" i="156"/>
  <c r="I514" i="156" a="1"/>
  <c r="H514" i="156" a="1"/>
  <c r="H514" i="156"/>
  <c r="G514" i="156"/>
  <c r="G514" i="156" a="1"/>
  <c r="F514" i="156" a="1"/>
  <c r="F514" i="156"/>
  <c r="L511" i="156"/>
  <c r="L511" i="156" a="1"/>
  <c r="J511" i="156"/>
  <c r="J511" i="156" a="1"/>
  <c r="H511" i="156"/>
  <c r="H511" i="156" a="1"/>
  <c r="F511" i="156"/>
  <c r="F511" i="156" a="1"/>
  <c r="C511" i="156"/>
  <c r="M511" i="156" a="1"/>
  <c r="M511" i="156"/>
  <c r="L510" i="156"/>
  <c r="L510" i="156" a="1"/>
  <c r="J510" i="156"/>
  <c r="J510" i="156" a="1"/>
  <c r="H510" i="156"/>
  <c r="H510" i="156" a="1"/>
  <c r="F510" i="156"/>
  <c r="F510" i="156" a="1"/>
  <c r="C510" i="156"/>
  <c r="C529" i="156"/>
  <c r="L509" i="156"/>
  <c r="L509" i="156" a="1"/>
  <c r="J509" i="156"/>
  <c r="J509" i="156" a="1"/>
  <c r="H509" i="156"/>
  <c r="H509" i="156" a="1"/>
  <c r="F509" i="156"/>
  <c r="F509" i="156" a="1"/>
  <c r="C509" i="156"/>
  <c r="M509" i="156" a="1"/>
  <c r="M509" i="156"/>
  <c r="L508" i="156"/>
  <c r="L508" i="156" a="1"/>
  <c r="J508" i="156"/>
  <c r="J508" i="156" a="1"/>
  <c r="H508" i="156"/>
  <c r="H508" i="156" a="1"/>
  <c r="F508" i="156"/>
  <c r="F508" i="156" a="1"/>
  <c r="C508" i="156"/>
  <c r="C527" i="156"/>
  <c r="L507" i="156"/>
  <c r="L507" i="156" a="1"/>
  <c r="J507" i="156"/>
  <c r="J507" i="156" a="1"/>
  <c r="H507" i="156"/>
  <c r="H507" i="156" a="1"/>
  <c r="F507" i="156"/>
  <c r="F507" i="156" a="1"/>
  <c r="C507" i="156"/>
  <c r="M507" i="156" a="1"/>
  <c r="M507" i="156"/>
  <c r="L506" i="156"/>
  <c r="L506" i="156" a="1"/>
  <c r="J506" i="156"/>
  <c r="J506" i="156" a="1"/>
  <c r="H506" i="156"/>
  <c r="H506" i="156" a="1"/>
  <c r="F506" i="156"/>
  <c r="F506" i="156" a="1"/>
  <c r="C506" i="156"/>
  <c r="C525" i="156"/>
  <c r="L505" i="156"/>
  <c r="L505" i="156" a="1"/>
  <c r="J505" i="156"/>
  <c r="J505" i="156" a="1"/>
  <c r="H505" i="156"/>
  <c r="H505" i="156" a="1"/>
  <c r="F505" i="156"/>
  <c r="F505" i="156" a="1"/>
  <c r="C505" i="156"/>
  <c r="M505" i="156" a="1"/>
  <c r="M505" i="156"/>
  <c r="L504" i="156"/>
  <c r="L504" i="156" a="1"/>
  <c r="J504" i="156"/>
  <c r="J504" i="156" a="1"/>
  <c r="H504" i="156"/>
  <c r="H504" i="156" a="1"/>
  <c r="F504" i="156"/>
  <c r="F504" i="156" a="1"/>
  <c r="C504" i="156"/>
  <c r="C523" i="156"/>
  <c r="L503" i="156"/>
  <c r="L503" i="156" a="1"/>
  <c r="J503" i="156"/>
  <c r="J503" i="156" a="1"/>
  <c r="H503" i="156"/>
  <c r="H503" i="156" a="1"/>
  <c r="F503" i="156"/>
  <c r="F503" i="156" a="1"/>
  <c r="C503" i="156"/>
  <c r="M503" i="156" a="1"/>
  <c r="M503" i="156"/>
  <c r="L502" i="156"/>
  <c r="L502" i="156" a="1"/>
  <c r="J502" i="156"/>
  <c r="J502" i="156" a="1"/>
  <c r="H502" i="156"/>
  <c r="H502" i="156" a="1"/>
  <c r="F502" i="156"/>
  <c r="F502" i="156" a="1"/>
  <c r="C502" i="156"/>
  <c r="C521" i="156"/>
  <c r="L501" i="156"/>
  <c r="L501" i="156" a="1"/>
  <c r="J501" i="156"/>
  <c r="J501" i="156" a="1"/>
  <c r="H501" i="156"/>
  <c r="H501" i="156" a="1"/>
  <c r="F501" i="156"/>
  <c r="F501" i="156" a="1"/>
  <c r="C501" i="156"/>
  <c r="M501" i="156" a="1"/>
  <c r="M501" i="156"/>
  <c r="L500" i="156"/>
  <c r="L500" i="156" a="1"/>
  <c r="J500" i="156"/>
  <c r="J500" i="156" a="1"/>
  <c r="H500" i="156"/>
  <c r="H500" i="156" a="1"/>
  <c r="F500" i="156"/>
  <c r="F500" i="156" a="1"/>
  <c r="C500" i="156"/>
  <c r="C519" i="156"/>
  <c r="L499" i="156"/>
  <c r="L512" i="156"/>
  <c r="L499" i="156" a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W495" i="156"/>
  <c r="E34" i="179"/>
  <c r="G34" i="179"/>
  <c r="I34" i="179"/>
  <c r="V495" i="156"/>
  <c r="E33" i="179"/>
  <c r="G33" i="179"/>
  <c r="I33" i="179"/>
  <c r="U495" i="156"/>
  <c r="E32" i="179"/>
  <c r="G32" i="179"/>
  <c r="I32" i="179"/>
  <c r="T495" i="156"/>
  <c r="E31" i="179"/>
  <c r="G31" i="179"/>
  <c r="I31" i="179"/>
  <c r="S495" i="156"/>
  <c r="E29" i="179"/>
  <c r="G29" i="179"/>
  <c r="I29" i="179"/>
  <c r="R495" i="156"/>
  <c r="E30" i="179"/>
  <c r="G30" i="179"/>
  <c r="I30" i="179"/>
  <c r="M495" i="156"/>
  <c r="L495" i="156"/>
  <c r="K495" i="156"/>
  <c r="J495" i="156"/>
  <c r="I495" i="156"/>
  <c r="H495" i="156"/>
  <c r="G495" i="156"/>
  <c r="F495" i="156"/>
  <c r="P494" i="156"/>
  <c r="O494" i="156"/>
  <c r="N494" i="156"/>
  <c r="O493" i="156"/>
  <c r="P493" i="156"/>
  <c r="N493" i="156"/>
  <c r="O492" i="156"/>
  <c r="N492" i="156"/>
  <c r="P492" i="156"/>
  <c r="O491" i="156"/>
  <c r="N491" i="156"/>
  <c r="P491" i="156"/>
  <c r="P490" i="156"/>
  <c r="O490" i="156"/>
  <c r="N490" i="156"/>
  <c r="O489" i="156"/>
  <c r="P489" i="156"/>
  <c r="N489" i="156"/>
  <c r="O488" i="156"/>
  <c r="N488" i="156"/>
  <c r="P488" i="156"/>
  <c r="O487" i="156"/>
  <c r="N487" i="156"/>
  <c r="P487" i="156"/>
  <c r="P486" i="156"/>
  <c r="O486" i="156"/>
  <c r="N486" i="156"/>
  <c r="O485" i="156"/>
  <c r="P485" i="156"/>
  <c r="N485" i="156"/>
  <c r="O484" i="156"/>
  <c r="N484" i="156"/>
  <c r="P484" i="156"/>
  <c r="O483" i="156"/>
  <c r="N483" i="156"/>
  <c r="P483" i="156"/>
  <c r="P482" i="156"/>
  <c r="O482" i="156"/>
  <c r="N482" i="156"/>
  <c r="O481" i="156"/>
  <c r="P481" i="156"/>
  <c r="N481" i="156"/>
  <c r="O480" i="156"/>
  <c r="N480" i="156"/>
  <c r="P480" i="156"/>
  <c r="O479" i="156"/>
  <c r="N479" i="156"/>
  <c r="P479" i="156"/>
  <c r="P478" i="156"/>
  <c r="O478" i="156"/>
  <c r="N478" i="156"/>
  <c r="O477" i="156"/>
  <c r="P477" i="156"/>
  <c r="N477" i="156"/>
  <c r="O476" i="156"/>
  <c r="N476" i="156"/>
  <c r="P476" i="156"/>
  <c r="O475" i="156"/>
  <c r="N475" i="156"/>
  <c r="P475" i="156"/>
  <c r="P474" i="156"/>
  <c r="O474" i="156"/>
  <c r="N474" i="156"/>
  <c r="O473" i="156"/>
  <c r="P473" i="156"/>
  <c r="N473" i="156"/>
  <c r="O472" i="156"/>
  <c r="N472" i="156"/>
  <c r="P472" i="156"/>
  <c r="O471" i="156"/>
  <c r="N471" i="156"/>
  <c r="P471" i="156"/>
  <c r="P470" i="156"/>
  <c r="O470" i="156"/>
  <c r="N470" i="156"/>
  <c r="O469" i="156"/>
  <c r="P469" i="156"/>
  <c r="N469" i="156"/>
  <c r="O468" i="156"/>
  <c r="N468" i="156"/>
  <c r="P468" i="156"/>
  <c r="O467" i="156"/>
  <c r="N467" i="156"/>
  <c r="P467" i="156"/>
  <c r="P466" i="156"/>
  <c r="O466" i="156"/>
  <c r="N466" i="156"/>
  <c r="O465" i="156"/>
  <c r="P465" i="156"/>
  <c r="N465" i="156"/>
  <c r="O464" i="156"/>
  <c r="N464" i="156"/>
  <c r="P464" i="156"/>
  <c r="O463" i="156"/>
  <c r="N463" i="156"/>
  <c r="P463" i="156"/>
  <c r="P462" i="156"/>
  <c r="O462" i="156"/>
  <c r="N462" i="156"/>
  <c r="O461" i="156"/>
  <c r="P461" i="156"/>
  <c r="N461" i="156"/>
  <c r="O460" i="156"/>
  <c r="N460" i="156"/>
  <c r="P460" i="156"/>
  <c r="O459" i="156"/>
  <c r="N459" i="156"/>
  <c r="P459" i="156"/>
  <c r="P458" i="156"/>
  <c r="O458" i="156"/>
  <c r="N458" i="156"/>
  <c r="O457" i="156"/>
  <c r="P457" i="156"/>
  <c r="N457" i="156"/>
  <c r="O456" i="156"/>
  <c r="N456" i="156"/>
  <c r="P456" i="156"/>
  <c r="O455" i="156"/>
  <c r="N455" i="156"/>
  <c r="P455" i="156"/>
  <c r="P454" i="156"/>
  <c r="O454" i="156"/>
  <c r="N454" i="156"/>
  <c r="O453" i="156"/>
  <c r="P453" i="156"/>
  <c r="N453" i="156"/>
  <c r="O452" i="156"/>
  <c r="N452" i="156"/>
  <c r="P452" i="156"/>
  <c r="O451" i="156"/>
  <c r="N451" i="156"/>
  <c r="P451" i="156"/>
  <c r="P450" i="156"/>
  <c r="O450" i="156"/>
  <c r="N450" i="156"/>
  <c r="O449" i="156"/>
  <c r="P449" i="156"/>
  <c r="N449" i="156"/>
  <c r="O448" i="156"/>
  <c r="N448" i="156"/>
  <c r="P448" i="156"/>
  <c r="O447" i="156"/>
  <c r="N447" i="156"/>
  <c r="P447" i="156"/>
  <c r="P446" i="156"/>
  <c r="O446" i="156"/>
  <c r="N446" i="156"/>
  <c r="O445" i="156"/>
  <c r="P445" i="156"/>
  <c r="N445" i="156"/>
  <c r="O444" i="156"/>
  <c r="N444" i="156"/>
  <c r="P444" i="156"/>
  <c r="O443" i="156"/>
  <c r="N443" i="156"/>
  <c r="P443" i="156"/>
  <c r="P442" i="156"/>
  <c r="O442" i="156"/>
  <c r="N442" i="156"/>
  <c r="O441" i="156"/>
  <c r="P441" i="156"/>
  <c r="N441" i="156"/>
  <c r="O440" i="156"/>
  <c r="N440" i="156"/>
  <c r="P440" i="156"/>
  <c r="O439" i="156"/>
  <c r="N439" i="156"/>
  <c r="P439" i="156"/>
  <c r="P438" i="156"/>
  <c r="O438" i="156"/>
  <c r="N438" i="156"/>
  <c r="O437" i="156"/>
  <c r="P437" i="156"/>
  <c r="N437" i="156"/>
  <c r="O436" i="156"/>
  <c r="N436" i="156"/>
  <c r="P436" i="156"/>
  <c r="O435" i="156"/>
  <c r="N435" i="156"/>
  <c r="P435" i="156"/>
  <c r="P434" i="156"/>
  <c r="O434" i="156"/>
  <c r="N434" i="156"/>
  <c r="O433" i="156"/>
  <c r="P433" i="156"/>
  <c r="N433" i="156"/>
  <c r="O432" i="156"/>
  <c r="N432" i="156"/>
  <c r="P432" i="156"/>
  <c r="O431" i="156"/>
  <c r="N431" i="156"/>
  <c r="P431" i="156"/>
  <c r="P430" i="156"/>
  <c r="O430" i="156"/>
  <c r="N430" i="156"/>
  <c r="O429" i="156"/>
  <c r="P429" i="156"/>
  <c r="N429" i="156"/>
  <c r="O428" i="156"/>
  <c r="N428" i="156"/>
  <c r="P428" i="156"/>
  <c r="O427" i="156"/>
  <c r="N427" i="156"/>
  <c r="P427" i="156"/>
  <c r="P426" i="156"/>
  <c r="O426" i="156"/>
  <c r="N426" i="156"/>
  <c r="O425" i="156"/>
  <c r="P425" i="156"/>
  <c r="N425" i="156"/>
  <c r="O424" i="156"/>
  <c r="N424" i="156"/>
  <c r="P424" i="156"/>
  <c r="O423" i="156"/>
  <c r="N423" i="156"/>
  <c r="P423" i="156"/>
  <c r="P422" i="156"/>
  <c r="O422" i="156"/>
  <c r="N422" i="156"/>
  <c r="O421" i="156"/>
  <c r="P421" i="156"/>
  <c r="N421" i="156"/>
  <c r="O420" i="156"/>
  <c r="N420" i="156"/>
  <c r="P420" i="156"/>
  <c r="O419" i="156"/>
  <c r="N419" i="156"/>
  <c r="P419" i="156"/>
  <c r="P418" i="156"/>
  <c r="O418" i="156"/>
  <c r="N418" i="156"/>
  <c r="O417" i="156"/>
  <c r="P417" i="156"/>
  <c r="N417" i="156"/>
  <c r="O416" i="156"/>
  <c r="N416" i="156"/>
  <c r="P416" i="156"/>
  <c r="O415" i="156"/>
  <c r="N415" i="156"/>
  <c r="P415" i="156"/>
  <c r="P414" i="156"/>
  <c r="O414" i="156"/>
  <c r="N414" i="156"/>
  <c r="O413" i="156"/>
  <c r="P413" i="156"/>
  <c r="N413" i="156"/>
  <c r="O412" i="156"/>
  <c r="N412" i="156"/>
  <c r="P412" i="156"/>
  <c r="O411" i="156"/>
  <c r="N411" i="156"/>
  <c r="P411" i="156"/>
  <c r="P410" i="156"/>
  <c r="O410" i="156"/>
  <c r="N410" i="156"/>
  <c r="O409" i="156"/>
  <c r="P409" i="156"/>
  <c r="N409" i="156"/>
  <c r="O408" i="156"/>
  <c r="N408" i="156"/>
  <c r="P408" i="156"/>
  <c r="O407" i="156"/>
  <c r="N407" i="156"/>
  <c r="P407" i="156"/>
  <c r="P406" i="156"/>
  <c r="O406" i="156"/>
  <c r="N406" i="156"/>
  <c r="O405" i="156"/>
  <c r="P405" i="156"/>
  <c r="N405" i="156"/>
  <c r="O404" i="156"/>
  <c r="N404" i="156"/>
  <c r="P404" i="156"/>
  <c r="O403" i="156"/>
  <c r="N403" i="156"/>
  <c r="P403" i="156"/>
  <c r="P402" i="156"/>
  <c r="O402" i="156"/>
  <c r="N402" i="156"/>
  <c r="O401" i="156"/>
  <c r="P401" i="156"/>
  <c r="N401" i="156"/>
  <c r="O400" i="156"/>
  <c r="N400" i="156"/>
  <c r="P400" i="156"/>
  <c r="O399" i="156"/>
  <c r="N399" i="156"/>
  <c r="P399" i="156"/>
  <c r="P398" i="156"/>
  <c r="O398" i="156"/>
  <c r="N398" i="156"/>
  <c r="O397" i="156"/>
  <c r="P397" i="156"/>
  <c r="N397" i="156"/>
  <c r="O396" i="156"/>
  <c r="N396" i="156"/>
  <c r="P396" i="156"/>
  <c r="O395" i="156"/>
  <c r="N395" i="156"/>
  <c r="P395" i="156"/>
  <c r="P394" i="156"/>
  <c r="O394" i="156"/>
  <c r="N394" i="156"/>
  <c r="O393" i="156"/>
  <c r="P393" i="156"/>
  <c r="N393" i="156"/>
  <c r="O392" i="156"/>
  <c r="N392" i="156"/>
  <c r="P392" i="156"/>
  <c r="O391" i="156"/>
  <c r="N391" i="156"/>
  <c r="P391" i="156"/>
  <c r="P390" i="156"/>
  <c r="O390" i="156"/>
  <c r="N390" i="156"/>
  <c r="O389" i="156"/>
  <c r="P389" i="156"/>
  <c r="N389" i="156"/>
  <c r="O388" i="156"/>
  <c r="N388" i="156"/>
  <c r="P388" i="156"/>
  <c r="O387" i="156"/>
  <c r="N387" i="156"/>
  <c r="P387" i="156"/>
  <c r="P386" i="156"/>
  <c r="O386" i="156"/>
  <c r="N386" i="156"/>
  <c r="O385" i="156"/>
  <c r="P385" i="156"/>
  <c r="N385" i="156"/>
  <c r="O384" i="156"/>
  <c r="N384" i="156"/>
  <c r="P384" i="156"/>
  <c r="O383" i="156"/>
  <c r="N383" i="156"/>
  <c r="P383" i="156"/>
  <c r="P382" i="156"/>
  <c r="O382" i="156"/>
  <c r="N382" i="156"/>
  <c r="O381" i="156"/>
  <c r="P381" i="156"/>
  <c r="N381" i="156"/>
  <c r="O380" i="156"/>
  <c r="N380" i="156"/>
  <c r="P380" i="156"/>
  <c r="O379" i="156"/>
  <c r="N379" i="156"/>
  <c r="P379" i="156"/>
  <c r="P378" i="156"/>
  <c r="O378" i="156"/>
  <c r="N378" i="156"/>
  <c r="O377" i="156"/>
  <c r="P377" i="156"/>
  <c r="N377" i="156"/>
  <c r="O376" i="156"/>
  <c r="N376" i="156"/>
  <c r="P376" i="156"/>
  <c r="O375" i="156"/>
  <c r="N375" i="156"/>
  <c r="P375" i="156"/>
  <c r="P374" i="156"/>
  <c r="O374" i="156"/>
  <c r="N374" i="156"/>
  <c r="O373" i="156"/>
  <c r="P373" i="156"/>
  <c r="N373" i="156"/>
  <c r="O372" i="156"/>
  <c r="N372" i="156"/>
  <c r="P372" i="156"/>
  <c r="O371" i="156"/>
  <c r="N371" i="156"/>
  <c r="P371" i="156"/>
  <c r="P370" i="156"/>
  <c r="O370" i="156"/>
  <c r="N370" i="156"/>
  <c r="O369" i="156"/>
  <c r="P369" i="156"/>
  <c r="N369" i="156"/>
  <c r="O368" i="156"/>
  <c r="N368" i="156"/>
  <c r="P368" i="156"/>
  <c r="O367" i="156"/>
  <c r="N367" i="156"/>
  <c r="P367" i="156"/>
  <c r="P366" i="156"/>
  <c r="O366" i="156"/>
  <c r="N366" i="156"/>
  <c r="O365" i="156"/>
  <c r="P365" i="156"/>
  <c r="N365" i="156"/>
  <c r="O364" i="156"/>
  <c r="N364" i="156"/>
  <c r="P364" i="156"/>
  <c r="O363" i="156"/>
  <c r="N363" i="156"/>
  <c r="P363" i="156"/>
  <c r="P362" i="156"/>
  <c r="O362" i="156"/>
  <c r="N362" i="156"/>
  <c r="O361" i="156"/>
  <c r="P361" i="156"/>
  <c r="N361" i="156"/>
  <c r="O360" i="156"/>
  <c r="N360" i="156"/>
  <c r="P360" i="156"/>
  <c r="O359" i="156"/>
  <c r="N359" i="156"/>
  <c r="P359" i="156"/>
  <c r="P358" i="156"/>
  <c r="O358" i="156"/>
  <c r="N358" i="156"/>
  <c r="O357" i="156"/>
  <c r="P357" i="156"/>
  <c r="N357" i="156"/>
  <c r="O356" i="156"/>
  <c r="N356" i="156"/>
  <c r="P356" i="156"/>
  <c r="O355" i="156"/>
  <c r="N355" i="156"/>
  <c r="P355" i="156"/>
  <c r="P354" i="156"/>
  <c r="O354" i="156"/>
  <c r="N354" i="156"/>
  <c r="O353" i="156"/>
  <c r="P353" i="156"/>
  <c r="N353" i="156"/>
  <c r="O352" i="156"/>
  <c r="N352" i="156"/>
  <c r="P352" i="156"/>
  <c r="O351" i="156"/>
  <c r="N351" i="156"/>
  <c r="P351" i="156"/>
  <c r="P350" i="156"/>
  <c r="O350" i="156"/>
  <c r="N350" i="156"/>
  <c r="O349" i="156"/>
  <c r="P349" i="156"/>
  <c r="N349" i="156"/>
  <c r="O348" i="156"/>
  <c r="N348" i="156"/>
  <c r="P348" i="156"/>
  <c r="O347" i="156"/>
  <c r="N347" i="156"/>
  <c r="P347" i="156"/>
  <c r="P346" i="156"/>
  <c r="O346" i="156"/>
  <c r="N346" i="156"/>
  <c r="O345" i="156"/>
  <c r="P345" i="156"/>
  <c r="N345" i="156"/>
  <c r="O344" i="156"/>
  <c r="N344" i="156"/>
  <c r="P344" i="156"/>
  <c r="O343" i="156"/>
  <c r="N343" i="156"/>
  <c r="P343" i="156"/>
  <c r="P342" i="156"/>
  <c r="O342" i="156"/>
  <c r="N342" i="156"/>
  <c r="O341" i="156"/>
  <c r="P341" i="156"/>
  <c r="N341" i="156"/>
  <c r="O340" i="156"/>
  <c r="N340" i="156"/>
  <c r="P340" i="156"/>
  <c r="O339" i="156"/>
  <c r="N339" i="156"/>
  <c r="P339" i="156"/>
  <c r="P338" i="156"/>
  <c r="O338" i="156"/>
  <c r="N338" i="156"/>
  <c r="O337" i="156"/>
  <c r="P337" i="156"/>
  <c r="N337" i="156"/>
  <c r="O336" i="156"/>
  <c r="N336" i="156"/>
  <c r="P336" i="156"/>
  <c r="O335" i="156"/>
  <c r="N335" i="156"/>
  <c r="P335" i="156"/>
  <c r="P334" i="156"/>
  <c r="O334" i="156"/>
  <c r="N334" i="156"/>
  <c r="O333" i="156"/>
  <c r="P333" i="156"/>
  <c r="N333" i="156"/>
  <c r="O332" i="156"/>
  <c r="N332" i="156"/>
  <c r="P332" i="156"/>
  <c r="O331" i="156"/>
  <c r="N331" i="156"/>
  <c r="P331" i="156"/>
  <c r="P330" i="156"/>
  <c r="O330" i="156"/>
  <c r="N330" i="156"/>
  <c r="O329" i="156"/>
  <c r="P329" i="156"/>
  <c r="N329" i="156"/>
  <c r="O328" i="156"/>
  <c r="N328" i="156"/>
  <c r="P328" i="156"/>
  <c r="O327" i="156"/>
  <c r="N327" i="156"/>
  <c r="P327" i="156"/>
  <c r="P326" i="156"/>
  <c r="O326" i="156"/>
  <c r="N326" i="156"/>
  <c r="O325" i="156"/>
  <c r="P325" i="156"/>
  <c r="N325" i="156"/>
  <c r="O324" i="156"/>
  <c r="N324" i="156"/>
  <c r="P324" i="156"/>
  <c r="O323" i="156"/>
  <c r="N323" i="156"/>
  <c r="P323" i="156"/>
  <c r="P322" i="156"/>
  <c r="O322" i="156"/>
  <c r="N322" i="156"/>
  <c r="O321" i="156"/>
  <c r="P321" i="156"/>
  <c r="N321" i="156"/>
  <c r="O320" i="156"/>
  <c r="N320" i="156"/>
  <c r="P320" i="156"/>
  <c r="O319" i="156"/>
  <c r="N319" i="156"/>
  <c r="P319" i="156"/>
  <c r="P318" i="156"/>
  <c r="O318" i="156"/>
  <c r="N318" i="156"/>
  <c r="O317" i="156"/>
  <c r="P317" i="156"/>
  <c r="N317" i="156"/>
  <c r="O316" i="156"/>
  <c r="N316" i="156"/>
  <c r="P316" i="156"/>
  <c r="O315" i="156"/>
  <c r="N315" i="156"/>
  <c r="P315" i="156"/>
  <c r="P314" i="156"/>
  <c r="O314" i="156"/>
  <c r="N314" i="156"/>
  <c r="O313" i="156"/>
  <c r="P313" i="156"/>
  <c r="N313" i="156"/>
  <c r="O312" i="156"/>
  <c r="N312" i="156"/>
  <c r="P312" i="156"/>
  <c r="O311" i="156"/>
  <c r="N311" i="156"/>
  <c r="P311" i="156"/>
  <c r="P310" i="156"/>
  <c r="O310" i="156"/>
  <c r="N310" i="156"/>
  <c r="O309" i="156"/>
  <c r="P309" i="156"/>
  <c r="N309" i="156"/>
  <c r="O308" i="156"/>
  <c r="N308" i="156"/>
  <c r="P308" i="156"/>
  <c r="O307" i="156"/>
  <c r="N307" i="156"/>
  <c r="P307" i="156"/>
  <c r="P306" i="156"/>
  <c r="O306" i="156"/>
  <c r="N306" i="156"/>
  <c r="O305" i="156"/>
  <c r="P305" i="156"/>
  <c r="N305" i="156"/>
  <c r="O304" i="156"/>
  <c r="N304" i="156"/>
  <c r="P304" i="156"/>
  <c r="O303" i="156"/>
  <c r="N303" i="156"/>
  <c r="P303" i="156"/>
  <c r="P302" i="156"/>
  <c r="O302" i="156"/>
  <c r="N302" i="156"/>
  <c r="O301" i="156"/>
  <c r="P301" i="156"/>
  <c r="N301" i="156"/>
  <c r="O300" i="156"/>
  <c r="N300" i="156"/>
  <c r="P300" i="156"/>
  <c r="O299" i="156"/>
  <c r="N299" i="156"/>
  <c r="P299" i="156"/>
  <c r="P298" i="156"/>
  <c r="O298" i="156"/>
  <c r="N298" i="156"/>
  <c r="O297" i="156"/>
  <c r="P297" i="156"/>
  <c r="N297" i="156"/>
  <c r="O296" i="156"/>
  <c r="N296" i="156"/>
  <c r="P296" i="156"/>
  <c r="O295" i="156"/>
  <c r="N295" i="156"/>
  <c r="P295" i="156"/>
  <c r="P294" i="156"/>
  <c r="O294" i="156"/>
  <c r="N294" i="156"/>
  <c r="O293" i="156"/>
  <c r="P293" i="156"/>
  <c r="N293" i="156"/>
  <c r="O292" i="156"/>
  <c r="N292" i="156"/>
  <c r="P292" i="156"/>
  <c r="O291" i="156"/>
  <c r="N291" i="156"/>
  <c r="P291" i="156"/>
  <c r="P290" i="156"/>
  <c r="O290" i="156"/>
  <c r="N290" i="156"/>
  <c r="O289" i="156"/>
  <c r="P289" i="156"/>
  <c r="N289" i="156"/>
  <c r="O288" i="156"/>
  <c r="N288" i="156"/>
  <c r="P288" i="156"/>
  <c r="O287" i="156"/>
  <c r="N287" i="156"/>
  <c r="P287" i="156"/>
  <c r="P286" i="156"/>
  <c r="O286" i="156"/>
  <c r="N286" i="156"/>
  <c r="O285" i="156"/>
  <c r="P285" i="156"/>
  <c r="N285" i="156"/>
  <c r="O284" i="156"/>
  <c r="N284" i="156"/>
  <c r="P284" i="156"/>
  <c r="O283" i="156"/>
  <c r="N283" i="156"/>
  <c r="P283" i="156"/>
  <c r="P282" i="156"/>
  <c r="O282" i="156"/>
  <c r="N282" i="156"/>
  <c r="O281" i="156"/>
  <c r="P281" i="156"/>
  <c r="N281" i="156"/>
  <c r="O280" i="156"/>
  <c r="N280" i="156"/>
  <c r="P280" i="156"/>
  <c r="O279" i="156"/>
  <c r="N279" i="156"/>
  <c r="P279" i="156"/>
  <c r="P278" i="156"/>
  <c r="O278" i="156"/>
  <c r="N278" i="156"/>
  <c r="O277" i="156"/>
  <c r="P277" i="156"/>
  <c r="N277" i="156"/>
  <c r="O276" i="156"/>
  <c r="N276" i="156"/>
  <c r="P276" i="156"/>
  <c r="O275" i="156"/>
  <c r="N275" i="156"/>
  <c r="P275" i="156"/>
  <c r="P274" i="156"/>
  <c r="O274" i="156"/>
  <c r="N274" i="156"/>
  <c r="O273" i="156"/>
  <c r="P273" i="156"/>
  <c r="N273" i="156"/>
  <c r="O272" i="156"/>
  <c r="N272" i="156"/>
  <c r="P272" i="156"/>
  <c r="O271" i="156"/>
  <c r="N271" i="156"/>
  <c r="P271" i="156"/>
  <c r="P270" i="156"/>
  <c r="O270" i="156"/>
  <c r="N270" i="156"/>
  <c r="O269" i="156"/>
  <c r="P269" i="156"/>
  <c r="N269" i="156"/>
  <c r="O268" i="156"/>
  <c r="N268" i="156"/>
  <c r="P268" i="156"/>
  <c r="O267" i="156"/>
  <c r="N267" i="156"/>
  <c r="P267" i="156"/>
  <c r="P266" i="156"/>
  <c r="O266" i="156"/>
  <c r="N266" i="156"/>
  <c r="O265" i="156"/>
  <c r="P265" i="156"/>
  <c r="N265" i="156"/>
  <c r="O264" i="156"/>
  <c r="N264" i="156"/>
  <c r="P264" i="156"/>
  <c r="O263" i="156"/>
  <c r="N263" i="156"/>
  <c r="P263" i="156"/>
  <c r="P262" i="156"/>
  <c r="O262" i="156"/>
  <c r="N262" i="156"/>
  <c r="O261" i="156"/>
  <c r="P261" i="156"/>
  <c r="N261" i="156"/>
  <c r="O260" i="156"/>
  <c r="N260" i="156"/>
  <c r="P260" i="156"/>
  <c r="O259" i="156"/>
  <c r="N259" i="156"/>
  <c r="P259" i="156"/>
  <c r="P258" i="156"/>
  <c r="O258" i="156"/>
  <c r="N258" i="156"/>
  <c r="O257" i="156"/>
  <c r="P257" i="156"/>
  <c r="N257" i="156"/>
  <c r="O256" i="156"/>
  <c r="N256" i="156"/>
  <c r="P256" i="156"/>
  <c r="O255" i="156"/>
  <c r="N255" i="156"/>
  <c r="P255" i="156"/>
  <c r="P254" i="156"/>
  <c r="O254" i="156"/>
  <c r="N254" i="156"/>
  <c r="O253" i="156"/>
  <c r="P253" i="156"/>
  <c r="N253" i="156"/>
  <c r="O252" i="156"/>
  <c r="N252" i="156"/>
  <c r="P252" i="156"/>
  <c r="O251" i="156"/>
  <c r="N251" i="156"/>
  <c r="P251" i="156"/>
  <c r="P250" i="156"/>
  <c r="O250" i="156"/>
  <c r="N250" i="156"/>
  <c r="O249" i="156"/>
  <c r="P249" i="156"/>
  <c r="N249" i="156"/>
  <c r="O248" i="156"/>
  <c r="N248" i="156"/>
  <c r="P248" i="156"/>
  <c r="O247" i="156"/>
  <c r="N247" i="156"/>
  <c r="P247" i="156"/>
  <c r="P246" i="156"/>
  <c r="O246" i="156"/>
  <c r="N246" i="156"/>
  <c r="O245" i="156"/>
  <c r="P245" i="156"/>
  <c r="N245" i="156"/>
  <c r="O244" i="156"/>
  <c r="N244" i="156"/>
  <c r="P244" i="156"/>
  <c r="O243" i="156"/>
  <c r="N243" i="156"/>
  <c r="P243" i="156"/>
  <c r="P242" i="156"/>
  <c r="O242" i="156"/>
  <c r="N242" i="156"/>
  <c r="O241" i="156"/>
  <c r="P241" i="156"/>
  <c r="N241" i="156"/>
  <c r="O240" i="156"/>
  <c r="N240" i="156"/>
  <c r="P240" i="156"/>
  <c r="O239" i="156"/>
  <c r="N239" i="156"/>
  <c r="P239" i="156"/>
  <c r="P238" i="156"/>
  <c r="O238" i="156"/>
  <c r="N238" i="156"/>
  <c r="O237" i="156"/>
  <c r="P237" i="156"/>
  <c r="N237" i="156"/>
  <c r="O236" i="156"/>
  <c r="N236" i="156"/>
  <c r="P236" i="156"/>
  <c r="O235" i="156"/>
  <c r="N235" i="156"/>
  <c r="P235" i="156"/>
  <c r="P234" i="156"/>
  <c r="O234" i="156"/>
  <c r="N234" i="156"/>
  <c r="O233" i="156"/>
  <c r="P233" i="156"/>
  <c r="N233" i="156"/>
  <c r="O232" i="156"/>
  <c r="N232" i="156"/>
  <c r="P232" i="156"/>
  <c r="O231" i="156"/>
  <c r="N231" i="156"/>
  <c r="P231" i="156"/>
  <c r="P230" i="156"/>
  <c r="O230" i="156"/>
  <c r="N230" i="156"/>
  <c r="O229" i="156"/>
  <c r="P229" i="156"/>
  <c r="N229" i="156"/>
  <c r="O228" i="156"/>
  <c r="N228" i="156"/>
  <c r="P228" i="156"/>
  <c r="O227" i="156"/>
  <c r="N227" i="156"/>
  <c r="P227" i="156"/>
  <c r="P226" i="156"/>
  <c r="O226" i="156"/>
  <c r="N226" i="156"/>
  <c r="O225" i="156"/>
  <c r="P225" i="156"/>
  <c r="N225" i="156"/>
  <c r="O224" i="156"/>
  <c r="N224" i="156"/>
  <c r="P224" i="156"/>
  <c r="O223" i="156"/>
  <c r="N223" i="156"/>
  <c r="P223" i="156"/>
  <c r="P222" i="156"/>
  <c r="O222" i="156"/>
  <c r="N222" i="156"/>
  <c r="O221" i="156"/>
  <c r="P221" i="156"/>
  <c r="N221" i="156"/>
  <c r="O220" i="156"/>
  <c r="N220" i="156"/>
  <c r="P220" i="156"/>
  <c r="O219" i="156"/>
  <c r="N219" i="156"/>
  <c r="P219" i="156"/>
  <c r="P218" i="156"/>
  <c r="O218" i="156"/>
  <c r="N218" i="156"/>
  <c r="O217" i="156"/>
  <c r="P217" i="156"/>
  <c r="N217" i="156"/>
  <c r="O216" i="156"/>
  <c r="N216" i="156"/>
  <c r="P216" i="156"/>
  <c r="O215" i="156"/>
  <c r="N215" i="156"/>
  <c r="P215" i="156"/>
  <c r="P214" i="156"/>
  <c r="O214" i="156"/>
  <c r="N214" i="156"/>
  <c r="O213" i="156"/>
  <c r="P213" i="156"/>
  <c r="N213" i="156"/>
  <c r="O212" i="156"/>
  <c r="N212" i="156"/>
  <c r="P212" i="156"/>
  <c r="O211" i="156"/>
  <c r="N211" i="156"/>
  <c r="P211" i="156"/>
  <c r="P210" i="156"/>
  <c r="O210" i="156"/>
  <c r="N210" i="156"/>
  <c r="O209" i="156"/>
  <c r="P209" i="156"/>
  <c r="N209" i="156"/>
  <c r="O208" i="156"/>
  <c r="N208" i="156"/>
  <c r="P208" i="156"/>
  <c r="O207" i="156"/>
  <c r="N207" i="156"/>
  <c r="P207" i="156"/>
  <c r="P206" i="156"/>
  <c r="O206" i="156"/>
  <c r="N206" i="156"/>
  <c r="O205" i="156"/>
  <c r="P205" i="156"/>
  <c r="N205" i="156"/>
  <c r="O204" i="156"/>
  <c r="N204" i="156"/>
  <c r="P204" i="156"/>
  <c r="O203" i="156"/>
  <c r="N203" i="156"/>
  <c r="P203" i="156"/>
  <c r="P202" i="156"/>
  <c r="O202" i="156"/>
  <c r="N202" i="156"/>
  <c r="O201" i="156"/>
  <c r="P201" i="156"/>
  <c r="N201" i="156"/>
  <c r="O200" i="156"/>
  <c r="N200" i="156"/>
  <c r="P200" i="156"/>
  <c r="O199" i="156"/>
  <c r="N199" i="156"/>
  <c r="P199" i="156"/>
  <c r="P198" i="156"/>
  <c r="O198" i="156"/>
  <c r="N198" i="156"/>
  <c r="O197" i="156"/>
  <c r="P197" i="156"/>
  <c r="N197" i="156"/>
  <c r="O196" i="156"/>
  <c r="N196" i="156"/>
  <c r="P196" i="156"/>
  <c r="O195" i="156"/>
  <c r="N195" i="156"/>
  <c r="P195" i="156"/>
  <c r="P194" i="156"/>
  <c r="O194" i="156"/>
  <c r="N194" i="156"/>
  <c r="O193" i="156"/>
  <c r="P193" i="156"/>
  <c r="N193" i="156"/>
  <c r="O192" i="156"/>
  <c r="N192" i="156"/>
  <c r="P192" i="156"/>
  <c r="O191" i="156"/>
  <c r="N191" i="156"/>
  <c r="P191" i="156"/>
  <c r="P190" i="156"/>
  <c r="O190" i="156"/>
  <c r="N190" i="156"/>
  <c r="O189" i="156"/>
  <c r="P189" i="156"/>
  <c r="N189" i="156"/>
  <c r="O188" i="156"/>
  <c r="N188" i="156"/>
  <c r="P188" i="156"/>
  <c r="O187" i="156"/>
  <c r="N187" i="156"/>
  <c r="P187" i="156"/>
  <c r="P186" i="156"/>
  <c r="O186" i="156"/>
  <c r="N186" i="156"/>
  <c r="O185" i="156"/>
  <c r="P185" i="156"/>
  <c r="N185" i="156"/>
  <c r="O184" i="156"/>
  <c r="N184" i="156"/>
  <c r="P184" i="156"/>
  <c r="O183" i="156"/>
  <c r="N183" i="156"/>
  <c r="P183" i="156"/>
  <c r="P182" i="156"/>
  <c r="O182" i="156"/>
  <c r="N182" i="156"/>
  <c r="O181" i="156"/>
  <c r="P181" i="156"/>
  <c r="N181" i="156"/>
  <c r="O180" i="156"/>
  <c r="N180" i="156"/>
  <c r="P180" i="156"/>
  <c r="O179" i="156"/>
  <c r="N179" i="156"/>
  <c r="P179" i="156"/>
  <c r="P178" i="156"/>
  <c r="O178" i="156"/>
  <c r="N178" i="156"/>
  <c r="O177" i="156"/>
  <c r="P177" i="156"/>
  <c r="N177" i="156"/>
  <c r="O176" i="156"/>
  <c r="N176" i="156"/>
  <c r="P176" i="156"/>
  <c r="O175" i="156"/>
  <c r="N175" i="156"/>
  <c r="P175" i="156"/>
  <c r="P174" i="156"/>
  <c r="O174" i="156"/>
  <c r="N174" i="156"/>
  <c r="O173" i="156"/>
  <c r="P173" i="156"/>
  <c r="N173" i="156"/>
  <c r="O172" i="156"/>
  <c r="N172" i="156"/>
  <c r="P172" i="156"/>
  <c r="O171" i="156"/>
  <c r="N171" i="156"/>
  <c r="P171" i="156"/>
  <c r="P170" i="156"/>
  <c r="O170" i="156"/>
  <c r="N170" i="156"/>
  <c r="O169" i="156"/>
  <c r="P169" i="156"/>
  <c r="N169" i="156"/>
  <c r="O168" i="156"/>
  <c r="N168" i="156"/>
  <c r="P168" i="156"/>
  <c r="O167" i="156"/>
  <c r="N167" i="156"/>
  <c r="P167" i="156"/>
  <c r="P166" i="156"/>
  <c r="O166" i="156"/>
  <c r="N166" i="156"/>
  <c r="O165" i="156"/>
  <c r="P165" i="156"/>
  <c r="N165" i="156"/>
  <c r="O164" i="156"/>
  <c r="N164" i="156"/>
  <c r="P164" i="156"/>
  <c r="O163" i="156"/>
  <c r="N163" i="156"/>
  <c r="P163" i="156"/>
  <c r="P162" i="156"/>
  <c r="O162" i="156"/>
  <c r="N162" i="156"/>
  <c r="O161" i="156"/>
  <c r="P161" i="156"/>
  <c r="N161" i="156"/>
  <c r="O160" i="156"/>
  <c r="N160" i="156"/>
  <c r="P160" i="156"/>
  <c r="O159" i="156"/>
  <c r="N159" i="156"/>
  <c r="P159" i="156"/>
  <c r="P158" i="156"/>
  <c r="O158" i="156"/>
  <c r="N158" i="156"/>
  <c r="O157" i="156"/>
  <c r="P157" i="156"/>
  <c r="N157" i="156"/>
  <c r="O156" i="156"/>
  <c r="N156" i="156"/>
  <c r="P156" i="156"/>
  <c r="O155" i="156"/>
  <c r="N155" i="156"/>
  <c r="P155" i="156"/>
  <c r="P154" i="156"/>
  <c r="O154" i="156"/>
  <c r="N154" i="156"/>
  <c r="O153" i="156"/>
  <c r="P153" i="156"/>
  <c r="N153" i="156"/>
  <c r="O152" i="156"/>
  <c r="N152" i="156"/>
  <c r="P152" i="156"/>
  <c r="O151" i="156"/>
  <c r="N151" i="156"/>
  <c r="P151" i="156"/>
  <c r="P150" i="156"/>
  <c r="O150" i="156"/>
  <c r="N150" i="156"/>
  <c r="O149" i="156"/>
  <c r="P149" i="156"/>
  <c r="N149" i="156"/>
  <c r="O148" i="156"/>
  <c r="N148" i="156"/>
  <c r="P148" i="156"/>
  <c r="O147" i="156"/>
  <c r="N147" i="156"/>
  <c r="P147" i="156"/>
  <c r="P146" i="156"/>
  <c r="O146" i="156"/>
  <c r="N146" i="156"/>
  <c r="O145" i="156"/>
  <c r="P145" i="156"/>
  <c r="N145" i="156"/>
  <c r="O144" i="156"/>
  <c r="N144" i="156"/>
  <c r="P144" i="156"/>
  <c r="O143" i="156"/>
  <c r="N143" i="156"/>
  <c r="P143" i="156"/>
  <c r="P142" i="156"/>
  <c r="O142" i="156"/>
  <c r="N142" i="156"/>
  <c r="O141" i="156"/>
  <c r="P141" i="156"/>
  <c r="N141" i="156"/>
  <c r="O140" i="156"/>
  <c r="N140" i="156"/>
  <c r="P140" i="156"/>
  <c r="O139" i="156"/>
  <c r="N139" i="156"/>
  <c r="P139" i="156"/>
  <c r="P138" i="156"/>
  <c r="O138" i="156"/>
  <c r="N138" i="156"/>
  <c r="O137" i="156"/>
  <c r="P137" i="156"/>
  <c r="N137" i="156"/>
  <c r="O136" i="156"/>
  <c r="N136" i="156"/>
  <c r="P136" i="156"/>
  <c r="O135" i="156"/>
  <c r="N135" i="156"/>
  <c r="P135" i="156"/>
  <c r="P134" i="156"/>
  <c r="O134" i="156"/>
  <c r="N134" i="156"/>
  <c r="O133" i="156"/>
  <c r="P133" i="156"/>
  <c r="N133" i="156"/>
  <c r="O132" i="156"/>
  <c r="N132" i="156"/>
  <c r="P132" i="156"/>
  <c r="O131" i="156"/>
  <c r="N131" i="156"/>
  <c r="P131" i="156"/>
  <c r="P130" i="156"/>
  <c r="O130" i="156"/>
  <c r="N130" i="156"/>
  <c r="O129" i="156"/>
  <c r="P129" i="156"/>
  <c r="N129" i="156"/>
  <c r="O128" i="156"/>
  <c r="N128" i="156"/>
  <c r="P128" i="156"/>
  <c r="O127" i="156"/>
  <c r="N127" i="156"/>
  <c r="P127" i="156"/>
  <c r="P126" i="156"/>
  <c r="O126" i="156"/>
  <c r="N126" i="156"/>
  <c r="O125" i="156"/>
  <c r="P125" i="156"/>
  <c r="N125" i="156"/>
  <c r="O124" i="156"/>
  <c r="N124" i="156"/>
  <c r="P124" i="156"/>
  <c r="O123" i="156"/>
  <c r="N123" i="156"/>
  <c r="P123" i="156"/>
  <c r="P122" i="156"/>
  <c r="O122" i="156"/>
  <c r="N122" i="156"/>
  <c r="O121" i="156"/>
  <c r="P121" i="156"/>
  <c r="N121" i="156"/>
  <c r="O120" i="156"/>
  <c r="N120" i="156"/>
  <c r="P120" i="156"/>
  <c r="O119" i="156"/>
  <c r="N119" i="156"/>
  <c r="P119" i="156"/>
  <c r="P118" i="156"/>
  <c r="O118" i="156"/>
  <c r="N118" i="156"/>
  <c r="O117" i="156"/>
  <c r="P117" i="156"/>
  <c r="N117" i="156"/>
  <c r="O116" i="156"/>
  <c r="N116" i="156"/>
  <c r="P116" i="156"/>
  <c r="O115" i="156"/>
  <c r="N115" i="156"/>
  <c r="P115" i="156"/>
  <c r="P114" i="156"/>
  <c r="O114" i="156"/>
  <c r="N114" i="156"/>
  <c r="O113" i="156"/>
  <c r="P113" i="156"/>
  <c r="N113" i="156"/>
  <c r="O112" i="156"/>
  <c r="N112" i="156"/>
  <c r="P112" i="156"/>
  <c r="O111" i="156"/>
  <c r="N111" i="156"/>
  <c r="P111" i="156"/>
  <c r="P110" i="156"/>
  <c r="O110" i="156"/>
  <c r="N110" i="156"/>
  <c r="O109" i="156"/>
  <c r="P109" i="156"/>
  <c r="N109" i="156"/>
  <c r="O108" i="156"/>
  <c r="N108" i="156"/>
  <c r="P108" i="156"/>
  <c r="O107" i="156"/>
  <c r="N107" i="156"/>
  <c r="P107" i="156"/>
  <c r="P106" i="156"/>
  <c r="O106" i="156"/>
  <c r="N106" i="156"/>
  <c r="O105" i="156"/>
  <c r="P105" i="156"/>
  <c r="N105" i="156"/>
  <c r="O104" i="156"/>
  <c r="N104" i="156"/>
  <c r="P104" i="156"/>
  <c r="O103" i="156"/>
  <c r="N103" i="156"/>
  <c r="P103" i="156"/>
  <c r="P102" i="156"/>
  <c r="O102" i="156"/>
  <c r="N102" i="156"/>
  <c r="O101" i="156"/>
  <c r="P101" i="156"/>
  <c r="N101" i="156"/>
  <c r="O100" i="156"/>
  <c r="N100" i="156"/>
  <c r="P100" i="156"/>
  <c r="O99" i="156"/>
  <c r="N99" i="156"/>
  <c r="P99" i="156"/>
  <c r="P98" i="156"/>
  <c r="O98" i="156"/>
  <c r="N98" i="156"/>
  <c r="O97" i="156"/>
  <c r="P97" i="156"/>
  <c r="N97" i="156"/>
  <c r="O96" i="156"/>
  <c r="N96" i="156"/>
  <c r="P96" i="156"/>
  <c r="O95" i="156"/>
  <c r="N95" i="156"/>
  <c r="P95" i="156"/>
  <c r="P94" i="156"/>
  <c r="O94" i="156"/>
  <c r="N94" i="156"/>
  <c r="O93" i="156"/>
  <c r="P93" i="156"/>
  <c r="N93" i="156"/>
  <c r="O92" i="156"/>
  <c r="N92" i="156"/>
  <c r="P92" i="156"/>
  <c r="O91" i="156"/>
  <c r="N91" i="156"/>
  <c r="P91" i="156"/>
  <c r="P90" i="156"/>
  <c r="O90" i="156"/>
  <c r="N90" i="156"/>
  <c r="O89" i="156"/>
  <c r="P89" i="156"/>
  <c r="N89" i="156"/>
  <c r="O88" i="156"/>
  <c r="N88" i="156"/>
  <c r="P88" i="156"/>
  <c r="O87" i="156"/>
  <c r="N87" i="156"/>
  <c r="P87" i="156"/>
  <c r="P86" i="156"/>
  <c r="O86" i="156"/>
  <c r="N86" i="156"/>
  <c r="O85" i="156"/>
  <c r="P85" i="156"/>
  <c r="N85" i="156"/>
  <c r="O84" i="156"/>
  <c r="N84" i="156"/>
  <c r="P84" i="156"/>
  <c r="O83" i="156"/>
  <c r="N83" i="156"/>
  <c r="P83" i="156"/>
  <c r="P82" i="156"/>
  <c r="O82" i="156"/>
  <c r="N82" i="156"/>
  <c r="O81" i="156"/>
  <c r="P81" i="156"/>
  <c r="N81" i="156"/>
  <c r="O80" i="156"/>
  <c r="N80" i="156"/>
  <c r="P80" i="156"/>
  <c r="O79" i="156"/>
  <c r="N79" i="156"/>
  <c r="P79" i="156"/>
  <c r="P78" i="156"/>
  <c r="O78" i="156"/>
  <c r="N78" i="156"/>
  <c r="O77" i="156"/>
  <c r="P77" i="156"/>
  <c r="N77" i="156"/>
  <c r="O76" i="156"/>
  <c r="N76" i="156"/>
  <c r="P76" i="156"/>
  <c r="O75" i="156"/>
  <c r="N75" i="156"/>
  <c r="P75" i="156"/>
  <c r="P74" i="156"/>
  <c r="O74" i="156"/>
  <c r="N74" i="156"/>
  <c r="O73" i="156"/>
  <c r="P73" i="156"/>
  <c r="N73" i="156"/>
  <c r="O72" i="156"/>
  <c r="N72" i="156"/>
  <c r="P72" i="156"/>
  <c r="O71" i="156"/>
  <c r="N71" i="156"/>
  <c r="P71" i="156"/>
  <c r="P70" i="156"/>
  <c r="O70" i="156"/>
  <c r="N70" i="156"/>
  <c r="O69" i="156"/>
  <c r="P69" i="156"/>
  <c r="N69" i="156"/>
  <c r="O68" i="156"/>
  <c r="N68" i="156"/>
  <c r="P68" i="156"/>
  <c r="O67" i="156"/>
  <c r="N67" i="156"/>
  <c r="P67" i="156"/>
  <c r="P66" i="156"/>
  <c r="O66" i="156"/>
  <c r="N66" i="156"/>
  <c r="O65" i="156"/>
  <c r="P65" i="156"/>
  <c r="N65" i="156"/>
  <c r="O64" i="156"/>
  <c r="N64" i="156"/>
  <c r="P64" i="156"/>
  <c r="O63" i="156"/>
  <c r="N63" i="156"/>
  <c r="P63" i="156"/>
  <c r="P62" i="156"/>
  <c r="O62" i="156"/>
  <c r="N62" i="156"/>
  <c r="O61" i="156"/>
  <c r="P61" i="156"/>
  <c r="N61" i="156"/>
  <c r="O60" i="156"/>
  <c r="N60" i="156"/>
  <c r="P60" i="156"/>
  <c r="O59" i="156"/>
  <c r="N59" i="156"/>
  <c r="P59" i="156"/>
  <c r="P58" i="156"/>
  <c r="O58" i="156"/>
  <c r="N58" i="156"/>
  <c r="O57" i="156"/>
  <c r="P57" i="156"/>
  <c r="N57" i="156"/>
  <c r="O56" i="156"/>
  <c r="N56" i="156"/>
  <c r="P56" i="156"/>
  <c r="O55" i="156"/>
  <c r="N55" i="156"/>
  <c r="P55" i="156"/>
  <c r="P54" i="156"/>
  <c r="O54" i="156"/>
  <c r="N54" i="156"/>
  <c r="O53" i="156"/>
  <c r="P53" i="156"/>
  <c r="N53" i="156"/>
  <c r="O52" i="156"/>
  <c r="N52" i="156"/>
  <c r="P52" i="156"/>
  <c r="O51" i="156"/>
  <c r="N51" i="156"/>
  <c r="P51" i="156"/>
  <c r="P50" i="156"/>
  <c r="O50" i="156"/>
  <c r="N50" i="156"/>
  <c r="O49" i="156"/>
  <c r="P49" i="156"/>
  <c r="N49" i="156"/>
  <c r="O48" i="156"/>
  <c r="N48" i="156"/>
  <c r="P48" i="156"/>
  <c r="O47" i="156"/>
  <c r="N47" i="156"/>
  <c r="P47" i="156"/>
  <c r="P46" i="156"/>
  <c r="O46" i="156"/>
  <c r="N46" i="156"/>
  <c r="O45" i="156"/>
  <c r="P45" i="156"/>
  <c r="N45" i="156"/>
  <c r="O44" i="156"/>
  <c r="N44" i="156"/>
  <c r="P44" i="156"/>
  <c r="O43" i="156"/>
  <c r="N43" i="156"/>
  <c r="P43" i="156"/>
  <c r="P42" i="156"/>
  <c r="O42" i="156"/>
  <c r="N42" i="156"/>
  <c r="O41" i="156"/>
  <c r="P41" i="156"/>
  <c r="N41" i="156"/>
  <c r="O40" i="156"/>
  <c r="N40" i="156"/>
  <c r="P40" i="156"/>
  <c r="O39" i="156"/>
  <c r="N39" i="156"/>
  <c r="P39" i="156"/>
  <c r="P38" i="156"/>
  <c r="O38" i="156"/>
  <c r="N38" i="156"/>
  <c r="O37" i="156"/>
  <c r="P37" i="156"/>
  <c r="N37" i="156"/>
  <c r="O36" i="156"/>
  <c r="N36" i="156"/>
  <c r="P36" i="156"/>
  <c r="O35" i="156"/>
  <c r="N35" i="156"/>
  <c r="P35" i="156"/>
  <c r="P34" i="156"/>
  <c r="O34" i="156"/>
  <c r="N34" i="156"/>
  <c r="O33" i="156"/>
  <c r="P33" i="156"/>
  <c r="N33" i="156"/>
  <c r="O32" i="156"/>
  <c r="N32" i="156"/>
  <c r="P32" i="156"/>
  <c r="O31" i="156"/>
  <c r="N31" i="156"/>
  <c r="P31" i="156"/>
  <c r="P30" i="156"/>
  <c r="O30" i="156"/>
  <c r="N30" i="156"/>
  <c r="O29" i="156"/>
  <c r="P29" i="156"/>
  <c r="N29" i="156"/>
  <c r="O28" i="156"/>
  <c r="N28" i="156"/>
  <c r="P28" i="156"/>
  <c r="O27" i="156"/>
  <c r="N27" i="156"/>
  <c r="P27" i="156"/>
  <c r="P26" i="156"/>
  <c r="O26" i="156"/>
  <c r="N26" i="156"/>
  <c r="O25" i="156"/>
  <c r="P25" i="156"/>
  <c r="N25" i="156"/>
  <c r="O24" i="156"/>
  <c r="N24" i="156"/>
  <c r="P24" i="156"/>
  <c r="O23" i="156"/>
  <c r="N23" i="156"/>
  <c r="P23" i="156"/>
  <c r="P22" i="156"/>
  <c r="O22" i="156"/>
  <c r="N22" i="156"/>
  <c r="O21" i="156"/>
  <c r="P21" i="156"/>
  <c r="N21" i="156"/>
  <c r="O20" i="156"/>
  <c r="N20" i="156"/>
  <c r="P20" i="156"/>
  <c r="O19" i="156"/>
  <c r="N19" i="156"/>
  <c r="P19" i="156"/>
  <c r="P18" i="156"/>
  <c r="O18" i="156"/>
  <c r="N18" i="156"/>
  <c r="O17" i="156"/>
  <c r="P17" i="156"/>
  <c r="N17" i="156"/>
  <c r="O16" i="156"/>
  <c r="N16" i="156"/>
  <c r="P16" i="156"/>
  <c r="O15" i="156"/>
  <c r="N15" i="156"/>
  <c r="P15" i="156"/>
  <c r="P14" i="156"/>
  <c r="O14" i="156"/>
  <c r="N14" i="156"/>
  <c r="O13" i="156"/>
  <c r="P13" i="156"/>
  <c r="N13" i="156"/>
  <c r="O12" i="156"/>
  <c r="N12" i="156"/>
  <c r="P12" i="156"/>
  <c r="O11" i="156"/>
  <c r="N11" i="156"/>
  <c r="P11" i="156"/>
  <c r="P10" i="156"/>
  <c r="O10" i="156"/>
  <c r="N10" i="156"/>
  <c r="O9" i="156"/>
  <c r="P9" i="156"/>
  <c r="N9" i="156"/>
  <c r="O8" i="156"/>
  <c r="N8" i="156"/>
  <c r="P8" i="156"/>
  <c r="O7" i="156"/>
  <c r="N7" i="156"/>
  <c r="P7" i="156"/>
  <c r="P6" i="156"/>
  <c r="O6" i="156"/>
  <c r="N6" i="156"/>
  <c r="O5" i="156"/>
  <c r="P5" i="156"/>
  <c r="N5" i="156"/>
  <c r="O4" i="156"/>
  <c r="N4" i="156"/>
  <c r="P4" i="156"/>
  <c r="I52" i="155"/>
  <c r="E34" i="155"/>
  <c r="G34" i="155"/>
  <c r="I34" i="155"/>
  <c r="E33" i="155"/>
  <c r="G33" i="155"/>
  <c r="I33" i="155"/>
  <c r="G31" i="155"/>
  <c r="I31" i="155"/>
  <c r="E31" i="155"/>
  <c r="E30" i="155"/>
  <c r="G30" i="155"/>
  <c r="I30" i="155"/>
  <c r="E29" i="155"/>
  <c r="G29" i="155"/>
  <c r="I29" i="155"/>
  <c r="I27" i="155"/>
  <c r="G27" i="155"/>
  <c r="E8" i="155"/>
  <c r="H5" i="153"/>
  <c r="H6" i="153" s="1"/>
  <c r="M530" i="154" a="1"/>
  <c r="M530" i="154"/>
  <c r="K530" i="154" a="1"/>
  <c r="K530" i="154"/>
  <c r="I530" i="154" a="1"/>
  <c r="I530" i="154"/>
  <c r="G530" i="154" a="1"/>
  <c r="G530" i="154"/>
  <c r="C530" i="154"/>
  <c r="L529" i="154" a="1"/>
  <c r="L529" i="154"/>
  <c r="J529" i="154" a="1"/>
  <c r="J529" i="154"/>
  <c r="H529" i="154" a="1"/>
  <c r="H529" i="154"/>
  <c r="F529" i="154" a="1"/>
  <c r="F529" i="154"/>
  <c r="M528" i="154" a="1"/>
  <c r="M528" i="154"/>
  <c r="K528" i="154" a="1"/>
  <c r="K528" i="154"/>
  <c r="I528" i="154" a="1"/>
  <c r="I528" i="154"/>
  <c r="G528" i="154" a="1"/>
  <c r="G528" i="154"/>
  <c r="C528" i="154"/>
  <c r="M526" i="154" a="1"/>
  <c r="M526" i="154"/>
  <c r="K526" i="154" a="1"/>
  <c r="K526" i="154"/>
  <c r="I526" i="154" a="1"/>
  <c r="I526" i="154"/>
  <c r="G526" i="154" a="1"/>
  <c r="G526" i="154"/>
  <c r="C526" i="154"/>
  <c r="M514" i="154"/>
  <c r="M514" i="154" a="1"/>
  <c r="L514" i="154" a="1"/>
  <c r="L514" i="154"/>
  <c r="K514" i="154"/>
  <c r="K514" i="154" a="1"/>
  <c r="J514" i="154" a="1"/>
  <c r="J514" i="154"/>
  <c r="I514" i="154"/>
  <c r="I514" i="154" a="1"/>
  <c r="H514" i="154" a="1"/>
  <c r="H514" i="154"/>
  <c r="G514" i="154"/>
  <c r="G514" i="154" a="1"/>
  <c r="F514" i="154" a="1"/>
  <c r="F514" i="154"/>
  <c r="M511" i="154" a="1"/>
  <c r="M511" i="154"/>
  <c r="L511" i="154"/>
  <c r="L511" i="154" a="1"/>
  <c r="K511" i="154" a="1"/>
  <c r="K511" i="154"/>
  <c r="N511" i="154"/>
  <c r="J511" i="154" a="1"/>
  <c r="J511" i="154"/>
  <c r="I511" i="154" a="1"/>
  <c r="I511" i="154"/>
  <c r="H511" i="154"/>
  <c r="H511" i="154" a="1"/>
  <c r="G511" i="154" a="1"/>
  <c r="G511" i="154"/>
  <c r="F511" i="154" a="1"/>
  <c r="F511" i="154"/>
  <c r="C511" i="154"/>
  <c r="M510" i="154" a="1"/>
  <c r="M510" i="154"/>
  <c r="L510" i="154"/>
  <c r="L510" i="154" a="1"/>
  <c r="K510" i="154" a="1"/>
  <c r="K510" i="154"/>
  <c r="J510" i="154" a="1"/>
  <c r="J510" i="154"/>
  <c r="I510" i="154" a="1"/>
  <c r="I510" i="154"/>
  <c r="H510" i="154"/>
  <c r="N510" i="154"/>
  <c r="H510" i="154" a="1"/>
  <c r="G510" i="154" a="1"/>
  <c r="G510" i="154"/>
  <c r="F510" i="154" a="1"/>
  <c r="F510" i="154"/>
  <c r="C510" i="154"/>
  <c r="C529" i="154"/>
  <c r="M509" i="154" a="1"/>
  <c r="M509" i="154"/>
  <c r="L509" i="154"/>
  <c r="L509" i="154" a="1"/>
  <c r="K509" i="154" a="1"/>
  <c r="K509" i="154"/>
  <c r="J509" i="154" a="1"/>
  <c r="J509" i="154"/>
  <c r="I509" i="154" a="1"/>
  <c r="I509" i="154"/>
  <c r="H509" i="154"/>
  <c r="H509" i="154" a="1"/>
  <c r="G509" i="154" a="1"/>
  <c r="G509" i="154"/>
  <c r="F509" i="154" a="1"/>
  <c r="F509" i="154"/>
  <c r="N509" i="154"/>
  <c r="C509" i="154"/>
  <c r="M508" i="154" a="1"/>
  <c r="M508" i="154"/>
  <c r="L508" i="154"/>
  <c r="L508" i="154" a="1"/>
  <c r="K508" i="154" a="1"/>
  <c r="K508" i="154"/>
  <c r="J508" i="154"/>
  <c r="J508" i="154" a="1"/>
  <c r="I508" i="154" a="1"/>
  <c r="I508" i="154"/>
  <c r="H508" i="154" a="1"/>
  <c r="H508" i="154"/>
  <c r="G508" i="154" a="1"/>
  <c r="G508" i="154"/>
  <c r="F508" i="154" a="1"/>
  <c r="F508" i="154"/>
  <c r="C508" i="154"/>
  <c r="C527" i="154"/>
  <c r="M507" i="154" a="1"/>
  <c r="M507" i="154"/>
  <c r="L507" i="154"/>
  <c r="L507" i="154" a="1"/>
  <c r="K507" i="154" a="1"/>
  <c r="K507" i="154"/>
  <c r="J507" i="154"/>
  <c r="J507" i="154" a="1"/>
  <c r="I507" i="154" a="1"/>
  <c r="I507" i="154"/>
  <c r="H507" i="154"/>
  <c r="H507" i="154" a="1"/>
  <c r="G507" i="154" a="1"/>
  <c r="G507" i="154"/>
  <c r="F507" i="154" a="1"/>
  <c r="F507" i="154"/>
  <c r="N507" i="154"/>
  <c r="C507" i="154"/>
  <c r="M506" i="154" a="1"/>
  <c r="M506" i="154"/>
  <c r="I506" i="154"/>
  <c r="I506" i="154" a="1"/>
  <c r="G506" i="154"/>
  <c r="G506" i="154" a="1"/>
  <c r="C506" i="154"/>
  <c r="I505" i="154" a="1"/>
  <c r="I505" i="154"/>
  <c r="G505" i="154" a="1"/>
  <c r="G505" i="154"/>
  <c r="C505" i="154"/>
  <c r="I504" i="154" a="1"/>
  <c r="I504" i="154"/>
  <c r="C504" i="154"/>
  <c r="C503" i="154"/>
  <c r="M502" i="154" a="1"/>
  <c r="M502" i="154"/>
  <c r="I502" i="154"/>
  <c r="I502" i="154" a="1"/>
  <c r="G502" i="154" a="1"/>
  <c r="G502" i="154"/>
  <c r="C502" i="154"/>
  <c r="G501" i="154" a="1"/>
  <c r="G501" i="154"/>
  <c r="C501" i="154"/>
  <c r="K500" i="154" a="1"/>
  <c r="K500" i="154"/>
  <c r="C500" i="154"/>
  <c r="M499" i="154" a="1"/>
  <c r="M499" i="154"/>
  <c r="K499" i="154" a="1"/>
  <c r="K499" i="154"/>
  <c r="G499" i="154"/>
  <c r="G499" i="154" a="1"/>
  <c r="C499" i="154"/>
  <c r="W495" i="154"/>
  <c r="V495" i="154"/>
  <c r="U495" i="154"/>
  <c r="T495" i="154"/>
  <c r="E31" i="153"/>
  <c r="S495" i="154"/>
  <c r="R495" i="154"/>
  <c r="M495" i="154"/>
  <c r="L495" i="154"/>
  <c r="K495" i="154"/>
  <c r="J495" i="154"/>
  <c r="I495" i="154"/>
  <c r="H495" i="154"/>
  <c r="G495" i="154"/>
  <c r="F495" i="154"/>
  <c r="O494" i="154"/>
  <c r="N494" i="154"/>
  <c r="P494" i="154"/>
  <c r="P493" i="154"/>
  <c r="O493" i="154"/>
  <c r="N493" i="154"/>
  <c r="P492" i="154"/>
  <c r="O492" i="154"/>
  <c r="N492" i="154"/>
  <c r="O491" i="154"/>
  <c r="N491" i="154"/>
  <c r="O490" i="154"/>
  <c r="N490" i="154"/>
  <c r="P489" i="154"/>
  <c r="O489" i="154"/>
  <c r="N489" i="154"/>
  <c r="O488" i="154"/>
  <c r="P488" i="154"/>
  <c r="N488" i="154"/>
  <c r="O487" i="154"/>
  <c r="N487" i="154"/>
  <c r="P487" i="154"/>
  <c r="O486" i="154"/>
  <c r="N486" i="154"/>
  <c r="O485" i="154"/>
  <c r="N485" i="154"/>
  <c r="P485" i="154"/>
  <c r="P484" i="154"/>
  <c r="O484" i="154"/>
  <c r="N484" i="154"/>
  <c r="O483" i="154"/>
  <c r="P483" i="154"/>
  <c r="N483" i="154"/>
  <c r="O482" i="154"/>
  <c r="N482" i="154"/>
  <c r="P482" i="154"/>
  <c r="P481" i="154"/>
  <c r="O481" i="154"/>
  <c r="N481" i="154"/>
  <c r="O480" i="154"/>
  <c r="P480" i="154"/>
  <c r="N480" i="154"/>
  <c r="O479" i="154"/>
  <c r="N479" i="154"/>
  <c r="P479" i="154"/>
  <c r="O478" i="154"/>
  <c r="N478" i="154"/>
  <c r="P478" i="154"/>
  <c r="O477" i="154"/>
  <c r="P477" i="154"/>
  <c r="N477" i="154"/>
  <c r="O476" i="154"/>
  <c r="N476" i="154"/>
  <c r="O475" i="154"/>
  <c r="N475" i="154"/>
  <c r="O474" i="154"/>
  <c r="N474" i="154"/>
  <c r="P474" i="154"/>
  <c r="O473" i="154"/>
  <c r="P473" i="154"/>
  <c r="N473" i="154"/>
  <c r="O472" i="154"/>
  <c r="N472" i="154"/>
  <c r="P472" i="154"/>
  <c r="O471" i="154"/>
  <c r="N471" i="154"/>
  <c r="O470" i="154"/>
  <c r="N470" i="154"/>
  <c r="P470" i="154"/>
  <c r="P469" i="154"/>
  <c r="O469" i="154"/>
  <c r="N469" i="154"/>
  <c r="P468" i="154"/>
  <c r="O468" i="154"/>
  <c r="N468" i="154"/>
  <c r="O467" i="154"/>
  <c r="N467" i="154"/>
  <c r="O466" i="154"/>
  <c r="N466" i="154"/>
  <c r="P466" i="154"/>
  <c r="P465" i="154"/>
  <c r="O465" i="154"/>
  <c r="N465" i="154"/>
  <c r="O464" i="154"/>
  <c r="P464" i="154"/>
  <c r="N464" i="154"/>
  <c r="O463" i="154"/>
  <c r="N463" i="154"/>
  <c r="P463" i="154"/>
  <c r="P462" i="154"/>
  <c r="O462" i="154"/>
  <c r="N462" i="154"/>
  <c r="O461" i="154"/>
  <c r="P461" i="154"/>
  <c r="N461" i="154"/>
  <c r="O460" i="154"/>
  <c r="N460" i="154"/>
  <c r="P460" i="154"/>
  <c r="O459" i="154"/>
  <c r="N459" i="154"/>
  <c r="O458" i="154"/>
  <c r="N458" i="154"/>
  <c r="P458" i="154"/>
  <c r="O457" i="154"/>
  <c r="P457" i="154"/>
  <c r="N457" i="154"/>
  <c r="P456" i="154"/>
  <c r="O456" i="154"/>
  <c r="N456" i="154"/>
  <c r="O455" i="154"/>
  <c r="N455" i="154"/>
  <c r="P455" i="154"/>
  <c r="O454" i="154"/>
  <c r="N454" i="154"/>
  <c r="P454" i="154"/>
  <c r="P453" i="154"/>
  <c r="O453" i="154"/>
  <c r="N453" i="154"/>
  <c r="P452" i="154"/>
  <c r="O452" i="154"/>
  <c r="N452" i="154"/>
  <c r="O451" i="154"/>
  <c r="N451" i="154"/>
  <c r="O450" i="154"/>
  <c r="N450" i="154"/>
  <c r="P450" i="154"/>
  <c r="P449" i="154"/>
  <c r="O449" i="154"/>
  <c r="N449" i="154"/>
  <c r="P448" i="154"/>
  <c r="O448" i="154"/>
  <c r="N448" i="154"/>
  <c r="O447" i="154"/>
  <c r="N447" i="154"/>
  <c r="P447" i="154"/>
  <c r="P446" i="154"/>
  <c r="O446" i="154"/>
  <c r="N446" i="154"/>
  <c r="P445" i="154"/>
  <c r="O445" i="154"/>
  <c r="N445" i="154"/>
  <c r="O444" i="154"/>
  <c r="N444" i="154"/>
  <c r="P444" i="154"/>
  <c r="O443" i="154"/>
  <c r="N443" i="154"/>
  <c r="P442" i="154"/>
  <c r="O442" i="154"/>
  <c r="N442" i="154"/>
  <c r="O441" i="154"/>
  <c r="P441" i="154"/>
  <c r="N441" i="154"/>
  <c r="P440" i="154"/>
  <c r="O440" i="154"/>
  <c r="N440" i="154"/>
  <c r="O439" i="154"/>
  <c r="N439" i="154"/>
  <c r="P439" i="154"/>
  <c r="O438" i="154"/>
  <c r="N438" i="154"/>
  <c r="P438" i="154"/>
  <c r="P437" i="154"/>
  <c r="O437" i="154"/>
  <c r="N437" i="154"/>
  <c r="O436" i="154"/>
  <c r="P436" i="154"/>
  <c r="N436" i="154"/>
  <c r="O435" i="154"/>
  <c r="N435" i="154"/>
  <c r="P434" i="154"/>
  <c r="O434" i="154"/>
  <c r="N434" i="154"/>
  <c r="O433" i="154"/>
  <c r="P433" i="154"/>
  <c r="N433" i="154"/>
  <c r="O432" i="154"/>
  <c r="N432" i="154"/>
  <c r="P432" i="154"/>
  <c r="O431" i="154"/>
  <c r="N431" i="154"/>
  <c r="P431" i="154"/>
  <c r="P430" i="154"/>
  <c r="O430" i="154"/>
  <c r="N430" i="154"/>
  <c r="P429" i="154"/>
  <c r="O429" i="154"/>
  <c r="N429" i="154"/>
  <c r="O428" i="154"/>
  <c r="N428" i="154"/>
  <c r="P428" i="154"/>
  <c r="O427" i="154"/>
  <c r="N427" i="154"/>
  <c r="P426" i="154"/>
  <c r="O426" i="154"/>
  <c r="N426" i="154"/>
  <c r="O425" i="154"/>
  <c r="P425" i="154"/>
  <c r="N425" i="154"/>
  <c r="O424" i="154"/>
  <c r="N424" i="154"/>
  <c r="P424" i="154"/>
  <c r="O423" i="154"/>
  <c r="N423" i="154"/>
  <c r="P423" i="154"/>
  <c r="O422" i="154"/>
  <c r="N422" i="154"/>
  <c r="P422" i="154"/>
  <c r="P421" i="154"/>
  <c r="O421" i="154"/>
  <c r="N421" i="154"/>
  <c r="P420" i="154"/>
  <c r="O420" i="154"/>
  <c r="N420" i="154"/>
  <c r="O419" i="154"/>
  <c r="N419" i="154"/>
  <c r="P419" i="154"/>
  <c r="P418" i="154"/>
  <c r="O418" i="154"/>
  <c r="N418" i="154"/>
  <c r="P417" i="154"/>
  <c r="O417" i="154"/>
  <c r="N417" i="154"/>
  <c r="O416" i="154"/>
  <c r="N416" i="154"/>
  <c r="P416" i="154"/>
  <c r="O415" i="154"/>
  <c r="N415" i="154"/>
  <c r="P415" i="154"/>
  <c r="P414" i="154"/>
  <c r="O414" i="154"/>
  <c r="N414" i="154"/>
  <c r="O413" i="154"/>
  <c r="P413" i="154"/>
  <c r="N413" i="154"/>
  <c r="O412" i="154"/>
  <c r="N412" i="154"/>
  <c r="O411" i="154"/>
  <c r="N411" i="154"/>
  <c r="P410" i="154"/>
  <c r="O410" i="154"/>
  <c r="N410" i="154"/>
  <c r="O409" i="154"/>
  <c r="P409" i="154"/>
  <c r="N409" i="154"/>
  <c r="O408" i="154"/>
  <c r="N408" i="154"/>
  <c r="P408" i="154"/>
  <c r="O407" i="154"/>
  <c r="N407" i="154"/>
  <c r="O406" i="154"/>
  <c r="N406" i="154"/>
  <c r="P406" i="154"/>
  <c r="P405" i="154"/>
  <c r="O405" i="154"/>
  <c r="N405" i="154"/>
  <c r="P404" i="154"/>
  <c r="O404" i="154"/>
  <c r="N404" i="154"/>
  <c r="O403" i="154"/>
  <c r="N403" i="154"/>
  <c r="P403" i="154"/>
  <c r="O402" i="154"/>
  <c r="N402" i="154"/>
  <c r="P402" i="154"/>
  <c r="P401" i="154"/>
  <c r="O401" i="154"/>
  <c r="N401" i="154"/>
  <c r="O400" i="154"/>
  <c r="N400" i="154"/>
  <c r="P400" i="154"/>
  <c r="O399" i="154"/>
  <c r="N399" i="154"/>
  <c r="P399" i="154"/>
  <c r="P398" i="154"/>
  <c r="O398" i="154"/>
  <c r="N398" i="154"/>
  <c r="O397" i="154"/>
  <c r="P397" i="154"/>
  <c r="N397" i="154"/>
  <c r="O396" i="154"/>
  <c r="N396" i="154"/>
  <c r="P396" i="154"/>
  <c r="O395" i="154"/>
  <c r="N395" i="154"/>
  <c r="O394" i="154"/>
  <c r="N394" i="154"/>
  <c r="P394" i="154"/>
  <c r="O393" i="154"/>
  <c r="P393" i="154"/>
  <c r="N393" i="154"/>
  <c r="P392" i="154"/>
  <c r="O392" i="154"/>
  <c r="N392" i="154"/>
  <c r="O391" i="154"/>
  <c r="N391" i="154"/>
  <c r="P391" i="154"/>
  <c r="O390" i="154"/>
  <c r="N390" i="154"/>
  <c r="P390" i="154"/>
  <c r="P389" i="154"/>
  <c r="O389" i="154"/>
  <c r="N389" i="154"/>
  <c r="P388" i="154"/>
  <c r="O388" i="154"/>
  <c r="N388" i="154"/>
  <c r="O387" i="154"/>
  <c r="N387" i="154"/>
  <c r="P387" i="154"/>
  <c r="O386" i="154"/>
  <c r="N386" i="154"/>
  <c r="P386" i="154"/>
  <c r="P385" i="154"/>
  <c r="O385" i="154"/>
  <c r="N385" i="154"/>
  <c r="P384" i="154"/>
  <c r="O384" i="154"/>
  <c r="N384" i="154"/>
  <c r="O383" i="154"/>
  <c r="N383" i="154"/>
  <c r="P383" i="154"/>
  <c r="P382" i="154"/>
  <c r="O382" i="154"/>
  <c r="N382" i="154"/>
  <c r="P381" i="154"/>
  <c r="O381" i="154"/>
  <c r="N381" i="154"/>
  <c r="O380" i="154"/>
  <c r="N380" i="154"/>
  <c r="P380" i="154"/>
  <c r="O379" i="154"/>
  <c r="N379" i="154"/>
  <c r="O378" i="154"/>
  <c r="N378" i="154"/>
  <c r="P378" i="154"/>
  <c r="O377" i="154"/>
  <c r="P377" i="154"/>
  <c r="N377" i="154"/>
  <c r="P376" i="154"/>
  <c r="O376" i="154"/>
  <c r="N376" i="154"/>
  <c r="O375" i="154"/>
  <c r="N375" i="154"/>
  <c r="P375" i="154"/>
  <c r="O374" i="154"/>
  <c r="N374" i="154"/>
  <c r="P374" i="154"/>
  <c r="P373" i="154"/>
  <c r="O373" i="154"/>
  <c r="N373" i="154"/>
  <c r="O372" i="154"/>
  <c r="P372" i="154"/>
  <c r="N372" i="154"/>
  <c r="O371" i="154"/>
  <c r="N371" i="154"/>
  <c r="O370" i="154"/>
  <c r="N370" i="154"/>
  <c r="P370" i="154"/>
  <c r="O369" i="154"/>
  <c r="P369" i="154"/>
  <c r="N369" i="154"/>
  <c r="O368" i="154"/>
  <c r="N368" i="154"/>
  <c r="P368" i="154"/>
  <c r="O367" i="154"/>
  <c r="N367" i="154"/>
  <c r="P367" i="154"/>
  <c r="P366" i="154"/>
  <c r="O366" i="154"/>
  <c r="N366" i="154"/>
  <c r="P365" i="154"/>
  <c r="O365" i="154"/>
  <c r="N365" i="154"/>
  <c r="O364" i="154"/>
  <c r="N364" i="154"/>
  <c r="O363" i="154"/>
  <c r="N363" i="154"/>
  <c r="P362" i="154"/>
  <c r="O362" i="154"/>
  <c r="N362" i="154"/>
  <c r="O361" i="154"/>
  <c r="P361" i="154"/>
  <c r="N361" i="154"/>
  <c r="O360" i="154"/>
  <c r="N360" i="154"/>
  <c r="P360" i="154"/>
  <c r="O359" i="154"/>
  <c r="N359" i="154"/>
  <c r="O358" i="154"/>
  <c r="N358" i="154"/>
  <c r="P358" i="154"/>
  <c r="P357" i="154"/>
  <c r="O357" i="154"/>
  <c r="N357" i="154"/>
  <c r="O356" i="154"/>
  <c r="P356" i="154"/>
  <c r="N356" i="154"/>
  <c r="O355" i="154"/>
  <c r="N355" i="154"/>
  <c r="P355" i="154"/>
  <c r="P354" i="154"/>
  <c r="O354" i="154"/>
  <c r="N354" i="154"/>
  <c r="O353" i="154"/>
  <c r="P353" i="154"/>
  <c r="N353" i="154"/>
  <c r="O352" i="154"/>
  <c r="N352" i="154"/>
  <c r="O351" i="154"/>
  <c r="N351" i="154"/>
  <c r="P351" i="154"/>
  <c r="P350" i="154"/>
  <c r="O350" i="154"/>
  <c r="N350" i="154"/>
  <c r="O349" i="154"/>
  <c r="P349" i="154"/>
  <c r="N349" i="154"/>
  <c r="O348" i="154"/>
  <c r="N348" i="154"/>
  <c r="O347" i="154"/>
  <c r="N347" i="154"/>
  <c r="P346" i="154"/>
  <c r="O346" i="154"/>
  <c r="N346" i="154"/>
  <c r="O345" i="154"/>
  <c r="P345" i="154"/>
  <c r="N345" i="154"/>
  <c r="O344" i="154"/>
  <c r="N344" i="154"/>
  <c r="P344" i="154"/>
  <c r="O343" i="154"/>
  <c r="N343" i="154"/>
  <c r="O342" i="154"/>
  <c r="N342" i="154"/>
  <c r="P342" i="154"/>
  <c r="P341" i="154"/>
  <c r="O341" i="154"/>
  <c r="N341" i="154"/>
  <c r="O340" i="154"/>
  <c r="P340" i="154"/>
  <c r="N340" i="154"/>
  <c r="O339" i="154"/>
  <c r="N339" i="154"/>
  <c r="P338" i="154"/>
  <c r="O338" i="154"/>
  <c r="N338" i="154"/>
  <c r="O337" i="154"/>
  <c r="P337" i="154"/>
  <c r="N337" i="154"/>
  <c r="O336" i="154"/>
  <c r="N336" i="154"/>
  <c r="P336" i="154"/>
  <c r="O335" i="154"/>
  <c r="N335" i="154"/>
  <c r="P335" i="154"/>
  <c r="P334" i="154"/>
  <c r="O334" i="154"/>
  <c r="N334" i="154"/>
  <c r="P333" i="154"/>
  <c r="O333" i="154"/>
  <c r="N333" i="154"/>
  <c r="O332" i="154"/>
  <c r="N332" i="154"/>
  <c r="P332" i="154"/>
  <c r="O331" i="154"/>
  <c r="N331" i="154"/>
  <c r="O330" i="154"/>
  <c r="N330" i="154"/>
  <c r="P330" i="154"/>
  <c r="O329" i="154"/>
  <c r="P329" i="154"/>
  <c r="N329" i="154"/>
  <c r="O328" i="154"/>
  <c r="N328" i="154"/>
  <c r="P328" i="154"/>
  <c r="O327" i="154"/>
  <c r="N327" i="154"/>
  <c r="P327" i="154"/>
  <c r="O326" i="154"/>
  <c r="N326" i="154"/>
  <c r="P326" i="154"/>
  <c r="P325" i="154"/>
  <c r="O325" i="154"/>
  <c r="N325" i="154"/>
  <c r="P324" i="154"/>
  <c r="O324" i="154"/>
  <c r="N324" i="154"/>
  <c r="O323" i="154"/>
  <c r="N323" i="154"/>
  <c r="O322" i="154"/>
  <c r="N322" i="154"/>
  <c r="P322" i="154"/>
  <c r="P321" i="154"/>
  <c r="O321" i="154"/>
  <c r="N321" i="154"/>
  <c r="O320" i="154"/>
  <c r="P320" i="154"/>
  <c r="N320" i="154"/>
  <c r="O319" i="154"/>
  <c r="N319" i="154"/>
  <c r="P319" i="154"/>
  <c r="P318" i="154"/>
  <c r="O318" i="154"/>
  <c r="N318" i="154"/>
  <c r="O317" i="154"/>
  <c r="P317" i="154"/>
  <c r="N317" i="154"/>
  <c r="O316" i="154"/>
  <c r="N316" i="154"/>
  <c r="O315" i="154"/>
  <c r="N315" i="154"/>
  <c r="P314" i="154"/>
  <c r="O314" i="154"/>
  <c r="N314" i="154"/>
  <c r="O313" i="154"/>
  <c r="P313" i="154"/>
  <c r="N313" i="154"/>
  <c r="P312" i="154"/>
  <c r="O312" i="154"/>
  <c r="N312" i="154"/>
  <c r="O311" i="154"/>
  <c r="N311" i="154"/>
  <c r="O310" i="154"/>
  <c r="N310" i="154"/>
  <c r="P310" i="154"/>
  <c r="P309" i="154"/>
  <c r="O309" i="154"/>
  <c r="N309" i="154"/>
  <c r="O308" i="154"/>
  <c r="P308" i="154"/>
  <c r="N308" i="154"/>
  <c r="O307" i="154"/>
  <c r="N307" i="154"/>
  <c r="O306" i="154"/>
  <c r="N306" i="154"/>
  <c r="P306" i="154"/>
  <c r="O305" i="154"/>
  <c r="P305" i="154"/>
  <c r="N305" i="154"/>
  <c r="P304" i="154"/>
  <c r="O304" i="154"/>
  <c r="N304" i="154"/>
  <c r="O303" i="154"/>
  <c r="N303" i="154"/>
  <c r="P303" i="154"/>
  <c r="P302" i="154"/>
  <c r="O302" i="154"/>
  <c r="N302" i="154"/>
  <c r="P301" i="154"/>
  <c r="O301" i="154"/>
  <c r="N301" i="154"/>
  <c r="O300" i="154"/>
  <c r="N300" i="154"/>
  <c r="P300" i="154"/>
  <c r="O299" i="154"/>
  <c r="N299" i="154"/>
  <c r="P298" i="154"/>
  <c r="O298" i="154"/>
  <c r="N298" i="154"/>
  <c r="O297" i="154"/>
  <c r="P297" i="154"/>
  <c r="N297" i="154"/>
  <c r="P296" i="154"/>
  <c r="O296" i="154"/>
  <c r="N296" i="154"/>
  <c r="O295" i="154"/>
  <c r="N295" i="154"/>
  <c r="P295" i="154"/>
  <c r="O294" i="154"/>
  <c r="N294" i="154"/>
  <c r="P294" i="154"/>
  <c r="P293" i="154"/>
  <c r="O293" i="154"/>
  <c r="N293" i="154"/>
  <c r="P292" i="154"/>
  <c r="O292" i="154"/>
  <c r="N292" i="154"/>
  <c r="O291" i="154"/>
  <c r="N291" i="154"/>
  <c r="P291" i="154"/>
  <c r="P290" i="154"/>
  <c r="O290" i="154"/>
  <c r="N290" i="154"/>
  <c r="P289" i="154"/>
  <c r="O289" i="154"/>
  <c r="N289" i="154"/>
  <c r="O288" i="154"/>
  <c r="N288" i="154"/>
  <c r="P288" i="154"/>
  <c r="O287" i="154"/>
  <c r="N287" i="154"/>
  <c r="P287" i="154"/>
  <c r="P286" i="154"/>
  <c r="O286" i="154"/>
  <c r="N286" i="154"/>
  <c r="O285" i="154"/>
  <c r="P285" i="154"/>
  <c r="N285" i="154"/>
  <c r="O284" i="154"/>
  <c r="N284" i="154"/>
  <c r="O283" i="154"/>
  <c r="N283" i="154"/>
  <c r="O282" i="154"/>
  <c r="N282" i="154"/>
  <c r="P282" i="154"/>
  <c r="O281" i="154"/>
  <c r="P281" i="154"/>
  <c r="N281" i="154"/>
  <c r="O280" i="154"/>
  <c r="N280" i="154"/>
  <c r="P280" i="154"/>
  <c r="O279" i="154"/>
  <c r="N279" i="154"/>
  <c r="O278" i="154"/>
  <c r="N278" i="154"/>
  <c r="P278" i="154"/>
  <c r="P277" i="154"/>
  <c r="O277" i="154"/>
  <c r="N277" i="154"/>
  <c r="P276" i="154"/>
  <c r="O276" i="154"/>
  <c r="N276" i="154"/>
  <c r="O275" i="154"/>
  <c r="N275" i="154"/>
  <c r="P275" i="154"/>
  <c r="O274" i="154"/>
  <c r="N274" i="154"/>
  <c r="P274" i="154"/>
  <c r="P273" i="154"/>
  <c r="O273" i="154"/>
  <c r="N273" i="154"/>
  <c r="O272" i="154"/>
  <c r="P272" i="154"/>
  <c r="N272" i="154"/>
  <c r="O271" i="154"/>
  <c r="N271" i="154"/>
  <c r="P271" i="154"/>
  <c r="P270" i="154"/>
  <c r="O270" i="154"/>
  <c r="N270" i="154"/>
  <c r="O269" i="154"/>
  <c r="P269" i="154"/>
  <c r="N269" i="154"/>
  <c r="O268" i="154"/>
  <c r="N268" i="154"/>
  <c r="P268" i="154"/>
  <c r="O267" i="154"/>
  <c r="N267" i="154"/>
  <c r="O266" i="154"/>
  <c r="N266" i="154"/>
  <c r="P266" i="154"/>
  <c r="O265" i="154"/>
  <c r="P265" i="154"/>
  <c r="N265" i="154"/>
  <c r="O264" i="154"/>
  <c r="N264" i="154"/>
  <c r="P264" i="154"/>
  <c r="O263" i="154"/>
  <c r="N263" i="154"/>
  <c r="P263" i="154"/>
  <c r="O262" i="154"/>
  <c r="N262" i="154"/>
  <c r="P262" i="154"/>
  <c r="P261" i="154"/>
  <c r="O261" i="154"/>
  <c r="N261" i="154"/>
  <c r="P260" i="154"/>
  <c r="O260" i="154"/>
  <c r="N260" i="154"/>
  <c r="O259" i="154"/>
  <c r="N259" i="154"/>
  <c r="P259" i="154"/>
  <c r="O258" i="154"/>
  <c r="N258" i="154"/>
  <c r="P258" i="154"/>
  <c r="P257" i="154"/>
  <c r="O257" i="154"/>
  <c r="N257" i="154"/>
  <c r="P256" i="154"/>
  <c r="O256" i="154"/>
  <c r="N256" i="154"/>
  <c r="O255" i="154"/>
  <c r="N255" i="154"/>
  <c r="P255" i="154"/>
  <c r="P254" i="154"/>
  <c r="O254" i="154"/>
  <c r="N254" i="154"/>
  <c r="P253" i="154"/>
  <c r="O253" i="154"/>
  <c r="N253" i="154"/>
  <c r="O252" i="154"/>
  <c r="N252" i="154"/>
  <c r="P252" i="154"/>
  <c r="O251" i="154"/>
  <c r="N251" i="154"/>
  <c r="O250" i="154"/>
  <c r="N250" i="154"/>
  <c r="P250" i="154"/>
  <c r="O249" i="154"/>
  <c r="P249" i="154"/>
  <c r="N249" i="154"/>
  <c r="P248" i="154"/>
  <c r="O248" i="154"/>
  <c r="N248" i="154"/>
  <c r="O247" i="154"/>
  <c r="N247" i="154"/>
  <c r="P247" i="154"/>
  <c r="O246" i="154"/>
  <c r="N246" i="154"/>
  <c r="P246" i="154"/>
  <c r="P245" i="154"/>
  <c r="O245" i="154"/>
  <c r="N245" i="154"/>
  <c r="O244" i="154"/>
  <c r="P244" i="154"/>
  <c r="N244" i="154"/>
  <c r="O243" i="154"/>
  <c r="N243" i="154"/>
  <c r="P242" i="154"/>
  <c r="O242" i="154"/>
  <c r="N242" i="154"/>
  <c r="O241" i="154"/>
  <c r="P241" i="154"/>
  <c r="N241" i="154"/>
  <c r="O240" i="154"/>
  <c r="N240" i="154"/>
  <c r="P240" i="154"/>
  <c r="O239" i="154"/>
  <c r="N239" i="154"/>
  <c r="P239" i="154"/>
  <c r="P238" i="154"/>
  <c r="O238" i="154"/>
  <c r="N238" i="154"/>
  <c r="P237" i="154"/>
  <c r="O237" i="154"/>
  <c r="N237" i="154"/>
  <c r="O236" i="154"/>
  <c r="N236" i="154"/>
  <c r="O235" i="154"/>
  <c r="N235" i="154"/>
  <c r="P234" i="154"/>
  <c r="O234" i="154"/>
  <c r="N234" i="154"/>
  <c r="O233" i="154"/>
  <c r="P233" i="154"/>
  <c r="N233" i="154"/>
  <c r="O232" i="154"/>
  <c r="N232" i="154"/>
  <c r="P232" i="154"/>
  <c r="O231" i="154"/>
  <c r="N231" i="154"/>
  <c r="O230" i="154"/>
  <c r="N230" i="154"/>
  <c r="P230" i="154"/>
  <c r="P229" i="154"/>
  <c r="O229" i="154"/>
  <c r="N229" i="154"/>
  <c r="O228" i="154"/>
  <c r="P228" i="154"/>
  <c r="N228" i="154"/>
  <c r="O227" i="154"/>
  <c r="N227" i="154"/>
  <c r="P227" i="154"/>
  <c r="P226" i="154"/>
  <c r="O226" i="154"/>
  <c r="N226" i="154"/>
  <c r="O225" i="154"/>
  <c r="P225" i="154"/>
  <c r="N225" i="154"/>
  <c r="O224" i="154"/>
  <c r="N224" i="154"/>
  <c r="O223" i="154"/>
  <c r="N223" i="154"/>
  <c r="P223" i="154"/>
  <c r="P222" i="154"/>
  <c r="O222" i="154"/>
  <c r="N222" i="154"/>
  <c r="O221" i="154"/>
  <c r="P221" i="154"/>
  <c r="N221" i="154"/>
  <c r="O220" i="154"/>
  <c r="N220" i="154"/>
  <c r="O219" i="154"/>
  <c r="N219" i="154"/>
  <c r="P218" i="154"/>
  <c r="O218" i="154"/>
  <c r="N218" i="154"/>
  <c r="O217" i="154"/>
  <c r="P217" i="154"/>
  <c r="N217" i="154"/>
  <c r="O216" i="154"/>
  <c r="N216" i="154"/>
  <c r="O215" i="154"/>
  <c r="N215" i="154"/>
  <c r="P214" i="154"/>
  <c r="O214" i="154"/>
  <c r="N214" i="154"/>
  <c r="O213" i="154"/>
  <c r="P213" i="154"/>
  <c r="N213" i="154"/>
  <c r="O212" i="154"/>
  <c r="N212" i="154"/>
  <c r="P212" i="154"/>
  <c r="O211" i="154"/>
  <c r="N211" i="154"/>
  <c r="O210" i="154"/>
  <c r="N210" i="154"/>
  <c r="P210" i="154"/>
  <c r="P209" i="154"/>
  <c r="O209" i="154"/>
  <c r="N209" i="154"/>
  <c r="O208" i="154"/>
  <c r="P208" i="154"/>
  <c r="N208" i="154"/>
  <c r="O207" i="154"/>
  <c r="N207" i="154"/>
  <c r="P206" i="154"/>
  <c r="O206" i="154"/>
  <c r="N206" i="154"/>
  <c r="O205" i="154"/>
  <c r="P205" i="154"/>
  <c r="N205" i="154"/>
  <c r="O204" i="154"/>
  <c r="N204" i="154"/>
  <c r="P204" i="154"/>
  <c r="O203" i="154"/>
  <c r="N203" i="154"/>
  <c r="P203" i="154"/>
  <c r="P202" i="154"/>
  <c r="O202" i="154"/>
  <c r="N202" i="154"/>
  <c r="P201" i="154"/>
  <c r="O201" i="154"/>
  <c r="N201" i="154"/>
  <c r="O200" i="154"/>
  <c r="N200" i="154"/>
  <c r="P200" i="154"/>
  <c r="O199" i="154"/>
  <c r="N199" i="154"/>
  <c r="O198" i="154"/>
  <c r="N198" i="154"/>
  <c r="P198" i="154"/>
  <c r="O197" i="154"/>
  <c r="P197" i="154"/>
  <c r="N197" i="154"/>
  <c r="O196" i="154"/>
  <c r="N196" i="154"/>
  <c r="P196" i="154"/>
  <c r="O195" i="154"/>
  <c r="N195" i="154"/>
  <c r="P195" i="154"/>
  <c r="O194" i="154"/>
  <c r="N194" i="154"/>
  <c r="P194" i="154"/>
  <c r="P193" i="154"/>
  <c r="O193" i="154"/>
  <c r="N193" i="154"/>
  <c r="P192" i="154"/>
  <c r="O192" i="154"/>
  <c r="N192" i="154"/>
  <c r="O191" i="154"/>
  <c r="N191" i="154"/>
  <c r="P191" i="154"/>
  <c r="O190" i="154"/>
  <c r="N190" i="154"/>
  <c r="P190" i="154"/>
  <c r="P189" i="154"/>
  <c r="O189" i="154"/>
  <c r="N189" i="154"/>
  <c r="O188" i="154"/>
  <c r="P188" i="154"/>
  <c r="N188" i="154"/>
  <c r="O187" i="154"/>
  <c r="N187" i="154"/>
  <c r="P187" i="154"/>
  <c r="P186" i="154"/>
  <c r="O186" i="154"/>
  <c r="N186" i="154"/>
  <c r="O185" i="154"/>
  <c r="P185" i="154"/>
  <c r="N185" i="154"/>
  <c r="O184" i="154"/>
  <c r="N184" i="154"/>
  <c r="O183" i="154"/>
  <c r="N183" i="154"/>
  <c r="O182" i="154"/>
  <c r="N182" i="154"/>
  <c r="P182" i="154"/>
  <c r="O181" i="154"/>
  <c r="P181" i="154"/>
  <c r="N181" i="154"/>
  <c r="P180" i="154"/>
  <c r="O180" i="154"/>
  <c r="N180" i="154"/>
  <c r="O179" i="154"/>
  <c r="N179" i="154"/>
  <c r="O178" i="154"/>
  <c r="N178" i="154"/>
  <c r="P178" i="154"/>
  <c r="P177" i="154"/>
  <c r="O177" i="154"/>
  <c r="N177" i="154"/>
  <c r="O176" i="154"/>
  <c r="P176" i="154"/>
  <c r="N176" i="154"/>
  <c r="O175" i="154"/>
  <c r="N175" i="154"/>
  <c r="O174" i="154"/>
  <c r="N174" i="154"/>
  <c r="P174" i="154"/>
  <c r="O173" i="154"/>
  <c r="P173" i="154"/>
  <c r="N173" i="154"/>
  <c r="P172" i="154"/>
  <c r="O172" i="154"/>
  <c r="N172" i="154"/>
  <c r="O171" i="154"/>
  <c r="N171" i="154"/>
  <c r="P171" i="154"/>
  <c r="P170" i="154"/>
  <c r="O170" i="154"/>
  <c r="N170" i="154"/>
  <c r="P169" i="154"/>
  <c r="O169" i="154"/>
  <c r="N169" i="154"/>
  <c r="O168" i="154"/>
  <c r="N168" i="154"/>
  <c r="P168" i="154"/>
  <c r="O167" i="154"/>
  <c r="N167" i="154"/>
  <c r="P166" i="154"/>
  <c r="O166" i="154"/>
  <c r="N166" i="154"/>
  <c r="O165" i="154"/>
  <c r="P165" i="154"/>
  <c r="N165" i="154"/>
  <c r="P164" i="154"/>
  <c r="O164" i="154"/>
  <c r="N164" i="154"/>
  <c r="O163" i="154"/>
  <c r="N163" i="154"/>
  <c r="P163" i="154"/>
  <c r="O162" i="154"/>
  <c r="N162" i="154"/>
  <c r="P162" i="154"/>
  <c r="P161" i="154"/>
  <c r="O161" i="154"/>
  <c r="N161" i="154"/>
  <c r="P160" i="154"/>
  <c r="O160" i="154"/>
  <c r="N160" i="154"/>
  <c r="O159" i="154"/>
  <c r="N159" i="154"/>
  <c r="P159" i="154"/>
  <c r="P158" i="154"/>
  <c r="O158" i="154"/>
  <c r="N158" i="154"/>
  <c r="P157" i="154"/>
  <c r="O157" i="154"/>
  <c r="N157" i="154"/>
  <c r="O156" i="154"/>
  <c r="N156" i="154"/>
  <c r="P156" i="154"/>
  <c r="O155" i="154"/>
  <c r="N155" i="154"/>
  <c r="P155" i="154"/>
  <c r="P154" i="154"/>
  <c r="O154" i="154"/>
  <c r="N154" i="154"/>
  <c r="O153" i="154"/>
  <c r="P153" i="154"/>
  <c r="N153" i="154"/>
  <c r="O152" i="154"/>
  <c r="N152" i="154"/>
  <c r="O151" i="154"/>
  <c r="N151" i="154"/>
  <c r="P150" i="154"/>
  <c r="O150" i="154"/>
  <c r="N150" i="154"/>
  <c r="O149" i="154"/>
  <c r="P149" i="154"/>
  <c r="N149" i="154"/>
  <c r="O148" i="154"/>
  <c r="N148" i="154"/>
  <c r="P148" i="154"/>
  <c r="O147" i="154"/>
  <c r="N147" i="154"/>
  <c r="O146" i="154"/>
  <c r="N146" i="154"/>
  <c r="P146" i="154"/>
  <c r="P145" i="154"/>
  <c r="O145" i="154"/>
  <c r="N145" i="154"/>
  <c r="O144" i="154"/>
  <c r="P144" i="154"/>
  <c r="N144" i="154"/>
  <c r="O143" i="154"/>
  <c r="N143" i="154"/>
  <c r="P142" i="154"/>
  <c r="O142" i="154"/>
  <c r="N142" i="154"/>
  <c r="O141" i="154"/>
  <c r="P141" i="154"/>
  <c r="N141" i="154"/>
  <c r="O140" i="154"/>
  <c r="N140" i="154"/>
  <c r="P140" i="154"/>
  <c r="O139" i="154"/>
  <c r="N139" i="154"/>
  <c r="P139" i="154"/>
  <c r="P138" i="154"/>
  <c r="O138" i="154"/>
  <c r="N138" i="154"/>
  <c r="P137" i="154"/>
  <c r="O137" i="154"/>
  <c r="N137" i="154"/>
  <c r="O136" i="154"/>
  <c r="N136" i="154"/>
  <c r="P136" i="154"/>
  <c r="O135" i="154"/>
  <c r="N135" i="154"/>
  <c r="O134" i="154"/>
  <c r="N134" i="154"/>
  <c r="P134" i="154"/>
  <c r="O133" i="154"/>
  <c r="P133" i="154"/>
  <c r="N133" i="154"/>
  <c r="O132" i="154"/>
  <c r="N132" i="154"/>
  <c r="P132" i="154"/>
  <c r="O131" i="154"/>
  <c r="N131" i="154"/>
  <c r="P131" i="154"/>
  <c r="O130" i="154"/>
  <c r="N130" i="154"/>
  <c r="P130" i="154"/>
  <c r="P129" i="154"/>
  <c r="O129" i="154"/>
  <c r="N129" i="154"/>
  <c r="P128" i="154"/>
  <c r="O128" i="154"/>
  <c r="N128" i="154"/>
  <c r="O127" i="154"/>
  <c r="N127" i="154"/>
  <c r="P127" i="154"/>
  <c r="O126" i="154"/>
  <c r="N126" i="154"/>
  <c r="P126" i="154"/>
  <c r="P125" i="154"/>
  <c r="O125" i="154"/>
  <c r="N125" i="154"/>
  <c r="O124" i="154"/>
  <c r="P124" i="154"/>
  <c r="N124" i="154"/>
  <c r="O123" i="154"/>
  <c r="N123" i="154"/>
  <c r="P123" i="154"/>
  <c r="P122" i="154"/>
  <c r="O122" i="154"/>
  <c r="N122" i="154"/>
  <c r="O121" i="154"/>
  <c r="P121" i="154"/>
  <c r="N121" i="154"/>
  <c r="O120" i="154"/>
  <c r="N120" i="154"/>
  <c r="O119" i="154"/>
  <c r="N119" i="154"/>
  <c r="O118" i="154"/>
  <c r="N118" i="154"/>
  <c r="P118" i="154"/>
  <c r="O117" i="154"/>
  <c r="P117" i="154"/>
  <c r="N117" i="154"/>
  <c r="P116" i="154"/>
  <c r="O116" i="154"/>
  <c r="N116" i="154"/>
  <c r="O115" i="154"/>
  <c r="N115" i="154"/>
  <c r="O114" i="154"/>
  <c r="N114" i="154"/>
  <c r="P114" i="154"/>
  <c r="P113" i="154"/>
  <c r="O113" i="154"/>
  <c r="N113" i="154"/>
  <c r="O112" i="154"/>
  <c r="P112" i="154"/>
  <c r="N112" i="154"/>
  <c r="O111" i="154"/>
  <c r="N111" i="154"/>
  <c r="O110" i="154"/>
  <c r="N110" i="154"/>
  <c r="P110" i="154"/>
  <c r="O109" i="154"/>
  <c r="P109" i="154"/>
  <c r="N109" i="154"/>
  <c r="P108" i="154"/>
  <c r="O108" i="154"/>
  <c r="N108" i="154"/>
  <c r="O107" i="154"/>
  <c r="N107" i="154"/>
  <c r="P107" i="154"/>
  <c r="P106" i="154"/>
  <c r="O106" i="154"/>
  <c r="N106" i="154"/>
  <c r="P105" i="154"/>
  <c r="O105" i="154"/>
  <c r="N105" i="154"/>
  <c r="O104" i="154"/>
  <c r="N104" i="154"/>
  <c r="P104" i="154"/>
  <c r="O103" i="154"/>
  <c r="N103" i="154"/>
  <c r="P102" i="154"/>
  <c r="O102" i="154"/>
  <c r="N102" i="154"/>
  <c r="O101" i="154"/>
  <c r="P101" i="154"/>
  <c r="N101" i="154"/>
  <c r="P100" i="154"/>
  <c r="O100" i="154"/>
  <c r="N100" i="154"/>
  <c r="O99" i="154"/>
  <c r="N99" i="154"/>
  <c r="P99" i="154"/>
  <c r="O98" i="154"/>
  <c r="N98" i="154"/>
  <c r="P98" i="154"/>
  <c r="P97" i="154"/>
  <c r="O97" i="154"/>
  <c r="N97" i="154"/>
  <c r="P96" i="154"/>
  <c r="O96" i="154"/>
  <c r="N96" i="154"/>
  <c r="O95" i="154"/>
  <c r="N95" i="154"/>
  <c r="P95" i="154"/>
  <c r="P94" i="154"/>
  <c r="O94" i="154"/>
  <c r="N94" i="154"/>
  <c r="P93" i="154"/>
  <c r="O93" i="154"/>
  <c r="N93" i="154"/>
  <c r="O92" i="154"/>
  <c r="N92" i="154"/>
  <c r="P92" i="154"/>
  <c r="O91" i="154"/>
  <c r="N91" i="154"/>
  <c r="P91" i="154"/>
  <c r="P90" i="154"/>
  <c r="O90" i="154"/>
  <c r="N90" i="154"/>
  <c r="O89" i="154"/>
  <c r="P89" i="154"/>
  <c r="N89" i="154"/>
  <c r="O88" i="154"/>
  <c r="N88" i="154"/>
  <c r="O87" i="154"/>
  <c r="N87" i="154"/>
  <c r="P86" i="154"/>
  <c r="O86" i="154"/>
  <c r="N86" i="154"/>
  <c r="O85" i="154"/>
  <c r="P85" i="154"/>
  <c r="N85" i="154"/>
  <c r="O84" i="154"/>
  <c r="N84" i="154"/>
  <c r="P84" i="154"/>
  <c r="O83" i="154"/>
  <c r="N83" i="154"/>
  <c r="O82" i="154"/>
  <c r="N82" i="154"/>
  <c r="P82" i="154"/>
  <c r="O81" i="154"/>
  <c r="P81" i="154"/>
  <c r="N81" i="154"/>
  <c r="P80" i="154"/>
  <c r="O80" i="154"/>
  <c r="N80" i="154"/>
  <c r="O79" i="154"/>
  <c r="N79" i="154"/>
  <c r="P79" i="154"/>
  <c r="O78" i="154"/>
  <c r="N78" i="154"/>
  <c r="P78" i="154"/>
  <c r="P77" i="154"/>
  <c r="O77" i="154"/>
  <c r="N77" i="154"/>
  <c r="O76" i="154"/>
  <c r="P76" i="154"/>
  <c r="N76" i="154"/>
  <c r="O75" i="154"/>
  <c r="N75" i="154"/>
  <c r="P74" i="154"/>
  <c r="O74" i="154"/>
  <c r="N74" i="154"/>
  <c r="O73" i="154"/>
  <c r="P73" i="154"/>
  <c r="N73" i="154"/>
  <c r="O72" i="154"/>
  <c r="N72" i="154"/>
  <c r="P72" i="154"/>
  <c r="O71" i="154"/>
  <c r="N71" i="154"/>
  <c r="P71" i="154"/>
  <c r="P70" i="154"/>
  <c r="O70" i="154"/>
  <c r="N70" i="154"/>
  <c r="P69" i="154"/>
  <c r="O69" i="154"/>
  <c r="N69" i="154"/>
  <c r="O68" i="154"/>
  <c r="N68" i="154"/>
  <c r="P68" i="154"/>
  <c r="O67" i="154"/>
  <c r="N67" i="154"/>
  <c r="O66" i="154"/>
  <c r="N66" i="154"/>
  <c r="P66" i="154"/>
  <c r="O65" i="154"/>
  <c r="P65" i="154"/>
  <c r="N65" i="154"/>
  <c r="P64" i="154"/>
  <c r="O64" i="154"/>
  <c r="N64" i="154"/>
  <c r="O63" i="154"/>
  <c r="N63" i="154"/>
  <c r="P63" i="154"/>
  <c r="O62" i="154"/>
  <c r="N62" i="154"/>
  <c r="P62" i="154"/>
  <c r="P61" i="154"/>
  <c r="O61" i="154"/>
  <c r="N61" i="154"/>
  <c r="O60" i="154"/>
  <c r="P60" i="154"/>
  <c r="N60" i="154"/>
  <c r="O59" i="154"/>
  <c r="N59" i="154"/>
  <c r="P58" i="154"/>
  <c r="O58" i="154"/>
  <c r="N58" i="154"/>
  <c r="O57" i="154"/>
  <c r="P57" i="154"/>
  <c r="N57" i="154"/>
  <c r="O56" i="154"/>
  <c r="N56" i="154"/>
  <c r="P56" i="154"/>
  <c r="O55" i="154"/>
  <c r="N55" i="154"/>
  <c r="P55" i="154"/>
  <c r="P54" i="154"/>
  <c r="O54" i="154"/>
  <c r="N54" i="154"/>
  <c r="P53" i="154"/>
  <c r="O53" i="154"/>
  <c r="N53" i="154"/>
  <c r="O52" i="154"/>
  <c r="N52" i="154"/>
  <c r="P52" i="154"/>
  <c r="O51" i="154"/>
  <c r="N51" i="154"/>
  <c r="O50" i="154"/>
  <c r="N50" i="154"/>
  <c r="P50" i="154"/>
  <c r="O49" i="154"/>
  <c r="P49" i="154"/>
  <c r="N49" i="154"/>
  <c r="P48" i="154"/>
  <c r="O48" i="154"/>
  <c r="N48" i="154"/>
  <c r="O47" i="154"/>
  <c r="N47" i="154"/>
  <c r="P47" i="154"/>
  <c r="O46" i="154"/>
  <c r="N46" i="154"/>
  <c r="P46" i="154"/>
  <c r="P45" i="154"/>
  <c r="O45" i="154"/>
  <c r="N45" i="154"/>
  <c r="O44" i="154"/>
  <c r="P44" i="154"/>
  <c r="N44" i="154"/>
  <c r="O43" i="154"/>
  <c r="N43" i="154"/>
  <c r="P42" i="154"/>
  <c r="O42" i="154"/>
  <c r="N42" i="154"/>
  <c r="O41" i="154"/>
  <c r="P41" i="154"/>
  <c r="N41" i="154"/>
  <c r="O40" i="154"/>
  <c r="N40" i="154"/>
  <c r="P40" i="154"/>
  <c r="O39" i="154"/>
  <c r="N39" i="154"/>
  <c r="P39" i="154"/>
  <c r="P38" i="154"/>
  <c r="O38" i="154"/>
  <c r="N38" i="154"/>
  <c r="P37" i="154"/>
  <c r="O37" i="154"/>
  <c r="N37" i="154"/>
  <c r="O36" i="154"/>
  <c r="N36" i="154"/>
  <c r="P36" i="154"/>
  <c r="O35" i="154"/>
  <c r="N35" i="154"/>
  <c r="O34" i="154"/>
  <c r="N34" i="154"/>
  <c r="P34" i="154"/>
  <c r="O33" i="154"/>
  <c r="P33" i="154"/>
  <c r="N33" i="154"/>
  <c r="P32" i="154"/>
  <c r="O32" i="154"/>
  <c r="N32" i="154"/>
  <c r="O31" i="154"/>
  <c r="N31" i="154"/>
  <c r="P31" i="154"/>
  <c r="O30" i="154"/>
  <c r="N30" i="154"/>
  <c r="P30" i="154"/>
  <c r="P29" i="154"/>
  <c r="O29" i="154"/>
  <c r="N29" i="154"/>
  <c r="O28" i="154"/>
  <c r="P28" i="154"/>
  <c r="N28" i="154"/>
  <c r="O27" i="154"/>
  <c r="N27" i="154"/>
  <c r="P26" i="154"/>
  <c r="O26" i="154"/>
  <c r="N26" i="154"/>
  <c r="O25" i="154"/>
  <c r="P25" i="154"/>
  <c r="N25" i="154"/>
  <c r="O24" i="154"/>
  <c r="N24" i="154"/>
  <c r="P24" i="154"/>
  <c r="O23" i="154"/>
  <c r="N23" i="154"/>
  <c r="P23" i="154"/>
  <c r="P22" i="154"/>
  <c r="O22" i="154"/>
  <c r="N22" i="154"/>
  <c r="P21" i="154"/>
  <c r="O21" i="154"/>
  <c r="N21" i="154"/>
  <c r="O20" i="154"/>
  <c r="N20" i="154"/>
  <c r="P20" i="154"/>
  <c r="O19" i="154"/>
  <c r="N19" i="154"/>
  <c r="O18" i="154"/>
  <c r="N18" i="154"/>
  <c r="P18" i="154"/>
  <c r="O17" i="154"/>
  <c r="P17" i="154"/>
  <c r="N17" i="154"/>
  <c r="P16" i="154"/>
  <c r="O16" i="154"/>
  <c r="N16" i="154"/>
  <c r="O15" i="154"/>
  <c r="N15" i="154"/>
  <c r="P15" i="154"/>
  <c r="O14" i="154"/>
  <c r="N14" i="154"/>
  <c r="P14" i="154"/>
  <c r="P13" i="154"/>
  <c r="O13" i="154"/>
  <c r="N13" i="154"/>
  <c r="O12" i="154"/>
  <c r="P12" i="154"/>
  <c r="N12" i="154"/>
  <c r="O11" i="154"/>
  <c r="N11" i="154"/>
  <c r="P10" i="154"/>
  <c r="O10" i="154"/>
  <c r="N10" i="154"/>
  <c r="O9" i="154"/>
  <c r="P9" i="154"/>
  <c r="N9" i="154"/>
  <c r="O8" i="154"/>
  <c r="N8" i="154"/>
  <c r="P8" i="154"/>
  <c r="O7" i="154"/>
  <c r="N7" i="154"/>
  <c r="P7" i="154"/>
  <c r="P6" i="154"/>
  <c r="O6" i="154"/>
  <c r="N6" i="154"/>
  <c r="P5" i="154"/>
  <c r="O5" i="154"/>
  <c r="N5" i="154"/>
  <c r="O4" i="154"/>
  <c r="N4" i="154"/>
  <c r="P4" i="154"/>
  <c r="I52" i="153"/>
  <c r="E34" i="153"/>
  <c r="G34" i="153"/>
  <c r="I34" i="153"/>
  <c r="E33" i="153"/>
  <c r="G33" i="153"/>
  <c r="I33" i="153"/>
  <c r="E32" i="153"/>
  <c r="G32" i="153"/>
  <c r="I32" i="153"/>
  <c r="G31" i="153"/>
  <c r="I31" i="153"/>
  <c r="G30" i="153"/>
  <c r="I30" i="153"/>
  <c r="E30" i="153"/>
  <c r="G29" i="153"/>
  <c r="I29" i="153"/>
  <c r="E29" i="153"/>
  <c r="I27" i="153"/>
  <c r="G27" i="153"/>
  <c r="E8" i="153"/>
  <c r="H5" i="150"/>
  <c r="B6" i="150" s="1"/>
  <c r="H5" i="148"/>
  <c r="B4" i="148" s="1"/>
  <c r="H5" i="146"/>
  <c r="A1" i="147" s="1"/>
  <c r="H5" i="144"/>
  <c r="B4" i="144" s="1"/>
  <c r="H5" i="142"/>
  <c r="B6" i="142" s="1"/>
  <c r="H5" i="140"/>
  <c r="B4" i="140" s="1"/>
  <c r="H5" i="138"/>
  <c r="B6" i="138" s="1"/>
  <c r="H5" i="136"/>
  <c r="B5" i="136" s="1"/>
  <c r="H5" i="134"/>
  <c r="H6" i="134" s="1"/>
  <c r="H5" i="132"/>
  <c r="B4" i="132" s="1"/>
  <c r="H5" i="130"/>
  <c r="A1" i="131" s="1"/>
  <c r="I52" i="152"/>
  <c r="G41" i="152"/>
  <c r="I27" i="152"/>
  <c r="G27" i="152"/>
  <c r="E8" i="152"/>
  <c r="B6" i="152"/>
  <c r="H6" i="152"/>
  <c r="B4" i="152"/>
  <c r="H5" i="127"/>
  <c r="D2" i="127" s="1"/>
  <c r="H5" i="125"/>
  <c r="B6" i="125" s="1"/>
  <c r="H5" i="123"/>
  <c r="D2" i="123" s="1"/>
  <c r="H5" i="121"/>
  <c r="H6" i="121" s="1"/>
  <c r="H5" i="119"/>
  <c r="B5" i="119" s="1"/>
  <c r="M514" i="151"/>
  <c r="M514" i="151" a="1"/>
  <c r="L514" i="151"/>
  <c r="L514" i="151" a="1"/>
  <c r="K514" i="151"/>
  <c r="K514" i="151" a="1"/>
  <c r="J514" i="151"/>
  <c r="J514" i="151" a="1"/>
  <c r="I514" i="151"/>
  <c r="I514" i="151" a="1"/>
  <c r="H514" i="151"/>
  <c r="H514" i="151" a="1"/>
  <c r="G514" i="151"/>
  <c r="G514" i="151" a="1"/>
  <c r="F514" i="151"/>
  <c r="F514" i="151" a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/>
  <c r="J507" i="151" a="1"/>
  <c r="I507" i="151" a="1"/>
  <c r="I507" i="151"/>
  <c r="H507" i="151"/>
  <c r="H507" i="151" a="1"/>
  <c r="G507" i="151" a="1"/>
  <c r="G507" i="151"/>
  <c r="F507" i="151"/>
  <c r="N507" i="151"/>
  <c r="F507" i="151" a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/>
  <c r="G502" i="151" a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W495" i="151"/>
  <c r="V495" i="151"/>
  <c r="U495" i="151"/>
  <c r="T495" i="151"/>
  <c r="S495" i="151"/>
  <c r="R495" i="151"/>
  <c r="M495" i="151"/>
  <c r="L495" i="151"/>
  <c r="K495" i="151"/>
  <c r="J495" i="151"/>
  <c r="I495" i="151"/>
  <c r="H495" i="151"/>
  <c r="G495" i="151"/>
  <c r="F495" i="151"/>
  <c r="O494" i="151"/>
  <c r="N494" i="151"/>
  <c r="O493" i="151"/>
  <c r="N493" i="151"/>
  <c r="O492" i="151"/>
  <c r="N492" i="151"/>
  <c r="P492" i="151"/>
  <c r="O491" i="151"/>
  <c r="P491" i="151"/>
  <c r="N491" i="151"/>
  <c r="O490" i="151"/>
  <c r="N490" i="151"/>
  <c r="P490" i="151"/>
  <c r="O489" i="151"/>
  <c r="N489" i="151"/>
  <c r="O488" i="151"/>
  <c r="N488" i="151"/>
  <c r="P488" i="151"/>
  <c r="P487" i="151"/>
  <c r="O487" i="151"/>
  <c r="N487" i="151"/>
  <c r="O486" i="151"/>
  <c r="P486" i="151"/>
  <c r="N486" i="151"/>
  <c r="O485" i="151"/>
  <c r="N485" i="151"/>
  <c r="P484" i="151"/>
  <c r="O484" i="151"/>
  <c r="N484" i="151"/>
  <c r="O483" i="151"/>
  <c r="P483" i="151"/>
  <c r="N483" i="151"/>
  <c r="O482" i="151"/>
  <c r="N482" i="151"/>
  <c r="P482" i="151"/>
  <c r="O481" i="151"/>
  <c r="N481" i="151"/>
  <c r="P481" i="151"/>
  <c r="P480" i="151"/>
  <c r="O480" i="151"/>
  <c r="N480" i="151"/>
  <c r="P479" i="151"/>
  <c r="O479" i="151"/>
  <c r="N479" i="151"/>
  <c r="O478" i="151"/>
  <c r="N478" i="151"/>
  <c r="P478" i="151"/>
  <c r="O477" i="151"/>
  <c r="N477" i="151"/>
  <c r="O476" i="151"/>
  <c r="N476" i="151"/>
  <c r="P476" i="151"/>
  <c r="O475" i="151"/>
  <c r="P475" i="151"/>
  <c r="N475" i="151"/>
  <c r="P474" i="151"/>
  <c r="O474" i="151"/>
  <c r="N474" i="151"/>
  <c r="O473" i="151"/>
  <c r="N473" i="151"/>
  <c r="P473" i="151"/>
  <c r="O472" i="151"/>
  <c r="N472" i="151"/>
  <c r="P472" i="151"/>
  <c r="P471" i="151"/>
  <c r="O471" i="151"/>
  <c r="N471" i="151"/>
  <c r="P470" i="151"/>
  <c r="O470" i="151"/>
  <c r="N470" i="151"/>
  <c r="O469" i="151"/>
  <c r="N469" i="151"/>
  <c r="P469" i="151"/>
  <c r="O468" i="151"/>
  <c r="N468" i="151"/>
  <c r="P468" i="151"/>
  <c r="P467" i="151"/>
  <c r="O467" i="151"/>
  <c r="N467" i="151"/>
  <c r="O466" i="151"/>
  <c r="P466" i="151"/>
  <c r="N466" i="151"/>
  <c r="O465" i="151"/>
  <c r="N465" i="151"/>
  <c r="P465" i="151"/>
  <c r="P464" i="151"/>
  <c r="O464" i="151"/>
  <c r="N464" i="151"/>
  <c r="O463" i="151"/>
  <c r="P463" i="151"/>
  <c r="N463" i="151"/>
  <c r="O462" i="151"/>
  <c r="N462" i="151"/>
  <c r="O461" i="151"/>
  <c r="N461" i="151"/>
  <c r="O460" i="151"/>
  <c r="N460" i="151"/>
  <c r="P460" i="151"/>
  <c r="O459" i="151"/>
  <c r="P459" i="151"/>
  <c r="N459" i="151"/>
  <c r="P458" i="151"/>
  <c r="O458" i="151"/>
  <c r="N458" i="151"/>
  <c r="O457" i="151"/>
  <c r="N457" i="151"/>
  <c r="O456" i="151"/>
  <c r="N456" i="151"/>
  <c r="P456" i="151"/>
  <c r="P455" i="151"/>
  <c r="O455" i="151"/>
  <c r="N455" i="151"/>
  <c r="O454" i="151"/>
  <c r="P454" i="151"/>
  <c r="N454" i="151"/>
  <c r="O453" i="151"/>
  <c r="N453" i="151"/>
  <c r="P452" i="151"/>
  <c r="O452" i="151"/>
  <c r="N452" i="151"/>
  <c r="O451" i="151"/>
  <c r="P451" i="151"/>
  <c r="N451" i="151"/>
  <c r="O450" i="151"/>
  <c r="N450" i="151"/>
  <c r="P450" i="151"/>
  <c r="O449" i="151"/>
  <c r="N449" i="151"/>
  <c r="P449" i="151"/>
  <c r="P448" i="151"/>
  <c r="O448" i="151"/>
  <c r="N448" i="151"/>
  <c r="P447" i="151"/>
  <c r="O447" i="151"/>
  <c r="N447" i="151"/>
  <c r="O446" i="151"/>
  <c r="N446" i="151"/>
  <c r="P446" i="151"/>
  <c r="O445" i="151"/>
  <c r="N445" i="151"/>
  <c r="P444" i="151"/>
  <c r="O444" i="151"/>
  <c r="N444" i="151"/>
  <c r="O443" i="151"/>
  <c r="P443" i="151"/>
  <c r="N443" i="151"/>
  <c r="O442" i="151"/>
  <c r="N442" i="151"/>
  <c r="P442" i="151"/>
  <c r="O441" i="151"/>
  <c r="N441" i="151"/>
  <c r="P441" i="151"/>
  <c r="O440" i="151"/>
  <c r="N440" i="151"/>
  <c r="P440" i="151"/>
  <c r="P439" i="151"/>
  <c r="O439" i="151"/>
  <c r="N439" i="151"/>
  <c r="P438" i="151"/>
  <c r="O438" i="151"/>
  <c r="N438" i="151"/>
  <c r="O437" i="151"/>
  <c r="N437" i="151"/>
  <c r="P437" i="151"/>
  <c r="P436" i="151"/>
  <c r="O436" i="151"/>
  <c r="N436" i="151"/>
  <c r="P435" i="151"/>
  <c r="O435" i="151"/>
  <c r="N435" i="151"/>
  <c r="O434" i="151"/>
  <c r="N434" i="151"/>
  <c r="P434" i="151"/>
  <c r="O433" i="151"/>
  <c r="N433" i="151"/>
  <c r="P433" i="151"/>
  <c r="P432" i="151"/>
  <c r="O432" i="151"/>
  <c r="N432" i="151"/>
  <c r="O431" i="151"/>
  <c r="P431" i="151"/>
  <c r="N431" i="151"/>
  <c r="O430" i="151"/>
  <c r="N430" i="151"/>
  <c r="O429" i="151"/>
  <c r="N429" i="151"/>
  <c r="P428" i="151"/>
  <c r="O428" i="151"/>
  <c r="N428" i="151"/>
  <c r="O427" i="151"/>
  <c r="P427" i="151"/>
  <c r="N427" i="151"/>
  <c r="O426" i="151"/>
  <c r="N426" i="151"/>
  <c r="P426" i="151"/>
  <c r="O425" i="151"/>
  <c r="N425" i="151"/>
  <c r="O424" i="151"/>
  <c r="N424" i="151"/>
  <c r="P424" i="151"/>
  <c r="P423" i="151"/>
  <c r="O423" i="151"/>
  <c r="N423" i="151"/>
  <c r="O422" i="151"/>
  <c r="P422" i="151"/>
  <c r="N422" i="151"/>
  <c r="O421" i="151"/>
  <c r="N421" i="151"/>
  <c r="O420" i="151"/>
  <c r="N420" i="151"/>
  <c r="P420" i="151"/>
  <c r="O419" i="151"/>
  <c r="P419" i="151"/>
  <c r="N419" i="151"/>
  <c r="O418" i="151"/>
  <c r="N418" i="151"/>
  <c r="P418" i="151"/>
  <c r="O417" i="151"/>
  <c r="N417" i="151"/>
  <c r="P417" i="151"/>
  <c r="P416" i="151"/>
  <c r="O416" i="151"/>
  <c r="N416" i="151"/>
  <c r="P415" i="151"/>
  <c r="O415" i="151"/>
  <c r="N415" i="151"/>
  <c r="O414" i="151"/>
  <c r="N414" i="151"/>
  <c r="P414" i="151"/>
  <c r="O413" i="151"/>
  <c r="N413" i="151"/>
  <c r="O412" i="151"/>
  <c r="N412" i="151"/>
  <c r="P412" i="151"/>
  <c r="O411" i="151"/>
  <c r="P411" i="151"/>
  <c r="N411" i="151"/>
  <c r="O410" i="151"/>
  <c r="N410" i="151"/>
  <c r="P410" i="151"/>
  <c r="O409" i="151"/>
  <c r="N409" i="151"/>
  <c r="P409" i="151"/>
  <c r="O408" i="151"/>
  <c r="N408" i="151"/>
  <c r="P408" i="151"/>
  <c r="P407" i="151"/>
  <c r="O407" i="151"/>
  <c r="N407" i="151"/>
  <c r="P406" i="151"/>
  <c r="O406" i="151"/>
  <c r="N406" i="151"/>
  <c r="O405" i="151"/>
  <c r="N405" i="151"/>
  <c r="P405" i="151"/>
  <c r="O404" i="151"/>
  <c r="N404" i="151"/>
  <c r="P404" i="151"/>
  <c r="P403" i="151"/>
  <c r="O403" i="151"/>
  <c r="N403" i="151"/>
  <c r="O402" i="151"/>
  <c r="P402" i="151"/>
  <c r="N402" i="151"/>
  <c r="O401" i="151"/>
  <c r="N401" i="151"/>
  <c r="P401" i="151"/>
  <c r="P400" i="151"/>
  <c r="O400" i="151"/>
  <c r="N400" i="151"/>
  <c r="O399" i="151"/>
  <c r="P399" i="151"/>
  <c r="N399" i="151"/>
  <c r="O398" i="151"/>
  <c r="N398" i="151"/>
  <c r="O397" i="151"/>
  <c r="N397" i="151"/>
  <c r="O396" i="151"/>
  <c r="N396" i="151"/>
  <c r="P396" i="151"/>
  <c r="O395" i="151"/>
  <c r="P395" i="151"/>
  <c r="N395" i="151"/>
  <c r="P394" i="151"/>
  <c r="O394" i="151"/>
  <c r="N394" i="151"/>
  <c r="O393" i="151"/>
  <c r="N393" i="151"/>
  <c r="O392" i="151"/>
  <c r="N392" i="151"/>
  <c r="O391" i="151"/>
  <c r="N391" i="151"/>
  <c r="P391" i="151"/>
  <c r="O390" i="151"/>
  <c r="P390" i="151"/>
  <c r="N390" i="151"/>
  <c r="P389" i="151"/>
  <c r="O389" i="151"/>
  <c r="N389" i="151"/>
  <c r="O388" i="151"/>
  <c r="N388" i="151"/>
  <c r="P388" i="151"/>
  <c r="O387" i="151"/>
  <c r="N387" i="151"/>
  <c r="P387" i="151"/>
  <c r="P386" i="151"/>
  <c r="O386" i="151"/>
  <c r="N386" i="151"/>
  <c r="O385" i="151"/>
  <c r="P385" i="151"/>
  <c r="N385" i="151"/>
  <c r="O384" i="151"/>
  <c r="N384" i="151"/>
  <c r="O383" i="151"/>
  <c r="N383" i="151"/>
  <c r="P383" i="151"/>
  <c r="O382" i="151"/>
  <c r="P382" i="151"/>
  <c r="N382" i="151"/>
  <c r="O381" i="151"/>
  <c r="N381" i="151"/>
  <c r="P381" i="151"/>
  <c r="O380" i="151"/>
  <c r="N380" i="151"/>
  <c r="P380" i="151"/>
  <c r="P379" i="151"/>
  <c r="O379" i="151"/>
  <c r="N379" i="151"/>
  <c r="P378" i="151"/>
  <c r="O378" i="151"/>
  <c r="N378" i="151"/>
  <c r="O377" i="151"/>
  <c r="N377" i="151"/>
  <c r="P377" i="151"/>
  <c r="O376" i="151"/>
  <c r="N376" i="151"/>
  <c r="O375" i="151"/>
  <c r="N375" i="151"/>
  <c r="P375" i="151"/>
  <c r="O374" i="151"/>
  <c r="P374" i="151"/>
  <c r="N374" i="151"/>
  <c r="O373" i="151"/>
  <c r="N373" i="151"/>
  <c r="P373" i="151"/>
  <c r="O372" i="151"/>
  <c r="N372" i="151"/>
  <c r="P372" i="151"/>
  <c r="O371" i="151"/>
  <c r="N371" i="151"/>
  <c r="P371" i="151"/>
  <c r="P370" i="151"/>
  <c r="O370" i="151"/>
  <c r="N370" i="151"/>
  <c r="O369" i="151"/>
  <c r="P369" i="151"/>
  <c r="N369" i="151"/>
  <c r="O368" i="151"/>
  <c r="N368" i="151"/>
  <c r="P367" i="151"/>
  <c r="O367" i="151"/>
  <c r="N367" i="151"/>
  <c r="O366" i="151"/>
  <c r="P366" i="151"/>
  <c r="N366" i="151"/>
  <c r="O365" i="151"/>
  <c r="N365" i="151"/>
  <c r="P365" i="151"/>
  <c r="O364" i="151"/>
  <c r="N364" i="151"/>
  <c r="P364" i="151"/>
  <c r="P363" i="151"/>
  <c r="O363" i="151"/>
  <c r="N363" i="151"/>
  <c r="P362" i="151"/>
  <c r="O362" i="151"/>
  <c r="N362" i="151"/>
  <c r="O361" i="151"/>
  <c r="N361" i="151"/>
  <c r="O360" i="151"/>
  <c r="N360" i="151"/>
  <c r="P359" i="151"/>
  <c r="O359" i="151"/>
  <c r="N359" i="151"/>
  <c r="O358" i="151"/>
  <c r="P358" i="151"/>
  <c r="N358" i="151"/>
  <c r="O357" i="151"/>
  <c r="N357" i="151"/>
  <c r="P357" i="151"/>
  <c r="O356" i="151"/>
  <c r="N356" i="151"/>
  <c r="P356" i="151"/>
  <c r="O355" i="151"/>
  <c r="N355" i="151"/>
  <c r="P355" i="151"/>
  <c r="P354" i="151"/>
  <c r="O354" i="151"/>
  <c r="N354" i="151"/>
  <c r="O353" i="151"/>
  <c r="P353" i="151"/>
  <c r="N353" i="151"/>
  <c r="O352" i="151"/>
  <c r="N352" i="151"/>
  <c r="P351" i="151"/>
  <c r="O351" i="151"/>
  <c r="N351" i="151"/>
  <c r="O350" i="151"/>
  <c r="P350" i="151"/>
  <c r="N350" i="151"/>
  <c r="P349" i="151"/>
  <c r="O349" i="151"/>
  <c r="N349" i="151"/>
  <c r="O348" i="151"/>
  <c r="N348" i="151"/>
  <c r="P348" i="151"/>
  <c r="P347" i="151"/>
  <c r="O347" i="151"/>
  <c r="N347" i="151"/>
  <c r="P346" i="151"/>
  <c r="O346" i="151"/>
  <c r="N346" i="151"/>
  <c r="O345" i="151"/>
  <c r="N345" i="151"/>
  <c r="O344" i="151"/>
  <c r="N344" i="151"/>
  <c r="P343" i="151"/>
  <c r="O343" i="151"/>
  <c r="N343" i="151"/>
  <c r="O342" i="151"/>
  <c r="P342" i="151"/>
  <c r="N342" i="151"/>
  <c r="P341" i="151"/>
  <c r="O341" i="151"/>
  <c r="N341" i="151"/>
  <c r="O340" i="151"/>
  <c r="N340" i="151"/>
  <c r="P340" i="151"/>
  <c r="O339" i="151"/>
  <c r="N339" i="151"/>
  <c r="P339" i="151"/>
  <c r="P338" i="151"/>
  <c r="O338" i="151"/>
  <c r="N338" i="151"/>
  <c r="O337" i="151"/>
  <c r="P337" i="151"/>
  <c r="N337" i="151"/>
  <c r="O336" i="151"/>
  <c r="N336" i="151"/>
  <c r="O335" i="151"/>
  <c r="N335" i="151"/>
  <c r="P335" i="151"/>
  <c r="O334" i="151"/>
  <c r="P334" i="151"/>
  <c r="N334" i="151"/>
  <c r="P333" i="151"/>
  <c r="O333" i="151"/>
  <c r="N333" i="151"/>
  <c r="O332" i="151"/>
  <c r="N332" i="151"/>
  <c r="P332" i="151"/>
  <c r="P331" i="151"/>
  <c r="O331" i="151"/>
  <c r="N331" i="151"/>
  <c r="P330" i="151"/>
  <c r="O330" i="151"/>
  <c r="N330" i="151"/>
  <c r="O329" i="151"/>
  <c r="N329" i="151"/>
  <c r="P329" i="151"/>
  <c r="O328" i="151"/>
  <c r="N328" i="151"/>
  <c r="O327" i="151"/>
  <c r="N327" i="151"/>
  <c r="P327" i="151"/>
  <c r="O326" i="151"/>
  <c r="P326" i="151"/>
  <c r="N326" i="151"/>
  <c r="P325" i="151"/>
  <c r="O325" i="151"/>
  <c r="N325" i="151"/>
  <c r="O324" i="151"/>
  <c r="N324" i="151"/>
  <c r="P324" i="151"/>
  <c r="O323" i="151"/>
  <c r="N323" i="151"/>
  <c r="P323" i="151"/>
  <c r="P322" i="151"/>
  <c r="O322" i="151"/>
  <c r="N322" i="151"/>
  <c r="O321" i="151"/>
  <c r="P321" i="151"/>
  <c r="N321" i="151"/>
  <c r="O320" i="151"/>
  <c r="N320" i="151"/>
  <c r="O319" i="151"/>
  <c r="N319" i="151"/>
  <c r="P319" i="151"/>
  <c r="O318" i="151"/>
  <c r="P318" i="151"/>
  <c r="N318" i="151"/>
  <c r="O317" i="151"/>
  <c r="N317" i="151"/>
  <c r="P317" i="151"/>
  <c r="O316" i="151"/>
  <c r="N316" i="151"/>
  <c r="P316" i="151"/>
  <c r="P315" i="151"/>
  <c r="O315" i="151"/>
  <c r="N315" i="151"/>
  <c r="P314" i="151"/>
  <c r="O314" i="151"/>
  <c r="N314" i="151"/>
  <c r="O313" i="151"/>
  <c r="N313" i="151"/>
  <c r="O312" i="151"/>
  <c r="N312" i="151"/>
  <c r="O311" i="151"/>
  <c r="N311" i="151"/>
  <c r="P311" i="151"/>
  <c r="O310" i="151"/>
  <c r="P310" i="151"/>
  <c r="N310" i="151"/>
  <c r="O309" i="151"/>
  <c r="N309" i="151"/>
  <c r="P309" i="151"/>
  <c r="O308" i="151"/>
  <c r="N308" i="151"/>
  <c r="P308" i="151"/>
  <c r="O307" i="151"/>
  <c r="N307" i="151"/>
  <c r="P307" i="151"/>
  <c r="P306" i="151"/>
  <c r="O306" i="151"/>
  <c r="N306" i="151"/>
  <c r="O305" i="151"/>
  <c r="P305" i="151"/>
  <c r="N305" i="151"/>
  <c r="O304" i="151"/>
  <c r="N304" i="151"/>
  <c r="P303" i="151"/>
  <c r="O303" i="151"/>
  <c r="N303" i="151"/>
  <c r="O302" i="151"/>
  <c r="P302" i="151"/>
  <c r="N302" i="151"/>
  <c r="O301" i="151"/>
  <c r="N301" i="151"/>
  <c r="P301" i="151"/>
  <c r="O300" i="151"/>
  <c r="N300" i="151"/>
  <c r="P300" i="151"/>
  <c r="P299" i="151"/>
  <c r="O299" i="151"/>
  <c r="N299" i="151"/>
  <c r="P298" i="151"/>
  <c r="O298" i="151"/>
  <c r="N298" i="151"/>
  <c r="O297" i="151"/>
  <c r="N297" i="151"/>
  <c r="O296" i="151"/>
  <c r="N296" i="151"/>
  <c r="P295" i="151"/>
  <c r="O295" i="151"/>
  <c r="N295" i="151"/>
  <c r="O294" i="151"/>
  <c r="P294" i="151"/>
  <c r="N294" i="151"/>
  <c r="O293" i="151"/>
  <c r="N293" i="151"/>
  <c r="P293" i="151"/>
  <c r="O292" i="151"/>
  <c r="N292" i="151"/>
  <c r="P292" i="151"/>
  <c r="O291" i="151"/>
  <c r="N291" i="151"/>
  <c r="P291" i="151"/>
  <c r="P290" i="151"/>
  <c r="O290" i="151"/>
  <c r="N290" i="151"/>
  <c r="O289" i="151"/>
  <c r="P289" i="151"/>
  <c r="N289" i="151"/>
  <c r="O288" i="151"/>
  <c r="N288" i="151"/>
  <c r="P287" i="151"/>
  <c r="O287" i="151"/>
  <c r="N287" i="151"/>
  <c r="O286" i="151"/>
  <c r="P286" i="151"/>
  <c r="N286" i="151"/>
  <c r="P285" i="151"/>
  <c r="O285" i="151"/>
  <c r="N285" i="151"/>
  <c r="O284" i="151"/>
  <c r="N284" i="151"/>
  <c r="P284" i="151"/>
  <c r="P283" i="151"/>
  <c r="O283" i="151"/>
  <c r="N283" i="151"/>
  <c r="P282" i="151"/>
  <c r="O282" i="151"/>
  <c r="N282" i="151"/>
  <c r="O281" i="151"/>
  <c r="N281" i="151"/>
  <c r="O280" i="151"/>
  <c r="N280" i="151"/>
  <c r="P279" i="151"/>
  <c r="O279" i="151"/>
  <c r="N279" i="151"/>
  <c r="O278" i="151"/>
  <c r="P278" i="151"/>
  <c r="N278" i="151"/>
  <c r="P277" i="151"/>
  <c r="O277" i="151"/>
  <c r="N277" i="151"/>
  <c r="O276" i="151"/>
  <c r="N276" i="151"/>
  <c r="P276" i="151"/>
  <c r="O275" i="151"/>
  <c r="N275" i="151"/>
  <c r="P275" i="151"/>
  <c r="P274" i="151"/>
  <c r="O274" i="151"/>
  <c r="N274" i="151"/>
  <c r="O273" i="151"/>
  <c r="P273" i="151"/>
  <c r="N273" i="151"/>
  <c r="O272" i="151"/>
  <c r="N272" i="151"/>
  <c r="O271" i="151"/>
  <c r="N271" i="151"/>
  <c r="P271" i="151"/>
  <c r="O270" i="151"/>
  <c r="P270" i="151"/>
  <c r="N270" i="151"/>
  <c r="P269" i="151"/>
  <c r="O269" i="151"/>
  <c r="N269" i="151"/>
  <c r="O268" i="151"/>
  <c r="N268" i="151"/>
  <c r="P268" i="151"/>
  <c r="P267" i="151"/>
  <c r="O267" i="151"/>
  <c r="N267" i="151"/>
  <c r="P266" i="151"/>
  <c r="O266" i="151"/>
  <c r="N266" i="151"/>
  <c r="O265" i="151"/>
  <c r="N265" i="151"/>
  <c r="P265" i="151"/>
  <c r="O264" i="151"/>
  <c r="N264" i="151"/>
  <c r="O263" i="151"/>
  <c r="N263" i="151"/>
  <c r="P263" i="151"/>
  <c r="O262" i="151"/>
  <c r="P262" i="151"/>
  <c r="N262" i="151"/>
  <c r="P261" i="151"/>
  <c r="O261" i="151"/>
  <c r="N261" i="151"/>
  <c r="O260" i="151"/>
  <c r="N260" i="151"/>
  <c r="P260" i="151"/>
  <c r="O259" i="151"/>
  <c r="N259" i="151"/>
  <c r="P259" i="151"/>
  <c r="P258" i="151"/>
  <c r="O258" i="151"/>
  <c r="N258" i="151"/>
  <c r="O257" i="151"/>
  <c r="P257" i="151"/>
  <c r="N257" i="151"/>
  <c r="O256" i="151"/>
  <c r="N256" i="151"/>
  <c r="O255" i="151"/>
  <c r="N255" i="151"/>
  <c r="P255" i="151"/>
  <c r="O254" i="151"/>
  <c r="P254" i="151"/>
  <c r="N254" i="151"/>
  <c r="O253" i="151"/>
  <c r="N253" i="151"/>
  <c r="P253" i="151"/>
  <c r="O252" i="151"/>
  <c r="N252" i="151"/>
  <c r="P252" i="151"/>
  <c r="P251" i="151"/>
  <c r="O251" i="151"/>
  <c r="N251" i="151"/>
  <c r="P250" i="151"/>
  <c r="O250" i="151"/>
  <c r="N250" i="151"/>
  <c r="O249" i="151"/>
  <c r="N249" i="151"/>
  <c r="O248" i="151"/>
  <c r="N248" i="151"/>
  <c r="O247" i="151"/>
  <c r="N247" i="151"/>
  <c r="P247" i="151"/>
  <c r="O246" i="151"/>
  <c r="P246" i="151"/>
  <c r="N246" i="151"/>
  <c r="O245" i="151"/>
  <c r="N245" i="151"/>
  <c r="P245" i="151"/>
  <c r="O244" i="151"/>
  <c r="N244" i="151"/>
  <c r="P244" i="151"/>
  <c r="O243" i="151"/>
  <c r="N243" i="151"/>
  <c r="P243" i="151"/>
  <c r="P242" i="151"/>
  <c r="O242" i="151"/>
  <c r="N242" i="151"/>
  <c r="O241" i="151"/>
  <c r="P241" i="151"/>
  <c r="N241" i="151"/>
  <c r="O240" i="151"/>
  <c r="N240" i="151"/>
  <c r="P239" i="151"/>
  <c r="O239" i="151"/>
  <c r="N239" i="151"/>
  <c r="O238" i="151"/>
  <c r="P238" i="151"/>
  <c r="N238" i="151"/>
  <c r="O237" i="151"/>
  <c r="N237" i="151"/>
  <c r="P237" i="151"/>
  <c r="O236" i="151"/>
  <c r="N236" i="151"/>
  <c r="P236" i="151"/>
  <c r="P235" i="151"/>
  <c r="O235" i="151"/>
  <c r="N235" i="151"/>
  <c r="P234" i="151"/>
  <c r="O234" i="151"/>
  <c r="N234" i="151"/>
  <c r="O233" i="151"/>
  <c r="N233" i="151"/>
  <c r="O232" i="151"/>
  <c r="N232" i="151"/>
  <c r="P231" i="151"/>
  <c r="O231" i="151"/>
  <c r="N231" i="151"/>
  <c r="O230" i="151"/>
  <c r="P230" i="151"/>
  <c r="N230" i="151"/>
  <c r="O229" i="151"/>
  <c r="N229" i="151"/>
  <c r="P229" i="151"/>
  <c r="O228" i="151"/>
  <c r="N228" i="151"/>
  <c r="P228" i="151"/>
  <c r="O227" i="151"/>
  <c r="N227" i="151"/>
  <c r="P227" i="151"/>
  <c r="P226" i="151"/>
  <c r="O226" i="151"/>
  <c r="N226" i="151"/>
  <c r="O225" i="151"/>
  <c r="P225" i="151"/>
  <c r="N225" i="151"/>
  <c r="O224" i="151"/>
  <c r="N224" i="151"/>
  <c r="P223" i="151"/>
  <c r="O223" i="151"/>
  <c r="N223" i="151"/>
  <c r="O222" i="151"/>
  <c r="P222" i="151"/>
  <c r="N222" i="151"/>
  <c r="P221" i="151"/>
  <c r="O221" i="151"/>
  <c r="N221" i="151"/>
  <c r="O220" i="151"/>
  <c r="N220" i="151"/>
  <c r="P220" i="151"/>
  <c r="P219" i="151"/>
  <c r="O219" i="151"/>
  <c r="N219" i="151"/>
  <c r="P218" i="151"/>
  <c r="O218" i="151"/>
  <c r="N218" i="151"/>
  <c r="O217" i="151"/>
  <c r="N217" i="151"/>
  <c r="O216" i="151"/>
  <c r="N216" i="151"/>
  <c r="P215" i="151"/>
  <c r="O215" i="151"/>
  <c r="N215" i="151"/>
  <c r="O214" i="151"/>
  <c r="P214" i="151"/>
  <c r="N214" i="151"/>
  <c r="P213" i="151"/>
  <c r="O213" i="151"/>
  <c r="N213" i="151"/>
  <c r="O212" i="151"/>
  <c r="N212" i="151"/>
  <c r="P212" i="151"/>
  <c r="O211" i="151"/>
  <c r="N211" i="151"/>
  <c r="P211" i="151"/>
  <c r="P210" i="151"/>
  <c r="O210" i="151"/>
  <c r="N210" i="151"/>
  <c r="O209" i="151"/>
  <c r="P209" i="151"/>
  <c r="N209" i="151"/>
  <c r="O208" i="151"/>
  <c r="N208" i="151"/>
  <c r="O207" i="151"/>
  <c r="N207" i="151"/>
  <c r="P207" i="151"/>
  <c r="O206" i="151"/>
  <c r="P206" i="151"/>
  <c r="N206" i="151"/>
  <c r="P205" i="151"/>
  <c r="O205" i="151"/>
  <c r="N205" i="151"/>
  <c r="O204" i="151"/>
  <c r="N204" i="151"/>
  <c r="P204" i="151"/>
  <c r="P203" i="151"/>
  <c r="O203" i="151"/>
  <c r="N203" i="151"/>
  <c r="P202" i="151"/>
  <c r="O202" i="151"/>
  <c r="N202" i="151"/>
  <c r="O201" i="151"/>
  <c r="N201" i="151"/>
  <c r="P201" i="151"/>
  <c r="O200" i="151"/>
  <c r="N200" i="151"/>
  <c r="O199" i="151"/>
  <c r="N199" i="151"/>
  <c r="P199" i="151"/>
  <c r="O198" i="151"/>
  <c r="P198" i="151"/>
  <c r="N198" i="151"/>
  <c r="P197" i="151"/>
  <c r="O197" i="151"/>
  <c r="N197" i="151"/>
  <c r="O196" i="151"/>
  <c r="N196" i="151"/>
  <c r="P196" i="151"/>
  <c r="O195" i="151"/>
  <c r="N195" i="151"/>
  <c r="P195" i="151"/>
  <c r="P194" i="151"/>
  <c r="O194" i="151"/>
  <c r="N194" i="151"/>
  <c r="O193" i="151"/>
  <c r="P193" i="151"/>
  <c r="N193" i="151"/>
  <c r="O192" i="151"/>
  <c r="N192" i="151"/>
  <c r="O191" i="151"/>
  <c r="N191" i="151"/>
  <c r="P191" i="151"/>
  <c r="O190" i="151"/>
  <c r="P190" i="151"/>
  <c r="N190" i="151"/>
  <c r="O189" i="151"/>
  <c r="N189" i="151"/>
  <c r="P189" i="151"/>
  <c r="O188" i="151"/>
  <c r="N188" i="151"/>
  <c r="P188" i="151"/>
  <c r="P187" i="151"/>
  <c r="O187" i="151"/>
  <c r="N187" i="151"/>
  <c r="P186" i="151"/>
  <c r="O186" i="151"/>
  <c r="N186" i="151"/>
  <c r="O185" i="151"/>
  <c r="N185" i="151"/>
  <c r="O184" i="151"/>
  <c r="N184" i="151"/>
  <c r="O183" i="151"/>
  <c r="N183" i="151"/>
  <c r="P183" i="151"/>
  <c r="O182" i="151"/>
  <c r="P182" i="151"/>
  <c r="N182" i="151"/>
  <c r="O181" i="151"/>
  <c r="N181" i="151"/>
  <c r="P181" i="151"/>
  <c r="O180" i="151"/>
  <c r="N180" i="151"/>
  <c r="P180" i="151"/>
  <c r="O179" i="151"/>
  <c r="N179" i="151"/>
  <c r="P179" i="151"/>
  <c r="P178" i="151"/>
  <c r="O178" i="151"/>
  <c r="N178" i="151"/>
  <c r="O177" i="151"/>
  <c r="P177" i="151"/>
  <c r="N177" i="151"/>
  <c r="O176" i="151"/>
  <c r="N176" i="151"/>
  <c r="P175" i="151"/>
  <c r="O175" i="151"/>
  <c r="N175" i="151"/>
  <c r="O174" i="151"/>
  <c r="P174" i="151"/>
  <c r="N174" i="151"/>
  <c r="O173" i="151"/>
  <c r="N173" i="151"/>
  <c r="P173" i="151"/>
  <c r="O172" i="151"/>
  <c r="N172" i="151"/>
  <c r="P172" i="151"/>
  <c r="P171" i="151"/>
  <c r="O171" i="151"/>
  <c r="N171" i="151"/>
  <c r="P170" i="151"/>
  <c r="O170" i="151"/>
  <c r="N170" i="151"/>
  <c r="O169" i="151"/>
  <c r="N169" i="151"/>
  <c r="O168" i="151"/>
  <c r="N168" i="151"/>
  <c r="P167" i="151"/>
  <c r="O167" i="151"/>
  <c r="N167" i="151"/>
  <c r="O166" i="151"/>
  <c r="P166" i="151"/>
  <c r="N166" i="151"/>
  <c r="O165" i="151"/>
  <c r="N165" i="151"/>
  <c r="P165" i="151"/>
  <c r="O164" i="151"/>
  <c r="N164" i="151"/>
  <c r="P164" i="151"/>
  <c r="O163" i="151"/>
  <c r="N163" i="151"/>
  <c r="P163" i="151"/>
  <c r="P162" i="151"/>
  <c r="O162" i="151"/>
  <c r="N162" i="151"/>
  <c r="O161" i="151"/>
  <c r="P161" i="151"/>
  <c r="N161" i="151"/>
  <c r="O160" i="151"/>
  <c r="N160" i="151"/>
  <c r="P159" i="151"/>
  <c r="O159" i="151"/>
  <c r="N159" i="151"/>
  <c r="O158" i="151"/>
  <c r="P158" i="151"/>
  <c r="N158" i="151"/>
  <c r="P157" i="151"/>
  <c r="O157" i="151"/>
  <c r="N157" i="151"/>
  <c r="O156" i="151"/>
  <c r="N156" i="151"/>
  <c r="P156" i="151"/>
  <c r="P155" i="151"/>
  <c r="O155" i="151"/>
  <c r="N155" i="151"/>
  <c r="P154" i="151"/>
  <c r="O154" i="151"/>
  <c r="N154" i="151"/>
  <c r="O153" i="151"/>
  <c r="N153" i="151"/>
  <c r="O152" i="151"/>
  <c r="N152" i="151"/>
  <c r="P151" i="151"/>
  <c r="O151" i="151"/>
  <c r="N151" i="151"/>
  <c r="O150" i="151"/>
  <c r="P150" i="151"/>
  <c r="N150" i="151"/>
  <c r="P149" i="151"/>
  <c r="O149" i="151"/>
  <c r="N149" i="151"/>
  <c r="O148" i="151"/>
  <c r="N148" i="151"/>
  <c r="P148" i="151"/>
  <c r="O147" i="151"/>
  <c r="N147" i="151"/>
  <c r="P147" i="151"/>
  <c r="P146" i="151"/>
  <c r="O146" i="151"/>
  <c r="N146" i="151"/>
  <c r="O145" i="151"/>
  <c r="P145" i="151"/>
  <c r="N145" i="151"/>
  <c r="O144" i="151"/>
  <c r="N144" i="151"/>
  <c r="O143" i="151"/>
  <c r="N143" i="151"/>
  <c r="P143" i="151"/>
  <c r="O142" i="151"/>
  <c r="P142" i="151"/>
  <c r="N142" i="151"/>
  <c r="P141" i="151"/>
  <c r="O141" i="151"/>
  <c r="N141" i="151"/>
  <c r="O140" i="151"/>
  <c r="N140" i="151"/>
  <c r="P140" i="151"/>
  <c r="P139" i="151"/>
  <c r="O139" i="151"/>
  <c r="N139" i="151"/>
  <c r="P138" i="151"/>
  <c r="O138" i="151"/>
  <c r="N138" i="151"/>
  <c r="O137" i="151"/>
  <c r="N137" i="151"/>
  <c r="P137" i="151"/>
  <c r="O136" i="151"/>
  <c r="N136" i="151"/>
  <c r="O135" i="151"/>
  <c r="N135" i="151"/>
  <c r="P135" i="151"/>
  <c r="O134" i="151"/>
  <c r="P134" i="151"/>
  <c r="N134" i="151"/>
  <c r="P133" i="151"/>
  <c r="O133" i="151"/>
  <c r="N133" i="151"/>
  <c r="O132" i="151"/>
  <c r="N132" i="151"/>
  <c r="P132" i="151"/>
  <c r="O131" i="151"/>
  <c r="N131" i="151"/>
  <c r="P131" i="151"/>
  <c r="P130" i="151"/>
  <c r="O130" i="151"/>
  <c r="N130" i="151"/>
  <c r="O129" i="151"/>
  <c r="P129" i="151"/>
  <c r="N129" i="151"/>
  <c r="O128" i="151"/>
  <c r="N128" i="151"/>
  <c r="O127" i="151"/>
  <c r="N127" i="151"/>
  <c r="P127" i="151"/>
  <c r="O126" i="151"/>
  <c r="P126" i="151"/>
  <c r="N126" i="151"/>
  <c r="O125" i="151"/>
  <c r="N125" i="151"/>
  <c r="P125" i="151"/>
  <c r="O124" i="151"/>
  <c r="N124" i="151"/>
  <c r="P124" i="151"/>
  <c r="P123" i="151"/>
  <c r="O123" i="151"/>
  <c r="N123" i="151"/>
  <c r="P122" i="151"/>
  <c r="O122" i="151"/>
  <c r="N122" i="151"/>
  <c r="O121" i="151"/>
  <c r="N121" i="151"/>
  <c r="O120" i="151"/>
  <c r="N120" i="151"/>
  <c r="O119" i="151"/>
  <c r="N119" i="151"/>
  <c r="P119" i="151"/>
  <c r="O118" i="151"/>
  <c r="P118" i="151"/>
  <c r="N118" i="151"/>
  <c r="O117" i="151"/>
  <c r="N117" i="151"/>
  <c r="P117" i="151"/>
  <c r="O116" i="151"/>
  <c r="N116" i="151"/>
  <c r="P116" i="151"/>
  <c r="O115" i="151"/>
  <c r="N115" i="151"/>
  <c r="P115" i="151"/>
  <c r="P114" i="151"/>
  <c r="O114" i="151"/>
  <c r="N114" i="151"/>
  <c r="O113" i="151"/>
  <c r="P113" i="151"/>
  <c r="N113" i="151"/>
  <c r="O112" i="151"/>
  <c r="N112" i="151"/>
  <c r="P111" i="151"/>
  <c r="O111" i="151"/>
  <c r="N111" i="151"/>
  <c r="O110" i="151"/>
  <c r="P110" i="151"/>
  <c r="N110" i="151"/>
  <c r="O109" i="151"/>
  <c r="N109" i="151"/>
  <c r="P109" i="151"/>
  <c r="O108" i="151"/>
  <c r="N108" i="151"/>
  <c r="P108" i="151"/>
  <c r="P107" i="151"/>
  <c r="O107" i="151"/>
  <c r="N107" i="151"/>
  <c r="P106" i="151"/>
  <c r="O106" i="151"/>
  <c r="N106" i="151"/>
  <c r="O105" i="151"/>
  <c r="N105" i="151"/>
  <c r="O104" i="151"/>
  <c r="N104" i="151"/>
  <c r="P103" i="151"/>
  <c r="O103" i="151"/>
  <c r="N103" i="151"/>
  <c r="O102" i="151"/>
  <c r="P102" i="151"/>
  <c r="N102" i="151"/>
  <c r="O101" i="151"/>
  <c r="N101" i="151"/>
  <c r="P101" i="151"/>
  <c r="O100" i="151"/>
  <c r="N100" i="151"/>
  <c r="P100" i="151"/>
  <c r="O99" i="151"/>
  <c r="N99" i="151"/>
  <c r="P99" i="151"/>
  <c r="P98" i="151"/>
  <c r="O98" i="151"/>
  <c r="N98" i="151"/>
  <c r="O97" i="151"/>
  <c r="P97" i="151"/>
  <c r="N97" i="151"/>
  <c r="O96" i="151"/>
  <c r="N96" i="151"/>
  <c r="P95" i="151"/>
  <c r="O95" i="151"/>
  <c r="N95" i="151"/>
  <c r="O94" i="151"/>
  <c r="P94" i="151"/>
  <c r="N94" i="151"/>
  <c r="P93" i="151"/>
  <c r="O93" i="151"/>
  <c r="N93" i="151"/>
  <c r="O92" i="151"/>
  <c r="N92" i="151"/>
  <c r="P92" i="151"/>
  <c r="P91" i="151"/>
  <c r="O91" i="151"/>
  <c r="N91" i="151"/>
  <c r="P90" i="151"/>
  <c r="O90" i="151"/>
  <c r="N90" i="151"/>
  <c r="O89" i="151"/>
  <c r="N89" i="151"/>
  <c r="O88" i="151"/>
  <c r="N88" i="151"/>
  <c r="P87" i="151"/>
  <c r="O87" i="151"/>
  <c r="N87" i="151"/>
  <c r="O86" i="151"/>
  <c r="P86" i="151"/>
  <c r="N86" i="151"/>
  <c r="P85" i="151"/>
  <c r="O85" i="151"/>
  <c r="N85" i="151"/>
  <c r="O84" i="151"/>
  <c r="N84" i="151"/>
  <c r="P84" i="151"/>
  <c r="O83" i="151"/>
  <c r="N83" i="151"/>
  <c r="P83" i="151"/>
  <c r="P82" i="151"/>
  <c r="O82" i="151"/>
  <c r="N82" i="151"/>
  <c r="O81" i="151"/>
  <c r="P81" i="151"/>
  <c r="N81" i="151"/>
  <c r="O80" i="151"/>
  <c r="N80" i="151"/>
  <c r="O79" i="151"/>
  <c r="N79" i="151"/>
  <c r="P79" i="151"/>
  <c r="P78" i="151"/>
  <c r="O78" i="151"/>
  <c r="N78" i="151"/>
  <c r="P77" i="151"/>
  <c r="O77" i="151"/>
  <c r="N77" i="151"/>
  <c r="O76" i="151"/>
  <c r="N76" i="151"/>
  <c r="P76" i="151"/>
  <c r="P75" i="151"/>
  <c r="O75" i="151"/>
  <c r="N75" i="151"/>
  <c r="P74" i="151"/>
  <c r="O74" i="151"/>
  <c r="N74" i="151"/>
  <c r="O73" i="151"/>
  <c r="N73" i="151"/>
  <c r="O72" i="151"/>
  <c r="N72" i="151"/>
  <c r="P71" i="151"/>
  <c r="O71" i="151"/>
  <c r="N71" i="151"/>
  <c r="O70" i="151"/>
  <c r="P70" i="151"/>
  <c r="N70" i="151"/>
  <c r="P69" i="151"/>
  <c r="O69" i="151"/>
  <c r="N69" i="151"/>
  <c r="O68" i="151"/>
  <c r="N68" i="151"/>
  <c r="O67" i="151"/>
  <c r="N67" i="151"/>
  <c r="P67" i="151"/>
  <c r="P66" i="151"/>
  <c r="O66" i="151"/>
  <c r="N66" i="151"/>
  <c r="O65" i="151"/>
  <c r="P65" i="151"/>
  <c r="N65" i="151"/>
  <c r="O64" i="151"/>
  <c r="N64" i="151"/>
  <c r="P63" i="151"/>
  <c r="O63" i="151"/>
  <c r="N63" i="151"/>
  <c r="O62" i="151"/>
  <c r="P62" i="151"/>
  <c r="N62" i="151"/>
  <c r="O61" i="151"/>
  <c r="N61" i="151"/>
  <c r="P61" i="151"/>
  <c r="O60" i="151"/>
  <c r="N60" i="151"/>
  <c r="P60" i="151"/>
  <c r="P59" i="151"/>
  <c r="O59" i="151"/>
  <c r="N59" i="151"/>
  <c r="P58" i="151"/>
  <c r="O58" i="151"/>
  <c r="N58" i="151"/>
  <c r="O57" i="151"/>
  <c r="N57" i="151"/>
  <c r="O56" i="151"/>
  <c r="N56" i="151"/>
  <c r="P55" i="151"/>
  <c r="O55" i="151"/>
  <c r="N55" i="151"/>
  <c r="O54" i="151"/>
  <c r="P54" i="151"/>
  <c r="N54" i="151"/>
  <c r="O53" i="151"/>
  <c r="N53" i="151"/>
  <c r="P53" i="151"/>
  <c r="O52" i="151"/>
  <c r="N52" i="151"/>
  <c r="O51" i="151"/>
  <c r="N51" i="151"/>
  <c r="P51" i="151"/>
  <c r="P50" i="151"/>
  <c r="O50" i="151"/>
  <c r="N50" i="151"/>
  <c r="P49" i="151"/>
  <c r="O49" i="151"/>
  <c r="N49" i="151"/>
  <c r="O48" i="151"/>
  <c r="N48" i="151"/>
  <c r="P48" i="151"/>
  <c r="P47" i="151"/>
  <c r="O47" i="151"/>
  <c r="N47" i="151"/>
  <c r="P46" i="151"/>
  <c r="O46" i="151"/>
  <c r="N46" i="151"/>
  <c r="O45" i="151"/>
  <c r="N45" i="151"/>
  <c r="O44" i="151"/>
  <c r="N44" i="151"/>
  <c r="P44" i="151"/>
  <c r="P43" i="151"/>
  <c r="O43" i="151"/>
  <c r="N43" i="151"/>
  <c r="O42" i="151"/>
  <c r="P42" i="151"/>
  <c r="N42" i="151"/>
  <c r="O41" i="151"/>
  <c r="N41" i="151"/>
  <c r="O40" i="151"/>
  <c r="N40" i="151"/>
  <c r="O39" i="151"/>
  <c r="N39" i="151"/>
  <c r="P39" i="151"/>
  <c r="O38" i="151"/>
  <c r="P38" i="151"/>
  <c r="N38" i="151"/>
  <c r="O37" i="151"/>
  <c r="N37" i="151"/>
  <c r="P37" i="151"/>
  <c r="O36" i="151"/>
  <c r="N36" i="151"/>
  <c r="O35" i="151"/>
  <c r="N35" i="151"/>
  <c r="P35" i="151"/>
  <c r="P34" i="151"/>
  <c r="O34" i="151"/>
  <c r="N34" i="151"/>
  <c r="P33" i="151"/>
  <c r="O33" i="151"/>
  <c r="N33" i="151"/>
  <c r="O32" i="151"/>
  <c r="N32" i="151"/>
  <c r="O31" i="151"/>
  <c r="N31" i="151"/>
  <c r="P31" i="151"/>
  <c r="P30" i="151"/>
  <c r="O30" i="151"/>
  <c r="N30" i="151"/>
  <c r="P29" i="151"/>
  <c r="O29" i="151"/>
  <c r="N29" i="151"/>
  <c r="O28" i="151"/>
  <c r="N28" i="151"/>
  <c r="P28" i="151"/>
  <c r="P27" i="151"/>
  <c r="O27" i="151"/>
  <c r="N27" i="151"/>
  <c r="P26" i="151"/>
  <c r="O26" i="151"/>
  <c r="N26" i="151"/>
  <c r="O25" i="151"/>
  <c r="N25" i="151"/>
  <c r="P25" i="151"/>
  <c r="O24" i="151"/>
  <c r="N24" i="151"/>
  <c r="O23" i="151"/>
  <c r="N23" i="151"/>
  <c r="P23" i="151"/>
  <c r="O22" i="151"/>
  <c r="P22" i="151"/>
  <c r="N22" i="151"/>
  <c r="P21" i="151"/>
  <c r="O21" i="151"/>
  <c r="N21" i="151"/>
  <c r="O20" i="151"/>
  <c r="N20" i="151"/>
  <c r="P20" i="151"/>
  <c r="O19" i="151"/>
  <c r="N19" i="151"/>
  <c r="P19" i="151"/>
  <c r="P18" i="151"/>
  <c r="O18" i="151"/>
  <c r="N18" i="151"/>
  <c r="P17" i="151"/>
  <c r="O17" i="151"/>
  <c r="N17" i="151"/>
  <c r="O16" i="151"/>
  <c r="N16" i="151"/>
  <c r="O15" i="151"/>
  <c r="N15" i="151"/>
  <c r="P15" i="151"/>
  <c r="P14" i="151"/>
  <c r="O14" i="151"/>
  <c r="N14" i="151"/>
  <c r="P13" i="151"/>
  <c r="O13" i="151"/>
  <c r="N13" i="151"/>
  <c r="O12" i="151"/>
  <c r="N12" i="151"/>
  <c r="P12" i="151"/>
  <c r="P11" i="151"/>
  <c r="O11" i="151"/>
  <c r="N11" i="151"/>
  <c r="P10" i="151"/>
  <c r="O10" i="151"/>
  <c r="N10" i="151"/>
  <c r="O9" i="151"/>
  <c r="N9" i="151"/>
  <c r="O8" i="151"/>
  <c r="N8" i="151"/>
  <c r="P7" i="151"/>
  <c r="O7" i="151"/>
  <c r="N7" i="151"/>
  <c r="O6" i="151"/>
  <c r="P6" i="151"/>
  <c r="N6" i="151"/>
  <c r="P5" i="151"/>
  <c r="O5" i="151"/>
  <c r="N5" i="151"/>
  <c r="O4" i="151"/>
  <c r="N4" i="151"/>
  <c r="I52" i="150"/>
  <c r="E34" i="150"/>
  <c r="G34" i="150"/>
  <c r="I34" i="150"/>
  <c r="I33" i="150"/>
  <c r="E33" i="150"/>
  <c r="G33" i="150"/>
  <c r="G32" i="150"/>
  <c r="I32" i="150"/>
  <c r="E32" i="150"/>
  <c r="I31" i="150"/>
  <c r="E31" i="150"/>
  <c r="G31" i="150"/>
  <c r="G30" i="150"/>
  <c r="I30" i="150"/>
  <c r="E30" i="150"/>
  <c r="E29" i="150"/>
  <c r="G29" i="150"/>
  <c r="I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/>
  <c r="H499" i="149" a="1"/>
  <c r="F499" i="149"/>
  <c r="F499" i="149" a="1"/>
  <c r="C499" i="149"/>
  <c r="L499" i="149" a="1"/>
  <c r="L499" i="149"/>
  <c r="W495" i="149"/>
  <c r="V495" i="149"/>
  <c r="U495" i="149"/>
  <c r="T495" i="149"/>
  <c r="S495" i="149"/>
  <c r="R495" i="149"/>
  <c r="M495" i="149"/>
  <c r="L495" i="149"/>
  <c r="K495" i="149"/>
  <c r="J495" i="149"/>
  <c r="I495" i="149"/>
  <c r="H495" i="149"/>
  <c r="G495" i="149"/>
  <c r="F495" i="149"/>
  <c r="P494" i="149"/>
  <c r="O494" i="149"/>
  <c r="N494" i="149"/>
  <c r="O493" i="149"/>
  <c r="P493" i="149"/>
  <c r="N493" i="149"/>
  <c r="O492" i="149"/>
  <c r="N492" i="149"/>
  <c r="O491" i="149"/>
  <c r="N491" i="149"/>
  <c r="P491" i="149"/>
  <c r="P490" i="149"/>
  <c r="O490" i="149"/>
  <c r="N490" i="149"/>
  <c r="O489" i="149"/>
  <c r="P489" i="149"/>
  <c r="N489" i="149"/>
  <c r="O488" i="149"/>
  <c r="N488" i="149"/>
  <c r="O487" i="149"/>
  <c r="N487" i="149"/>
  <c r="P487" i="149"/>
  <c r="P486" i="149"/>
  <c r="O486" i="149"/>
  <c r="N486" i="149"/>
  <c r="O485" i="149"/>
  <c r="P485" i="149"/>
  <c r="N485" i="149"/>
  <c r="O484" i="149"/>
  <c r="N484" i="149"/>
  <c r="O483" i="149"/>
  <c r="N483" i="149"/>
  <c r="P483" i="149"/>
  <c r="P482" i="149"/>
  <c r="O482" i="149"/>
  <c r="N482" i="149"/>
  <c r="O481" i="149"/>
  <c r="P481" i="149"/>
  <c r="N481" i="149"/>
  <c r="O480" i="149"/>
  <c r="N480" i="149"/>
  <c r="O479" i="149"/>
  <c r="N479" i="149"/>
  <c r="P479" i="149"/>
  <c r="P478" i="149"/>
  <c r="O478" i="149"/>
  <c r="N478" i="149"/>
  <c r="O477" i="149"/>
  <c r="P477" i="149"/>
  <c r="N477" i="149"/>
  <c r="O476" i="149"/>
  <c r="N476" i="149"/>
  <c r="O475" i="149"/>
  <c r="N475" i="149"/>
  <c r="P475" i="149"/>
  <c r="P474" i="149"/>
  <c r="O474" i="149"/>
  <c r="N474" i="149"/>
  <c r="O473" i="149"/>
  <c r="P473" i="149"/>
  <c r="N473" i="149"/>
  <c r="O472" i="149"/>
  <c r="N472" i="149"/>
  <c r="O471" i="149"/>
  <c r="N471" i="149"/>
  <c r="P471" i="149"/>
  <c r="P470" i="149"/>
  <c r="O470" i="149"/>
  <c r="N470" i="149"/>
  <c r="O469" i="149"/>
  <c r="P469" i="149"/>
  <c r="N469" i="149"/>
  <c r="O468" i="149"/>
  <c r="N468" i="149"/>
  <c r="O467" i="149"/>
  <c r="N467" i="149"/>
  <c r="P467" i="149"/>
  <c r="P466" i="149"/>
  <c r="O466" i="149"/>
  <c r="N466" i="149"/>
  <c r="O465" i="149"/>
  <c r="P465" i="149"/>
  <c r="N465" i="149"/>
  <c r="O464" i="149"/>
  <c r="N464" i="149"/>
  <c r="O463" i="149"/>
  <c r="N463" i="149"/>
  <c r="P463" i="149"/>
  <c r="P462" i="149"/>
  <c r="O462" i="149"/>
  <c r="N462" i="149"/>
  <c r="O461" i="149"/>
  <c r="P461" i="149"/>
  <c r="N461" i="149"/>
  <c r="O460" i="149"/>
  <c r="N460" i="149"/>
  <c r="O459" i="149"/>
  <c r="N459" i="149"/>
  <c r="P459" i="149"/>
  <c r="P458" i="149"/>
  <c r="O458" i="149"/>
  <c r="N458" i="149"/>
  <c r="O457" i="149"/>
  <c r="P457" i="149"/>
  <c r="N457" i="149"/>
  <c r="O456" i="149"/>
  <c r="N456" i="149"/>
  <c r="O455" i="149"/>
  <c r="N455" i="149"/>
  <c r="P455" i="149"/>
  <c r="P454" i="149"/>
  <c r="O454" i="149"/>
  <c r="N454" i="149"/>
  <c r="O453" i="149"/>
  <c r="P453" i="149"/>
  <c r="N453" i="149"/>
  <c r="O452" i="149"/>
  <c r="N452" i="149"/>
  <c r="O451" i="149"/>
  <c r="N451" i="149"/>
  <c r="P451" i="149"/>
  <c r="P450" i="149"/>
  <c r="O450" i="149"/>
  <c r="N450" i="149"/>
  <c r="O449" i="149"/>
  <c r="P449" i="149"/>
  <c r="N449" i="149"/>
  <c r="O448" i="149"/>
  <c r="N448" i="149"/>
  <c r="O447" i="149"/>
  <c r="N447" i="149"/>
  <c r="P447" i="149"/>
  <c r="P446" i="149"/>
  <c r="O446" i="149"/>
  <c r="N446" i="149"/>
  <c r="O445" i="149"/>
  <c r="P445" i="149"/>
  <c r="N445" i="149"/>
  <c r="O444" i="149"/>
  <c r="N444" i="149"/>
  <c r="O443" i="149"/>
  <c r="N443" i="149"/>
  <c r="P443" i="149"/>
  <c r="P442" i="149"/>
  <c r="O442" i="149"/>
  <c r="N442" i="149"/>
  <c r="O441" i="149"/>
  <c r="P441" i="149"/>
  <c r="N441" i="149"/>
  <c r="O440" i="149"/>
  <c r="N440" i="149"/>
  <c r="O439" i="149"/>
  <c r="N439" i="149"/>
  <c r="P439" i="149"/>
  <c r="P438" i="149"/>
  <c r="O438" i="149"/>
  <c r="N438" i="149"/>
  <c r="O437" i="149"/>
  <c r="P437" i="149"/>
  <c r="N437" i="149"/>
  <c r="O436" i="149"/>
  <c r="N436" i="149"/>
  <c r="O435" i="149"/>
  <c r="N435" i="149"/>
  <c r="P435" i="149"/>
  <c r="P434" i="149"/>
  <c r="O434" i="149"/>
  <c r="N434" i="149"/>
  <c r="O433" i="149"/>
  <c r="P433" i="149"/>
  <c r="N433" i="149"/>
  <c r="O432" i="149"/>
  <c r="N432" i="149"/>
  <c r="O431" i="149"/>
  <c r="N431" i="149"/>
  <c r="P431" i="149"/>
  <c r="P430" i="149"/>
  <c r="O430" i="149"/>
  <c r="N430" i="149"/>
  <c r="O429" i="149"/>
  <c r="P429" i="149"/>
  <c r="N429" i="149"/>
  <c r="O428" i="149"/>
  <c r="N428" i="149"/>
  <c r="O427" i="149"/>
  <c r="N427" i="149"/>
  <c r="P427" i="149"/>
  <c r="P426" i="149"/>
  <c r="O426" i="149"/>
  <c r="N426" i="149"/>
  <c r="P425" i="149"/>
  <c r="O425" i="149"/>
  <c r="N425" i="149"/>
  <c r="O424" i="149"/>
  <c r="N424" i="149"/>
  <c r="O423" i="149"/>
  <c r="N423" i="149"/>
  <c r="P423" i="149"/>
  <c r="P422" i="149"/>
  <c r="O422" i="149"/>
  <c r="N422" i="149"/>
  <c r="O421" i="149"/>
  <c r="P421" i="149"/>
  <c r="N421" i="149"/>
  <c r="O420" i="149"/>
  <c r="N420" i="149"/>
  <c r="O419" i="149"/>
  <c r="N419" i="149"/>
  <c r="P419" i="149"/>
  <c r="P418" i="149"/>
  <c r="O418" i="149"/>
  <c r="N418" i="149"/>
  <c r="P417" i="149"/>
  <c r="O417" i="149"/>
  <c r="N417" i="149"/>
  <c r="O416" i="149"/>
  <c r="N416" i="149"/>
  <c r="P416" i="149"/>
  <c r="O415" i="149"/>
  <c r="N415" i="149"/>
  <c r="P415" i="149"/>
  <c r="P414" i="149"/>
  <c r="O414" i="149"/>
  <c r="N414" i="149"/>
  <c r="O413" i="149"/>
  <c r="P413" i="149"/>
  <c r="N413" i="149"/>
  <c r="O412" i="149"/>
  <c r="N412" i="149"/>
  <c r="O411" i="149"/>
  <c r="N411" i="149"/>
  <c r="P411" i="149"/>
  <c r="P410" i="149"/>
  <c r="O410" i="149"/>
  <c r="N410" i="149"/>
  <c r="O409" i="149"/>
  <c r="P409" i="149"/>
  <c r="N409" i="149"/>
  <c r="O408" i="149"/>
  <c r="N408" i="149"/>
  <c r="P408" i="149"/>
  <c r="O407" i="149"/>
  <c r="N407" i="149"/>
  <c r="P407" i="149"/>
  <c r="P406" i="149"/>
  <c r="O406" i="149"/>
  <c r="N406" i="149"/>
  <c r="O405" i="149"/>
  <c r="P405" i="149"/>
  <c r="N405" i="149"/>
  <c r="O404" i="149"/>
  <c r="N404" i="149"/>
  <c r="O403" i="149"/>
  <c r="N403" i="149"/>
  <c r="P403" i="149"/>
  <c r="P402" i="149"/>
  <c r="O402" i="149"/>
  <c r="N402" i="149"/>
  <c r="O401" i="149"/>
  <c r="P401" i="149"/>
  <c r="N401" i="149"/>
  <c r="O400" i="149"/>
  <c r="N400" i="149"/>
  <c r="O399" i="149"/>
  <c r="N399" i="149"/>
  <c r="P399" i="149"/>
  <c r="P398" i="149"/>
  <c r="O398" i="149"/>
  <c r="N398" i="149"/>
  <c r="O397" i="149"/>
  <c r="P397" i="149"/>
  <c r="N397" i="149"/>
  <c r="O396" i="149"/>
  <c r="N396" i="149"/>
  <c r="O395" i="149"/>
  <c r="N395" i="149"/>
  <c r="P395" i="149"/>
  <c r="P394" i="149"/>
  <c r="O394" i="149"/>
  <c r="N394" i="149"/>
  <c r="P393" i="149"/>
  <c r="O393" i="149"/>
  <c r="N393" i="149"/>
  <c r="O392" i="149"/>
  <c r="N392" i="149"/>
  <c r="O391" i="149"/>
  <c r="N391" i="149"/>
  <c r="P391" i="149"/>
  <c r="P390" i="149"/>
  <c r="O390" i="149"/>
  <c r="N390" i="149"/>
  <c r="O389" i="149"/>
  <c r="P389" i="149"/>
  <c r="N389" i="149"/>
  <c r="O388" i="149"/>
  <c r="N388" i="149"/>
  <c r="O387" i="149"/>
  <c r="N387" i="149"/>
  <c r="P387" i="149"/>
  <c r="P386" i="149"/>
  <c r="O386" i="149"/>
  <c r="N386" i="149"/>
  <c r="P385" i="149"/>
  <c r="O385" i="149"/>
  <c r="N385" i="149"/>
  <c r="O384" i="149"/>
  <c r="N384" i="149"/>
  <c r="P384" i="149"/>
  <c r="O383" i="149"/>
  <c r="N383" i="149"/>
  <c r="P383" i="149"/>
  <c r="P382" i="149"/>
  <c r="O382" i="149"/>
  <c r="N382" i="149"/>
  <c r="O381" i="149"/>
  <c r="P381" i="149"/>
  <c r="N381" i="149"/>
  <c r="O380" i="149"/>
  <c r="N380" i="149"/>
  <c r="O379" i="149"/>
  <c r="N379" i="149"/>
  <c r="P379" i="149"/>
  <c r="P378" i="149"/>
  <c r="O378" i="149"/>
  <c r="N378" i="149"/>
  <c r="O377" i="149"/>
  <c r="P377" i="149"/>
  <c r="N377" i="149"/>
  <c r="O376" i="149"/>
  <c r="N376" i="149"/>
  <c r="P376" i="149"/>
  <c r="O375" i="149"/>
  <c r="N375" i="149"/>
  <c r="P375" i="149"/>
  <c r="P374" i="149"/>
  <c r="O374" i="149"/>
  <c r="N374" i="149"/>
  <c r="O373" i="149"/>
  <c r="P373" i="149"/>
  <c r="N373" i="149"/>
  <c r="O372" i="149"/>
  <c r="N372" i="149"/>
  <c r="O371" i="149"/>
  <c r="N371" i="149"/>
  <c r="P371" i="149"/>
  <c r="P370" i="149"/>
  <c r="O370" i="149"/>
  <c r="N370" i="149"/>
  <c r="O369" i="149"/>
  <c r="P369" i="149"/>
  <c r="N369" i="149"/>
  <c r="O368" i="149"/>
  <c r="N368" i="149"/>
  <c r="O367" i="149"/>
  <c r="N367" i="149"/>
  <c r="P367" i="149"/>
  <c r="P366" i="149"/>
  <c r="O366" i="149"/>
  <c r="N366" i="149"/>
  <c r="O365" i="149"/>
  <c r="P365" i="149"/>
  <c r="N365" i="149"/>
  <c r="O364" i="149"/>
  <c r="N364" i="149"/>
  <c r="O363" i="149"/>
  <c r="N363" i="149"/>
  <c r="P363" i="149"/>
  <c r="P362" i="149"/>
  <c r="O362" i="149"/>
  <c r="N362" i="149"/>
  <c r="P361" i="149"/>
  <c r="O361" i="149"/>
  <c r="N361" i="149"/>
  <c r="O360" i="149"/>
  <c r="N360" i="149"/>
  <c r="O359" i="149"/>
  <c r="N359" i="149"/>
  <c r="P359" i="149"/>
  <c r="P358" i="149"/>
  <c r="O358" i="149"/>
  <c r="N358" i="149"/>
  <c r="O357" i="149"/>
  <c r="P357" i="149"/>
  <c r="N357" i="149"/>
  <c r="O356" i="149"/>
  <c r="N356" i="149"/>
  <c r="O355" i="149"/>
  <c r="N355" i="149"/>
  <c r="P355" i="149"/>
  <c r="P354" i="149"/>
  <c r="O354" i="149"/>
  <c r="N354" i="149"/>
  <c r="P353" i="149"/>
  <c r="O353" i="149"/>
  <c r="N353" i="149"/>
  <c r="O352" i="149"/>
  <c r="N352" i="149"/>
  <c r="P352" i="149"/>
  <c r="O351" i="149"/>
  <c r="N351" i="149"/>
  <c r="P351" i="149"/>
  <c r="P350" i="149"/>
  <c r="O350" i="149"/>
  <c r="N350" i="149"/>
  <c r="O349" i="149"/>
  <c r="P349" i="149"/>
  <c r="N349" i="149"/>
  <c r="O348" i="149"/>
  <c r="N348" i="149"/>
  <c r="O347" i="149"/>
  <c r="N347" i="149"/>
  <c r="P347" i="149"/>
  <c r="P346" i="149"/>
  <c r="O346" i="149"/>
  <c r="N346" i="149"/>
  <c r="O345" i="149"/>
  <c r="P345" i="149"/>
  <c r="N345" i="149"/>
  <c r="O344" i="149"/>
  <c r="N344" i="149"/>
  <c r="P344" i="149"/>
  <c r="O343" i="149"/>
  <c r="N343" i="149"/>
  <c r="P343" i="149"/>
  <c r="P342" i="149"/>
  <c r="O342" i="149"/>
  <c r="N342" i="149"/>
  <c r="O341" i="149"/>
  <c r="P341" i="149"/>
  <c r="N341" i="149"/>
  <c r="O340" i="149"/>
  <c r="N340" i="149"/>
  <c r="O339" i="149"/>
  <c r="N339" i="149"/>
  <c r="P339" i="149"/>
  <c r="P338" i="149"/>
  <c r="O338" i="149"/>
  <c r="N338" i="149"/>
  <c r="O337" i="149"/>
  <c r="P337" i="149"/>
  <c r="N337" i="149"/>
  <c r="O336" i="149"/>
  <c r="N336" i="149"/>
  <c r="O335" i="149"/>
  <c r="N335" i="149"/>
  <c r="P335" i="149"/>
  <c r="P334" i="149"/>
  <c r="O334" i="149"/>
  <c r="N334" i="149"/>
  <c r="O333" i="149"/>
  <c r="P333" i="149"/>
  <c r="N333" i="149"/>
  <c r="O332" i="149"/>
  <c r="N332" i="149"/>
  <c r="O331" i="149"/>
  <c r="N331" i="149"/>
  <c r="P331" i="149"/>
  <c r="P330" i="149"/>
  <c r="O330" i="149"/>
  <c r="N330" i="149"/>
  <c r="P329" i="149"/>
  <c r="O329" i="149"/>
  <c r="N329" i="149"/>
  <c r="O328" i="149"/>
  <c r="N328" i="149"/>
  <c r="O327" i="149"/>
  <c r="N327" i="149"/>
  <c r="P327" i="149"/>
  <c r="P326" i="149"/>
  <c r="O326" i="149"/>
  <c r="N326" i="149"/>
  <c r="O325" i="149"/>
  <c r="P325" i="149"/>
  <c r="N325" i="149"/>
  <c r="O324" i="149"/>
  <c r="N324" i="149"/>
  <c r="O323" i="149"/>
  <c r="N323" i="149"/>
  <c r="P323" i="149"/>
  <c r="P322" i="149"/>
  <c r="O322" i="149"/>
  <c r="N322" i="149"/>
  <c r="P321" i="149"/>
  <c r="O321" i="149"/>
  <c r="N321" i="149"/>
  <c r="O320" i="149"/>
  <c r="N320" i="149"/>
  <c r="P320" i="149"/>
  <c r="O319" i="149"/>
  <c r="N319" i="149"/>
  <c r="P319" i="149"/>
  <c r="P318" i="149"/>
  <c r="O318" i="149"/>
  <c r="N318" i="149"/>
  <c r="O317" i="149"/>
  <c r="P317" i="149"/>
  <c r="N317" i="149"/>
  <c r="O316" i="149"/>
  <c r="N316" i="149"/>
  <c r="O315" i="149"/>
  <c r="N315" i="149"/>
  <c r="P315" i="149"/>
  <c r="P314" i="149"/>
  <c r="O314" i="149"/>
  <c r="N314" i="149"/>
  <c r="O313" i="149"/>
  <c r="P313" i="149"/>
  <c r="N313" i="149"/>
  <c r="O312" i="149"/>
  <c r="N312" i="149"/>
  <c r="P312" i="149"/>
  <c r="O311" i="149"/>
  <c r="N311" i="149"/>
  <c r="P311" i="149"/>
  <c r="P310" i="149"/>
  <c r="O310" i="149"/>
  <c r="N310" i="149"/>
  <c r="O309" i="149"/>
  <c r="P309" i="149"/>
  <c r="N309" i="149"/>
  <c r="O308" i="149"/>
  <c r="N308" i="149"/>
  <c r="O307" i="149"/>
  <c r="N307" i="149"/>
  <c r="P307" i="149"/>
  <c r="P306" i="149"/>
  <c r="O306" i="149"/>
  <c r="N306" i="149"/>
  <c r="O305" i="149"/>
  <c r="P305" i="149"/>
  <c r="N305" i="149"/>
  <c r="O304" i="149"/>
  <c r="N304" i="149"/>
  <c r="O303" i="149"/>
  <c r="N303" i="149"/>
  <c r="P303" i="149"/>
  <c r="P302" i="149"/>
  <c r="O302" i="149"/>
  <c r="N302" i="149"/>
  <c r="O301" i="149"/>
  <c r="P301" i="149"/>
  <c r="N301" i="149"/>
  <c r="O300" i="149"/>
  <c r="N300" i="149"/>
  <c r="O299" i="149"/>
  <c r="N299" i="149"/>
  <c r="P299" i="149"/>
  <c r="P298" i="149"/>
  <c r="O298" i="149"/>
  <c r="N298" i="149"/>
  <c r="P297" i="149"/>
  <c r="O297" i="149"/>
  <c r="N297" i="149"/>
  <c r="O296" i="149"/>
  <c r="N296" i="149"/>
  <c r="O295" i="149"/>
  <c r="N295" i="149"/>
  <c r="P295" i="149"/>
  <c r="P294" i="149"/>
  <c r="O294" i="149"/>
  <c r="N294" i="149"/>
  <c r="O293" i="149"/>
  <c r="P293" i="149"/>
  <c r="N293" i="149"/>
  <c r="O292" i="149"/>
  <c r="N292" i="149"/>
  <c r="O291" i="149"/>
  <c r="N291" i="149"/>
  <c r="P291" i="149"/>
  <c r="P290" i="149"/>
  <c r="O290" i="149"/>
  <c r="N290" i="149"/>
  <c r="P289" i="149"/>
  <c r="O289" i="149"/>
  <c r="N289" i="149"/>
  <c r="O288" i="149"/>
  <c r="N288" i="149"/>
  <c r="P288" i="149"/>
  <c r="O287" i="149"/>
  <c r="N287" i="149"/>
  <c r="P287" i="149"/>
  <c r="P286" i="149"/>
  <c r="O286" i="149"/>
  <c r="N286" i="149"/>
  <c r="O285" i="149"/>
  <c r="P285" i="149"/>
  <c r="N285" i="149"/>
  <c r="O284" i="149"/>
  <c r="N284" i="149"/>
  <c r="O283" i="149"/>
  <c r="N283" i="149"/>
  <c r="P283" i="149"/>
  <c r="P282" i="149"/>
  <c r="O282" i="149"/>
  <c r="N282" i="149"/>
  <c r="O281" i="149"/>
  <c r="P281" i="149"/>
  <c r="N281" i="149"/>
  <c r="O280" i="149"/>
  <c r="N280" i="149"/>
  <c r="P280" i="149"/>
  <c r="O279" i="149"/>
  <c r="N279" i="149"/>
  <c r="P279" i="149"/>
  <c r="P278" i="149"/>
  <c r="O278" i="149"/>
  <c r="N278" i="149"/>
  <c r="O277" i="149"/>
  <c r="P277" i="149"/>
  <c r="N277" i="149"/>
  <c r="O276" i="149"/>
  <c r="N276" i="149"/>
  <c r="O275" i="149"/>
  <c r="N275" i="149"/>
  <c r="P275" i="149"/>
  <c r="P274" i="149"/>
  <c r="O274" i="149"/>
  <c r="N274" i="149"/>
  <c r="O273" i="149"/>
  <c r="P273" i="149"/>
  <c r="N273" i="149"/>
  <c r="O272" i="149"/>
  <c r="N272" i="149"/>
  <c r="O271" i="149"/>
  <c r="N271" i="149"/>
  <c r="P271" i="149"/>
  <c r="P270" i="149"/>
  <c r="O270" i="149"/>
  <c r="N270" i="149"/>
  <c r="O269" i="149"/>
  <c r="P269" i="149"/>
  <c r="N269" i="149"/>
  <c r="O268" i="149"/>
  <c r="N268" i="149"/>
  <c r="O267" i="149"/>
  <c r="N267" i="149"/>
  <c r="P267" i="149"/>
  <c r="P266" i="149"/>
  <c r="O266" i="149"/>
  <c r="N266" i="149"/>
  <c r="P265" i="149"/>
  <c r="O265" i="149"/>
  <c r="N265" i="149"/>
  <c r="O264" i="149"/>
  <c r="N264" i="149"/>
  <c r="O263" i="149"/>
  <c r="N263" i="149"/>
  <c r="P263" i="149"/>
  <c r="P262" i="149"/>
  <c r="O262" i="149"/>
  <c r="N262" i="149"/>
  <c r="O261" i="149"/>
  <c r="P261" i="149"/>
  <c r="N261" i="149"/>
  <c r="O260" i="149"/>
  <c r="N260" i="149"/>
  <c r="O259" i="149"/>
  <c r="N259" i="149"/>
  <c r="P259" i="149"/>
  <c r="P258" i="149"/>
  <c r="O258" i="149"/>
  <c r="N258" i="149"/>
  <c r="P257" i="149"/>
  <c r="O257" i="149"/>
  <c r="N257" i="149"/>
  <c r="O256" i="149"/>
  <c r="N256" i="149"/>
  <c r="P256" i="149"/>
  <c r="O255" i="149"/>
  <c r="N255" i="149"/>
  <c r="P255" i="149"/>
  <c r="P254" i="149"/>
  <c r="O254" i="149"/>
  <c r="N254" i="149"/>
  <c r="O253" i="149"/>
  <c r="P253" i="149"/>
  <c r="N253" i="149"/>
  <c r="O252" i="149"/>
  <c r="N252" i="149"/>
  <c r="O251" i="149"/>
  <c r="N251" i="149"/>
  <c r="P251" i="149"/>
  <c r="P250" i="149"/>
  <c r="O250" i="149"/>
  <c r="N250" i="149"/>
  <c r="O249" i="149"/>
  <c r="P249" i="149"/>
  <c r="N249" i="149"/>
  <c r="O248" i="149"/>
  <c r="N248" i="149"/>
  <c r="P248" i="149"/>
  <c r="O247" i="149"/>
  <c r="N247" i="149"/>
  <c r="P247" i="149"/>
  <c r="P246" i="149"/>
  <c r="O246" i="149"/>
  <c r="N246" i="149"/>
  <c r="O245" i="149"/>
  <c r="P245" i="149"/>
  <c r="N245" i="149"/>
  <c r="O244" i="149"/>
  <c r="N244" i="149"/>
  <c r="O243" i="149"/>
  <c r="N243" i="149"/>
  <c r="P243" i="149"/>
  <c r="P242" i="149"/>
  <c r="O242" i="149"/>
  <c r="N242" i="149"/>
  <c r="O241" i="149"/>
  <c r="P241" i="149"/>
  <c r="N241" i="149"/>
  <c r="O240" i="149"/>
  <c r="N240" i="149"/>
  <c r="O239" i="149"/>
  <c r="N239" i="149"/>
  <c r="P239" i="149"/>
  <c r="P238" i="149"/>
  <c r="O238" i="149"/>
  <c r="N238" i="149"/>
  <c r="O237" i="149"/>
  <c r="P237" i="149"/>
  <c r="N237" i="149"/>
  <c r="O236" i="149"/>
  <c r="N236" i="149"/>
  <c r="O235" i="149"/>
  <c r="N235" i="149"/>
  <c r="P235" i="149"/>
  <c r="P234" i="149"/>
  <c r="O234" i="149"/>
  <c r="N234" i="149"/>
  <c r="P233" i="149"/>
  <c r="O233" i="149"/>
  <c r="N233" i="149"/>
  <c r="O232" i="149"/>
  <c r="N232" i="149"/>
  <c r="O231" i="149"/>
  <c r="N231" i="149"/>
  <c r="P231" i="149"/>
  <c r="P230" i="149"/>
  <c r="O230" i="149"/>
  <c r="N230" i="149"/>
  <c r="O229" i="149"/>
  <c r="P229" i="149"/>
  <c r="N229" i="149"/>
  <c r="O228" i="149"/>
  <c r="N228" i="149"/>
  <c r="O227" i="149"/>
  <c r="N227" i="149"/>
  <c r="P227" i="149"/>
  <c r="P226" i="149"/>
  <c r="O226" i="149"/>
  <c r="N226" i="149"/>
  <c r="P225" i="149"/>
  <c r="O225" i="149"/>
  <c r="N225" i="149"/>
  <c r="O224" i="149"/>
  <c r="N224" i="149"/>
  <c r="P224" i="149"/>
  <c r="P223" i="149"/>
  <c r="O223" i="149"/>
  <c r="N223" i="149"/>
  <c r="P222" i="149"/>
  <c r="O222" i="149"/>
  <c r="N222" i="149"/>
  <c r="O221" i="149"/>
  <c r="N221" i="149"/>
  <c r="P221" i="149"/>
  <c r="O220" i="149"/>
  <c r="N220" i="149"/>
  <c r="P220" i="149"/>
  <c r="P219" i="149"/>
  <c r="O219" i="149"/>
  <c r="N219" i="149"/>
  <c r="O218" i="149"/>
  <c r="P218" i="149"/>
  <c r="N218" i="149"/>
  <c r="O217" i="149"/>
  <c r="N217" i="149"/>
  <c r="P217" i="149"/>
  <c r="O216" i="149"/>
  <c r="N216" i="149"/>
  <c r="O215" i="149"/>
  <c r="N215" i="149"/>
  <c r="P215" i="149"/>
  <c r="O214" i="149"/>
  <c r="P214" i="149"/>
  <c r="N214" i="149"/>
  <c r="O213" i="149"/>
  <c r="N213" i="149"/>
  <c r="P213" i="149"/>
  <c r="O212" i="149"/>
  <c r="N212" i="149"/>
  <c r="P212" i="149"/>
  <c r="O211" i="149"/>
  <c r="N211" i="149"/>
  <c r="P211" i="149"/>
  <c r="P210" i="149"/>
  <c r="O210" i="149"/>
  <c r="N210" i="149"/>
  <c r="P209" i="149"/>
  <c r="O209" i="149"/>
  <c r="N209" i="149"/>
  <c r="O208" i="149"/>
  <c r="N208" i="149"/>
  <c r="O207" i="149"/>
  <c r="N207" i="149"/>
  <c r="P207" i="149"/>
  <c r="P206" i="149"/>
  <c r="O206" i="149"/>
  <c r="N206" i="149"/>
  <c r="P205" i="149"/>
  <c r="O205" i="149"/>
  <c r="N205" i="149"/>
  <c r="O204" i="149"/>
  <c r="N204" i="149"/>
  <c r="P204" i="149"/>
  <c r="P203" i="149"/>
  <c r="O203" i="149"/>
  <c r="N203" i="149"/>
  <c r="P202" i="149"/>
  <c r="O202" i="149"/>
  <c r="N202" i="149"/>
  <c r="O201" i="149"/>
  <c r="N201" i="149"/>
  <c r="P201" i="149"/>
  <c r="O200" i="149"/>
  <c r="N200" i="149"/>
  <c r="O199" i="149"/>
  <c r="N199" i="149"/>
  <c r="O198" i="149"/>
  <c r="N198" i="149"/>
  <c r="P198" i="149"/>
  <c r="P197" i="149"/>
  <c r="O197" i="149"/>
  <c r="N197" i="149"/>
  <c r="O196" i="149"/>
  <c r="P196" i="149"/>
  <c r="N196" i="149"/>
  <c r="O195" i="149"/>
  <c r="N195" i="149"/>
  <c r="P195" i="149"/>
  <c r="O194" i="149"/>
  <c r="N194" i="149"/>
  <c r="O193" i="149"/>
  <c r="N193" i="149"/>
  <c r="P193" i="149"/>
  <c r="O192" i="149"/>
  <c r="P192" i="149"/>
  <c r="N192" i="149"/>
  <c r="P191" i="149"/>
  <c r="O191" i="149"/>
  <c r="N191" i="149"/>
  <c r="O190" i="149"/>
  <c r="N190" i="149"/>
  <c r="O189" i="149"/>
  <c r="N189" i="149"/>
  <c r="P189" i="149"/>
  <c r="P188" i="149"/>
  <c r="O188" i="149"/>
  <c r="N188" i="149"/>
  <c r="P187" i="149"/>
  <c r="O187" i="149"/>
  <c r="N187" i="149"/>
  <c r="O186" i="149"/>
  <c r="N186" i="149"/>
  <c r="P186" i="149"/>
  <c r="P185" i="149"/>
  <c r="O185" i="149"/>
  <c r="N185" i="149"/>
  <c r="P184" i="149"/>
  <c r="O184" i="149"/>
  <c r="N184" i="149"/>
  <c r="O183" i="149"/>
  <c r="N183" i="149"/>
  <c r="O182" i="149"/>
  <c r="N182" i="149"/>
  <c r="P182" i="149"/>
  <c r="P181" i="149"/>
  <c r="O181" i="149"/>
  <c r="N181" i="149"/>
  <c r="O180" i="149"/>
  <c r="P180" i="149"/>
  <c r="N180" i="149"/>
  <c r="O179" i="149"/>
  <c r="N179" i="149"/>
  <c r="P179" i="149"/>
  <c r="O178" i="149"/>
  <c r="N178" i="149"/>
  <c r="O177" i="149"/>
  <c r="N177" i="149"/>
  <c r="P177" i="149"/>
  <c r="O176" i="149"/>
  <c r="P176" i="149"/>
  <c r="N176" i="149"/>
  <c r="P175" i="149"/>
  <c r="O175" i="149"/>
  <c r="N175" i="149"/>
  <c r="O174" i="149"/>
  <c r="N174" i="149"/>
  <c r="O173" i="149"/>
  <c r="N173" i="149"/>
  <c r="P173" i="149"/>
  <c r="P172" i="149"/>
  <c r="O172" i="149"/>
  <c r="N172" i="149"/>
  <c r="P171" i="149"/>
  <c r="O171" i="149"/>
  <c r="N171" i="149"/>
  <c r="O170" i="149"/>
  <c r="N170" i="149"/>
  <c r="P170" i="149"/>
  <c r="P169" i="149"/>
  <c r="O169" i="149"/>
  <c r="N169" i="149"/>
  <c r="P168" i="149"/>
  <c r="O168" i="149"/>
  <c r="N168" i="149"/>
  <c r="O167" i="149"/>
  <c r="N167" i="149"/>
  <c r="O166" i="149"/>
  <c r="N166" i="149"/>
  <c r="P166" i="149"/>
  <c r="P165" i="149"/>
  <c r="O165" i="149"/>
  <c r="N165" i="149"/>
  <c r="O164" i="149"/>
  <c r="P164" i="149"/>
  <c r="N164" i="149"/>
  <c r="O163" i="149"/>
  <c r="N163" i="149"/>
  <c r="P163" i="149"/>
  <c r="O162" i="149"/>
  <c r="N162" i="149"/>
  <c r="O161" i="149"/>
  <c r="N161" i="149"/>
  <c r="P161" i="149"/>
  <c r="O160" i="149"/>
  <c r="P160" i="149"/>
  <c r="N160" i="149"/>
  <c r="P159" i="149"/>
  <c r="O159" i="149"/>
  <c r="N159" i="149"/>
  <c r="O158" i="149"/>
  <c r="N158" i="149"/>
  <c r="O157" i="149"/>
  <c r="N157" i="149"/>
  <c r="P157" i="149"/>
  <c r="P156" i="149"/>
  <c r="O156" i="149"/>
  <c r="N156" i="149"/>
  <c r="P155" i="149"/>
  <c r="O155" i="149"/>
  <c r="N155" i="149"/>
  <c r="O154" i="149"/>
  <c r="N154" i="149"/>
  <c r="P154" i="149"/>
  <c r="P153" i="149"/>
  <c r="O153" i="149"/>
  <c r="N153" i="149"/>
  <c r="P152" i="149"/>
  <c r="O152" i="149"/>
  <c r="N152" i="149"/>
  <c r="O151" i="149"/>
  <c r="N151" i="149"/>
  <c r="O150" i="149"/>
  <c r="N150" i="149"/>
  <c r="P150" i="149"/>
  <c r="P149" i="149"/>
  <c r="O149" i="149"/>
  <c r="N149" i="149"/>
  <c r="O148" i="149"/>
  <c r="P148" i="149"/>
  <c r="N148" i="149"/>
  <c r="O147" i="149"/>
  <c r="N147" i="149"/>
  <c r="P147" i="149"/>
  <c r="O146" i="149"/>
  <c r="N146" i="149"/>
  <c r="O145" i="149"/>
  <c r="N145" i="149"/>
  <c r="P145" i="149"/>
  <c r="O144" i="149"/>
  <c r="P144" i="149"/>
  <c r="N144" i="149"/>
  <c r="P143" i="149"/>
  <c r="O143" i="149"/>
  <c r="N143" i="149"/>
  <c r="O142" i="149"/>
  <c r="N142" i="149"/>
  <c r="O141" i="149"/>
  <c r="N141" i="149"/>
  <c r="P141" i="149"/>
  <c r="P140" i="149"/>
  <c r="O140" i="149"/>
  <c r="N140" i="149"/>
  <c r="P139" i="149"/>
  <c r="O139" i="149"/>
  <c r="N139" i="149"/>
  <c r="O138" i="149"/>
  <c r="N138" i="149"/>
  <c r="P138" i="149"/>
  <c r="P137" i="149"/>
  <c r="O137" i="149"/>
  <c r="N137" i="149"/>
  <c r="P136" i="149"/>
  <c r="O136" i="149"/>
  <c r="N136" i="149"/>
  <c r="O135" i="149"/>
  <c r="N135" i="149"/>
  <c r="O134" i="149"/>
  <c r="N134" i="149"/>
  <c r="P134" i="149"/>
  <c r="P133" i="149"/>
  <c r="O133" i="149"/>
  <c r="N133" i="149"/>
  <c r="O132" i="149"/>
  <c r="P132" i="149"/>
  <c r="N132" i="149"/>
  <c r="O131" i="149"/>
  <c r="N131" i="149"/>
  <c r="P131" i="149"/>
  <c r="O130" i="149"/>
  <c r="N130" i="149"/>
  <c r="O129" i="149"/>
  <c r="N129" i="149"/>
  <c r="P129" i="149"/>
  <c r="O128" i="149"/>
  <c r="P128" i="149"/>
  <c r="N128" i="149"/>
  <c r="P127" i="149"/>
  <c r="O127" i="149"/>
  <c r="N127" i="149"/>
  <c r="O126" i="149"/>
  <c r="N126" i="149"/>
  <c r="O125" i="149"/>
  <c r="N125" i="149"/>
  <c r="P125" i="149"/>
  <c r="P124" i="149"/>
  <c r="O124" i="149"/>
  <c r="N124" i="149"/>
  <c r="P123" i="149"/>
  <c r="O123" i="149"/>
  <c r="N123" i="149"/>
  <c r="O122" i="149"/>
  <c r="N122" i="149"/>
  <c r="P122" i="149"/>
  <c r="P121" i="149"/>
  <c r="O121" i="149"/>
  <c r="N121" i="149"/>
  <c r="P120" i="149"/>
  <c r="O120" i="149"/>
  <c r="N120" i="149"/>
  <c r="O119" i="149"/>
  <c r="N119" i="149"/>
  <c r="O118" i="149"/>
  <c r="N118" i="149"/>
  <c r="P118" i="149"/>
  <c r="P117" i="149"/>
  <c r="O117" i="149"/>
  <c r="N117" i="149"/>
  <c r="O116" i="149"/>
  <c r="P116" i="149"/>
  <c r="N116" i="149"/>
  <c r="O115" i="149"/>
  <c r="N115" i="149"/>
  <c r="P115" i="149"/>
  <c r="O114" i="149"/>
  <c r="N114" i="149"/>
  <c r="O113" i="149"/>
  <c r="N113" i="149"/>
  <c r="P113" i="149"/>
  <c r="O112" i="149"/>
  <c r="P112" i="149"/>
  <c r="N112" i="149"/>
  <c r="P111" i="149"/>
  <c r="O111" i="149"/>
  <c r="N111" i="149"/>
  <c r="O110" i="149"/>
  <c r="N110" i="149"/>
  <c r="O109" i="149"/>
  <c r="N109" i="149"/>
  <c r="P109" i="149"/>
  <c r="P108" i="149"/>
  <c r="O108" i="149"/>
  <c r="N108" i="149"/>
  <c r="P107" i="149"/>
  <c r="O107" i="149"/>
  <c r="N107" i="149"/>
  <c r="O106" i="149"/>
  <c r="N106" i="149"/>
  <c r="P106" i="149"/>
  <c r="P105" i="149"/>
  <c r="O105" i="149"/>
  <c r="N105" i="149"/>
  <c r="P104" i="149"/>
  <c r="O104" i="149"/>
  <c r="N104" i="149"/>
  <c r="O103" i="149"/>
  <c r="N103" i="149"/>
  <c r="O102" i="149"/>
  <c r="N102" i="149"/>
  <c r="P102" i="149"/>
  <c r="P101" i="149"/>
  <c r="O101" i="149"/>
  <c r="N101" i="149"/>
  <c r="O100" i="149"/>
  <c r="P100" i="149"/>
  <c r="N100" i="149"/>
  <c r="O99" i="149"/>
  <c r="N99" i="149"/>
  <c r="P99" i="149"/>
  <c r="O98" i="149"/>
  <c r="N98" i="149"/>
  <c r="O97" i="149"/>
  <c r="N97" i="149"/>
  <c r="P97" i="149"/>
  <c r="O96" i="149"/>
  <c r="P96" i="149"/>
  <c r="N96" i="149"/>
  <c r="P95" i="149"/>
  <c r="O95" i="149"/>
  <c r="N95" i="149"/>
  <c r="O94" i="149"/>
  <c r="N94" i="149"/>
  <c r="O93" i="149"/>
  <c r="N93" i="149"/>
  <c r="P93" i="149"/>
  <c r="P92" i="149"/>
  <c r="O92" i="149"/>
  <c r="N92" i="149"/>
  <c r="P91" i="149"/>
  <c r="O91" i="149"/>
  <c r="N91" i="149"/>
  <c r="O90" i="149"/>
  <c r="N90" i="149"/>
  <c r="P90" i="149"/>
  <c r="P89" i="149"/>
  <c r="O89" i="149"/>
  <c r="N89" i="149"/>
  <c r="P88" i="149"/>
  <c r="O88" i="149"/>
  <c r="N88" i="149"/>
  <c r="O87" i="149"/>
  <c r="N87" i="149"/>
  <c r="O86" i="149"/>
  <c r="N86" i="149"/>
  <c r="P86" i="149"/>
  <c r="P85" i="149"/>
  <c r="O85" i="149"/>
  <c r="N85" i="149"/>
  <c r="O84" i="149"/>
  <c r="P84" i="149"/>
  <c r="N84" i="149"/>
  <c r="O83" i="149"/>
  <c r="N83" i="149"/>
  <c r="P83" i="149"/>
  <c r="O82" i="149"/>
  <c r="N82" i="149"/>
  <c r="O81" i="149"/>
  <c r="N81" i="149"/>
  <c r="P81" i="149"/>
  <c r="O80" i="149"/>
  <c r="P80" i="149"/>
  <c r="N80" i="149"/>
  <c r="P79" i="149"/>
  <c r="O79" i="149"/>
  <c r="N79" i="149"/>
  <c r="O78" i="149"/>
  <c r="N78" i="149"/>
  <c r="O77" i="149"/>
  <c r="N77" i="149"/>
  <c r="P77" i="149"/>
  <c r="P76" i="149"/>
  <c r="O76" i="149"/>
  <c r="N76" i="149"/>
  <c r="P75" i="149"/>
  <c r="O75" i="149"/>
  <c r="N75" i="149"/>
  <c r="O74" i="149"/>
  <c r="N74" i="149"/>
  <c r="P74" i="149"/>
  <c r="P73" i="149"/>
  <c r="O73" i="149"/>
  <c r="N73" i="149"/>
  <c r="P72" i="149"/>
  <c r="O72" i="149"/>
  <c r="N72" i="149"/>
  <c r="O71" i="149"/>
  <c r="N71" i="149"/>
  <c r="O70" i="149"/>
  <c r="N70" i="149"/>
  <c r="P70" i="149"/>
  <c r="P69" i="149"/>
  <c r="O69" i="149"/>
  <c r="N69" i="149"/>
  <c r="O68" i="149"/>
  <c r="P68" i="149"/>
  <c r="N68" i="149"/>
  <c r="O67" i="149"/>
  <c r="N67" i="149"/>
  <c r="P67" i="149"/>
  <c r="O66" i="149"/>
  <c r="N66" i="149"/>
  <c r="O65" i="149"/>
  <c r="N65" i="149"/>
  <c r="P65" i="149"/>
  <c r="O64" i="149"/>
  <c r="P64" i="149"/>
  <c r="N64" i="149"/>
  <c r="P63" i="149"/>
  <c r="O63" i="149"/>
  <c r="N63" i="149"/>
  <c r="O62" i="149"/>
  <c r="N62" i="149"/>
  <c r="O61" i="149"/>
  <c r="N61" i="149"/>
  <c r="P61" i="149"/>
  <c r="P60" i="149"/>
  <c r="O60" i="149"/>
  <c r="N60" i="149"/>
  <c r="P59" i="149"/>
  <c r="O59" i="149"/>
  <c r="N59" i="149"/>
  <c r="O58" i="149"/>
  <c r="N58" i="149"/>
  <c r="P58" i="149"/>
  <c r="P57" i="149"/>
  <c r="O57" i="149"/>
  <c r="N57" i="149"/>
  <c r="P56" i="149"/>
  <c r="O56" i="149"/>
  <c r="N56" i="149"/>
  <c r="O55" i="149"/>
  <c r="N55" i="149"/>
  <c r="O54" i="149"/>
  <c r="N54" i="149"/>
  <c r="P54" i="149"/>
  <c r="P53" i="149"/>
  <c r="O53" i="149"/>
  <c r="N53" i="149"/>
  <c r="O52" i="149"/>
  <c r="P52" i="149"/>
  <c r="N52" i="149"/>
  <c r="O51" i="149"/>
  <c r="N51" i="149"/>
  <c r="P51" i="149"/>
  <c r="O50" i="149"/>
  <c r="N50" i="149"/>
  <c r="O49" i="149"/>
  <c r="N49" i="149"/>
  <c r="P49" i="149"/>
  <c r="O48" i="149"/>
  <c r="P48" i="149"/>
  <c r="N48" i="149"/>
  <c r="P47" i="149"/>
  <c r="O47" i="149"/>
  <c r="N47" i="149"/>
  <c r="O46" i="149"/>
  <c r="N46" i="149"/>
  <c r="O45" i="149"/>
  <c r="N45" i="149"/>
  <c r="P45" i="149"/>
  <c r="P44" i="149"/>
  <c r="O44" i="149"/>
  <c r="N44" i="149"/>
  <c r="P43" i="149"/>
  <c r="O43" i="149"/>
  <c r="N43" i="149"/>
  <c r="O42" i="149"/>
  <c r="N42" i="149"/>
  <c r="P42" i="149"/>
  <c r="P41" i="149"/>
  <c r="O41" i="149"/>
  <c r="N41" i="149"/>
  <c r="P40" i="149"/>
  <c r="O40" i="149"/>
  <c r="N40" i="149"/>
  <c r="O39" i="149"/>
  <c r="N39" i="149"/>
  <c r="O38" i="149"/>
  <c r="N38" i="149"/>
  <c r="P38" i="149"/>
  <c r="P37" i="149"/>
  <c r="O37" i="149"/>
  <c r="N37" i="149"/>
  <c r="O36" i="149"/>
  <c r="P36" i="149"/>
  <c r="N36" i="149"/>
  <c r="O35" i="149"/>
  <c r="N35" i="149"/>
  <c r="P35" i="149"/>
  <c r="O34" i="149"/>
  <c r="N34" i="149"/>
  <c r="O33" i="149"/>
  <c r="N33" i="149"/>
  <c r="P33" i="149"/>
  <c r="O32" i="149"/>
  <c r="P32" i="149"/>
  <c r="N32" i="149"/>
  <c r="P31" i="149"/>
  <c r="O31" i="149"/>
  <c r="N31" i="149"/>
  <c r="O30" i="149"/>
  <c r="N30" i="149"/>
  <c r="O29" i="149"/>
  <c r="N29" i="149"/>
  <c r="P29" i="149"/>
  <c r="P28" i="149"/>
  <c r="O28" i="149"/>
  <c r="N28" i="149"/>
  <c r="P27" i="149"/>
  <c r="O27" i="149"/>
  <c r="N27" i="149"/>
  <c r="O26" i="149"/>
  <c r="N26" i="149"/>
  <c r="P26" i="149"/>
  <c r="P25" i="149"/>
  <c r="O25" i="149"/>
  <c r="N25" i="149"/>
  <c r="P24" i="149"/>
  <c r="O24" i="149"/>
  <c r="N24" i="149"/>
  <c r="O23" i="149"/>
  <c r="N23" i="149"/>
  <c r="O22" i="149"/>
  <c r="N22" i="149"/>
  <c r="P22" i="149"/>
  <c r="P21" i="149"/>
  <c r="O21" i="149"/>
  <c r="N21" i="149"/>
  <c r="O20" i="149"/>
  <c r="P20" i="149"/>
  <c r="N20" i="149"/>
  <c r="O19" i="149"/>
  <c r="N19" i="149"/>
  <c r="P19" i="149"/>
  <c r="O18" i="149"/>
  <c r="N18" i="149"/>
  <c r="O17" i="149"/>
  <c r="N17" i="149"/>
  <c r="P17" i="149"/>
  <c r="O16" i="149"/>
  <c r="P16" i="149"/>
  <c r="N16" i="149"/>
  <c r="P15" i="149"/>
  <c r="O15" i="149"/>
  <c r="N15" i="149"/>
  <c r="O14" i="149"/>
  <c r="N14" i="149"/>
  <c r="O13" i="149"/>
  <c r="N13" i="149"/>
  <c r="P13" i="149"/>
  <c r="P12" i="149"/>
  <c r="O12" i="149"/>
  <c r="N12" i="149"/>
  <c r="P11" i="149"/>
  <c r="O11" i="149"/>
  <c r="N11" i="149"/>
  <c r="O10" i="149"/>
  <c r="N10" i="149"/>
  <c r="P10" i="149"/>
  <c r="P9" i="149"/>
  <c r="O9" i="149"/>
  <c r="N9" i="149"/>
  <c r="P8" i="149"/>
  <c r="O8" i="149"/>
  <c r="N8" i="149"/>
  <c r="O7" i="149"/>
  <c r="N7" i="149"/>
  <c r="O6" i="149"/>
  <c r="N6" i="149"/>
  <c r="P6" i="149"/>
  <c r="P5" i="149"/>
  <c r="O5" i="149"/>
  <c r="N5" i="149"/>
  <c r="O4" i="149"/>
  <c r="P4" i="149"/>
  <c r="P503" i="149" a="1"/>
  <c r="P503" i="149"/>
  <c r="N7" i="148"/>
  <c r="N4" i="149"/>
  <c r="I52" i="148"/>
  <c r="I34" i="148"/>
  <c r="G34" i="148"/>
  <c r="E34" i="148"/>
  <c r="I33" i="148"/>
  <c r="G33" i="148"/>
  <c r="E33" i="148"/>
  <c r="E32" i="148"/>
  <c r="G32" i="148"/>
  <c r="I32" i="148"/>
  <c r="I31" i="148"/>
  <c r="E31" i="148"/>
  <c r="G31" i="148"/>
  <c r="G30" i="148"/>
  <c r="I30" i="148"/>
  <c r="E30" i="148"/>
  <c r="E29" i="148"/>
  <c r="G29" i="148"/>
  <c r="I29" i="148"/>
  <c r="G27" i="148"/>
  <c r="I27" i="148"/>
  <c r="E8" i="148"/>
  <c r="K530" i="147" a="1"/>
  <c r="K530" i="147"/>
  <c r="F530" i="147" a="1"/>
  <c r="F530" i="147"/>
  <c r="M528" i="147" a="1"/>
  <c r="M528" i="147"/>
  <c r="H528" i="147" a="1"/>
  <c r="H528" i="147"/>
  <c r="C526" i="147"/>
  <c r="C524" i="147"/>
  <c r="C522" i="147"/>
  <c r="C520" i="147"/>
  <c r="C518" i="147"/>
  <c r="M514" i="147"/>
  <c r="M514" i="147" a="1"/>
  <c r="L514" i="147" a="1"/>
  <c r="L514" i="147"/>
  <c r="K514" i="147"/>
  <c r="K514" i="147" a="1"/>
  <c r="J514" i="147" a="1"/>
  <c r="J514" i="147"/>
  <c r="I514" i="147"/>
  <c r="I514" i="147" a="1"/>
  <c r="H514" i="147" a="1"/>
  <c r="H514" i="147"/>
  <c r="G514" i="147"/>
  <c r="G514" i="147" a="1"/>
  <c r="F514" i="147" a="1"/>
  <c r="F514" i="147"/>
  <c r="M511" i="147" a="1"/>
  <c r="M511" i="147"/>
  <c r="L511" i="147"/>
  <c r="L511" i="147" a="1"/>
  <c r="K511" i="147" a="1"/>
  <c r="K511" i="147"/>
  <c r="J511" i="147"/>
  <c r="J511" i="147" a="1"/>
  <c r="I511" i="147" a="1"/>
  <c r="I511" i="147"/>
  <c r="H511" i="147"/>
  <c r="H511" i="147" a="1"/>
  <c r="G511" i="147" a="1"/>
  <c r="G511" i="147"/>
  <c r="F511" i="147"/>
  <c r="F511" i="147" a="1"/>
  <c r="C511" i="147"/>
  <c r="C530" i="147"/>
  <c r="M530" i="147" a="1"/>
  <c r="M530" i="147"/>
  <c r="M510" i="147" a="1"/>
  <c r="M510" i="147"/>
  <c r="L510" i="147"/>
  <c r="L510" i="147" a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/>
  <c r="L509" i="147" a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/>
  <c r="L508" i="147" a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/>
  <c r="L507" i="147" a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/>
  <c r="L506" i="147" a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/>
  <c r="L505" i="147" a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/>
  <c r="L504" i="147" a="1"/>
  <c r="K504" i="147" a="1"/>
  <c r="K504" i="147"/>
  <c r="N504" i="147"/>
  <c r="J504" i="147" a="1"/>
  <c r="J504" i="147"/>
  <c r="I504" i="147" a="1"/>
  <c r="I504" i="147"/>
  <c r="H504" i="147"/>
  <c r="H504" i="147" a="1"/>
  <c r="G504" i="147" a="1"/>
  <c r="G504" i="147"/>
  <c r="F504" i="147" a="1"/>
  <c r="F504" i="147"/>
  <c r="C504" i="147"/>
  <c r="C523" i="147"/>
  <c r="M503" i="147" a="1"/>
  <c r="M503" i="147"/>
  <c r="L503" i="147"/>
  <c r="L503" i="147" a="1"/>
  <c r="K503" i="147" a="1"/>
  <c r="K503" i="147"/>
  <c r="N503" i="147"/>
  <c r="J503" i="147" a="1"/>
  <c r="J503" i="147"/>
  <c r="I503" i="147" a="1"/>
  <c r="I503" i="147"/>
  <c r="H503" i="147"/>
  <c r="H503" i="147" a="1"/>
  <c r="G503" i="147" a="1"/>
  <c r="G503" i="147"/>
  <c r="F503" i="147" a="1"/>
  <c r="F503" i="147"/>
  <c r="C503" i="147"/>
  <c r="M502" i="147" a="1"/>
  <c r="M502" i="147"/>
  <c r="L502" i="147"/>
  <c r="L502" i="147" a="1"/>
  <c r="K502" i="147" a="1"/>
  <c r="K502" i="147"/>
  <c r="J502" i="147" a="1"/>
  <c r="J502" i="147"/>
  <c r="I502" i="147" a="1"/>
  <c r="I502" i="147"/>
  <c r="H502" i="147"/>
  <c r="H502" i="147" a="1"/>
  <c r="G502" i="147" a="1"/>
  <c r="G502" i="147"/>
  <c r="F502" i="147" a="1"/>
  <c r="F502" i="147"/>
  <c r="N502" i="147"/>
  <c r="C502" i="147"/>
  <c r="C521" i="147"/>
  <c r="M501" i="147" a="1"/>
  <c r="M501" i="147"/>
  <c r="L501" i="147"/>
  <c r="L501" i="147" a="1"/>
  <c r="K501" i="147" a="1"/>
  <c r="K501" i="147"/>
  <c r="J501" i="147" a="1"/>
  <c r="J501" i="147"/>
  <c r="I501" i="147" a="1"/>
  <c r="I501" i="147"/>
  <c r="H501" i="147"/>
  <c r="H501" i="147" a="1"/>
  <c r="G501" i="147" a="1"/>
  <c r="G501" i="147"/>
  <c r="F501" i="147" a="1"/>
  <c r="F501" i="147"/>
  <c r="N501" i="147"/>
  <c r="C501" i="147"/>
  <c r="M500" i="147" a="1"/>
  <c r="M500" i="147"/>
  <c r="L500" i="147"/>
  <c r="L500" i="147" a="1"/>
  <c r="K500" i="147" a="1"/>
  <c r="K500" i="147"/>
  <c r="J500" i="147" a="1"/>
  <c r="J500" i="147"/>
  <c r="I500" i="147" a="1"/>
  <c r="I500" i="147"/>
  <c r="H500" i="147"/>
  <c r="H500" i="147" a="1"/>
  <c r="G500" i="147" a="1"/>
  <c r="G500" i="147"/>
  <c r="N500" i="147"/>
  <c r="F500" i="147" a="1"/>
  <c r="F500" i="147"/>
  <c r="C500" i="147"/>
  <c r="C519" i="147"/>
  <c r="M499" i="147" a="1"/>
  <c r="M499" i="147"/>
  <c r="M512" i="147"/>
  <c r="L499" i="147"/>
  <c r="L499" i="147" a="1"/>
  <c r="K499" i="147" a="1"/>
  <c r="K499" i="147"/>
  <c r="K512" i="147"/>
  <c r="J499" i="147" a="1"/>
  <c r="J499" i="147"/>
  <c r="I499" i="147" a="1"/>
  <c r="I499" i="147"/>
  <c r="I512" i="147"/>
  <c r="H499" i="147"/>
  <c r="H499" i="147" a="1"/>
  <c r="G499" i="147" a="1"/>
  <c r="G499" i="147"/>
  <c r="F499" i="147" a="1"/>
  <c r="F499" i="147"/>
  <c r="C499" i="147"/>
  <c r="W495" i="147"/>
  <c r="V495" i="147"/>
  <c r="E33" i="146"/>
  <c r="U495" i="147"/>
  <c r="E32" i="146"/>
  <c r="G32" i="146"/>
  <c r="I32" i="146"/>
  <c r="T495" i="147"/>
  <c r="S495" i="147"/>
  <c r="E29" i="146"/>
  <c r="G29" i="146"/>
  <c r="I29" i="146"/>
  <c r="R495" i="147"/>
  <c r="E30" i="146"/>
  <c r="M495" i="147"/>
  <c r="L495" i="147"/>
  <c r="K495" i="147"/>
  <c r="J495" i="147"/>
  <c r="I495" i="147"/>
  <c r="H495" i="147"/>
  <c r="G495" i="147"/>
  <c r="F495" i="147"/>
  <c r="O494" i="147"/>
  <c r="N494" i="147"/>
  <c r="P494" i="147"/>
  <c r="O493" i="147"/>
  <c r="P493" i="147"/>
  <c r="N493" i="147"/>
  <c r="P492" i="147"/>
  <c r="O492" i="147"/>
  <c r="N492" i="147"/>
  <c r="O491" i="147"/>
  <c r="N491" i="147"/>
  <c r="P491" i="147"/>
  <c r="P490" i="147"/>
  <c r="O490" i="147"/>
  <c r="N490" i="147"/>
  <c r="P489" i="147"/>
  <c r="O489" i="147"/>
  <c r="N489" i="147"/>
  <c r="O488" i="147"/>
  <c r="N488" i="147"/>
  <c r="O487" i="147"/>
  <c r="N487" i="147"/>
  <c r="O486" i="147"/>
  <c r="N486" i="147"/>
  <c r="P486" i="147"/>
  <c r="O485" i="147"/>
  <c r="P485" i="147"/>
  <c r="N485" i="147"/>
  <c r="P484" i="147"/>
  <c r="O484" i="147"/>
  <c r="N484" i="147"/>
  <c r="O483" i="147"/>
  <c r="N483" i="147"/>
  <c r="P483" i="147"/>
  <c r="O482" i="147"/>
  <c r="N482" i="147"/>
  <c r="P482" i="147"/>
  <c r="P481" i="147"/>
  <c r="O481" i="147"/>
  <c r="N481" i="147"/>
  <c r="O480" i="147"/>
  <c r="P480" i="147"/>
  <c r="N480" i="147"/>
  <c r="O479" i="147"/>
  <c r="N479" i="147"/>
  <c r="O478" i="147"/>
  <c r="N478" i="147"/>
  <c r="P478" i="147"/>
  <c r="O477" i="147"/>
  <c r="P477" i="147"/>
  <c r="N477" i="147"/>
  <c r="O476" i="147"/>
  <c r="N476" i="147"/>
  <c r="P476" i="147"/>
  <c r="O475" i="147"/>
  <c r="N475" i="147"/>
  <c r="P475" i="147"/>
  <c r="P474" i="147"/>
  <c r="O474" i="147"/>
  <c r="N474" i="147"/>
  <c r="P473" i="147"/>
  <c r="O473" i="147"/>
  <c r="N473" i="147"/>
  <c r="O472" i="147"/>
  <c r="N472" i="147"/>
  <c r="P472" i="147"/>
  <c r="O471" i="147"/>
  <c r="N471" i="147"/>
  <c r="O470" i="147"/>
  <c r="N470" i="147"/>
  <c r="P470" i="147"/>
  <c r="O469" i="147"/>
  <c r="P469" i="147"/>
  <c r="N469" i="147"/>
  <c r="O468" i="147"/>
  <c r="N468" i="147"/>
  <c r="P468" i="147"/>
  <c r="O467" i="147"/>
  <c r="N467" i="147"/>
  <c r="P467" i="147"/>
  <c r="O466" i="147"/>
  <c r="N466" i="147"/>
  <c r="P466" i="147"/>
  <c r="P465" i="147"/>
  <c r="O465" i="147"/>
  <c r="N465" i="147"/>
  <c r="O464" i="147"/>
  <c r="P464" i="147"/>
  <c r="N464" i="147"/>
  <c r="O463" i="147"/>
  <c r="N463" i="147"/>
  <c r="P462" i="147"/>
  <c r="O462" i="147"/>
  <c r="N462" i="147"/>
  <c r="O461" i="147"/>
  <c r="P461" i="147"/>
  <c r="N461" i="147"/>
  <c r="O460" i="147"/>
  <c r="N460" i="147"/>
  <c r="P460" i="147"/>
  <c r="O459" i="147"/>
  <c r="N459" i="147"/>
  <c r="P459" i="147"/>
  <c r="P458" i="147"/>
  <c r="O458" i="147"/>
  <c r="N458" i="147"/>
  <c r="P457" i="147"/>
  <c r="O457" i="147"/>
  <c r="N457" i="147"/>
  <c r="O456" i="147"/>
  <c r="N456" i="147"/>
  <c r="O455" i="147"/>
  <c r="N455" i="147"/>
  <c r="P454" i="147"/>
  <c r="O454" i="147"/>
  <c r="N454" i="147"/>
  <c r="O453" i="147"/>
  <c r="P453" i="147"/>
  <c r="N453" i="147"/>
  <c r="O452" i="147"/>
  <c r="N452" i="147"/>
  <c r="P452" i="147"/>
  <c r="O451" i="147"/>
  <c r="N451" i="147"/>
  <c r="P451" i="147"/>
  <c r="O450" i="147"/>
  <c r="N450" i="147"/>
  <c r="P450" i="147"/>
  <c r="P449" i="147"/>
  <c r="O449" i="147"/>
  <c r="N449" i="147"/>
  <c r="O448" i="147"/>
  <c r="P448" i="147"/>
  <c r="N448" i="147"/>
  <c r="O447" i="147"/>
  <c r="N447" i="147"/>
  <c r="P446" i="147"/>
  <c r="O446" i="147"/>
  <c r="N446" i="147"/>
  <c r="O445" i="147"/>
  <c r="P445" i="147"/>
  <c r="N445" i="147"/>
  <c r="P444" i="147"/>
  <c r="O444" i="147"/>
  <c r="N444" i="147"/>
  <c r="O443" i="147"/>
  <c r="N443" i="147"/>
  <c r="P443" i="147"/>
  <c r="P442" i="147"/>
  <c r="O442" i="147"/>
  <c r="N442" i="147"/>
  <c r="P441" i="147"/>
  <c r="O441" i="147"/>
  <c r="N441" i="147"/>
  <c r="O440" i="147"/>
  <c r="N440" i="147"/>
  <c r="P440" i="147"/>
  <c r="O439" i="147"/>
  <c r="N439" i="147"/>
  <c r="P438" i="147"/>
  <c r="O438" i="147"/>
  <c r="N438" i="147"/>
  <c r="O437" i="147"/>
  <c r="P437" i="147"/>
  <c r="N437" i="147"/>
  <c r="P436" i="147"/>
  <c r="O436" i="147"/>
  <c r="N436" i="147"/>
  <c r="O435" i="147"/>
  <c r="N435" i="147"/>
  <c r="P435" i="147"/>
  <c r="O434" i="147"/>
  <c r="N434" i="147"/>
  <c r="P434" i="147"/>
  <c r="P433" i="147"/>
  <c r="O433" i="147"/>
  <c r="N433" i="147"/>
  <c r="O432" i="147"/>
  <c r="P432" i="147"/>
  <c r="N432" i="147"/>
  <c r="O431" i="147"/>
  <c r="N431" i="147"/>
  <c r="O430" i="147"/>
  <c r="N430" i="147"/>
  <c r="P430" i="147"/>
  <c r="O429" i="147"/>
  <c r="P429" i="147"/>
  <c r="N429" i="147"/>
  <c r="P428" i="147"/>
  <c r="O428" i="147"/>
  <c r="N428" i="147"/>
  <c r="O427" i="147"/>
  <c r="N427" i="147"/>
  <c r="P427" i="147"/>
  <c r="P426" i="147"/>
  <c r="O426" i="147"/>
  <c r="N426" i="147"/>
  <c r="P425" i="147"/>
  <c r="O425" i="147"/>
  <c r="N425" i="147"/>
  <c r="O424" i="147"/>
  <c r="N424" i="147"/>
  <c r="O423" i="147"/>
  <c r="N423" i="147"/>
  <c r="O422" i="147"/>
  <c r="N422" i="147"/>
  <c r="P422" i="147"/>
  <c r="O421" i="147"/>
  <c r="P421" i="147"/>
  <c r="N421" i="147"/>
  <c r="P420" i="147"/>
  <c r="O420" i="147"/>
  <c r="N420" i="147"/>
  <c r="O419" i="147"/>
  <c r="N419" i="147"/>
  <c r="P419" i="147"/>
  <c r="O418" i="147"/>
  <c r="N418" i="147"/>
  <c r="P418" i="147"/>
  <c r="P417" i="147"/>
  <c r="O417" i="147"/>
  <c r="N417" i="147"/>
  <c r="O416" i="147"/>
  <c r="P416" i="147"/>
  <c r="N416" i="147"/>
  <c r="O415" i="147"/>
  <c r="N415" i="147"/>
  <c r="O414" i="147"/>
  <c r="N414" i="147"/>
  <c r="P414" i="147"/>
  <c r="O413" i="147"/>
  <c r="P413" i="147"/>
  <c r="N413" i="147"/>
  <c r="O412" i="147"/>
  <c r="N412" i="147"/>
  <c r="P412" i="147"/>
  <c r="O411" i="147"/>
  <c r="N411" i="147"/>
  <c r="P411" i="147"/>
  <c r="P410" i="147"/>
  <c r="O410" i="147"/>
  <c r="N410" i="147"/>
  <c r="P409" i="147"/>
  <c r="O409" i="147"/>
  <c r="N409" i="147"/>
  <c r="O408" i="147"/>
  <c r="N408" i="147"/>
  <c r="P408" i="147"/>
  <c r="O407" i="147"/>
  <c r="N407" i="147"/>
  <c r="O406" i="147"/>
  <c r="N406" i="147"/>
  <c r="P406" i="147"/>
  <c r="O405" i="147"/>
  <c r="P405" i="147"/>
  <c r="N405" i="147"/>
  <c r="O404" i="147"/>
  <c r="N404" i="147"/>
  <c r="P404" i="147"/>
  <c r="O403" i="147"/>
  <c r="N403" i="147"/>
  <c r="P403" i="147"/>
  <c r="O402" i="147"/>
  <c r="N402" i="147"/>
  <c r="P402" i="147"/>
  <c r="P401" i="147"/>
  <c r="O401" i="147"/>
  <c r="N401" i="147"/>
  <c r="O400" i="147"/>
  <c r="P400" i="147"/>
  <c r="N400" i="147"/>
  <c r="O399" i="147"/>
  <c r="N399" i="147"/>
  <c r="P398" i="147"/>
  <c r="O398" i="147"/>
  <c r="N398" i="147"/>
  <c r="O397" i="147"/>
  <c r="P397" i="147"/>
  <c r="N397" i="147"/>
  <c r="O396" i="147"/>
  <c r="N396" i="147"/>
  <c r="P396" i="147"/>
  <c r="O395" i="147"/>
  <c r="N395" i="147"/>
  <c r="P395" i="147"/>
  <c r="P394" i="147"/>
  <c r="O394" i="147"/>
  <c r="N394" i="147"/>
  <c r="P393" i="147"/>
  <c r="O393" i="147"/>
  <c r="N393" i="147"/>
  <c r="O392" i="147"/>
  <c r="N392" i="147"/>
  <c r="O391" i="147"/>
  <c r="N391" i="147"/>
  <c r="P390" i="147"/>
  <c r="O390" i="147"/>
  <c r="N390" i="147"/>
  <c r="O389" i="147"/>
  <c r="P389" i="147"/>
  <c r="N389" i="147"/>
  <c r="O388" i="147"/>
  <c r="N388" i="147"/>
  <c r="P388" i="147"/>
  <c r="O387" i="147"/>
  <c r="N387" i="147"/>
  <c r="P387" i="147"/>
  <c r="O386" i="147"/>
  <c r="N386" i="147"/>
  <c r="P386" i="147"/>
  <c r="P385" i="147"/>
  <c r="O385" i="147"/>
  <c r="N385" i="147"/>
  <c r="O384" i="147"/>
  <c r="P384" i="147"/>
  <c r="N384" i="147"/>
  <c r="O383" i="147"/>
  <c r="N383" i="147"/>
  <c r="P382" i="147"/>
  <c r="O382" i="147"/>
  <c r="N382" i="147"/>
  <c r="O381" i="147"/>
  <c r="P381" i="147"/>
  <c r="N381" i="147"/>
  <c r="P380" i="147"/>
  <c r="O380" i="147"/>
  <c r="N380" i="147"/>
  <c r="O379" i="147"/>
  <c r="N379" i="147"/>
  <c r="P379" i="147"/>
  <c r="P378" i="147"/>
  <c r="O378" i="147"/>
  <c r="N378" i="147"/>
  <c r="P377" i="147"/>
  <c r="O377" i="147"/>
  <c r="N377" i="147"/>
  <c r="O376" i="147"/>
  <c r="N376" i="147"/>
  <c r="P376" i="147"/>
  <c r="O375" i="147"/>
  <c r="N375" i="147"/>
  <c r="P374" i="147"/>
  <c r="O374" i="147"/>
  <c r="N374" i="147"/>
  <c r="O373" i="147"/>
  <c r="P373" i="147"/>
  <c r="N373" i="147"/>
  <c r="P372" i="147"/>
  <c r="O372" i="147"/>
  <c r="N372" i="147"/>
  <c r="O371" i="147"/>
  <c r="N371" i="147"/>
  <c r="P371" i="147"/>
  <c r="O370" i="147"/>
  <c r="N370" i="147"/>
  <c r="P370" i="147"/>
  <c r="P369" i="147"/>
  <c r="O369" i="147"/>
  <c r="N369" i="147"/>
  <c r="O368" i="147"/>
  <c r="P368" i="147"/>
  <c r="N368" i="147"/>
  <c r="O367" i="147"/>
  <c r="N367" i="147"/>
  <c r="O366" i="147"/>
  <c r="N366" i="147"/>
  <c r="P366" i="147"/>
  <c r="O365" i="147"/>
  <c r="P365" i="147"/>
  <c r="N365" i="147"/>
  <c r="P364" i="147"/>
  <c r="O364" i="147"/>
  <c r="N364" i="147"/>
  <c r="O363" i="147"/>
  <c r="N363" i="147"/>
  <c r="P363" i="147"/>
  <c r="P362" i="147"/>
  <c r="O362" i="147"/>
  <c r="N362" i="147"/>
  <c r="P361" i="147"/>
  <c r="O361" i="147"/>
  <c r="N361" i="147"/>
  <c r="O360" i="147"/>
  <c r="N360" i="147"/>
  <c r="O359" i="147"/>
  <c r="N359" i="147"/>
  <c r="O358" i="147"/>
  <c r="N358" i="147"/>
  <c r="P358" i="147"/>
  <c r="O357" i="147"/>
  <c r="P357" i="147"/>
  <c r="N357" i="147"/>
  <c r="P356" i="147"/>
  <c r="O356" i="147"/>
  <c r="N356" i="147"/>
  <c r="O355" i="147"/>
  <c r="N355" i="147"/>
  <c r="P355" i="147"/>
  <c r="O354" i="147"/>
  <c r="N354" i="147"/>
  <c r="P354" i="147"/>
  <c r="P353" i="147"/>
  <c r="O353" i="147"/>
  <c r="N353" i="147"/>
  <c r="O352" i="147"/>
  <c r="P352" i="147"/>
  <c r="N352" i="147"/>
  <c r="O351" i="147"/>
  <c r="N351" i="147"/>
  <c r="O350" i="147"/>
  <c r="N350" i="147"/>
  <c r="P350" i="147"/>
  <c r="O349" i="147"/>
  <c r="P349" i="147"/>
  <c r="N349" i="147"/>
  <c r="O348" i="147"/>
  <c r="N348" i="147"/>
  <c r="P348" i="147"/>
  <c r="O347" i="147"/>
  <c r="N347" i="147"/>
  <c r="P347" i="147"/>
  <c r="P346" i="147"/>
  <c r="O346" i="147"/>
  <c r="N346" i="147"/>
  <c r="P345" i="147"/>
  <c r="O345" i="147"/>
  <c r="N345" i="147"/>
  <c r="O344" i="147"/>
  <c r="N344" i="147"/>
  <c r="P344" i="147"/>
  <c r="O343" i="147"/>
  <c r="N343" i="147"/>
  <c r="O342" i="147"/>
  <c r="N342" i="147"/>
  <c r="P342" i="147"/>
  <c r="O341" i="147"/>
  <c r="P341" i="147"/>
  <c r="N341" i="147"/>
  <c r="O340" i="147"/>
  <c r="N340" i="147"/>
  <c r="P340" i="147"/>
  <c r="O339" i="147"/>
  <c r="N339" i="147"/>
  <c r="P339" i="147"/>
  <c r="O338" i="147"/>
  <c r="N338" i="147"/>
  <c r="P338" i="147"/>
  <c r="P337" i="147"/>
  <c r="O337" i="147"/>
  <c r="N337" i="147"/>
  <c r="O336" i="147"/>
  <c r="P336" i="147"/>
  <c r="N336" i="147"/>
  <c r="O335" i="147"/>
  <c r="N335" i="147"/>
  <c r="P334" i="147"/>
  <c r="O334" i="147"/>
  <c r="N334" i="147"/>
  <c r="O333" i="147"/>
  <c r="P333" i="147"/>
  <c r="N333" i="147"/>
  <c r="O332" i="147"/>
  <c r="N332" i="147"/>
  <c r="P332" i="147"/>
  <c r="O331" i="147"/>
  <c r="N331" i="147"/>
  <c r="P331" i="147"/>
  <c r="P330" i="147"/>
  <c r="O330" i="147"/>
  <c r="N330" i="147"/>
  <c r="P329" i="147"/>
  <c r="O329" i="147"/>
  <c r="N329" i="147"/>
  <c r="O328" i="147"/>
  <c r="N328" i="147"/>
  <c r="O327" i="147"/>
  <c r="N327" i="147"/>
  <c r="P326" i="147"/>
  <c r="O326" i="147"/>
  <c r="N326" i="147"/>
  <c r="O325" i="147"/>
  <c r="P325" i="147"/>
  <c r="N325" i="147"/>
  <c r="O324" i="147"/>
  <c r="N324" i="147"/>
  <c r="P324" i="147"/>
  <c r="O323" i="147"/>
  <c r="N323" i="147"/>
  <c r="P323" i="147"/>
  <c r="O322" i="147"/>
  <c r="N322" i="147"/>
  <c r="P322" i="147"/>
  <c r="P321" i="147"/>
  <c r="O321" i="147"/>
  <c r="N321" i="147"/>
  <c r="O320" i="147"/>
  <c r="P320" i="147"/>
  <c r="N320" i="147"/>
  <c r="O319" i="147"/>
  <c r="N319" i="147"/>
  <c r="P318" i="147"/>
  <c r="O318" i="147"/>
  <c r="N318" i="147"/>
  <c r="O317" i="147"/>
  <c r="P317" i="147"/>
  <c r="N317" i="147"/>
  <c r="P316" i="147"/>
  <c r="O316" i="147"/>
  <c r="N316" i="147"/>
  <c r="O315" i="147"/>
  <c r="N315" i="147"/>
  <c r="P315" i="147"/>
  <c r="P314" i="147"/>
  <c r="O314" i="147"/>
  <c r="N314" i="147"/>
  <c r="P313" i="147"/>
  <c r="O313" i="147"/>
  <c r="N313" i="147"/>
  <c r="O312" i="147"/>
  <c r="N312" i="147"/>
  <c r="P312" i="147"/>
  <c r="O311" i="147"/>
  <c r="N311" i="147"/>
  <c r="P310" i="147"/>
  <c r="O310" i="147"/>
  <c r="N310" i="147"/>
  <c r="O309" i="147"/>
  <c r="P309" i="147"/>
  <c r="N309" i="147"/>
  <c r="P308" i="147"/>
  <c r="O308" i="147"/>
  <c r="N308" i="147"/>
  <c r="O307" i="147"/>
  <c r="N307" i="147"/>
  <c r="P307" i="147"/>
  <c r="O306" i="147"/>
  <c r="N306" i="147"/>
  <c r="P306" i="147"/>
  <c r="P305" i="147"/>
  <c r="O305" i="147"/>
  <c r="N305" i="147"/>
  <c r="O304" i="147"/>
  <c r="P304" i="147"/>
  <c r="N304" i="147"/>
  <c r="O303" i="147"/>
  <c r="N303" i="147"/>
  <c r="O302" i="147"/>
  <c r="N302" i="147"/>
  <c r="P302" i="147"/>
  <c r="O301" i="147"/>
  <c r="P301" i="147"/>
  <c r="N301" i="147"/>
  <c r="P300" i="147"/>
  <c r="O300" i="147"/>
  <c r="N300" i="147"/>
  <c r="O299" i="147"/>
  <c r="N299" i="147"/>
  <c r="P299" i="147"/>
  <c r="P298" i="147"/>
  <c r="O298" i="147"/>
  <c r="N298" i="147"/>
  <c r="P297" i="147"/>
  <c r="O297" i="147"/>
  <c r="N297" i="147"/>
  <c r="O296" i="147"/>
  <c r="N296" i="147"/>
  <c r="O295" i="147"/>
  <c r="N295" i="147"/>
  <c r="O294" i="147"/>
  <c r="N294" i="147"/>
  <c r="P294" i="147"/>
  <c r="O293" i="147"/>
  <c r="P293" i="147"/>
  <c r="N293" i="147"/>
  <c r="P292" i="147"/>
  <c r="O292" i="147"/>
  <c r="N292" i="147"/>
  <c r="O291" i="147"/>
  <c r="N291" i="147"/>
  <c r="P291" i="147"/>
  <c r="O290" i="147"/>
  <c r="N290" i="147"/>
  <c r="P290" i="147"/>
  <c r="P289" i="147"/>
  <c r="O289" i="147"/>
  <c r="N289" i="147"/>
  <c r="O288" i="147"/>
  <c r="P288" i="147"/>
  <c r="N288" i="147"/>
  <c r="O287" i="147"/>
  <c r="N287" i="147"/>
  <c r="O286" i="147"/>
  <c r="N286" i="147"/>
  <c r="P286" i="147"/>
  <c r="O285" i="147"/>
  <c r="P285" i="147"/>
  <c r="N285" i="147"/>
  <c r="O284" i="147"/>
  <c r="N284" i="147"/>
  <c r="P284" i="147"/>
  <c r="O283" i="147"/>
  <c r="N283" i="147"/>
  <c r="P283" i="147"/>
  <c r="P282" i="147"/>
  <c r="O282" i="147"/>
  <c r="N282" i="147"/>
  <c r="P281" i="147"/>
  <c r="O281" i="147"/>
  <c r="N281" i="147"/>
  <c r="O280" i="147"/>
  <c r="N280" i="147"/>
  <c r="P280" i="147"/>
  <c r="O279" i="147"/>
  <c r="N279" i="147"/>
  <c r="O278" i="147"/>
  <c r="N278" i="147"/>
  <c r="P278" i="147"/>
  <c r="O277" i="147"/>
  <c r="P277" i="147"/>
  <c r="N277" i="147"/>
  <c r="O276" i="147"/>
  <c r="N276" i="147"/>
  <c r="P276" i="147"/>
  <c r="O275" i="147"/>
  <c r="N275" i="147"/>
  <c r="P275" i="147"/>
  <c r="O274" i="147"/>
  <c r="N274" i="147"/>
  <c r="P274" i="147"/>
  <c r="P273" i="147"/>
  <c r="O273" i="147"/>
  <c r="N273" i="147"/>
  <c r="O272" i="147"/>
  <c r="P272" i="147"/>
  <c r="N272" i="147"/>
  <c r="O271" i="147"/>
  <c r="N271" i="147"/>
  <c r="P270" i="147"/>
  <c r="O270" i="147"/>
  <c r="N270" i="147"/>
  <c r="O269" i="147"/>
  <c r="P269" i="147"/>
  <c r="N269" i="147"/>
  <c r="O268" i="147"/>
  <c r="N268" i="147"/>
  <c r="P268" i="147"/>
  <c r="O267" i="147"/>
  <c r="N267" i="147"/>
  <c r="P267" i="147"/>
  <c r="P266" i="147"/>
  <c r="O266" i="147"/>
  <c r="N266" i="147"/>
  <c r="P265" i="147"/>
  <c r="O265" i="147"/>
  <c r="N265" i="147"/>
  <c r="O264" i="147"/>
  <c r="N264" i="147"/>
  <c r="O263" i="147"/>
  <c r="N263" i="147"/>
  <c r="P262" i="147"/>
  <c r="O262" i="147"/>
  <c r="N262" i="147"/>
  <c r="O261" i="147"/>
  <c r="P261" i="147"/>
  <c r="N261" i="147"/>
  <c r="O260" i="147"/>
  <c r="N260" i="147"/>
  <c r="P260" i="147"/>
  <c r="O259" i="147"/>
  <c r="N259" i="147"/>
  <c r="P259" i="147"/>
  <c r="O258" i="147"/>
  <c r="N258" i="147"/>
  <c r="P258" i="147"/>
  <c r="P257" i="147"/>
  <c r="O257" i="147"/>
  <c r="N257" i="147"/>
  <c r="O256" i="147"/>
  <c r="P256" i="147"/>
  <c r="N256" i="147"/>
  <c r="O255" i="147"/>
  <c r="N255" i="147"/>
  <c r="P254" i="147"/>
  <c r="O254" i="147"/>
  <c r="N254" i="147"/>
  <c r="O253" i="147"/>
  <c r="P253" i="147"/>
  <c r="N253" i="147"/>
  <c r="P252" i="147"/>
  <c r="O252" i="147"/>
  <c r="N252" i="147"/>
  <c r="O251" i="147"/>
  <c r="N251" i="147"/>
  <c r="P251" i="147"/>
  <c r="P250" i="147"/>
  <c r="O250" i="147"/>
  <c r="N250" i="147"/>
  <c r="P249" i="147"/>
  <c r="O249" i="147"/>
  <c r="N249" i="147"/>
  <c r="O248" i="147"/>
  <c r="N248" i="147"/>
  <c r="P248" i="147"/>
  <c r="O247" i="147"/>
  <c r="N247" i="147"/>
  <c r="P246" i="147"/>
  <c r="O246" i="147"/>
  <c r="N246" i="147"/>
  <c r="O245" i="147"/>
  <c r="P245" i="147"/>
  <c r="N245" i="147"/>
  <c r="P244" i="147"/>
  <c r="O244" i="147"/>
  <c r="N244" i="147"/>
  <c r="O243" i="147"/>
  <c r="N243" i="147"/>
  <c r="P243" i="147"/>
  <c r="O242" i="147"/>
  <c r="N242" i="147"/>
  <c r="P242" i="147"/>
  <c r="P241" i="147"/>
  <c r="O241" i="147"/>
  <c r="N241" i="147"/>
  <c r="O240" i="147"/>
  <c r="P240" i="147"/>
  <c r="N240" i="147"/>
  <c r="O239" i="147"/>
  <c r="N239" i="147"/>
  <c r="O238" i="147"/>
  <c r="N238" i="147"/>
  <c r="P238" i="147"/>
  <c r="O237" i="147"/>
  <c r="P237" i="147"/>
  <c r="N237" i="147"/>
  <c r="P236" i="147"/>
  <c r="O236" i="147"/>
  <c r="N236" i="147"/>
  <c r="O235" i="147"/>
  <c r="N235" i="147"/>
  <c r="P235" i="147"/>
  <c r="P234" i="147"/>
  <c r="O234" i="147"/>
  <c r="N234" i="147"/>
  <c r="P233" i="147"/>
  <c r="O233" i="147"/>
  <c r="N233" i="147"/>
  <c r="O232" i="147"/>
  <c r="N232" i="147"/>
  <c r="O231" i="147"/>
  <c r="N231" i="147"/>
  <c r="O230" i="147"/>
  <c r="N230" i="147"/>
  <c r="P230" i="147"/>
  <c r="O229" i="147"/>
  <c r="P229" i="147"/>
  <c r="N229" i="147"/>
  <c r="P228" i="147"/>
  <c r="O228" i="147"/>
  <c r="N228" i="147"/>
  <c r="O227" i="147"/>
  <c r="N227" i="147"/>
  <c r="P227" i="147"/>
  <c r="O226" i="147"/>
  <c r="N226" i="147"/>
  <c r="P226" i="147"/>
  <c r="P225" i="147"/>
  <c r="O225" i="147"/>
  <c r="N225" i="147"/>
  <c r="O224" i="147"/>
  <c r="P224" i="147"/>
  <c r="N224" i="147"/>
  <c r="O223" i="147"/>
  <c r="N223" i="147"/>
  <c r="O222" i="147"/>
  <c r="N222" i="147"/>
  <c r="P222" i="147"/>
  <c r="O221" i="147"/>
  <c r="P221" i="147"/>
  <c r="N221" i="147"/>
  <c r="O220" i="147"/>
  <c r="N220" i="147"/>
  <c r="P220" i="147"/>
  <c r="O219" i="147"/>
  <c r="N219" i="147"/>
  <c r="P219" i="147"/>
  <c r="P218" i="147"/>
  <c r="O218" i="147"/>
  <c r="N218" i="147"/>
  <c r="P217" i="147"/>
  <c r="O217" i="147"/>
  <c r="N217" i="147"/>
  <c r="O216" i="147"/>
  <c r="N216" i="147"/>
  <c r="P216" i="147"/>
  <c r="O215" i="147"/>
  <c r="N215" i="147"/>
  <c r="O214" i="147"/>
  <c r="N214" i="147"/>
  <c r="P214" i="147"/>
  <c r="O213" i="147"/>
  <c r="P213" i="147"/>
  <c r="N213" i="147"/>
  <c r="O212" i="147"/>
  <c r="N212" i="147"/>
  <c r="P212" i="147"/>
  <c r="O211" i="147"/>
  <c r="N211" i="147"/>
  <c r="P211" i="147"/>
  <c r="O210" i="147"/>
  <c r="N210" i="147"/>
  <c r="P210" i="147"/>
  <c r="P209" i="147"/>
  <c r="O209" i="147"/>
  <c r="N209" i="147"/>
  <c r="O208" i="147"/>
  <c r="P208" i="147"/>
  <c r="N208" i="147"/>
  <c r="O207" i="147"/>
  <c r="N207" i="147"/>
  <c r="P206" i="147"/>
  <c r="O206" i="147"/>
  <c r="N206" i="147"/>
  <c r="O205" i="147"/>
  <c r="P205" i="147"/>
  <c r="N205" i="147"/>
  <c r="O204" i="147"/>
  <c r="N204" i="147"/>
  <c r="P204" i="147"/>
  <c r="O203" i="147"/>
  <c r="N203" i="147"/>
  <c r="P203" i="147"/>
  <c r="P202" i="147"/>
  <c r="O202" i="147"/>
  <c r="N202" i="147"/>
  <c r="P201" i="147"/>
  <c r="O201" i="147"/>
  <c r="N201" i="147"/>
  <c r="O200" i="147"/>
  <c r="N200" i="147"/>
  <c r="O199" i="147"/>
  <c r="N199" i="147"/>
  <c r="P198" i="147"/>
  <c r="O198" i="147"/>
  <c r="N198" i="147"/>
  <c r="O197" i="147"/>
  <c r="P197" i="147"/>
  <c r="N197" i="147"/>
  <c r="O196" i="147"/>
  <c r="N196" i="147"/>
  <c r="P196" i="147"/>
  <c r="O195" i="147"/>
  <c r="N195" i="147"/>
  <c r="P195" i="147"/>
  <c r="O194" i="147"/>
  <c r="N194" i="147"/>
  <c r="P194" i="147"/>
  <c r="P193" i="147"/>
  <c r="O193" i="147"/>
  <c r="N193" i="147"/>
  <c r="O192" i="147"/>
  <c r="P192" i="147"/>
  <c r="N192" i="147"/>
  <c r="O191" i="147"/>
  <c r="N191" i="147"/>
  <c r="P190" i="147"/>
  <c r="O190" i="147"/>
  <c r="N190" i="147"/>
  <c r="O189" i="147"/>
  <c r="P189" i="147"/>
  <c r="N189" i="147"/>
  <c r="P188" i="147"/>
  <c r="O188" i="147"/>
  <c r="N188" i="147"/>
  <c r="O187" i="147"/>
  <c r="N187" i="147"/>
  <c r="P187" i="147"/>
  <c r="P186" i="147"/>
  <c r="O186" i="147"/>
  <c r="N186" i="147"/>
  <c r="P185" i="147"/>
  <c r="O185" i="147"/>
  <c r="N185" i="147"/>
  <c r="O184" i="147"/>
  <c r="N184" i="147"/>
  <c r="P184" i="147"/>
  <c r="O183" i="147"/>
  <c r="N183" i="147"/>
  <c r="P182" i="147"/>
  <c r="O182" i="147"/>
  <c r="N182" i="147"/>
  <c r="O181" i="147"/>
  <c r="P181" i="147"/>
  <c r="N181" i="147"/>
  <c r="P180" i="147"/>
  <c r="O180" i="147"/>
  <c r="N180" i="147"/>
  <c r="O179" i="147"/>
  <c r="N179" i="147"/>
  <c r="P179" i="147"/>
  <c r="O178" i="147"/>
  <c r="N178" i="147"/>
  <c r="P178" i="147"/>
  <c r="P177" i="147"/>
  <c r="O177" i="147"/>
  <c r="N177" i="147"/>
  <c r="O176" i="147"/>
  <c r="P176" i="147"/>
  <c r="N176" i="147"/>
  <c r="O175" i="147"/>
  <c r="N175" i="147"/>
  <c r="O174" i="147"/>
  <c r="N174" i="147"/>
  <c r="P174" i="147"/>
  <c r="O173" i="147"/>
  <c r="P173" i="147"/>
  <c r="N173" i="147"/>
  <c r="P172" i="147"/>
  <c r="O172" i="147"/>
  <c r="N172" i="147"/>
  <c r="O171" i="147"/>
  <c r="N171" i="147"/>
  <c r="P171" i="147"/>
  <c r="P170" i="147"/>
  <c r="O170" i="147"/>
  <c r="N170" i="147"/>
  <c r="P169" i="147"/>
  <c r="O169" i="147"/>
  <c r="N169" i="147"/>
  <c r="O168" i="147"/>
  <c r="N168" i="147"/>
  <c r="O167" i="147"/>
  <c r="N167" i="147"/>
  <c r="O166" i="147"/>
  <c r="N166" i="147"/>
  <c r="P166" i="147"/>
  <c r="O165" i="147"/>
  <c r="P165" i="147"/>
  <c r="N165" i="147"/>
  <c r="P164" i="147"/>
  <c r="O164" i="147"/>
  <c r="N164" i="147"/>
  <c r="O163" i="147"/>
  <c r="N163" i="147"/>
  <c r="P163" i="147"/>
  <c r="O162" i="147"/>
  <c r="N162" i="147"/>
  <c r="P162" i="147"/>
  <c r="P161" i="147"/>
  <c r="O161" i="147"/>
  <c r="N161" i="147"/>
  <c r="O160" i="147"/>
  <c r="P160" i="147"/>
  <c r="N160" i="147"/>
  <c r="O159" i="147"/>
  <c r="N159" i="147"/>
  <c r="O158" i="147"/>
  <c r="N158" i="147"/>
  <c r="P158" i="147"/>
  <c r="O157" i="147"/>
  <c r="P157" i="147"/>
  <c r="N157" i="147"/>
  <c r="O156" i="147"/>
  <c r="N156" i="147"/>
  <c r="P156" i="147"/>
  <c r="O155" i="147"/>
  <c r="N155" i="147"/>
  <c r="P155" i="147"/>
  <c r="P154" i="147"/>
  <c r="O154" i="147"/>
  <c r="N154" i="147"/>
  <c r="P153" i="147"/>
  <c r="O153" i="147"/>
  <c r="N153" i="147"/>
  <c r="O152" i="147"/>
  <c r="N152" i="147"/>
  <c r="P152" i="147"/>
  <c r="O151" i="147"/>
  <c r="N151" i="147"/>
  <c r="O150" i="147"/>
  <c r="N150" i="147"/>
  <c r="P150" i="147"/>
  <c r="O149" i="147"/>
  <c r="P149" i="147"/>
  <c r="N149" i="147"/>
  <c r="O148" i="147"/>
  <c r="N148" i="147"/>
  <c r="P148" i="147"/>
  <c r="O147" i="147"/>
  <c r="N147" i="147"/>
  <c r="P147" i="147"/>
  <c r="O146" i="147"/>
  <c r="N146" i="147"/>
  <c r="P146" i="147"/>
  <c r="P145" i="147"/>
  <c r="O145" i="147"/>
  <c r="N145" i="147"/>
  <c r="O144" i="147"/>
  <c r="P144" i="147"/>
  <c r="N144" i="147"/>
  <c r="O143" i="147"/>
  <c r="N143" i="147"/>
  <c r="P142" i="147"/>
  <c r="O142" i="147"/>
  <c r="N142" i="147"/>
  <c r="O141" i="147"/>
  <c r="P141" i="147"/>
  <c r="N141" i="147"/>
  <c r="O140" i="147"/>
  <c r="N140" i="147"/>
  <c r="P140" i="147"/>
  <c r="O139" i="147"/>
  <c r="N139" i="147"/>
  <c r="P139" i="147"/>
  <c r="P138" i="147"/>
  <c r="O138" i="147"/>
  <c r="N138" i="147"/>
  <c r="P137" i="147"/>
  <c r="O137" i="147"/>
  <c r="N137" i="147"/>
  <c r="O136" i="147"/>
  <c r="N136" i="147"/>
  <c r="O135" i="147"/>
  <c r="N135" i="147"/>
  <c r="P134" i="147"/>
  <c r="O134" i="147"/>
  <c r="N134" i="147"/>
  <c r="O133" i="147"/>
  <c r="P133" i="147"/>
  <c r="N133" i="147"/>
  <c r="O132" i="147"/>
  <c r="N132" i="147"/>
  <c r="P132" i="147"/>
  <c r="O131" i="147"/>
  <c r="N131" i="147"/>
  <c r="P131" i="147"/>
  <c r="O130" i="147"/>
  <c r="N130" i="147"/>
  <c r="P130" i="147"/>
  <c r="P129" i="147"/>
  <c r="O129" i="147"/>
  <c r="N129" i="147"/>
  <c r="O128" i="147"/>
  <c r="P128" i="147"/>
  <c r="N128" i="147"/>
  <c r="O127" i="147"/>
  <c r="N127" i="147"/>
  <c r="P126" i="147"/>
  <c r="O126" i="147"/>
  <c r="N126" i="147"/>
  <c r="O125" i="147"/>
  <c r="P125" i="147"/>
  <c r="N125" i="147"/>
  <c r="P124" i="147"/>
  <c r="O124" i="147"/>
  <c r="N124" i="147"/>
  <c r="O123" i="147"/>
  <c r="N123" i="147"/>
  <c r="P123" i="147"/>
  <c r="P122" i="147"/>
  <c r="O122" i="147"/>
  <c r="N122" i="147"/>
  <c r="P121" i="147"/>
  <c r="O121" i="147"/>
  <c r="N121" i="147"/>
  <c r="O120" i="147"/>
  <c r="N120" i="147"/>
  <c r="P120" i="147"/>
  <c r="O119" i="147"/>
  <c r="N119" i="147"/>
  <c r="P118" i="147"/>
  <c r="O118" i="147"/>
  <c r="N118" i="147"/>
  <c r="O117" i="147"/>
  <c r="P117" i="147"/>
  <c r="N117" i="147"/>
  <c r="P116" i="147"/>
  <c r="O116" i="147"/>
  <c r="N116" i="147"/>
  <c r="O115" i="147"/>
  <c r="N115" i="147"/>
  <c r="P115" i="147"/>
  <c r="O114" i="147"/>
  <c r="N114" i="147"/>
  <c r="P114" i="147"/>
  <c r="P113" i="147"/>
  <c r="O113" i="147"/>
  <c r="N113" i="147"/>
  <c r="O112" i="147"/>
  <c r="P112" i="147"/>
  <c r="N112" i="147"/>
  <c r="O111" i="147"/>
  <c r="N111" i="147"/>
  <c r="O110" i="147"/>
  <c r="N110" i="147"/>
  <c r="P110" i="147"/>
  <c r="O109" i="147"/>
  <c r="P109" i="147"/>
  <c r="N109" i="147"/>
  <c r="P108" i="147"/>
  <c r="O108" i="147"/>
  <c r="N108" i="147"/>
  <c r="O107" i="147"/>
  <c r="N107" i="147"/>
  <c r="P107" i="147"/>
  <c r="P106" i="147"/>
  <c r="O106" i="147"/>
  <c r="N106" i="147"/>
  <c r="P105" i="147"/>
  <c r="O105" i="147"/>
  <c r="N105" i="147"/>
  <c r="O104" i="147"/>
  <c r="N104" i="147"/>
  <c r="O103" i="147"/>
  <c r="N103" i="147"/>
  <c r="O102" i="147"/>
  <c r="N102" i="147"/>
  <c r="P102" i="147"/>
  <c r="O101" i="147"/>
  <c r="P101" i="147"/>
  <c r="N101" i="147"/>
  <c r="P100" i="147"/>
  <c r="O100" i="147"/>
  <c r="N100" i="147"/>
  <c r="O99" i="147"/>
  <c r="N99" i="147"/>
  <c r="P99" i="147"/>
  <c r="O98" i="147"/>
  <c r="N98" i="147"/>
  <c r="P98" i="147"/>
  <c r="P97" i="147"/>
  <c r="O97" i="147"/>
  <c r="N97" i="147"/>
  <c r="O96" i="147"/>
  <c r="P96" i="147"/>
  <c r="N96" i="147"/>
  <c r="O95" i="147"/>
  <c r="N95" i="147"/>
  <c r="O94" i="147"/>
  <c r="N94" i="147"/>
  <c r="P94" i="147"/>
  <c r="O93" i="147"/>
  <c r="P93" i="147"/>
  <c r="N93" i="147"/>
  <c r="O92" i="147"/>
  <c r="N92" i="147"/>
  <c r="P92" i="147"/>
  <c r="O91" i="147"/>
  <c r="N91" i="147"/>
  <c r="P91" i="147"/>
  <c r="P90" i="147"/>
  <c r="O90" i="147"/>
  <c r="N90" i="147"/>
  <c r="P89" i="147"/>
  <c r="O89" i="147"/>
  <c r="N89" i="147"/>
  <c r="O88" i="147"/>
  <c r="N88" i="147"/>
  <c r="P88" i="147"/>
  <c r="O87" i="147"/>
  <c r="N87" i="147"/>
  <c r="O86" i="147"/>
  <c r="N86" i="147"/>
  <c r="P86" i="147"/>
  <c r="O85" i="147"/>
  <c r="P85" i="147"/>
  <c r="N85" i="147"/>
  <c r="O84" i="147"/>
  <c r="N84" i="147"/>
  <c r="P84" i="147"/>
  <c r="O83" i="147"/>
  <c r="N83" i="147"/>
  <c r="P83" i="147"/>
  <c r="O82" i="147"/>
  <c r="N82" i="147"/>
  <c r="P82" i="147"/>
  <c r="P81" i="147"/>
  <c r="O81" i="147"/>
  <c r="N81" i="147"/>
  <c r="O80" i="147"/>
  <c r="P80" i="147"/>
  <c r="N80" i="147"/>
  <c r="O79" i="147"/>
  <c r="N79" i="147"/>
  <c r="P78" i="147"/>
  <c r="O78" i="147"/>
  <c r="N78" i="147"/>
  <c r="O77" i="147"/>
  <c r="P77" i="147"/>
  <c r="N77" i="147"/>
  <c r="O76" i="147"/>
  <c r="N76" i="147"/>
  <c r="P76" i="147"/>
  <c r="O75" i="147"/>
  <c r="N75" i="147"/>
  <c r="P75" i="147"/>
  <c r="P74" i="147"/>
  <c r="O74" i="147"/>
  <c r="N74" i="147"/>
  <c r="P73" i="147"/>
  <c r="O73" i="147"/>
  <c r="N73" i="147"/>
  <c r="O72" i="147"/>
  <c r="N72" i="147"/>
  <c r="O71" i="147"/>
  <c r="N71" i="147"/>
  <c r="P70" i="147"/>
  <c r="O70" i="147"/>
  <c r="N70" i="147"/>
  <c r="O69" i="147"/>
  <c r="P69" i="147"/>
  <c r="N69" i="147"/>
  <c r="O68" i="147"/>
  <c r="N68" i="147"/>
  <c r="P68" i="147"/>
  <c r="O67" i="147"/>
  <c r="N67" i="147"/>
  <c r="P67" i="147"/>
  <c r="O66" i="147"/>
  <c r="N66" i="147"/>
  <c r="P66" i="147"/>
  <c r="P65" i="147"/>
  <c r="O65" i="147"/>
  <c r="N65" i="147"/>
  <c r="O64" i="147"/>
  <c r="P64" i="147"/>
  <c r="N64" i="147"/>
  <c r="O63" i="147"/>
  <c r="N63" i="147"/>
  <c r="P62" i="147"/>
  <c r="O62" i="147"/>
  <c r="N62" i="147"/>
  <c r="O61" i="147"/>
  <c r="P61" i="147"/>
  <c r="N61" i="147"/>
  <c r="P60" i="147"/>
  <c r="O60" i="147"/>
  <c r="N60" i="147"/>
  <c r="O59" i="147"/>
  <c r="N59" i="147"/>
  <c r="P59" i="147"/>
  <c r="P58" i="147"/>
  <c r="O58" i="147"/>
  <c r="N58" i="147"/>
  <c r="P57" i="147"/>
  <c r="O57" i="147"/>
  <c r="N57" i="147"/>
  <c r="O56" i="147"/>
  <c r="N56" i="147"/>
  <c r="P56" i="147"/>
  <c r="O55" i="147"/>
  <c r="N55" i="147"/>
  <c r="P54" i="147"/>
  <c r="O54" i="147"/>
  <c r="N54" i="147"/>
  <c r="O53" i="147"/>
  <c r="P53" i="147"/>
  <c r="N53" i="147"/>
  <c r="P52" i="147"/>
  <c r="O52" i="147"/>
  <c r="N52" i="147"/>
  <c r="O51" i="147"/>
  <c r="N51" i="147"/>
  <c r="P51" i="147"/>
  <c r="O50" i="147"/>
  <c r="N50" i="147"/>
  <c r="P50" i="147"/>
  <c r="P49" i="147"/>
  <c r="O49" i="147"/>
  <c r="N49" i="147"/>
  <c r="O48" i="147"/>
  <c r="P48" i="147"/>
  <c r="N48" i="147"/>
  <c r="O47" i="147"/>
  <c r="N47" i="147"/>
  <c r="O46" i="147"/>
  <c r="N46" i="147"/>
  <c r="P46" i="147"/>
  <c r="O45" i="147"/>
  <c r="P45" i="147"/>
  <c r="N45" i="147"/>
  <c r="P44" i="147"/>
  <c r="O44" i="147"/>
  <c r="N44" i="147"/>
  <c r="O43" i="147"/>
  <c r="N43" i="147"/>
  <c r="P43" i="147"/>
  <c r="P42" i="147"/>
  <c r="O42" i="147"/>
  <c r="N42" i="147"/>
  <c r="P41" i="147"/>
  <c r="O41" i="147"/>
  <c r="N41" i="147"/>
  <c r="O40" i="147"/>
  <c r="N40" i="147"/>
  <c r="O39" i="147"/>
  <c r="N39" i="147"/>
  <c r="O38" i="147"/>
  <c r="N38" i="147"/>
  <c r="P38" i="147"/>
  <c r="O37" i="147"/>
  <c r="P37" i="147"/>
  <c r="N37" i="147"/>
  <c r="P36" i="147"/>
  <c r="O36" i="147"/>
  <c r="N36" i="147"/>
  <c r="O35" i="147"/>
  <c r="N35" i="147"/>
  <c r="P35" i="147"/>
  <c r="O34" i="147"/>
  <c r="N34" i="147"/>
  <c r="P34" i="147"/>
  <c r="P33" i="147"/>
  <c r="O33" i="147"/>
  <c r="N33" i="147"/>
  <c r="O32" i="147"/>
  <c r="P32" i="147"/>
  <c r="N32" i="147"/>
  <c r="O31" i="147"/>
  <c r="N31" i="147"/>
  <c r="O30" i="147"/>
  <c r="N30" i="147"/>
  <c r="P30" i="147"/>
  <c r="O29" i="147"/>
  <c r="P29" i="147"/>
  <c r="N29" i="147"/>
  <c r="O28" i="147"/>
  <c r="N28" i="147"/>
  <c r="P28" i="147"/>
  <c r="O27" i="147"/>
  <c r="N27" i="147"/>
  <c r="P27" i="147"/>
  <c r="P26" i="147"/>
  <c r="O26" i="147"/>
  <c r="N26" i="147"/>
  <c r="P25" i="147"/>
  <c r="O25" i="147"/>
  <c r="N25" i="147"/>
  <c r="O24" i="147"/>
  <c r="N24" i="147"/>
  <c r="P24" i="147"/>
  <c r="O23" i="147"/>
  <c r="N23" i="147"/>
  <c r="O22" i="147"/>
  <c r="N22" i="147"/>
  <c r="P22" i="147"/>
  <c r="O21" i="147"/>
  <c r="P21" i="147"/>
  <c r="N21" i="147"/>
  <c r="O20" i="147"/>
  <c r="N20" i="147"/>
  <c r="P20" i="147"/>
  <c r="O19" i="147"/>
  <c r="N19" i="147"/>
  <c r="P19" i="147"/>
  <c r="O18" i="147"/>
  <c r="N18" i="147"/>
  <c r="P18" i="147"/>
  <c r="P17" i="147"/>
  <c r="O17" i="147"/>
  <c r="N17" i="147"/>
  <c r="O16" i="147"/>
  <c r="P16" i="147"/>
  <c r="N16" i="147"/>
  <c r="O15" i="147"/>
  <c r="N15" i="147"/>
  <c r="P14" i="147"/>
  <c r="O14" i="147"/>
  <c r="N14" i="147"/>
  <c r="O13" i="147"/>
  <c r="P13" i="147"/>
  <c r="N13" i="147"/>
  <c r="O12" i="147"/>
  <c r="N12" i="147"/>
  <c r="P12" i="147"/>
  <c r="O11" i="147"/>
  <c r="N11" i="147"/>
  <c r="P11" i="147"/>
  <c r="P10" i="147"/>
  <c r="O10" i="147"/>
  <c r="N10" i="147"/>
  <c r="P9" i="147"/>
  <c r="O9" i="147"/>
  <c r="N9" i="147"/>
  <c r="O8" i="147"/>
  <c r="N8" i="147"/>
  <c r="O7" i="147"/>
  <c r="N7" i="147"/>
  <c r="P6" i="147"/>
  <c r="O6" i="147"/>
  <c r="N6" i="147"/>
  <c r="O5" i="147"/>
  <c r="P5" i="147"/>
  <c r="N5" i="147"/>
  <c r="O4" i="147"/>
  <c r="N4" i="147"/>
  <c r="P4" i="147"/>
  <c r="I52" i="146"/>
  <c r="E34" i="146"/>
  <c r="G34" i="146"/>
  <c r="I34" i="146"/>
  <c r="G33" i="146"/>
  <c r="I33" i="146"/>
  <c r="I31" i="146"/>
  <c r="G31" i="146"/>
  <c r="E31" i="146"/>
  <c r="G30" i="146"/>
  <c r="I30" i="146"/>
  <c r="I27" i="146"/>
  <c r="G27" i="146"/>
  <c r="E8" i="146"/>
  <c r="H530" i="145" a="1"/>
  <c r="H530" i="145"/>
  <c r="F530" i="145" a="1"/>
  <c r="F530" i="145"/>
  <c r="C530" i="145"/>
  <c r="M529" i="145" a="1"/>
  <c r="M529" i="145" s="1"/>
  <c r="J528" i="145" a="1"/>
  <c r="J528" i="145"/>
  <c r="H528" i="145" a="1"/>
  <c r="H528" i="145"/>
  <c r="F528" i="145" a="1"/>
  <c r="F528" i="145"/>
  <c r="C528" i="145"/>
  <c r="K527" i="145" a="1"/>
  <c r="K527" i="145"/>
  <c r="F527" i="145" a="1"/>
  <c r="F527" i="145"/>
  <c r="L526" i="145" a="1"/>
  <c r="L526" i="145"/>
  <c r="G526" i="145" a="1"/>
  <c r="G526" i="145"/>
  <c r="C526" i="145"/>
  <c r="M526" i="145" a="1"/>
  <c r="M526" i="145"/>
  <c r="M525" i="145" a="1"/>
  <c r="M525" i="145"/>
  <c r="H525" i="145" a="1"/>
  <c r="H525" i="145"/>
  <c r="M524" i="145" a="1"/>
  <c r="M524" i="145"/>
  <c r="L524" i="145" a="1"/>
  <c r="L524" i="145"/>
  <c r="J524" i="145" a="1"/>
  <c r="J524" i="145"/>
  <c r="I524" i="145" a="1"/>
  <c r="I524" i="145"/>
  <c r="G524" i="145"/>
  <c r="G524" i="145" a="1"/>
  <c r="F524" i="145" a="1"/>
  <c r="F524" i="145"/>
  <c r="C524" i="145"/>
  <c r="K524" i="145" a="1"/>
  <c r="K524" i="145"/>
  <c r="J523" i="145" a="1"/>
  <c r="J523" i="145"/>
  <c r="G523" i="145" a="1"/>
  <c r="G523" i="145"/>
  <c r="C522" i="145"/>
  <c r="I522" i="145" a="1"/>
  <c r="I522" i="145"/>
  <c r="M520" i="145" a="1"/>
  <c r="M520" i="145"/>
  <c r="J520" i="145" a="1"/>
  <c r="J520" i="145"/>
  <c r="I520" i="145" a="1"/>
  <c r="I520" i="145"/>
  <c r="F520" i="145" a="1"/>
  <c r="F520" i="145"/>
  <c r="C520" i="145"/>
  <c r="K520" i="145" a="1"/>
  <c r="K520" i="145"/>
  <c r="L518" i="145" a="1"/>
  <c r="L518" i="145"/>
  <c r="G518" i="145" a="1"/>
  <c r="G518" i="145"/>
  <c r="C518" i="145"/>
  <c r="M518" i="145" a="1"/>
  <c r="M518" i="145"/>
  <c r="M514" i="145"/>
  <c r="M514" i="145" a="1"/>
  <c r="L514" i="145" a="1"/>
  <c r="L514" i="145"/>
  <c r="K514" i="145"/>
  <c r="K514" i="145" a="1"/>
  <c r="J514" i="145" a="1"/>
  <c r="J514" i="145"/>
  <c r="I514" i="145"/>
  <c r="I514" i="145" a="1"/>
  <c r="H514" i="145" a="1"/>
  <c r="H514" i="145"/>
  <c r="G514" i="145"/>
  <c r="G514" i="145" a="1"/>
  <c r="F514" i="145" a="1"/>
  <c r="F514" i="145"/>
  <c r="M511" i="145" a="1"/>
  <c r="M511" i="145"/>
  <c r="L511" i="145"/>
  <c r="L511" i="145" a="1"/>
  <c r="K511" i="145" a="1"/>
  <c r="K511" i="145"/>
  <c r="J511" i="145" a="1"/>
  <c r="J511" i="145"/>
  <c r="I511" i="145" a="1"/>
  <c r="I511" i="145"/>
  <c r="H511" i="145"/>
  <c r="N511" i="145"/>
  <c r="H511" i="145" a="1"/>
  <c r="G511" i="145" a="1"/>
  <c r="G511" i="145"/>
  <c r="F511" i="145" a="1"/>
  <c r="F511" i="145"/>
  <c r="C511" i="145"/>
  <c r="M510" i="145" a="1"/>
  <c r="M510" i="145"/>
  <c r="M512" i="145" s="1"/>
  <c r="L510" i="145"/>
  <c r="L510" i="145" a="1"/>
  <c r="K510" i="145" a="1"/>
  <c r="K510" i="145" s="1"/>
  <c r="J510" i="145" a="1"/>
  <c r="J510" i="145" s="1"/>
  <c r="I510" i="145" a="1"/>
  <c r="I510" i="145"/>
  <c r="I512" i="145" s="1"/>
  <c r="H510" i="145" a="1"/>
  <c r="H510" i="145" s="1"/>
  <c r="G510" i="145" a="1"/>
  <c r="G510" i="145"/>
  <c r="F510" i="145" a="1"/>
  <c r="F510" i="145"/>
  <c r="C510" i="145"/>
  <c r="C529" i="145"/>
  <c r="M509" i="145" a="1"/>
  <c r="M509" i="145"/>
  <c r="L509" i="145"/>
  <c r="L509" i="145" a="1"/>
  <c r="K509" i="145" a="1"/>
  <c r="K509" i="145"/>
  <c r="J509" i="145" a="1"/>
  <c r="J509" i="145"/>
  <c r="I509" i="145" a="1"/>
  <c r="I509" i="145"/>
  <c r="H509" i="145"/>
  <c r="N509" i="145"/>
  <c r="H509" i="145" a="1"/>
  <c r="G509" i="145" a="1"/>
  <c r="G509" i="145"/>
  <c r="F509" i="145" a="1"/>
  <c r="F509" i="145"/>
  <c r="C509" i="145"/>
  <c r="M508" i="145" a="1"/>
  <c r="M508" i="145"/>
  <c r="L508" i="145"/>
  <c r="L508" i="145" a="1"/>
  <c r="K508" i="145" a="1"/>
  <c r="K508" i="145"/>
  <c r="J508" i="145" a="1"/>
  <c r="J508" i="145"/>
  <c r="I508" i="145" a="1"/>
  <c r="I508" i="145"/>
  <c r="H508" i="145"/>
  <c r="N508" i="145"/>
  <c r="H508" i="145" a="1"/>
  <c r="G508" i="145" a="1"/>
  <c r="G508" i="145"/>
  <c r="F508" i="145" a="1"/>
  <c r="F508" i="145"/>
  <c r="C508" i="145"/>
  <c r="C527" i="145"/>
  <c r="L527" i="145" a="1"/>
  <c r="L527" i="145"/>
  <c r="M507" i="145" a="1"/>
  <c r="M507" i="145"/>
  <c r="L507" i="145"/>
  <c r="L507" i="145" a="1"/>
  <c r="K507" i="145" a="1"/>
  <c r="K507" i="145"/>
  <c r="J507" i="145" a="1"/>
  <c r="J507" i="145"/>
  <c r="I507" i="145" a="1"/>
  <c r="I507" i="145"/>
  <c r="H507" i="145"/>
  <c r="N507" i="145"/>
  <c r="H507" i="145" a="1"/>
  <c r="G507" i="145" a="1"/>
  <c r="G507" i="145"/>
  <c r="F507" i="145" a="1"/>
  <c r="F507" i="145"/>
  <c r="C507" i="145"/>
  <c r="M506" i="145" a="1"/>
  <c r="M506" i="145"/>
  <c r="L506" i="145"/>
  <c r="L506" i="145" a="1"/>
  <c r="K506" i="145" a="1"/>
  <c r="K506" i="145"/>
  <c r="J506" i="145" a="1"/>
  <c r="J506" i="145"/>
  <c r="I506" i="145" a="1"/>
  <c r="I506" i="145"/>
  <c r="H506" i="145"/>
  <c r="N506" i="145"/>
  <c r="H506" i="145" a="1"/>
  <c r="G506" i="145" a="1"/>
  <c r="G506" i="145"/>
  <c r="F506" i="145" a="1"/>
  <c r="F506" i="145"/>
  <c r="C506" i="145"/>
  <c r="C525" i="145"/>
  <c r="K525" i="145" a="1"/>
  <c r="K525" i="145"/>
  <c r="M505" i="145" a="1"/>
  <c r="M505" i="145"/>
  <c r="L505" i="145"/>
  <c r="L505" i="145" a="1"/>
  <c r="K505" i="145" a="1"/>
  <c r="K505" i="145"/>
  <c r="J505" i="145" a="1"/>
  <c r="J505" i="145"/>
  <c r="I505" i="145" a="1"/>
  <c r="I505" i="145"/>
  <c r="H505" i="145"/>
  <c r="N505" i="145"/>
  <c r="E41" i="144"/>
  <c r="H505" i="145" a="1"/>
  <c r="G505" i="145" a="1"/>
  <c r="G505" i="145"/>
  <c r="F505" i="145" a="1"/>
  <c r="F505" i="145"/>
  <c r="C505" i="145"/>
  <c r="M504" i="145" a="1"/>
  <c r="M504" i="145"/>
  <c r="L504" i="145" a="1"/>
  <c r="L504" i="145"/>
  <c r="K504" i="145" a="1"/>
  <c r="K504" i="145"/>
  <c r="J504" i="145" a="1"/>
  <c r="J504" i="145"/>
  <c r="N504" i="145"/>
  <c r="I504" i="145" a="1"/>
  <c r="I504" i="145"/>
  <c r="H504" i="145"/>
  <c r="H504" i="145" a="1"/>
  <c r="G504" i="145" a="1"/>
  <c r="G504" i="145"/>
  <c r="F504" i="145" a="1"/>
  <c r="F504" i="145"/>
  <c r="C504" i="145"/>
  <c r="C523" i="145"/>
  <c r="M523" i="145" a="1"/>
  <c r="M523" i="145"/>
  <c r="N503" i="145"/>
  <c r="M503" i="145" a="1"/>
  <c r="M503" i="145"/>
  <c r="L503" i="145" a="1"/>
  <c r="L503" i="145"/>
  <c r="K503" i="145" a="1"/>
  <c r="K503" i="145"/>
  <c r="J503" i="145"/>
  <c r="J503" i="145" a="1"/>
  <c r="I503" i="145" a="1"/>
  <c r="I503" i="145"/>
  <c r="H503" i="145"/>
  <c r="H503" i="145" a="1"/>
  <c r="G503" i="145" a="1"/>
  <c r="G503" i="145"/>
  <c r="F503" i="145" a="1"/>
  <c r="F503" i="145"/>
  <c r="C503" i="145"/>
  <c r="N502" i="145"/>
  <c r="M502" i="145" a="1"/>
  <c r="M502" i="145"/>
  <c r="L502" i="145" a="1"/>
  <c r="L502" i="145"/>
  <c r="K502" i="145" a="1"/>
  <c r="K502" i="145"/>
  <c r="J502" i="145"/>
  <c r="J502" i="145" a="1"/>
  <c r="I502" i="145" a="1"/>
  <c r="I502" i="145"/>
  <c r="H502" i="145"/>
  <c r="H502" i="145" a="1"/>
  <c r="G502" i="145" a="1"/>
  <c r="G502" i="145"/>
  <c r="F502" i="145" a="1"/>
  <c r="F502" i="145"/>
  <c r="C502" i="145"/>
  <c r="C521" i="145"/>
  <c r="J521" i="145" a="1"/>
  <c r="J521" i="145"/>
  <c r="M501" i="145" a="1"/>
  <c r="M501" i="145"/>
  <c r="L501" i="145" a="1"/>
  <c r="L501" i="145"/>
  <c r="K501" i="145" a="1"/>
  <c r="K501" i="145"/>
  <c r="J501" i="145"/>
  <c r="N501" i="145"/>
  <c r="J501" i="145" a="1"/>
  <c r="I501" i="145" a="1"/>
  <c r="I501" i="145"/>
  <c r="H501" i="145" a="1"/>
  <c r="H501" i="145"/>
  <c r="G501" i="145" a="1"/>
  <c r="G501" i="145"/>
  <c r="F501" i="145" a="1"/>
  <c r="F501" i="145"/>
  <c r="C501" i="145"/>
  <c r="M500" i="145" a="1"/>
  <c r="M500" i="145"/>
  <c r="L500" i="145" a="1"/>
  <c r="L500" i="145"/>
  <c r="K500" i="145" a="1"/>
  <c r="K500" i="145"/>
  <c r="J500" i="145"/>
  <c r="J500" i="145" a="1"/>
  <c r="I500" i="145" a="1"/>
  <c r="I500" i="145"/>
  <c r="H500" i="145" a="1"/>
  <c r="H500" i="145"/>
  <c r="G500" i="145" a="1"/>
  <c r="G500" i="145"/>
  <c r="F500" i="145" a="1"/>
  <c r="F500" i="145"/>
  <c r="N500" i="145"/>
  <c r="C500" i="145"/>
  <c r="C519" i="145"/>
  <c r="M499" i="145" a="1"/>
  <c r="M499" i="145"/>
  <c r="L499" i="145" a="1"/>
  <c r="L499" i="145"/>
  <c r="L512" i="145"/>
  <c r="K499" i="145" a="1"/>
  <c r="K499" i="145"/>
  <c r="J499" i="145"/>
  <c r="J499" i="145" a="1"/>
  <c r="I499" i="145" a="1"/>
  <c r="I499" i="145"/>
  <c r="H499" i="145"/>
  <c r="H499" i="145" a="1"/>
  <c r="G499" i="145" a="1"/>
  <c r="G499" i="145"/>
  <c r="G512" i="145"/>
  <c r="E22" i="144" s="1"/>
  <c r="F499" i="145"/>
  <c r="F499" i="145" a="1"/>
  <c r="C499" i="145"/>
  <c r="W495" i="145"/>
  <c r="V495" i="145"/>
  <c r="E33" i="144"/>
  <c r="G33" i="144"/>
  <c r="I33" i="144"/>
  <c r="U495" i="145"/>
  <c r="T495" i="145"/>
  <c r="S495" i="145"/>
  <c r="R495" i="145"/>
  <c r="E30" i="144"/>
  <c r="M495" i="145"/>
  <c r="L495" i="145"/>
  <c r="K495" i="145"/>
  <c r="J495" i="145"/>
  <c r="I495" i="145"/>
  <c r="H495" i="145"/>
  <c r="G495" i="145"/>
  <c r="F495" i="145"/>
  <c r="O494" i="145"/>
  <c r="P494" i="145" s="1"/>
  <c r="N494" i="145"/>
  <c r="O493" i="145"/>
  <c r="P493" i="145" s="1"/>
  <c r="N493" i="145"/>
  <c r="O492" i="145"/>
  <c r="P492" i="145" s="1"/>
  <c r="N492" i="145"/>
  <c r="O491" i="145"/>
  <c r="N491" i="145"/>
  <c r="O490" i="145"/>
  <c r="P490" i="145" s="1"/>
  <c r="N490" i="145"/>
  <c r="O489" i="145"/>
  <c r="P489" i="145" s="1"/>
  <c r="N489" i="145"/>
  <c r="O488" i="145"/>
  <c r="P488" i="145" s="1"/>
  <c r="N488" i="145"/>
  <c r="O487" i="145"/>
  <c r="P487" i="145" s="1"/>
  <c r="N487" i="145"/>
  <c r="O486" i="145"/>
  <c r="P486" i="145" s="1"/>
  <c r="N486" i="145"/>
  <c r="O485" i="145"/>
  <c r="P485" i="145" s="1"/>
  <c r="N485" i="145"/>
  <c r="O484" i="145"/>
  <c r="P484" i="145" s="1"/>
  <c r="N484" i="145"/>
  <c r="O483" i="145"/>
  <c r="N483" i="145"/>
  <c r="O482" i="145"/>
  <c r="P482" i="145" s="1"/>
  <c r="N482" i="145"/>
  <c r="O481" i="145"/>
  <c r="P481" i="145" s="1"/>
  <c r="N481" i="145"/>
  <c r="O480" i="145"/>
  <c r="N480" i="145"/>
  <c r="P480" i="145"/>
  <c r="O479" i="145"/>
  <c r="N479" i="145"/>
  <c r="P479" i="145"/>
  <c r="O478" i="145"/>
  <c r="P478" i="145" s="1"/>
  <c r="N478" i="145"/>
  <c r="O477" i="145"/>
  <c r="P477" i="145" s="1"/>
  <c r="N477" i="145"/>
  <c r="O476" i="145"/>
  <c r="N476" i="145"/>
  <c r="O475" i="145"/>
  <c r="N475" i="145"/>
  <c r="O474" i="145"/>
  <c r="P474" i="145" s="1"/>
  <c r="N474" i="145"/>
  <c r="O473" i="145"/>
  <c r="P473" i="145"/>
  <c r="N473" i="145"/>
  <c r="O472" i="145"/>
  <c r="P472" i="145" s="1"/>
  <c r="N472" i="145"/>
  <c r="O471" i="145"/>
  <c r="N471" i="145"/>
  <c r="O470" i="145"/>
  <c r="N470" i="145"/>
  <c r="P470" i="145"/>
  <c r="O469" i="145"/>
  <c r="P469" i="145" s="1"/>
  <c r="N469" i="145"/>
  <c r="O468" i="145"/>
  <c r="P468" i="145" s="1"/>
  <c r="N468" i="145"/>
  <c r="O467" i="145"/>
  <c r="P467" i="145" s="1"/>
  <c r="N467" i="145"/>
  <c r="O466" i="145"/>
  <c r="P466" i="145" s="1"/>
  <c r="N466" i="145"/>
  <c r="O465" i="145"/>
  <c r="P465" i="145"/>
  <c r="N465" i="145"/>
  <c r="O464" i="145"/>
  <c r="P464" i="145" s="1"/>
  <c r="N464" i="145"/>
  <c r="O463" i="145"/>
  <c r="N463" i="145"/>
  <c r="P463" i="145"/>
  <c r="O462" i="145"/>
  <c r="P462" i="145" s="1"/>
  <c r="N462" i="145"/>
  <c r="O461" i="145"/>
  <c r="P461" i="145" s="1"/>
  <c r="N461" i="145"/>
  <c r="O460" i="145"/>
  <c r="N460" i="145"/>
  <c r="O459" i="145"/>
  <c r="N459" i="145"/>
  <c r="O458" i="145"/>
  <c r="N458" i="145"/>
  <c r="P458" i="145"/>
  <c r="O457" i="145"/>
  <c r="P457" i="145"/>
  <c r="N457" i="145"/>
  <c r="O456" i="145"/>
  <c r="N456" i="145"/>
  <c r="P456" i="145"/>
  <c r="O455" i="145"/>
  <c r="N455" i="145"/>
  <c r="O454" i="145"/>
  <c r="P454" i="145" s="1"/>
  <c r="N454" i="145"/>
  <c r="O453" i="145"/>
  <c r="P453" i="145" s="1"/>
  <c r="N453" i="145"/>
  <c r="P452" i="145"/>
  <c r="O452" i="145"/>
  <c r="N452" i="145"/>
  <c r="O451" i="145"/>
  <c r="P451" i="145" s="1"/>
  <c r="N451" i="145"/>
  <c r="O450" i="145"/>
  <c r="P450" i="145" s="1"/>
  <c r="N450" i="145"/>
  <c r="O449" i="145"/>
  <c r="P449" i="145" s="1"/>
  <c r="N449" i="145"/>
  <c r="O448" i="145"/>
  <c r="P448" i="145" s="1"/>
  <c r="N448" i="145"/>
  <c r="O447" i="145"/>
  <c r="P447" i="145" s="1"/>
  <c r="N447" i="145"/>
  <c r="O446" i="145"/>
  <c r="P446" i="145" s="1"/>
  <c r="N446" i="145"/>
  <c r="O445" i="145"/>
  <c r="P445" i="145" s="1"/>
  <c r="N445" i="145"/>
  <c r="O444" i="145"/>
  <c r="P444" i="145" s="1"/>
  <c r="N444" i="145"/>
  <c r="O443" i="145"/>
  <c r="N443" i="145"/>
  <c r="O442" i="145"/>
  <c r="P442" i="145" s="1"/>
  <c r="N442" i="145"/>
  <c r="O441" i="145"/>
  <c r="P441" i="145"/>
  <c r="N441" i="145"/>
  <c r="P440" i="145"/>
  <c r="O440" i="145"/>
  <c r="N440" i="145"/>
  <c r="O439" i="145"/>
  <c r="P439" i="145" s="1"/>
  <c r="N439" i="145"/>
  <c r="O438" i="145"/>
  <c r="P438" i="145" s="1"/>
  <c r="N438" i="145"/>
  <c r="O437" i="145"/>
  <c r="P437" i="145" s="1"/>
  <c r="N437" i="145"/>
  <c r="O436" i="145"/>
  <c r="P436" i="145" s="1"/>
  <c r="N436" i="145"/>
  <c r="O435" i="145"/>
  <c r="N435" i="145"/>
  <c r="O434" i="145"/>
  <c r="P434" i="145" s="1"/>
  <c r="N434" i="145"/>
  <c r="O433" i="145"/>
  <c r="P433" i="145" s="1"/>
  <c r="N433" i="145"/>
  <c r="O432" i="145"/>
  <c r="P432" i="145" s="1"/>
  <c r="N432" i="145"/>
  <c r="O431" i="145"/>
  <c r="P431" i="145" s="1"/>
  <c r="N431" i="145"/>
  <c r="O430" i="145"/>
  <c r="P430" i="145" s="1"/>
  <c r="N430" i="145"/>
  <c r="O429" i="145"/>
  <c r="P429" i="145" s="1"/>
  <c r="N429" i="145"/>
  <c r="O428" i="145"/>
  <c r="P428" i="145" s="1"/>
  <c r="N428" i="145"/>
  <c r="O427" i="145"/>
  <c r="N427" i="145"/>
  <c r="P426" i="145"/>
  <c r="O426" i="145"/>
  <c r="N426" i="145"/>
  <c r="O425" i="145"/>
  <c r="P425" i="145" s="1"/>
  <c r="N425" i="145"/>
  <c r="O424" i="145"/>
  <c r="P424" i="145" s="1"/>
  <c r="N424" i="145"/>
  <c r="O423" i="145"/>
  <c r="P423" i="145" s="1"/>
  <c r="N423" i="145"/>
  <c r="O422" i="145"/>
  <c r="P422" i="145" s="1"/>
  <c r="N422" i="145"/>
  <c r="O421" i="145"/>
  <c r="P421" i="145" s="1"/>
  <c r="N421" i="145"/>
  <c r="O420" i="145"/>
  <c r="P420" i="145" s="1"/>
  <c r="N420" i="145"/>
  <c r="O419" i="145"/>
  <c r="N419" i="145"/>
  <c r="O418" i="145"/>
  <c r="P418" i="145" s="1"/>
  <c r="N418" i="145"/>
  <c r="O417" i="145"/>
  <c r="P417" i="145"/>
  <c r="N417" i="145"/>
  <c r="O416" i="145"/>
  <c r="P416" i="145" s="1"/>
  <c r="N416" i="145"/>
  <c r="O415" i="145"/>
  <c r="P415" i="145" s="1"/>
  <c r="N415" i="145"/>
  <c r="O414" i="145"/>
  <c r="P414" i="145" s="1"/>
  <c r="N414" i="145"/>
  <c r="O413" i="145"/>
  <c r="P413" i="145" s="1"/>
  <c r="N413" i="145"/>
  <c r="O412" i="145"/>
  <c r="N412" i="145"/>
  <c r="O411" i="145"/>
  <c r="N411" i="145"/>
  <c r="O410" i="145"/>
  <c r="P410" i="145" s="1"/>
  <c r="N410" i="145"/>
  <c r="O409" i="145"/>
  <c r="P409" i="145" s="1"/>
  <c r="N409" i="145"/>
  <c r="O408" i="145"/>
  <c r="N408" i="145"/>
  <c r="P408" i="145"/>
  <c r="O407" i="145"/>
  <c r="P407" i="145" s="1"/>
  <c r="N407" i="145"/>
  <c r="O406" i="145"/>
  <c r="P406" i="145" s="1"/>
  <c r="N406" i="145"/>
  <c r="O405" i="145"/>
  <c r="P405" i="145" s="1"/>
  <c r="N405" i="145"/>
  <c r="O404" i="145"/>
  <c r="P404" i="145" s="1"/>
  <c r="N404" i="145"/>
  <c r="O403" i="145"/>
  <c r="P403" i="145" s="1"/>
  <c r="N403" i="145"/>
  <c r="O402" i="145"/>
  <c r="P402" i="145" s="1"/>
  <c r="N402" i="145"/>
  <c r="O401" i="145"/>
  <c r="P401" i="145" s="1"/>
  <c r="N401" i="145"/>
  <c r="O400" i="145"/>
  <c r="P400" i="145" s="1"/>
  <c r="N400" i="145"/>
  <c r="O399" i="145"/>
  <c r="P399" i="145" s="1"/>
  <c r="N399" i="145"/>
  <c r="O398" i="145"/>
  <c r="P398" i="145" s="1"/>
  <c r="N398" i="145"/>
  <c r="O397" i="145"/>
  <c r="P397" i="145"/>
  <c r="N397" i="145"/>
  <c r="O396" i="145"/>
  <c r="N396" i="145"/>
  <c r="O395" i="145"/>
  <c r="N395" i="145"/>
  <c r="O394" i="145"/>
  <c r="P394" i="145" s="1"/>
  <c r="N394" i="145"/>
  <c r="O393" i="145"/>
  <c r="P393" i="145" s="1"/>
  <c r="N393" i="145"/>
  <c r="O392" i="145"/>
  <c r="P392" i="145" s="1"/>
  <c r="N392" i="145"/>
  <c r="O391" i="145"/>
  <c r="P391" i="145" s="1"/>
  <c r="N391" i="145"/>
  <c r="O390" i="145"/>
  <c r="P390" i="145" s="1"/>
  <c r="N390" i="145"/>
  <c r="P389" i="145"/>
  <c r="O389" i="145"/>
  <c r="N389" i="145"/>
  <c r="O388" i="145"/>
  <c r="P388" i="145" s="1"/>
  <c r="N388" i="145"/>
  <c r="O387" i="145"/>
  <c r="P387" i="145" s="1"/>
  <c r="N387" i="145"/>
  <c r="O386" i="145"/>
  <c r="P386" i="145" s="1"/>
  <c r="N386" i="145"/>
  <c r="O385" i="145"/>
  <c r="P385" i="145" s="1"/>
  <c r="N385" i="145"/>
  <c r="O384" i="145"/>
  <c r="P384" i="145" s="1"/>
  <c r="N384" i="145"/>
  <c r="O383" i="145"/>
  <c r="P383" i="145" s="1"/>
  <c r="N383" i="145"/>
  <c r="O382" i="145"/>
  <c r="P382" i="145" s="1"/>
  <c r="N382" i="145"/>
  <c r="O381" i="145"/>
  <c r="P381" i="145" s="1"/>
  <c r="N381" i="145"/>
  <c r="O380" i="145"/>
  <c r="N380" i="145"/>
  <c r="P380" i="145"/>
  <c r="O379" i="145"/>
  <c r="N379" i="145"/>
  <c r="O378" i="145"/>
  <c r="P378" i="145" s="1"/>
  <c r="N378" i="145"/>
  <c r="O377" i="145"/>
  <c r="P377" i="145" s="1"/>
  <c r="N377" i="145"/>
  <c r="O376" i="145"/>
  <c r="P376" i="145" s="1"/>
  <c r="N376" i="145"/>
  <c r="O375" i="145"/>
  <c r="P375" i="145" s="1"/>
  <c r="N375" i="145"/>
  <c r="O374" i="145"/>
  <c r="N374" i="145"/>
  <c r="P374" i="145"/>
  <c r="P373" i="145"/>
  <c r="O373" i="145"/>
  <c r="N373" i="145"/>
  <c r="P372" i="145"/>
  <c r="O372" i="145"/>
  <c r="N372" i="145"/>
  <c r="O371" i="145"/>
  <c r="N371" i="145"/>
  <c r="O370" i="145"/>
  <c r="P370" i="145" s="1"/>
  <c r="N370" i="145"/>
  <c r="O369" i="145"/>
  <c r="P369" i="145" s="1"/>
  <c r="N369" i="145"/>
  <c r="O368" i="145"/>
  <c r="P368" i="145" s="1"/>
  <c r="N368" i="145"/>
  <c r="O367" i="145"/>
  <c r="P367" i="145" s="1"/>
  <c r="N367" i="145"/>
  <c r="O366" i="145"/>
  <c r="P366" i="145" s="1"/>
  <c r="N366" i="145"/>
  <c r="O365" i="145"/>
  <c r="P365" i="145" s="1"/>
  <c r="N365" i="145"/>
  <c r="O364" i="145"/>
  <c r="N364" i="145"/>
  <c r="P364" i="145"/>
  <c r="O363" i="145"/>
  <c r="N363" i="145"/>
  <c r="O362" i="145"/>
  <c r="P362" i="145" s="1"/>
  <c r="N362" i="145"/>
  <c r="O361" i="145"/>
  <c r="P361" i="145" s="1"/>
  <c r="N361" i="145"/>
  <c r="O360" i="145"/>
  <c r="P360" i="145" s="1"/>
  <c r="N360" i="145"/>
  <c r="O359" i="145"/>
  <c r="P359" i="145" s="1"/>
  <c r="N359" i="145"/>
  <c r="O358" i="145"/>
  <c r="P358" i="145" s="1"/>
  <c r="N358" i="145"/>
  <c r="O357" i="145"/>
  <c r="P357" i="145" s="1"/>
  <c r="N357" i="145"/>
  <c r="O356" i="145"/>
  <c r="P356" i="145" s="1"/>
  <c r="N356" i="145"/>
  <c r="O355" i="145"/>
  <c r="N355" i="145"/>
  <c r="O354" i="145"/>
  <c r="N354" i="145"/>
  <c r="P354" i="145"/>
  <c r="O353" i="145"/>
  <c r="P353" i="145" s="1"/>
  <c r="N353" i="145"/>
  <c r="O352" i="145"/>
  <c r="P352" i="145" s="1"/>
  <c r="N352" i="145"/>
  <c r="O351" i="145"/>
  <c r="P351" i="145" s="1"/>
  <c r="N351" i="145"/>
  <c r="O350" i="145"/>
  <c r="P350" i="145" s="1"/>
  <c r="N350" i="145"/>
  <c r="O349" i="145"/>
  <c r="P349" i="145" s="1"/>
  <c r="N349" i="145"/>
  <c r="O348" i="145"/>
  <c r="N348" i="145"/>
  <c r="O347" i="145"/>
  <c r="N347" i="145"/>
  <c r="P346" i="145"/>
  <c r="O346" i="145"/>
  <c r="N346" i="145"/>
  <c r="O345" i="145"/>
  <c r="P345" i="145"/>
  <c r="N345" i="145"/>
  <c r="O344" i="145"/>
  <c r="P344" i="145" s="1"/>
  <c r="N344" i="145"/>
  <c r="O343" i="145"/>
  <c r="N343" i="145"/>
  <c r="O342" i="145"/>
  <c r="P342" i="145" s="1"/>
  <c r="N342" i="145"/>
  <c r="O341" i="145"/>
  <c r="P341" i="145" s="1"/>
  <c r="N341" i="145"/>
  <c r="O340" i="145"/>
  <c r="P340" i="145"/>
  <c r="N340" i="145"/>
  <c r="O339" i="145"/>
  <c r="P339" i="145" s="1"/>
  <c r="N339" i="145"/>
  <c r="O338" i="145"/>
  <c r="P338" i="145" s="1"/>
  <c r="N338" i="145"/>
  <c r="O337" i="145"/>
  <c r="P337" i="145" s="1"/>
  <c r="N337" i="145"/>
  <c r="O336" i="145"/>
  <c r="N336" i="145"/>
  <c r="P336" i="145"/>
  <c r="O335" i="145"/>
  <c r="N335" i="145"/>
  <c r="P335" i="145"/>
  <c r="P334" i="145"/>
  <c r="O334" i="145"/>
  <c r="N334" i="145"/>
  <c r="O333" i="145"/>
  <c r="P333" i="145" s="1"/>
  <c r="N333" i="145"/>
  <c r="O332" i="145"/>
  <c r="N332" i="145"/>
  <c r="O331" i="145"/>
  <c r="N331" i="145"/>
  <c r="P330" i="145"/>
  <c r="O330" i="145"/>
  <c r="N330" i="145"/>
  <c r="O329" i="145"/>
  <c r="P329" i="145" s="1"/>
  <c r="N329" i="145"/>
  <c r="O328" i="145"/>
  <c r="P328" i="145" s="1"/>
  <c r="N328" i="145"/>
  <c r="O327" i="145"/>
  <c r="N327" i="145"/>
  <c r="O326" i="145"/>
  <c r="P326" i="145" s="1"/>
  <c r="N326" i="145"/>
  <c r="O325" i="145"/>
  <c r="P325" i="145" s="1"/>
  <c r="N325" i="145"/>
  <c r="O324" i="145"/>
  <c r="P324" i="145" s="1"/>
  <c r="N324" i="145"/>
  <c r="O323" i="145"/>
  <c r="P323" i="145" s="1"/>
  <c r="N323" i="145"/>
  <c r="O322" i="145"/>
  <c r="P322" i="145" s="1"/>
  <c r="N322" i="145"/>
  <c r="P321" i="145"/>
  <c r="O321" i="145"/>
  <c r="N321" i="145"/>
  <c r="O320" i="145"/>
  <c r="P320" i="145" s="1"/>
  <c r="N320" i="145"/>
  <c r="O319" i="145"/>
  <c r="P319" i="145" s="1"/>
  <c r="N319" i="145"/>
  <c r="O318" i="145"/>
  <c r="P318" i="145" s="1"/>
  <c r="N318" i="145"/>
  <c r="O317" i="145"/>
  <c r="P317" i="145" s="1"/>
  <c r="N317" i="145"/>
  <c r="O316" i="145"/>
  <c r="P316" i="145" s="1"/>
  <c r="N316" i="145"/>
  <c r="O315" i="145"/>
  <c r="N315" i="145"/>
  <c r="O314" i="145"/>
  <c r="N314" i="145"/>
  <c r="P314" i="145"/>
  <c r="O313" i="145"/>
  <c r="P313" i="145" s="1"/>
  <c r="N313" i="145"/>
  <c r="O312" i="145"/>
  <c r="P312" i="145" s="1"/>
  <c r="N312" i="145"/>
  <c r="O311" i="145"/>
  <c r="N311" i="145"/>
  <c r="P311" i="145"/>
  <c r="O310" i="145"/>
  <c r="P310" i="145" s="1"/>
  <c r="N310" i="145"/>
  <c r="O309" i="145"/>
  <c r="P309" i="145" s="1"/>
  <c r="N309" i="145"/>
  <c r="O308" i="145"/>
  <c r="P308" i="145" s="1"/>
  <c r="N308" i="145"/>
  <c r="O307" i="145"/>
  <c r="N307" i="145"/>
  <c r="O306" i="145"/>
  <c r="P306" i="145" s="1"/>
  <c r="N306" i="145"/>
  <c r="O305" i="145"/>
  <c r="P305" i="145" s="1"/>
  <c r="N305" i="145"/>
  <c r="O304" i="145"/>
  <c r="P304" i="145" s="1"/>
  <c r="N304" i="145"/>
  <c r="O303" i="145"/>
  <c r="P303" i="145" s="1"/>
  <c r="N303" i="145"/>
  <c r="O302" i="145"/>
  <c r="P302" i="145" s="1"/>
  <c r="N302" i="145"/>
  <c r="O301" i="145"/>
  <c r="P301" i="145" s="1"/>
  <c r="N301" i="145"/>
  <c r="O300" i="145"/>
  <c r="P300" i="145" s="1"/>
  <c r="N300" i="145"/>
  <c r="O299" i="145"/>
  <c r="N299" i="145"/>
  <c r="O298" i="145"/>
  <c r="N298" i="145"/>
  <c r="P298" i="145"/>
  <c r="O297" i="145"/>
  <c r="P297" i="145" s="1"/>
  <c r="N297" i="145"/>
  <c r="O296" i="145"/>
  <c r="P296" i="145" s="1"/>
  <c r="N296" i="145"/>
  <c r="O295" i="145"/>
  <c r="N295" i="145"/>
  <c r="P295" i="145"/>
  <c r="O294" i="145"/>
  <c r="P294" i="145" s="1"/>
  <c r="N294" i="145"/>
  <c r="O293" i="145"/>
  <c r="P293" i="145" s="1"/>
  <c r="N293" i="145"/>
  <c r="O292" i="145"/>
  <c r="P292" i="145" s="1"/>
  <c r="N292" i="145"/>
  <c r="O291" i="145"/>
  <c r="N291" i="145"/>
  <c r="O290" i="145"/>
  <c r="P290" i="145" s="1"/>
  <c r="N290" i="145"/>
  <c r="O289" i="145"/>
  <c r="P289" i="145"/>
  <c r="N289" i="145"/>
  <c r="P288" i="145"/>
  <c r="O288" i="145"/>
  <c r="N288" i="145"/>
  <c r="O287" i="145"/>
  <c r="P287" i="145" s="1"/>
  <c r="N287" i="145"/>
  <c r="O286" i="145"/>
  <c r="P286" i="145" s="1"/>
  <c r="N286" i="145"/>
  <c r="O285" i="145"/>
  <c r="P285" i="145" s="1"/>
  <c r="N285" i="145"/>
  <c r="O284" i="145"/>
  <c r="N284" i="145"/>
  <c r="O283" i="145"/>
  <c r="N283" i="145"/>
  <c r="O282" i="145"/>
  <c r="P282" i="145" s="1"/>
  <c r="N282" i="145"/>
  <c r="O281" i="145"/>
  <c r="P281" i="145"/>
  <c r="N281" i="145"/>
  <c r="P280" i="145"/>
  <c r="O280" i="145"/>
  <c r="N280" i="145"/>
  <c r="O279" i="145"/>
  <c r="N279" i="145"/>
  <c r="O278" i="145"/>
  <c r="P278" i="145" s="1"/>
  <c r="N278" i="145"/>
  <c r="O277" i="145"/>
  <c r="P277" i="145" s="1"/>
  <c r="N277" i="145"/>
  <c r="O276" i="145"/>
  <c r="P276" i="145" s="1"/>
  <c r="N276" i="145"/>
  <c r="O275" i="145"/>
  <c r="N275" i="145"/>
  <c r="P275" i="145"/>
  <c r="O274" i="145"/>
  <c r="P274" i="145" s="1"/>
  <c r="N274" i="145"/>
  <c r="O273" i="145"/>
  <c r="P273" i="145" s="1"/>
  <c r="N273" i="145"/>
  <c r="O272" i="145"/>
  <c r="P272" i="145" s="1"/>
  <c r="N272" i="145"/>
  <c r="O271" i="145"/>
  <c r="P271" i="145" s="1"/>
  <c r="N271" i="145"/>
  <c r="P270" i="145"/>
  <c r="O270" i="145"/>
  <c r="N270" i="145"/>
  <c r="O269" i="145"/>
  <c r="P269" i="145" s="1"/>
  <c r="N269" i="145"/>
  <c r="O268" i="145"/>
  <c r="N268" i="145"/>
  <c r="O267" i="145"/>
  <c r="N267" i="145"/>
  <c r="P266" i="145"/>
  <c r="O266" i="145"/>
  <c r="N266" i="145"/>
  <c r="O265" i="145"/>
  <c r="N265" i="145"/>
  <c r="O264" i="145"/>
  <c r="P264" i="145" s="1"/>
  <c r="N264" i="145"/>
  <c r="O263" i="145"/>
  <c r="P263" i="145" s="1"/>
  <c r="N263" i="145"/>
  <c r="O262" i="145"/>
  <c r="P262" i="145" s="1"/>
  <c r="N262" i="145"/>
  <c r="O261" i="145"/>
  <c r="P261" i="145" s="1"/>
  <c r="N261" i="145"/>
  <c r="P260" i="145"/>
  <c r="O260" i="145"/>
  <c r="N260" i="145"/>
  <c r="O259" i="145"/>
  <c r="P259" i="145" s="1"/>
  <c r="N259" i="145"/>
  <c r="O258" i="145"/>
  <c r="N258" i="145"/>
  <c r="P258" i="145"/>
  <c r="O257" i="145"/>
  <c r="P257" i="145" s="1"/>
  <c r="N257" i="145"/>
  <c r="P256" i="145"/>
  <c r="O256" i="145"/>
  <c r="N256" i="145"/>
  <c r="O255" i="145"/>
  <c r="P255" i="145" s="1"/>
  <c r="N255" i="145"/>
  <c r="O254" i="145"/>
  <c r="P254" i="145" s="1"/>
  <c r="N254" i="145"/>
  <c r="O253" i="145"/>
  <c r="N253" i="145"/>
  <c r="O252" i="145"/>
  <c r="P252" i="145" s="1"/>
  <c r="N252" i="145"/>
  <c r="O251" i="145"/>
  <c r="P251" i="145"/>
  <c r="N251" i="145"/>
  <c r="P250" i="145"/>
  <c r="O250" i="145"/>
  <c r="N250" i="145"/>
  <c r="O249" i="145"/>
  <c r="N249" i="145"/>
  <c r="O248" i="145"/>
  <c r="P248" i="145" s="1"/>
  <c r="N248" i="145"/>
  <c r="O247" i="145"/>
  <c r="P247" i="145" s="1"/>
  <c r="N247" i="145"/>
  <c r="O246" i="145"/>
  <c r="P246" i="145" s="1"/>
  <c r="N246" i="145"/>
  <c r="O245" i="145"/>
  <c r="N245" i="145"/>
  <c r="P245" i="145"/>
  <c r="P244" i="145"/>
  <c r="O244" i="145"/>
  <c r="N244" i="145"/>
  <c r="O243" i="145"/>
  <c r="P243" i="145" s="1"/>
  <c r="N243" i="145"/>
  <c r="O242" i="145"/>
  <c r="P242" i="145" s="1"/>
  <c r="N242" i="145"/>
  <c r="O241" i="145"/>
  <c r="N241" i="145"/>
  <c r="P241" i="145"/>
  <c r="P240" i="145"/>
  <c r="O240" i="145"/>
  <c r="N240" i="145"/>
  <c r="O239" i="145"/>
  <c r="P239" i="145" s="1"/>
  <c r="N239" i="145"/>
  <c r="O238" i="145"/>
  <c r="P238" i="145" s="1"/>
  <c r="N238" i="145"/>
  <c r="O237" i="145"/>
  <c r="N237" i="145"/>
  <c r="O236" i="145"/>
  <c r="P236" i="145" s="1"/>
  <c r="N236" i="145"/>
  <c r="O235" i="145"/>
  <c r="P235" i="145" s="1"/>
  <c r="N235" i="145"/>
  <c r="P234" i="145"/>
  <c r="O234" i="145"/>
  <c r="N234" i="145"/>
  <c r="O233" i="145"/>
  <c r="N233" i="145"/>
  <c r="O232" i="145"/>
  <c r="P232" i="145" s="1"/>
  <c r="N232" i="145"/>
  <c r="O231" i="145"/>
  <c r="P231" i="145" s="1"/>
  <c r="N231" i="145"/>
  <c r="O230" i="145"/>
  <c r="P230" i="145" s="1"/>
  <c r="N230" i="145"/>
  <c r="O229" i="145"/>
  <c r="P229" i="145" s="1"/>
  <c r="N229" i="145"/>
  <c r="O228" i="145"/>
  <c r="P228" i="145" s="1"/>
  <c r="N228" i="145"/>
  <c r="O227" i="145"/>
  <c r="P227" i="145" s="1"/>
  <c r="N227" i="145"/>
  <c r="O226" i="145"/>
  <c r="N226" i="145"/>
  <c r="P226" i="145"/>
  <c r="O225" i="145"/>
  <c r="P225" i="145" s="1"/>
  <c r="N225" i="145"/>
  <c r="P224" i="145"/>
  <c r="O224" i="145"/>
  <c r="N224" i="145"/>
  <c r="O223" i="145"/>
  <c r="P223" i="145" s="1"/>
  <c r="N223" i="145"/>
  <c r="O222" i="145"/>
  <c r="N222" i="145"/>
  <c r="P222" i="145"/>
  <c r="O221" i="145"/>
  <c r="N221" i="145"/>
  <c r="O220" i="145"/>
  <c r="N220" i="145"/>
  <c r="O219" i="145"/>
  <c r="P219" i="145" s="1"/>
  <c r="N219" i="145"/>
  <c r="P218" i="145"/>
  <c r="O218" i="145"/>
  <c r="N218" i="145"/>
  <c r="P217" i="145"/>
  <c r="O217" i="145"/>
  <c r="N217" i="145"/>
  <c r="O216" i="145"/>
  <c r="N216" i="145"/>
  <c r="O215" i="145"/>
  <c r="P215" i="145" s="1"/>
  <c r="N215" i="145"/>
  <c r="O214" i="145"/>
  <c r="P214" i="145" s="1"/>
  <c r="N214" i="145"/>
  <c r="O213" i="145"/>
  <c r="P213" i="145" s="1"/>
  <c r="N213" i="145"/>
  <c r="O212" i="145"/>
  <c r="N212" i="145"/>
  <c r="O211" i="145"/>
  <c r="P211" i="145" s="1"/>
  <c r="N211" i="145"/>
  <c r="P210" i="145"/>
  <c r="O210" i="145"/>
  <c r="N210" i="145"/>
  <c r="O209" i="145"/>
  <c r="P209" i="145" s="1"/>
  <c r="N209" i="145"/>
  <c r="O208" i="145"/>
  <c r="N208" i="145"/>
  <c r="O207" i="145"/>
  <c r="P207" i="145" s="1"/>
  <c r="N207" i="145"/>
  <c r="O206" i="145"/>
  <c r="P206" i="145" s="1"/>
  <c r="N206" i="145"/>
  <c r="O205" i="145"/>
  <c r="P205" i="145" s="1"/>
  <c r="N205" i="145"/>
  <c r="O204" i="145"/>
  <c r="N204" i="145"/>
  <c r="O203" i="145"/>
  <c r="P203" i="145" s="1"/>
  <c r="N203" i="145"/>
  <c r="O202" i="145"/>
  <c r="P202" i="145" s="1"/>
  <c r="N202" i="145"/>
  <c r="O201" i="145"/>
  <c r="P201" i="145" s="1"/>
  <c r="N201" i="145"/>
  <c r="O200" i="145"/>
  <c r="N200" i="145"/>
  <c r="O199" i="145"/>
  <c r="P199" i="145" s="1"/>
  <c r="N199" i="145"/>
  <c r="O198" i="145"/>
  <c r="P198" i="145" s="1"/>
  <c r="N198" i="145"/>
  <c r="O197" i="145"/>
  <c r="P197" i="145" s="1"/>
  <c r="N197" i="145"/>
  <c r="O196" i="145"/>
  <c r="N196" i="145"/>
  <c r="O195" i="145"/>
  <c r="P195" i="145" s="1"/>
  <c r="N195" i="145"/>
  <c r="P194" i="145"/>
  <c r="O194" i="145"/>
  <c r="N194" i="145"/>
  <c r="P193" i="145"/>
  <c r="O193" i="145"/>
  <c r="N193" i="145"/>
  <c r="O192" i="145"/>
  <c r="N192" i="145"/>
  <c r="O191" i="145"/>
  <c r="P191" i="145" s="1"/>
  <c r="N191" i="145"/>
  <c r="O190" i="145"/>
  <c r="P190" i="145" s="1"/>
  <c r="N190" i="145"/>
  <c r="O189" i="145"/>
  <c r="P189" i="145" s="1"/>
  <c r="N189" i="145"/>
  <c r="O188" i="145"/>
  <c r="N188" i="145"/>
  <c r="O187" i="145"/>
  <c r="P187" i="145" s="1"/>
  <c r="N187" i="145"/>
  <c r="O186" i="145"/>
  <c r="P186" i="145" s="1"/>
  <c r="N186" i="145"/>
  <c r="O185" i="145"/>
  <c r="P185" i="145" s="1"/>
  <c r="N185" i="145"/>
  <c r="O184" i="145"/>
  <c r="P184" i="145" s="1"/>
  <c r="N184" i="145"/>
  <c r="O183" i="145"/>
  <c r="P183" i="145" s="1"/>
  <c r="N183" i="145"/>
  <c r="O182" i="145"/>
  <c r="P182" i="145" s="1"/>
  <c r="N182" i="145"/>
  <c r="O181" i="145"/>
  <c r="P181" i="145" s="1"/>
  <c r="N181" i="145"/>
  <c r="O180" i="145"/>
  <c r="N180" i="145"/>
  <c r="O179" i="145"/>
  <c r="P179" i="145" s="1"/>
  <c r="N179" i="145"/>
  <c r="P178" i="145"/>
  <c r="O178" i="145"/>
  <c r="N178" i="145"/>
  <c r="O177" i="145"/>
  <c r="P177" i="145" s="1"/>
  <c r="N177" i="145"/>
  <c r="O176" i="145"/>
  <c r="N176" i="145"/>
  <c r="O175" i="145"/>
  <c r="P175" i="145" s="1"/>
  <c r="N175" i="145"/>
  <c r="O174" i="145"/>
  <c r="P174" i="145" s="1"/>
  <c r="N174" i="145"/>
  <c r="O173" i="145"/>
  <c r="P173" i="145" s="1"/>
  <c r="N173" i="145"/>
  <c r="O172" i="145"/>
  <c r="N172" i="145"/>
  <c r="O171" i="145"/>
  <c r="P171" i="145" s="1"/>
  <c r="N171" i="145"/>
  <c r="O170" i="145"/>
  <c r="P170" i="145" s="1"/>
  <c r="N170" i="145"/>
  <c r="O169" i="145"/>
  <c r="P169" i="145" s="1"/>
  <c r="N169" i="145"/>
  <c r="O168" i="145"/>
  <c r="N168" i="145"/>
  <c r="O167" i="145"/>
  <c r="P167" i="145" s="1"/>
  <c r="N167" i="145"/>
  <c r="O166" i="145"/>
  <c r="P166" i="145" s="1"/>
  <c r="N166" i="145"/>
  <c r="O165" i="145"/>
  <c r="P165" i="145" s="1"/>
  <c r="N165" i="145"/>
  <c r="O164" i="145"/>
  <c r="N164" i="145"/>
  <c r="O163" i="145"/>
  <c r="P163" i="145" s="1"/>
  <c r="N163" i="145"/>
  <c r="O162" i="145"/>
  <c r="P162" i="145" s="1"/>
  <c r="N162" i="145"/>
  <c r="O161" i="145"/>
  <c r="P161" i="145" s="1"/>
  <c r="N161" i="145"/>
  <c r="O160" i="145"/>
  <c r="N160" i="145"/>
  <c r="O159" i="145"/>
  <c r="P159" i="145" s="1"/>
  <c r="N159" i="145"/>
  <c r="P158" i="145"/>
  <c r="O158" i="145"/>
  <c r="N158" i="145"/>
  <c r="O157" i="145"/>
  <c r="P157" i="145" s="1"/>
  <c r="N157" i="145"/>
  <c r="O156" i="145"/>
  <c r="N156" i="145"/>
  <c r="O155" i="145"/>
  <c r="P155" i="145" s="1"/>
  <c r="N155" i="145"/>
  <c r="P154" i="145"/>
  <c r="O154" i="145"/>
  <c r="N154" i="145"/>
  <c r="O153" i="145"/>
  <c r="P153" i="145" s="1"/>
  <c r="N153" i="145"/>
  <c r="O152" i="145"/>
  <c r="N152" i="145"/>
  <c r="O151" i="145"/>
  <c r="N151" i="145"/>
  <c r="P151" i="145"/>
  <c r="P150" i="145"/>
  <c r="O150" i="145"/>
  <c r="N150" i="145"/>
  <c r="P149" i="145"/>
  <c r="O149" i="145"/>
  <c r="N149" i="145"/>
  <c r="O148" i="145"/>
  <c r="N148" i="145"/>
  <c r="O147" i="145"/>
  <c r="P147" i="145" s="1"/>
  <c r="N147" i="145"/>
  <c r="O146" i="145"/>
  <c r="P146" i="145" s="1"/>
  <c r="N146" i="145"/>
  <c r="O145" i="145"/>
  <c r="P145" i="145" s="1"/>
  <c r="N145" i="145"/>
  <c r="O144" i="145"/>
  <c r="N144" i="145"/>
  <c r="O143" i="145"/>
  <c r="P143" i="145" s="1"/>
  <c r="N143" i="145"/>
  <c r="O142" i="145"/>
  <c r="P142" i="145" s="1"/>
  <c r="N142" i="145"/>
  <c r="O141" i="145"/>
  <c r="P141" i="145" s="1"/>
  <c r="N141" i="145"/>
  <c r="O140" i="145"/>
  <c r="N140" i="145"/>
  <c r="O139" i="145"/>
  <c r="N139" i="145"/>
  <c r="P139" i="145"/>
  <c r="O138" i="145"/>
  <c r="P138" i="145" s="1"/>
  <c r="N138" i="145"/>
  <c r="O137" i="145"/>
  <c r="P137" i="145" s="1"/>
  <c r="N137" i="145"/>
  <c r="O136" i="145"/>
  <c r="N136" i="145"/>
  <c r="O135" i="145"/>
  <c r="P135" i="145" s="1"/>
  <c r="N135" i="145"/>
  <c r="P134" i="145"/>
  <c r="O134" i="145"/>
  <c r="N134" i="145"/>
  <c r="P133" i="145"/>
  <c r="O133" i="145"/>
  <c r="N133" i="145"/>
  <c r="O132" i="145"/>
  <c r="N132" i="145"/>
  <c r="O131" i="145"/>
  <c r="P131" i="145" s="1"/>
  <c r="N131" i="145"/>
  <c r="O130" i="145"/>
  <c r="P130" i="145" s="1"/>
  <c r="N130" i="145"/>
  <c r="O129" i="145"/>
  <c r="P129" i="145" s="1"/>
  <c r="N129" i="145"/>
  <c r="O128" i="145"/>
  <c r="N128" i="145"/>
  <c r="O127" i="145"/>
  <c r="N127" i="145"/>
  <c r="P127" i="145"/>
  <c r="O126" i="145"/>
  <c r="P126" i="145" s="1"/>
  <c r="N126" i="145"/>
  <c r="O125" i="145"/>
  <c r="P125" i="145" s="1"/>
  <c r="N125" i="145"/>
  <c r="O124" i="145"/>
  <c r="P124" i="145" s="1"/>
  <c r="N124" i="145"/>
  <c r="O123" i="145"/>
  <c r="N123" i="145"/>
  <c r="P123" i="145"/>
  <c r="O122" i="145"/>
  <c r="P122" i="145" s="1"/>
  <c r="N122" i="145"/>
  <c r="O121" i="145"/>
  <c r="P121" i="145" s="1"/>
  <c r="N121" i="145"/>
  <c r="O120" i="145"/>
  <c r="N120" i="145"/>
  <c r="O119" i="145"/>
  <c r="P119" i="145" s="1"/>
  <c r="N119" i="145"/>
  <c r="P118" i="145"/>
  <c r="O118" i="145"/>
  <c r="N118" i="145"/>
  <c r="O117" i="145"/>
  <c r="P117" i="145" s="1"/>
  <c r="N117" i="145"/>
  <c r="O116" i="145"/>
  <c r="N116" i="145"/>
  <c r="O115" i="145"/>
  <c r="N115" i="145"/>
  <c r="P115" i="145"/>
  <c r="O114" i="145"/>
  <c r="P114" i="145" s="1"/>
  <c r="N114" i="145"/>
  <c r="O113" i="145"/>
  <c r="P113" i="145" s="1"/>
  <c r="N113" i="145"/>
  <c r="O112" i="145"/>
  <c r="N112" i="145"/>
  <c r="O111" i="145"/>
  <c r="P111" i="145" s="1"/>
  <c r="N111" i="145"/>
  <c r="O110" i="145"/>
  <c r="P110" i="145" s="1"/>
  <c r="N110" i="145"/>
  <c r="O109" i="145"/>
  <c r="P109" i="145" s="1"/>
  <c r="N109" i="145"/>
  <c r="O108" i="145"/>
  <c r="N108" i="145"/>
  <c r="O107" i="145"/>
  <c r="P107" i="145" s="1"/>
  <c r="N107" i="145"/>
  <c r="P106" i="145"/>
  <c r="O106" i="145"/>
  <c r="N106" i="145"/>
  <c r="O105" i="145"/>
  <c r="P105" i="145" s="1"/>
  <c r="N105" i="145"/>
  <c r="O104" i="145"/>
  <c r="N104" i="145"/>
  <c r="O103" i="145"/>
  <c r="N103" i="145"/>
  <c r="P103" i="145"/>
  <c r="O102" i="145"/>
  <c r="P102" i="145" s="1"/>
  <c r="N102" i="145"/>
  <c r="O101" i="145"/>
  <c r="P101" i="145" s="1"/>
  <c r="N101" i="145"/>
  <c r="O100" i="145"/>
  <c r="N100" i="145"/>
  <c r="O99" i="145"/>
  <c r="N99" i="145"/>
  <c r="P99" i="145"/>
  <c r="P98" i="145"/>
  <c r="O98" i="145"/>
  <c r="N98" i="145"/>
  <c r="O97" i="145"/>
  <c r="P97" i="145" s="1"/>
  <c r="N97" i="145"/>
  <c r="O96" i="145"/>
  <c r="N96" i="145"/>
  <c r="O95" i="145"/>
  <c r="P95" i="145" s="1"/>
  <c r="N95" i="145"/>
  <c r="P94" i="145"/>
  <c r="O94" i="145"/>
  <c r="N94" i="145"/>
  <c r="P93" i="145"/>
  <c r="O93" i="145"/>
  <c r="N93" i="145"/>
  <c r="O92" i="145"/>
  <c r="N92" i="145"/>
  <c r="O91" i="145"/>
  <c r="N91" i="145"/>
  <c r="P91" i="145"/>
  <c r="O90" i="145"/>
  <c r="P90" i="145" s="1"/>
  <c r="N90" i="145"/>
  <c r="O89" i="145"/>
  <c r="P89" i="145" s="1"/>
  <c r="N89" i="145"/>
  <c r="O88" i="145"/>
  <c r="N88" i="145"/>
  <c r="O87" i="145"/>
  <c r="P87" i="145" s="1"/>
  <c r="N87" i="145"/>
  <c r="O86" i="145"/>
  <c r="P86" i="145" s="1"/>
  <c r="N86" i="145"/>
  <c r="P85" i="145"/>
  <c r="O85" i="145"/>
  <c r="N85" i="145"/>
  <c r="O84" i="145"/>
  <c r="N84" i="145"/>
  <c r="O83" i="145"/>
  <c r="P83" i="145" s="1"/>
  <c r="N83" i="145"/>
  <c r="O82" i="145"/>
  <c r="P82" i="145" s="1"/>
  <c r="N82" i="145"/>
  <c r="O81" i="145"/>
  <c r="P81" i="145" s="1"/>
  <c r="N81" i="145"/>
  <c r="O80" i="145"/>
  <c r="N80" i="145"/>
  <c r="O79" i="145"/>
  <c r="N79" i="145"/>
  <c r="P79" i="145"/>
  <c r="O78" i="145"/>
  <c r="P78" i="145" s="1"/>
  <c r="N78" i="145"/>
  <c r="O77" i="145"/>
  <c r="P77" i="145" s="1"/>
  <c r="N77" i="145"/>
  <c r="O76" i="145"/>
  <c r="P76" i="145" s="1"/>
  <c r="N76" i="145"/>
  <c r="O75" i="145"/>
  <c r="N75" i="145"/>
  <c r="P75" i="145"/>
  <c r="O74" i="145"/>
  <c r="P74" i="145" s="1"/>
  <c r="N74" i="145"/>
  <c r="P73" i="145"/>
  <c r="O73" i="145"/>
  <c r="N73" i="145"/>
  <c r="O72" i="145"/>
  <c r="N72" i="145"/>
  <c r="O71" i="145"/>
  <c r="P71" i="145" s="1"/>
  <c r="N71" i="145"/>
  <c r="O70" i="145"/>
  <c r="P70" i="145" s="1"/>
  <c r="N70" i="145"/>
  <c r="P69" i="145"/>
  <c r="O69" i="145"/>
  <c r="N69" i="145"/>
  <c r="O68" i="145"/>
  <c r="N68" i="145"/>
  <c r="O67" i="145"/>
  <c r="P67" i="145" s="1"/>
  <c r="N67" i="145"/>
  <c r="P66" i="145"/>
  <c r="O66" i="145"/>
  <c r="N66" i="145"/>
  <c r="O65" i="145"/>
  <c r="P65" i="145" s="1"/>
  <c r="N65" i="145"/>
  <c r="O64" i="145"/>
  <c r="N64" i="145"/>
  <c r="O63" i="145"/>
  <c r="N63" i="145"/>
  <c r="P63" i="145"/>
  <c r="O62" i="145"/>
  <c r="P62" i="145" s="1"/>
  <c r="N62" i="145"/>
  <c r="O61" i="145"/>
  <c r="P61" i="145" s="1"/>
  <c r="N61" i="145"/>
  <c r="O60" i="145"/>
  <c r="N60" i="145"/>
  <c r="O59" i="145"/>
  <c r="P59" i="145" s="1"/>
  <c r="N59" i="145"/>
  <c r="P58" i="145"/>
  <c r="O58" i="145"/>
  <c r="N58" i="145"/>
  <c r="O57" i="145"/>
  <c r="P57" i="145" s="1"/>
  <c r="N57" i="145"/>
  <c r="O56" i="145"/>
  <c r="N56" i="145"/>
  <c r="O55" i="145"/>
  <c r="N55" i="145"/>
  <c r="P55" i="145"/>
  <c r="O54" i="145"/>
  <c r="P54" i="145" s="1"/>
  <c r="N54" i="145"/>
  <c r="O53" i="145"/>
  <c r="P53" i="145" s="1"/>
  <c r="N53" i="145"/>
  <c r="O52" i="145"/>
  <c r="N52" i="145"/>
  <c r="O51" i="145"/>
  <c r="P51" i="145" s="1"/>
  <c r="N51" i="145"/>
  <c r="O50" i="145"/>
  <c r="P50" i="145" s="1"/>
  <c r="N50" i="145"/>
  <c r="P49" i="145"/>
  <c r="O49" i="145"/>
  <c r="N49" i="145"/>
  <c r="O48" i="145"/>
  <c r="N48" i="145"/>
  <c r="O47" i="145"/>
  <c r="P47" i="145" s="1"/>
  <c r="N47" i="145"/>
  <c r="O46" i="145"/>
  <c r="P46" i="145" s="1"/>
  <c r="N46" i="145"/>
  <c r="O45" i="145"/>
  <c r="P45" i="145" s="1"/>
  <c r="N45" i="145"/>
  <c r="O44" i="145"/>
  <c r="P44" i="145" s="1"/>
  <c r="N44" i="145"/>
  <c r="O43" i="145"/>
  <c r="N43" i="145"/>
  <c r="P43" i="145"/>
  <c r="O42" i="145"/>
  <c r="P42" i="145" s="1"/>
  <c r="N42" i="145"/>
  <c r="O41" i="145"/>
  <c r="P41" i="145" s="1"/>
  <c r="N41" i="145"/>
  <c r="O40" i="145"/>
  <c r="N40" i="145"/>
  <c r="O39" i="145"/>
  <c r="P39" i="145" s="1"/>
  <c r="N39" i="145"/>
  <c r="P38" i="145"/>
  <c r="O38" i="145"/>
  <c r="N38" i="145"/>
  <c r="P37" i="145"/>
  <c r="O37" i="145"/>
  <c r="N37" i="145"/>
  <c r="O36" i="145"/>
  <c r="N36" i="145"/>
  <c r="O35" i="145"/>
  <c r="P35" i="145" s="1"/>
  <c r="N35" i="145"/>
  <c r="O34" i="145"/>
  <c r="P34" i="145" s="1"/>
  <c r="N34" i="145"/>
  <c r="P33" i="145"/>
  <c r="O33" i="145"/>
  <c r="N33" i="145"/>
  <c r="O32" i="145"/>
  <c r="N32" i="145"/>
  <c r="O31" i="145"/>
  <c r="N31" i="145"/>
  <c r="P31" i="145"/>
  <c r="O30" i="145"/>
  <c r="P30" i="145" s="1"/>
  <c r="N30" i="145"/>
  <c r="O29" i="145"/>
  <c r="P29" i="145" s="1"/>
  <c r="N29" i="145"/>
  <c r="O28" i="145"/>
  <c r="N28" i="145"/>
  <c r="O27" i="145"/>
  <c r="P27" i="145" s="1"/>
  <c r="N27" i="145"/>
  <c r="P26" i="145"/>
  <c r="O26" i="145"/>
  <c r="N26" i="145"/>
  <c r="O25" i="145"/>
  <c r="P25" i="145" s="1"/>
  <c r="N25" i="145"/>
  <c r="O24" i="145"/>
  <c r="N24" i="145"/>
  <c r="O23" i="145"/>
  <c r="N23" i="145"/>
  <c r="P23" i="145"/>
  <c r="O22" i="145"/>
  <c r="P22" i="145" s="1"/>
  <c r="N22" i="145"/>
  <c r="O21" i="145"/>
  <c r="P21" i="145" s="1"/>
  <c r="N21" i="145"/>
  <c r="O20" i="145"/>
  <c r="N20" i="145"/>
  <c r="O19" i="145"/>
  <c r="P19" i="145" s="1"/>
  <c r="N19" i="145"/>
  <c r="O18" i="145"/>
  <c r="P18" i="145" s="1"/>
  <c r="N18" i="145"/>
  <c r="O17" i="145"/>
  <c r="P17" i="145" s="1"/>
  <c r="N17" i="145"/>
  <c r="O16" i="145"/>
  <c r="N16" i="145"/>
  <c r="O15" i="145"/>
  <c r="N15" i="145"/>
  <c r="P15" i="145"/>
  <c r="P14" i="145"/>
  <c r="O14" i="145"/>
  <c r="N14" i="145"/>
  <c r="P13" i="145"/>
  <c r="O13" i="145"/>
  <c r="N13" i="145"/>
  <c r="O12" i="145"/>
  <c r="N12" i="145"/>
  <c r="O11" i="145"/>
  <c r="N11" i="145"/>
  <c r="P11" i="145"/>
  <c r="O10" i="145"/>
  <c r="P10" i="145" s="1"/>
  <c r="N10" i="145"/>
  <c r="O9" i="145"/>
  <c r="P9" i="145" s="1"/>
  <c r="N9" i="145"/>
  <c r="O8" i="145"/>
  <c r="N8" i="145"/>
  <c r="O7" i="145"/>
  <c r="P7" i="145" s="1"/>
  <c r="N7" i="145"/>
  <c r="O6" i="145"/>
  <c r="P6" i="145" s="1"/>
  <c r="N6" i="145"/>
  <c r="O5" i="145"/>
  <c r="P5" i="145" s="1"/>
  <c r="N5" i="145"/>
  <c r="O4" i="145"/>
  <c r="N4" i="145"/>
  <c r="I52" i="144"/>
  <c r="G41" i="144"/>
  <c r="G34" i="144"/>
  <c r="I34" i="144"/>
  <c r="E34" i="144"/>
  <c r="E32" i="144"/>
  <c r="G32" i="144"/>
  <c r="I32" i="144"/>
  <c r="I31" i="144"/>
  <c r="G31" i="144"/>
  <c r="E31" i="144"/>
  <c r="G30" i="144"/>
  <c r="I30" i="144"/>
  <c r="E29" i="144"/>
  <c r="G29" i="144"/>
  <c r="I29" i="144"/>
  <c r="I27" i="144"/>
  <c r="G27" i="144"/>
  <c r="E8" i="144"/>
  <c r="M514" i="143" a="1"/>
  <c r="M514" i="143"/>
  <c r="L514" i="143"/>
  <c r="L514" i="143" a="1"/>
  <c r="K514" i="143" a="1"/>
  <c r="K514" i="143"/>
  <c r="J514" i="143"/>
  <c r="J514" i="143" a="1"/>
  <c r="I514" i="143" a="1"/>
  <c r="I514" i="143"/>
  <c r="H514" i="143" a="1"/>
  <c r="H514" i="143"/>
  <c r="G514" i="143" a="1"/>
  <c r="G514" i="143"/>
  <c r="F514" i="143"/>
  <c r="F514" i="143" a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/>
  <c r="G509" i="143" a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/>
  <c r="G505" i="143" a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/>
  <c r="G501" i="143" a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W495" i="143"/>
  <c r="E34" i="142"/>
  <c r="V495" i="143"/>
  <c r="U495" i="143"/>
  <c r="T495" i="143"/>
  <c r="S495" i="143"/>
  <c r="R495" i="143"/>
  <c r="M495" i="143"/>
  <c r="L495" i="143"/>
  <c r="K495" i="143"/>
  <c r="J495" i="143"/>
  <c r="I495" i="143"/>
  <c r="H495" i="143"/>
  <c r="G495" i="143"/>
  <c r="F495" i="143"/>
  <c r="O494" i="143"/>
  <c r="N494" i="143"/>
  <c r="O493" i="143"/>
  <c r="P493" i="143" s="1"/>
  <c r="N493" i="143"/>
  <c r="O492" i="143"/>
  <c r="P492" i="143" s="1"/>
  <c r="N492" i="143"/>
  <c r="O491" i="143"/>
  <c r="P491" i="143" s="1"/>
  <c r="N491" i="143"/>
  <c r="O490" i="143"/>
  <c r="P490" i="143" s="1"/>
  <c r="N490" i="143"/>
  <c r="P489" i="143"/>
  <c r="O489" i="143"/>
  <c r="N489" i="143"/>
  <c r="O488" i="143"/>
  <c r="P488" i="143" s="1"/>
  <c r="N488" i="143"/>
  <c r="O487" i="143"/>
  <c r="N487" i="143"/>
  <c r="O486" i="143"/>
  <c r="N486" i="143"/>
  <c r="P485" i="143"/>
  <c r="O485" i="143"/>
  <c r="N485" i="143"/>
  <c r="O484" i="143"/>
  <c r="P484" i="143" s="1"/>
  <c r="N484" i="143"/>
  <c r="O483" i="143"/>
  <c r="N483" i="143"/>
  <c r="P483" i="143"/>
  <c r="O482" i="143"/>
  <c r="P482" i="143" s="1"/>
  <c r="N482" i="143"/>
  <c r="O481" i="143"/>
  <c r="P481" i="143" s="1"/>
  <c r="N481" i="143"/>
  <c r="O480" i="143"/>
  <c r="P480" i="143" s="1"/>
  <c r="N480" i="143"/>
  <c r="O479" i="143"/>
  <c r="P479" i="143" s="1"/>
  <c r="N479" i="143"/>
  <c r="O478" i="143"/>
  <c r="N478" i="143"/>
  <c r="O477" i="143"/>
  <c r="P477" i="143" s="1"/>
  <c r="N477" i="143"/>
  <c r="O476" i="143"/>
  <c r="P476" i="143" s="1"/>
  <c r="N476" i="143"/>
  <c r="P475" i="143"/>
  <c r="O475" i="143"/>
  <c r="N475" i="143"/>
  <c r="O474" i="143"/>
  <c r="P474" i="143" s="1"/>
  <c r="N474" i="143"/>
  <c r="O473" i="143"/>
  <c r="P473" i="143" s="1"/>
  <c r="N473" i="143"/>
  <c r="P472" i="143"/>
  <c r="O472" i="143"/>
  <c r="N472" i="143"/>
  <c r="O471" i="143"/>
  <c r="N471" i="143"/>
  <c r="O470" i="143"/>
  <c r="N470" i="143"/>
  <c r="O469" i="143"/>
  <c r="P469" i="143" s="1"/>
  <c r="N469" i="143"/>
  <c r="O468" i="143"/>
  <c r="P468" i="143" s="1"/>
  <c r="N468" i="143"/>
  <c r="O467" i="143"/>
  <c r="P467" i="143" s="1"/>
  <c r="N467" i="143"/>
  <c r="O466" i="143"/>
  <c r="N466" i="143"/>
  <c r="P466" i="143"/>
  <c r="O465" i="143"/>
  <c r="P465" i="143" s="1"/>
  <c r="N465" i="143"/>
  <c r="P464" i="143"/>
  <c r="O464" i="143"/>
  <c r="N464" i="143"/>
  <c r="O463" i="143"/>
  <c r="P463" i="143"/>
  <c r="N463" i="143"/>
  <c r="O462" i="143"/>
  <c r="N462" i="143"/>
  <c r="O461" i="143"/>
  <c r="P461" i="143" s="1"/>
  <c r="N461" i="143"/>
  <c r="O460" i="143"/>
  <c r="P460" i="143" s="1"/>
  <c r="N460" i="143"/>
  <c r="O459" i="143"/>
  <c r="P459" i="143" s="1"/>
  <c r="N459" i="143"/>
  <c r="O458" i="143"/>
  <c r="N458" i="143"/>
  <c r="P458" i="143"/>
  <c r="O457" i="143"/>
  <c r="P457" i="143" s="1"/>
  <c r="N457" i="143"/>
  <c r="O456" i="143"/>
  <c r="P456" i="143" s="1"/>
  <c r="N456" i="143"/>
  <c r="O455" i="143"/>
  <c r="P455" i="143" s="1"/>
  <c r="N455" i="143"/>
  <c r="O454" i="143"/>
  <c r="N454" i="143"/>
  <c r="O453" i="143"/>
  <c r="P453" i="143" s="1"/>
  <c r="N453" i="143"/>
  <c r="O452" i="143"/>
  <c r="P452" i="143" s="1"/>
  <c r="N452" i="143"/>
  <c r="O451" i="143"/>
  <c r="P451" i="143" s="1"/>
  <c r="N451" i="143"/>
  <c r="O450" i="143"/>
  <c r="P450" i="143" s="1"/>
  <c r="N450" i="143"/>
  <c r="O449" i="143"/>
  <c r="N449" i="143"/>
  <c r="P449" i="143"/>
  <c r="O448" i="143"/>
  <c r="P448" i="143" s="1"/>
  <c r="N448" i="143"/>
  <c r="O447" i="143"/>
  <c r="P447" i="143"/>
  <c r="N447" i="143"/>
  <c r="O446" i="143"/>
  <c r="N446" i="143"/>
  <c r="O445" i="143"/>
  <c r="P445" i="143" s="1"/>
  <c r="N445" i="143"/>
  <c r="O444" i="143"/>
  <c r="P444" i="143" s="1"/>
  <c r="N444" i="143"/>
  <c r="O443" i="143"/>
  <c r="P443" i="143" s="1"/>
  <c r="N443" i="143"/>
  <c r="O442" i="143"/>
  <c r="P442" i="143" s="1"/>
  <c r="N442" i="143"/>
  <c r="O441" i="143"/>
  <c r="P441" i="143" s="1"/>
  <c r="N441" i="143"/>
  <c r="O440" i="143"/>
  <c r="P440" i="143" s="1"/>
  <c r="N440" i="143"/>
  <c r="O439" i="143"/>
  <c r="P439" i="143" s="1"/>
  <c r="N439" i="143"/>
  <c r="O438" i="143"/>
  <c r="N438" i="143"/>
  <c r="O437" i="143"/>
  <c r="P437" i="143" s="1"/>
  <c r="N437" i="143"/>
  <c r="O436" i="143"/>
  <c r="P436" i="143"/>
  <c r="N436" i="143"/>
  <c r="O435" i="143"/>
  <c r="P435" i="143" s="1"/>
  <c r="N435" i="143"/>
  <c r="O434" i="143"/>
  <c r="P434" i="143" s="1"/>
  <c r="N434" i="143"/>
  <c r="O433" i="143"/>
  <c r="P433" i="143" s="1"/>
  <c r="N433" i="143"/>
  <c r="O432" i="143"/>
  <c r="P432" i="143" s="1"/>
  <c r="N432" i="143"/>
  <c r="O431" i="143"/>
  <c r="P431" i="143" s="1"/>
  <c r="N431" i="143"/>
  <c r="O430" i="143"/>
  <c r="N430" i="143"/>
  <c r="O429" i="143"/>
  <c r="P429" i="143" s="1"/>
  <c r="N429" i="143"/>
  <c r="O428" i="143"/>
  <c r="P428" i="143" s="1"/>
  <c r="N428" i="143"/>
  <c r="P427" i="143"/>
  <c r="O427" i="143"/>
  <c r="N427" i="143"/>
  <c r="O426" i="143"/>
  <c r="P426" i="143" s="1"/>
  <c r="N426" i="143"/>
  <c r="P425" i="143"/>
  <c r="O425" i="143"/>
  <c r="N425" i="143"/>
  <c r="O424" i="143"/>
  <c r="P424" i="143" s="1"/>
  <c r="N424" i="143"/>
  <c r="O423" i="143"/>
  <c r="N423" i="143"/>
  <c r="O422" i="143"/>
  <c r="N422" i="143"/>
  <c r="P421" i="143"/>
  <c r="O421" i="143"/>
  <c r="N421" i="143"/>
  <c r="O420" i="143"/>
  <c r="P420" i="143" s="1"/>
  <c r="N420" i="143"/>
  <c r="O419" i="143"/>
  <c r="P419" i="143" s="1"/>
  <c r="N419" i="143"/>
  <c r="O418" i="143"/>
  <c r="P418" i="143" s="1"/>
  <c r="N418" i="143"/>
  <c r="O417" i="143"/>
  <c r="P417" i="143" s="1"/>
  <c r="N417" i="143"/>
  <c r="O416" i="143"/>
  <c r="P416" i="143" s="1"/>
  <c r="N416" i="143"/>
  <c r="O415" i="143"/>
  <c r="P415" i="143"/>
  <c r="N415" i="143"/>
  <c r="O414" i="143"/>
  <c r="N414" i="143"/>
  <c r="O413" i="143"/>
  <c r="N413" i="143"/>
  <c r="P413" i="143"/>
  <c r="O412" i="143"/>
  <c r="P412" i="143"/>
  <c r="N412" i="143"/>
  <c r="O411" i="143"/>
  <c r="P411" i="143" s="1"/>
  <c r="N411" i="143"/>
  <c r="O410" i="143"/>
  <c r="P410" i="143" s="1"/>
  <c r="N410" i="143"/>
  <c r="O409" i="143"/>
  <c r="P409" i="143" s="1"/>
  <c r="N409" i="143"/>
  <c r="O408" i="143"/>
  <c r="P408" i="143" s="1"/>
  <c r="N408" i="143"/>
  <c r="O407" i="143"/>
  <c r="N407" i="143"/>
  <c r="O406" i="143"/>
  <c r="N406" i="143"/>
  <c r="O405" i="143"/>
  <c r="P405" i="143" s="1"/>
  <c r="N405" i="143"/>
  <c r="O404" i="143"/>
  <c r="P404" i="143" s="1"/>
  <c r="N404" i="143"/>
  <c r="O403" i="143"/>
  <c r="N403" i="143"/>
  <c r="P403" i="143"/>
  <c r="O402" i="143"/>
  <c r="P402" i="143" s="1"/>
  <c r="N402" i="143"/>
  <c r="O401" i="143"/>
  <c r="P401" i="143" s="1"/>
  <c r="N401" i="143"/>
  <c r="O400" i="143"/>
  <c r="P400" i="143" s="1"/>
  <c r="N400" i="143"/>
  <c r="O399" i="143"/>
  <c r="P399" i="143" s="1"/>
  <c r="N399" i="143"/>
  <c r="O398" i="143"/>
  <c r="N398" i="143"/>
  <c r="O397" i="143"/>
  <c r="P397" i="143" s="1"/>
  <c r="N397" i="143"/>
  <c r="O396" i="143"/>
  <c r="P396" i="143" s="1"/>
  <c r="N396" i="143"/>
  <c r="O395" i="143"/>
  <c r="P395" i="143" s="1"/>
  <c r="N395" i="143"/>
  <c r="O394" i="143"/>
  <c r="P394" i="143" s="1"/>
  <c r="N394" i="143"/>
  <c r="O393" i="143"/>
  <c r="P393" i="143" s="1"/>
  <c r="N393" i="143"/>
  <c r="O392" i="143"/>
  <c r="P392" i="143" s="1"/>
  <c r="N392" i="143"/>
  <c r="O391" i="143"/>
  <c r="P391" i="143" s="1"/>
  <c r="N391" i="143"/>
  <c r="O390" i="143"/>
  <c r="N390" i="143"/>
  <c r="P389" i="143"/>
  <c r="O389" i="143"/>
  <c r="N389" i="143"/>
  <c r="O388" i="143"/>
  <c r="P388" i="143" s="1"/>
  <c r="N388" i="143"/>
  <c r="O387" i="143"/>
  <c r="N387" i="143"/>
  <c r="P387" i="143"/>
  <c r="O386" i="143"/>
  <c r="P386" i="143" s="1"/>
  <c r="N386" i="143"/>
  <c r="O385" i="143"/>
  <c r="P385" i="143" s="1"/>
  <c r="N385" i="143"/>
  <c r="P384" i="143"/>
  <c r="O384" i="143"/>
  <c r="N384" i="143"/>
  <c r="O383" i="143"/>
  <c r="P383" i="143" s="1"/>
  <c r="N383" i="143"/>
  <c r="O382" i="143"/>
  <c r="N382" i="143"/>
  <c r="O381" i="143"/>
  <c r="P381" i="143" s="1"/>
  <c r="N381" i="143"/>
  <c r="O380" i="143"/>
  <c r="P380" i="143"/>
  <c r="N380" i="143"/>
  <c r="O379" i="143"/>
  <c r="P379" i="143" s="1"/>
  <c r="N379" i="143"/>
  <c r="O378" i="143"/>
  <c r="N378" i="143"/>
  <c r="P378" i="143"/>
  <c r="O377" i="143"/>
  <c r="P377" i="143" s="1"/>
  <c r="N377" i="143"/>
  <c r="O376" i="143"/>
  <c r="P376" i="143" s="1"/>
  <c r="N376" i="143"/>
  <c r="O375" i="143"/>
  <c r="P375" i="143" s="1"/>
  <c r="N375" i="143"/>
  <c r="O374" i="143"/>
  <c r="N374" i="143"/>
  <c r="O373" i="143"/>
  <c r="P373" i="143" s="1"/>
  <c r="N373" i="143"/>
  <c r="O372" i="143"/>
  <c r="P372" i="143" s="1"/>
  <c r="N372" i="143"/>
  <c r="O371" i="143"/>
  <c r="P371" i="143" s="1"/>
  <c r="N371" i="143"/>
  <c r="O370" i="143"/>
  <c r="P370" i="143" s="1"/>
  <c r="N370" i="143"/>
  <c r="O369" i="143"/>
  <c r="P369" i="143" s="1"/>
  <c r="N369" i="143"/>
  <c r="O368" i="143"/>
  <c r="P368" i="143" s="1"/>
  <c r="N368" i="143"/>
  <c r="O367" i="143"/>
  <c r="P367" i="143" s="1"/>
  <c r="N367" i="143"/>
  <c r="O366" i="143"/>
  <c r="N366" i="143"/>
  <c r="O365" i="143"/>
  <c r="P365" i="143" s="1"/>
  <c r="N365" i="143"/>
  <c r="O364" i="143"/>
  <c r="P364" i="143" s="1"/>
  <c r="N364" i="143"/>
  <c r="O363" i="143"/>
  <c r="P363" i="143" s="1"/>
  <c r="N363" i="143"/>
  <c r="O362" i="143"/>
  <c r="P362" i="143" s="1"/>
  <c r="N362" i="143"/>
  <c r="O361" i="143"/>
  <c r="P361" i="143" s="1"/>
  <c r="N361" i="143"/>
  <c r="O360" i="143"/>
  <c r="P360" i="143" s="1"/>
  <c r="N360" i="143"/>
  <c r="O359" i="143"/>
  <c r="N359" i="143"/>
  <c r="O358" i="143"/>
  <c r="N358" i="143"/>
  <c r="O357" i="143"/>
  <c r="P357" i="143" s="1"/>
  <c r="N357" i="143"/>
  <c r="O356" i="143"/>
  <c r="P356" i="143" s="1"/>
  <c r="N356" i="143"/>
  <c r="O355" i="143"/>
  <c r="P355" i="143" s="1"/>
  <c r="N355" i="143"/>
  <c r="O354" i="143"/>
  <c r="N354" i="143"/>
  <c r="P354" i="143"/>
  <c r="O353" i="143"/>
  <c r="N353" i="143"/>
  <c r="P353" i="143"/>
  <c r="O352" i="143"/>
  <c r="P352" i="143" s="1"/>
  <c r="N352" i="143"/>
  <c r="O351" i="143"/>
  <c r="P351" i="143" s="1"/>
  <c r="N351" i="143"/>
  <c r="O350" i="143"/>
  <c r="N350" i="143"/>
  <c r="O349" i="143"/>
  <c r="N349" i="143"/>
  <c r="P349" i="143"/>
  <c r="O348" i="143"/>
  <c r="P348" i="143"/>
  <c r="N348" i="143"/>
  <c r="P347" i="143"/>
  <c r="O347" i="143"/>
  <c r="N347" i="143"/>
  <c r="O346" i="143"/>
  <c r="P346" i="143" s="1"/>
  <c r="N346" i="143"/>
  <c r="O345" i="143"/>
  <c r="P345" i="143" s="1"/>
  <c r="N345" i="143"/>
  <c r="P344" i="143"/>
  <c r="O344" i="143"/>
  <c r="N344" i="143"/>
  <c r="O343" i="143"/>
  <c r="N343" i="143"/>
  <c r="O342" i="143"/>
  <c r="N342" i="143"/>
  <c r="O341" i="143"/>
  <c r="P341" i="143" s="1"/>
  <c r="N341" i="143"/>
  <c r="O340" i="143"/>
  <c r="P340" i="143"/>
  <c r="N340" i="143"/>
  <c r="O339" i="143"/>
  <c r="P339" i="143" s="1"/>
  <c r="N339" i="143"/>
  <c r="O338" i="143"/>
  <c r="P338" i="143" s="1"/>
  <c r="N338" i="143"/>
  <c r="O337" i="143"/>
  <c r="N337" i="143"/>
  <c r="P337" i="143"/>
  <c r="O336" i="143"/>
  <c r="P336" i="143" s="1"/>
  <c r="N336" i="143"/>
  <c r="O335" i="143"/>
  <c r="P335" i="143" s="1"/>
  <c r="N335" i="143"/>
  <c r="O334" i="143"/>
  <c r="N334" i="143"/>
  <c r="O333" i="143"/>
  <c r="N333" i="143"/>
  <c r="P333" i="143"/>
  <c r="O332" i="143"/>
  <c r="P332" i="143" s="1"/>
  <c r="N332" i="143"/>
  <c r="O331" i="143"/>
  <c r="P331" i="143" s="1"/>
  <c r="N331" i="143"/>
  <c r="O330" i="143"/>
  <c r="N330" i="143"/>
  <c r="P330" i="143"/>
  <c r="O329" i="143"/>
  <c r="P329" i="143" s="1"/>
  <c r="N329" i="143"/>
  <c r="O328" i="143"/>
  <c r="P328" i="143" s="1"/>
  <c r="N328" i="143"/>
  <c r="O327" i="143"/>
  <c r="P327" i="143" s="1"/>
  <c r="N327" i="143"/>
  <c r="O326" i="143"/>
  <c r="N326" i="143"/>
  <c r="O325" i="143"/>
  <c r="P325" i="143" s="1"/>
  <c r="N325" i="143"/>
  <c r="O324" i="143"/>
  <c r="P324" i="143" s="1"/>
  <c r="N324" i="143"/>
  <c r="O323" i="143"/>
  <c r="P323" i="143" s="1"/>
  <c r="N323" i="143"/>
  <c r="O322" i="143"/>
  <c r="N322" i="143"/>
  <c r="P322" i="143"/>
  <c r="O321" i="143"/>
  <c r="P321" i="143" s="1"/>
  <c r="N321" i="143"/>
  <c r="P320" i="143"/>
  <c r="O320" i="143"/>
  <c r="N320" i="143"/>
  <c r="O319" i="143"/>
  <c r="P319" i="143" s="1"/>
  <c r="N319" i="143"/>
  <c r="O318" i="143"/>
  <c r="N318" i="143"/>
  <c r="O317" i="143"/>
  <c r="N317" i="143"/>
  <c r="P317" i="143"/>
  <c r="O316" i="143"/>
  <c r="P316" i="143"/>
  <c r="N316" i="143"/>
  <c r="P315" i="143"/>
  <c r="O315" i="143"/>
  <c r="N315" i="143"/>
  <c r="O314" i="143"/>
  <c r="N314" i="143"/>
  <c r="P314" i="143"/>
  <c r="O313" i="143"/>
  <c r="P313" i="143" s="1"/>
  <c r="N313" i="143"/>
  <c r="O312" i="143"/>
  <c r="P312" i="143" s="1"/>
  <c r="N312" i="143"/>
  <c r="O311" i="143"/>
  <c r="P311" i="143" s="1"/>
  <c r="N311" i="143"/>
  <c r="O310" i="143"/>
  <c r="N310" i="143"/>
  <c r="O309" i="143"/>
  <c r="P309" i="143" s="1"/>
  <c r="N309" i="143"/>
  <c r="O308" i="143"/>
  <c r="P308" i="143" s="1"/>
  <c r="N308" i="143"/>
  <c r="O307" i="143"/>
  <c r="N307" i="143"/>
  <c r="P307" i="143"/>
  <c r="O306" i="143"/>
  <c r="P306" i="143" s="1"/>
  <c r="N306" i="143"/>
  <c r="O305" i="143"/>
  <c r="P305" i="143" s="1"/>
  <c r="N305" i="143"/>
  <c r="P304" i="143"/>
  <c r="O304" i="143"/>
  <c r="N304" i="143"/>
  <c r="O303" i="143"/>
  <c r="P303" i="143" s="1"/>
  <c r="N303" i="143"/>
  <c r="O302" i="143"/>
  <c r="N302" i="143"/>
  <c r="O301" i="143"/>
  <c r="P301" i="143" s="1"/>
  <c r="N301" i="143"/>
  <c r="O300" i="143"/>
  <c r="P300" i="143" s="1"/>
  <c r="N300" i="143"/>
  <c r="O299" i="143"/>
  <c r="P299" i="143" s="1"/>
  <c r="N299" i="143"/>
  <c r="O298" i="143"/>
  <c r="P298" i="143" s="1"/>
  <c r="N298" i="143"/>
  <c r="O297" i="143"/>
  <c r="P297" i="143" s="1"/>
  <c r="N297" i="143"/>
  <c r="P296" i="143"/>
  <c r="O296" i="143"/>
  <c r="N296" i="143"/>
  <c r="O295" i="143"/>
  <c r="N295" i="143"/>
  <c r="O294" i="143"/>
  <c r="N294" i="143"/>
  <c r="O293" i="143"/>
  <c r="P293" i="143" s="1"/>
  <c r="N293" i="143"/>
  <c r="O292" i="143"/>
  <c r="P292" i="143" s="1"/>
  <c r="N292" i="143"/>
  <c r="O291" i="143"/>
  <c r="P291" i="143" s="1"/>
  <c r="N291" i="143"/>
  <c r="O290" i="143"/>
  <c r="P290" i="143" s="1"/>
  <c r="N290" i="143"/>
  <c r="O289" i="143"/>
  <c r="P289" i="143" s="1"/>
  <c r="N289" i="143"/>
  <c r="O288" i="143"/>
  <c r="P288" i="143" s="1"/>
  <c r="N288" i="143"/>
  <c r="O287" i="143"/>
  <c r="P287" i="143" s="1"/>
  <c r="N287" i="143"/>
  <c r="O286" i="143"/>
  <c r="N286" i="143"/>
  <c r="O285" i="143"/>
  <c r="P285" i="143" s="1"/>
  <c r="N285" i="143"/>
  <c r="O284" i="143"/>
  <c r="P284" i="143" s="1"/>
  <c r="N284" i="143"/>
  <c r="O283" i="143"/>
  <c r="P283" i="143" s="1"/>
  <c r="N283" i="143"/>
  <c r="O282" i="143"/>
  <c r="P282" i="143" s="1"/>
  <c r="N282" i="143"/>
  <c r="P281" i="143"/>
  <c r="O281" i="143"/>
  <c r="N281" i="143"/>
  <c r="O280" i="143"/>
  <c r="P280" i="143" s="1"/>
  <c r="N280" i="143"/>
  <c r="O279" i="143"/>
  <c r="N279" i="143"/>
  <c r="O278" i="143"/>
  <c r="N278" i="143"/>
  <c r="O277" i="143"/>
  <c r="P277" i="143" s="1"/>
  <c r="N277" i="143"/>
  <c r="O276" i="143"/>
  <c r="P276" i="143" s="1"/>
  <c r="N276" i="143"/>
  <c r="O275" i="143"/>
  <c r="N275" i="143"/>
  <c r="P275" i="143"/>
  <c r="O274" i="143"/>
  <c r="N274" i="143"/>
  <c r="P274" i="143"/>
  <c r="O273" i="143"/>
  <c r="P273" i="143" s="1"/>
  <c r="N273" i="143"/>
  <c r="P272" i="143"/>
  <c r="O272" i="143"/>
  <c r="N272" i="143"/>
  <c r="O271" i="143"/>
  <c r="P271" i="143" s="1"/>
  <c r="N271" i="143"/>
  <c r="O270" i="143"/>
  <c r="N270" i="143"/>
  <c r="O269" i="143"/>
  <c r="P269" i="143" s="1"/>
  <c r="N269" i="143"/>
  <c r="O268" i="143"/>
  <c r="P268" i="143" s="1"/>
  <c r="N268" i="143"/>
  <c r="O267" i="143"/>
  <c r="P267" i="143" s="1"/>
  <c r="N267" i="143"/>
  <c r="O266" i="143"/>
  <c r="P266" i="143" s="1"/>
  <c r="N266" i="143"/>
  <c r="O265" i="143"/>
  <c r="P265" i="143" s="1"/>
  <c r="N265" i="143"/>
  <c r="O264" i="143"/>
  <c r="P264" i="143" s="1"/>
  <c r="N264" i="143"/>
  <c r="O263" i="143"/>
  <c r="P263" i="143" s="1"/>
  <c r="N263" i="143"/>
  <c r="O262" i="143"/>
  <c r="N262" i="143"/>
  <c r="O261" i="143"/>
  <c r="P261" i="143" s="1"/>
  <c r="N261" i="143"/>
  <c r="O260" i="143"/>
  <c r="P260" i="143" s="1"/>
  <c r="N260" i="143"/>
  <c r="O259" i="143"/>
  <c r="P259" i="143" s="1"/>
  <c r="N259" i="143"/>
  <c r="O258" i="143"/>
  <c r="P258" i="143" s="1"/>
  <c r="N258" i="143"/>
  <c r="O257" i="143"/>
  <c r="P257" i="143" s="1"/>
  <c r="N257" i="143"/>
  <c r="O256" i="143"/>
  <c r="P256" i="143" s="1"/>
  <c r="N256" i="143"/>
  <c r="O255" i="143"/>
  <c r="P255" i="143" s="1"/>
  <c r="N255" i="143"/>
  <c r="O254" i="143"/>
  <c r="N254" i="143"/>
  <c r="O253" i="143"/>
  <c r="N253" i="143"/>
  <c r="P253" i="143"/>
  <c r="O252" i="143"/>
  <c r="P252" i="143" s="1"/>
  <c r="N252" i="143"/>
  <c r="O251" i="143"/>
  <c r="P251" i="143" s="1"/>
  <c r="N251" i="143"/>
  <c r="O250" i="143"/>
  <c r="P250" i="143" s="1"/>
  <c r="N250" i="143"/>
  <c r="O249" i="143"/>
  <c r="P249" i="143" s="1"/>
  <c r="N249" i="143"/>
  <c r="O248" i="143"/>
  <c r="P248" i="143" s="1"/>
  <c r="N248" i="143"/>
  <c r="O247" i="143"/>
  <c r="P247" i="143" s="1"/>
  <c r="N247" i="143"/>
  <c r="O246" i="143"/>
  <c r="N246" i="143"/>
  <c r="O245" i="143"/>
  <c r="P245" i="143" s="1"/>
  <c r="N245" i="143"/>
  <c r="O244" i="143"/>
  <c r="P244" i="143" s="1"/>
  <c r="N244" i="143"/>
  <c r="O243" i="143"/>
  <c r="N243" i="143"/>
  <c r="P243" i="143"/>
  <c r="O242" i="143"/>
  <c r="P242" i="143" s="1"/>
  <c r="N242" i="143"/>
  <c r="O241" i="143"/>
  <c r="P241" i="143" s="1"/>
  <c r="N241" i="143"/>
  <c r="P240" i="143"/>
  <c r="O240" i="143"/>
  <c r="N240" i="143"/>
  <c r="O239" i="143"/>
  <c r="P239" i="143" s="1"/>
  <c r="N239" i="143"/>
  <c r="O238" i="143"/>
  <c r="N238" i="143"/>
  <c r="O237" i="143"/>
  <c r="P237" i="143" s="1"/>
  <c r="N237" i="143"/>
  <c r="O236" i="143"/>
  <c r="P236" i="143" s="1"/>
  <c r="N236" i="143"/>
  <c r="O235" i="143"/>
  <c r="P235" i="143" s="1"/>
  <c r="N235" i="143"/>
  <c r="O234" i="143"/>
  <c r="N234" i="143"/>
  <c r="P234" i="143"/>
  <c r="O233" i="143"/>
  <c r="P233" i="143" s="1"/>
  <c r="N233" i="143"/>
  <c r="O232" i="143"/>
  <c r="P232" i="143" s="1"/>
  <c r="N232" i="143"/>
  <c r="O231" i="143"/>
  <c r="N231" i="143"/>
  <c r="O230" i="143"/>
  <c r="N230" i="143"/>
  <c r="P229" i="143"/>
  <c r="O229" i="143"/>
  <c r="N229" i="143"/>
  <c r="O228" i="143"/>
  <c r="P228" i="143" s="1"/>
  <c r="N228" i="143"/>
  <c r="O227" i="143"/>
  <c r="P227" i="143" s="1"/>
  <c r="N227" i="143"/>
  <c r="O226" i="143"/>
  <c r="P226" i="143" s="1"/>
  <c r="N226" i="143"/>
  <c r="O225" i="143"/>
  <c r="P225" i="143" s="1"/>
  <c r="N225" i="143"/>
  <c r="O224" i="143"/>
  <c r="P224" i="143" s="1"/>
  <c r="N224" i="143"/>
  <c r="O223" i="143"/>
  <c r="P223" i="143" s="1"/>
  <c r="N223" i="143"/>
  <c r="O222" i="143"/>
  <c r="N222" i="143"/>
  <c r="O221" i="143"/>
  <c r="P221" i="143" s="1"/>
  <c r="N221" i="143"/>
  <c r="O220" i="143"/>
  <c r="P220" i="143" s="1"/>
  <c r="N220" i="143"/>
  <c r="O219" i="143"/>
  <c r="P219" i="143" s="1"/>
  <c r="N219" i="143"/>
  <c r="O218" i="143"/>
  <c r="P218" i="143" s="1"/>
  <c r="N218" i="143"/>
  <c r="P217" i="143"/>
  <c r="O217" i="143"/>
  <c r="N217" i="143"/>
  <c r="O216" i="143"/>
  <c r="P216" i="143" s="1"/>
  <c r="N216" i="143"/>
  <c r="O215" i="143"/>
  <c r="N215" i="143"/>
  <c r="O214" i="143"/>
  <c r="N214" i="143"/>
  <c r="O213" i="143"/>
  <c r="P213" i="143" s="1"/>
  <c r="N213" i="143"/>
  <c r="O212" i="143"/>
  <c r="P212" i="143" s="1"/>
  <c r="N212" i="143"/>
  <c r="O211" i="143"/>
  <c r="P211" i="143" s="1"/>
  <c r="N211" i="143"/>
  <c r="O210" i="143"/>
  <c r="P210" i="143" s="1"/>
  <c r="N210" i="143"/>
  <c r="O209" i="143"/>
  <c r="P209" i="143" s="1"/>
  <c r="N209" i="143"/>
  <c r="O208" i="143"/>
  <c r="P208" i="143" s="1"/>
  <c r="N208" i="143"/>
  <c r="O207" i="143"/>
  <c r="P207" i="143" s="1"/>
  <c r="N207" i="143"/>
  <c r="O206" i="143"/>
  <c r="N206" i="143"/>
  <c r="O205" i="143"/>
  <c r="P205" i="143" s="1"/>
  <c r="N205" i="143"/>
  <c r="O204" i="143"/>
  <c r="P204" i="143" s="1"/>
  <c r="N204" i="143"/>
  <c r="O203" i="143"/>
  <c r="P203" i="143" s="1"/>
  <c r="N203" i="143"/>
  <c r="O202" i="143"/>
  <c r="P202" i="143" s="1"/>
  <c r="N202" i="143"/>
  <c r="P201" i="143"/>
  <c r="O201" i="143"/>
  <c r="N201" i="143"/>
  <c r="O200" i="143"/>
  <c r="P200" i="143" s="1"/>
  <c r="N200" i="143"/>
  <c r="O199" i="143"/>
  <c r="P199" i="143" s="1"/>
  <c r="N199" i="143"/>
  <c r="O198" i="143"/>
  <c r="N198" i="143"/>
  <c r="O197" i="143"/>
  <c r="P197" i="143" s="1"/>
  <c r="N197" i="143"/>
  <c r="O196" i="143"/>
  <c r="P196" i="143" s="1"/>
  <c r="N196" i="143"/>
  <c r="O195" i="143"/>
  <c r="P195" i="143" s="1"/>
  <c r="N195" i="143"/>
  <c r="O194" i="143"/>
  <c r="P194" i="143" s="1"/>
  <c r="N194" i="143"/>
  <c r="O193" i="143"/>
  <c r="P193" i="143" s="1"/>
  <c r="N193" i="143"/>
  <c r="O192" i="143"/>
  <c r="P192" i="143" s="1"/>
  <c r="N192" i="143"/>
  <c r="O191" i="143"/>
  <c r="P191" i="143" s="1"/>
  <c r="N191" i="143"/>
  <c r="O190" i="143"/>
  <c r="N190" i="143"/>
  <c r="O189" i="143"/>
  <c r="P189" i="143" s="1"/>
  <c r="N189" i="143"/>
  <c r="O188" i="143"/>
  <c r="P188" i="143" s="1"/>
  <c r="N188" i="143"/>
  <c r="O187" i="143"/>
  <c r="P187" i="143" s="1"/>
  <c r="N187" i="143"/>
  <c r="O186" i="143"/>
  <c r="P186" i="143" s="1"/>
  <c r="N186" i="143"/>
  <c r="P185" i="143"/>
  <c r="O185" i="143"/>
  <c r="N185" i="143"/>
  <c r="O184" i="143"/>
  <c r="P184" i="143" s="1"/>
  <c r="N184" i="143"/>
  <c r="O183" i="143"/>
  <c r="P183" i="143" s="1"/>
  <c r="N183" i="143"/>
  <c r="O182" i="143"/>
  <c r="N182" i="143"/>
  <c r="O181" i="143"/>
  <c r="P181" i="143" s="1"/>
  <c r="N181" i="143"/>
  <c r="O180" i="143"/>
  <c r="P180" i="143" s="1"/>
  <c r="N180" i="143"/>
  <c r="O179" i="143"/>
  <c r="P179" i="143" s="1"/>
  <c r="N179" i="143"/>
  <c r="O178" i="143"/>
  <c r="P178" i="143" s="1"/>
  <c r="N178" i="143"/>
  <c r="O177" i="143"/>
  <c r="P177" i="143" s="1"/>
  <c r="N177" i="143"/>
  <c r="O176" i="143"/>
  <c r="P176" i="143" s="1"/>
  <c r="N176" i="143"/>
  <c r="O175" i="143"/>
  <c r="P175" i="143" s="1"/>
  <c r="N175" i="143"/>
  <c r="O174" i="143"/>
  <c r="N174" i="143"/>
  <c r="O173" i="143"/>
  <c r="P173" i="143" s="1"/>
  <c r="N173" i="143"/>
  <c r="O172" i="143"/>
  <c r="P172" i="143" s="1"/>
  <c r="N172" i="143"/>
  <c r="P171" i="143"/>
  <c r="O171" i="143"/>
  <c r="N171" i="143"/>
  <c r="O170" i="143"/>
  <c r="P170" i="143" s="1"/>
  <c r="N170" i="143"/>
  <c r="O169" i="143"/>
  <c r="P169" i="143" s="1"/>
  <c r="N169" i="143"/>
  <c r="O168" i="143"/>
  <c r="P168" i="143" s="1"/>
  <c r="N168" i="143"/>
  <c r="O167" i="143"/>
  <c r="N167" i="143"/>
  <c r="O166" i="143"/>
  <c r="N166" i="143"/>
  <c r="O165" i="143"/>
  <c r="P165" i="143" s="1"/>
  <c r="N165" i="143"/>
  <c r="O164" i="143"/>
  <c r="P164" i="143" s="1"/>
  <c r="N164" i="143"/>
  <c r="O163" i="143"/>
  <c r="P163" i="143" s="1"/>
  <c r="N163" i="143"/>
  <c r="O162" i="143"/>
  <c r="P162" i="143" s="1"/>
  <c r="N162" i="143"/>
  <c r="O161" i="143"/>
  <c r="P161" i="143" s="1"/>
  <c r="N161" i="143"/>
  <c r="O160" i="143"/>
  <c r="P160" i="143" s="1"/>
  <c r="N160" i="143"/>
  <c r="O159" i="143"/>
  <c r="P159" i="143" s="1"/>
  <c r="N159" i="143"/>
  <c r="O158" i="143"/>
  <c r="N158" i="143"/>
  <c r="O157" i="143"/>
  <c r="P157" i="143" s="1"/>
  <c r="N157" i="143"/>
  <c r="O156" i="143"/>
  <c r="P156" i="143" s="1"/>
  <c r="N156" i="143"/>
  <c r="P155" i="143"/>
  <c r="O155" i="143"/>
  <c r="N155" i="143"/>
  <c r="O154" i="143"/>
  <c r="N154" i="143"/>
  <c r="P154" i="143"/>
  <c r="P153" i="143"/>
  <c r="O153" i="143"/>
  <c r="N153" i="143"/>
  <c r="O152" i="143"/>
  <c r="P152" i="143" s="1"/>
  <c r="N152" i="143"/>
  <c r="O151" i="143"/>
  <c r="N151" i="143"/>
  <c r="O150" i="143"/>
  <c r="N150" i="143"/>
  <c r="O149" i="143"/>
  <c r="P149" i="143" s="1"/>
  <c r="N149" i="143"/>
  <c r="O148" i="143"/>
  <c r="N148" i="143"/>
  <c r="O147" i="143"/>
  <c r="P147" i="143" s="1"/>
  <c r="N147" i="143"/>
  <c r="O146" i="143"/>
  <c r="P146" i="143" s="1"/>
  <c r="N146" i="143"/>
  <c r="O145" i="143"/>
  <c r="P145" i="143" s="1"/>
  <c r="N145" i="143"/>
  <c r="O144" i="143"/>
  <c r="N144" i="143"/>
  <c r="O143" i="143"/>
  <c r="P143" i="143" s="1"/>
  <c r="N143" i="143"/>
  <c r="O142" i="143"/>
  <c r="P142" i="143" s="1"/>
  <c r="N142" i="143"/>
  <c r="O141" i="143"/>
  <c r="P141" i="143" s="1"/>
  <c r="N141" i="143"/>
  <c r="O140" i="143"/>
  <c r="N140" i="143"/>
  <c r="P140" i="143"/>
  <c r="O139" i="143"/>
  <c r="P139" i="143" s="1"/>
  <c r="N139" i="143"/>
  <c r="O138" i="143"/>
  <c r="P138" i="143" s="1"/>
  <c r="N138" i="143"/>
  <c r="O137" i="143"/>
  <c r="P137" i="143" s="1"/>
  <c r="N137" i="143"/>
  <c r="O136" i="143"/>
  <c r="P136" i="143" s="1"/>
  <c r="N136" i="143"/>
  <c r="O135" i="143"/>
  <c r="P135" i="143" s="1"/>
  <c r="N135" i="143"/>
  <c r="O134" i="143"/>
  <c r="P134" i="143" s="1"/>
  <c r="N134" i="143"/>
  <c r="O133" i="143"/>
  <c r="P133" i="143" s="1"/>
  <c r="N133" i="143"/>
  <c r="O132" i="143"/>
  <c r="N132" i="143"/>
  <c r="O131" i="143"/>
  <c r="P131" i="143" s="1"/>
  <c r="N131" i="143"/>
  <c r="O130" i="143"/>
  <c r="P130" i="143"/>
  <c r="N130" i="143"/>
  <c r="O129" i="143"/>
  <c r="P129" i="143" s="1"/>
  <c r="N129" i="143"/>
  <c r="O128" i="143"/>
  <c r="N128" i="143"/>
  <c r="O127" i="143"/>
  <c r="P127" i="143" s="1"/>
  <c r="N127" i="143"/>
  <c r="O126" i="143"/>
  <c r="P126" i="143" s="1"/>
  <c r="N126" i="143"/>
  <c r="O125" i="143"/>
  <c r="P125" i="143" s="1"/>
  <c r="N125" i="143"/>
  <c r="O124" i="143"/>
  <c r="P124" i="143" s="1"/>
  <c r="N124" i="143"/>
  <c r="O123" i="143"/>
  <c r="P123" i="143" s="1"/>
  <c r="N123" i="143"/>
  <c r="O122" i="143"/>
  <c r="P122" i="143" s="1"/>
  <c r="N122" i="143"/>
  <c r="O121" i="143"/>
  <c r="P121" i="143" s="1"/>
  <c r="N121" i="143"/>
  <c r="O120" i="143"/>
  <c r="P120" i="143" s="1"/>
  <c r="N120" i="143"/>
  <c r="O119" i="143"/>
  <c r="P119" i="143" s="1"/>
  <c r="N119" i="143"/>
  <c r="O118" i="143"/>
  <c r="P118" i="143" s="1"/>
  <c r="N118" i="143"/>
  <c r="O117" i="143"/>
  <c r="P117" i="143" s="1"/>
  <c r="N117" i="143"/>
  <c r="O116" i="143"/>
  <c r="N116" i="143"/>
  <c r="O115" i="143"/>
  <c r="P115" i="143" s="1"/>
  <c r="N115" i="143"/>
  <c r="O114" i="143"/>
  <c r="P114" i="143" s="1"/>
  <c r="N114" i="143"/>
  <c r="O113" i="143"/>
  <c r="P113" i="143" s="1"/>
  <c r="N113" i="143"/>
  <c r="O112" i="143"/>
  <c r="N112" i="143"/>
  <c r="O111" i="143"/>
  <c r="P111" i="143" s="1"/>
  <c r="N111" i="143"/>
  <c r="O110" i="143"/>
  <c r="P110" i="143" s="1"/>
  <c r="N110" i="143"/>
  <c r="O109" i="143"/>
  <c r="P109" i="143" s="1"/>
  <c r="N109" i="143"/>
  <c r="O108" i="143"/>
  <c r="P108" i="143" s="1"/>
  <c r="N108" i="143"/>
  <c r="O107" i="143"/>
  <c r="P107" i="143" s="1"/>
  <c r="N107" i="143"/>
  <c r="O106" i="143"/>
  <c r="P106" i="143" s="1"/>
  <c r="N106" i="143"/>
  <c r="O105" i="143"/>
  <c r="P105" i="143" s="1"/>
  <c r="N105" i="143"/>
  <c r="O104" i="143"/>
  <c r="P104" i="143" s="1"/>
  <c r="N104" i="143"/>
  <c r="O103" i="143"/>
  <c r="N103" i="143"/>
  <c r="P103" i="143"/>
  <c r="O102" i="143"/>
  <c r="P102" i="143" s="1"/>
  <c r="N102" i="143"/>
  <c r="O101" i="143"/>
  <c r="P101" i="143" s="1"/>
  <c r="N101" i="143"/>
  <c r="O100" i="143"/>
  <c r="N100" i="143"/>
  <c r="O99" i="143"/>
  <c r="P99" i="143" s="1"/>
  <c r="N99" i="143"/>
  <c r="O98" i="143"/>
  <c r="P98" i="143" s="1"/>
  <c r="N98" i="143"/>
  <c r="O97" i="143"/>
  <c r="P97" i="143" s="1"/>
  <c r="N97" i="143"/>
  <c r="O96" i="143"/>
  <c r="N96" i="143"/>
  <c r="O95" i="143"/>
  <c r="P95" i="143" s="1"/>
  <c r="N95" i="143"/>
  <c r="O94" i="143"/>
  <c r="P94" i="143" s="1"/>
  <c r="N94" i="143"/>
  <c r="O93" i="143"/>
  <c r="P93" i="143" s="1"/>
  <c r="N93" i="143"/>
  <c r="O92" i="143"/>
  <c r="P92" i="143" s="1"/>
  <c r="N92" i="143"/>
  <c r="O91" i="143"/>
  <c r="P91" i="143" s="1"/>
  <c r="N91" i="143"/>
  <c r="O90" i="143"/>
  <c r="P90" i="143"/>
  <c r="N90" i="143"/>
  <c r="P89" i="143"/>
  <c r="O89" i="143"/>
  <c r="N89" i="143"/>
  <c r="O88" i="143"/>
  <c r="P88" i="143" s="1"/>
  <c r="N88" i="143"/>
  <c r="O87" i="143"/>
  <c r="P87" i="143" s="1"/>
  <c r="N87" i="143"/>
  <c r="O86" i="143"/>
  <c r="P86" i="143" s="1"/>
  <c r="N86" i="143"/>
  <c r="O85" i="143"/>
  <c r="P85" i="143" s="1"/>
  <c r="N85" i="143"/>
  <c r="O84" i="143"/>
  <c r="N84" i="143"/>
  <c r="O83" i="143"/>
  <c r="P83" i="143" s="1"/>
  <c r="N83" i="143"/>
  <c r="O82" i="143"/>
  <c r="P82" i="143"/>
  <c r="N82" i="143"/>
  <c r="O81" i="143"/>
  <c r="P81" i="143" s="1"/>
  <c r="N81" i="143"/>
  <c r="O80" i="143"/>
  <c r="N80" i="143"/>
  <c r="O79" i="143"/>
  <c r="P79" i="143" s="1"/>
  <c r="N79" i="143"/>
  <c r="O78" i="143"/>
  <c r="P78" i="143" s="1"/>
  <c r="N78" i="143"/>
  <c r="O77" i="143"/>
  <c r="P77" i="143" s="1"/>
  <c r="N77" i="143"/>
  <c r="O76" i="143"/>
  <c r="N76" i="143"/>
  <c r="P76" i="143"/>
  <c r="O75" i="143"/>
  <c r="P75" i="143" s="1"/>
  <c r="N75" i="143"/>
  <c r="O74" i="143"/>
  <c r="P74" i="143" s="1"/>
  <c r="N74" i="143"/>
  <c r="O73" i="143"/>
  <c r="P73" i="143" s="1"/>
  <c r="N73" i="143"/>
  <c r="O72" i="143"/>
  <c r="P72" i="143" s="1"/>
  <c r="N72" i="143"/>
  <c r="O71" i="143"/>
  <c r="P71" i="143" s="1"/>
  <c r="N71" i="143"/>
  <c r="O70" i="143"/>
  <c r="P70" i="143" s="1"/>
  <c r="N70" i="143"/>
  <c r="O69" i="143"/>
  <c r="P69" i="143" s="1"/>
  <c r="N69" i="143"/>
  <c r="O68" i="143"/>
  <c r="N68" i="143"/>
  <c r="O67" i="143"/>
  <c r="N67" i="143"/>
  <c r="P67" i="143"/>
  <c r="O66" i="143"/>
  <c r="P66" i="143" s="1"/>
  <c r="N66" i="143"/>
  <c r="P65" i="143"/>
  <c r="O65" i="143"/>
  <c r="N65" i="143"/>
  <c r="O64" i="143"/>
  <c r="N64" i="143"/>
  <c r="O63" i="143"/>
  <c r="P63" i="143" s="1"/>
  <c r="N63" i="143"/>
  <c r="O62" i="143"/>
  <c r="P62" i="143" s="1"/>
  <c r="N62" i="143"/>
  <c r="O61" i="143"/>
  <c r="P61" i="143" s="1"/>
  <c r="N61" i="143"/>
  <c r="O60" i="143"/>
  <c r="P60" i="143" s="1"/>
  <c r="N60" i="143"/>
  <c r="O59" i="143"/>
  <c r="P59" i="143" s="1"/>
  <c r="N59" i="143"/>
  <c r="O58" i="143"/>
  <c r="P58" i="143" s="1"/>
  <c r="N58" i="143"/>
  <c r="O57" i="143"/>
  <c r="P57" i="143" s="1"/>
  <c r="N57" i="143"/>
  <c r="O56" i="143"/>
  <c r="P56" i="143" s="1"/>
  <c r="N56" i="143"/>
  <c r="O55" i="143"/>
  <c r="P55" i="143" s="1"/>
  <c r="N55" i="143"/>
  <c r="O54" i="143"/>
  <c r="P54" i="143" s="1"/>
  <c r="N54" i="143"/>
  <c r="O53" i="143"/>
  <c r="P53" i="143" s="1"/>
  <c r="N53" i="143"/>
  <c r="O52" i="143"/>
  <c r="N52" i="143"/>
  <c r="O51" i="143"/>
  <c r="N51" i="143"/>
  <c r="P51" i="143"/>
  <c r="O50" i="143"/>
  <c r="P50" i="143" s="1"/>
  <c r="N50" i="143"/>
  <c r="O49" i="143"/>
  <c r="P49" i="143" s="1"/>
  <c r="N49" i="143"/>
  <c r="O48" i="143"/>
  <c r="N48" i="143"/>
  <c r="O47" i="143"/>
  <c r="P47" i="143" s="1"/>
  <c r="N47" i="143"/>
  <c r="O46" i="143"/>
  <c r="P46" i="143" s="1"/>
  <c r="N46" i="143"/>
  <c r="O45" i="143"/>
  <c r="P45" i="143" s="1"/>
  <c r="N45" i="143"/>
  <c r="O44" i="143"/>
  <c r="N44" i="143"/>
  <c r="P44" i="143"/>
  <c r="O43" i="143"/>
  <c r="P43" i="143" s="1"/>
  <c r="N43" i="143"/>
  <c r="O42" i="143"/>
  <c r="P42" i="143" s="1"/>
  <c r="N42" i="143"/>
  <c r="O41" i="143"/>
  <c r="P41" i="143" s="1"/>
  <c r="N41" i="143"/>
  <c r="O40" i="143"/>
  <c r="P40" i="143" s="1"/>
  <c r="N40" i="143"/>
  <c r="O39" i="143"/>
  <c r="P39" i="143" s="1"/>
  <c r="N39" i="143"/>
  <c r="O38" i="143"/>
  <c r="P38" i="143" s="1"/>
  <c r="N38" i="143"/>
  <c r="P37" i="143"/>
  <c r="O37" i="143"/>
  <c r="N37" i="143"/>
  <c r="O36" i="143"/>
  <c r="N36" i="143"/>
  <c r="O35" i="143"/>
  <c r="P35" i="143" s="1"/>
  <c r="N35" i="143"/>
  <c r="O34" i="143"/>
  <c r="P34" i="143"/>
  <c r="N34" i="143"/>
  <c r="O33" i="143"/>
  <c r="P33" i="143" s="1"/>
  <c r="N33" i="143"/>
  <c r="O32" i="143"/>
  <c r="N32" i="143"/>
  <c r="O31" i="143"/>
  <c r="P31" i="143" s="1"/>
  <c r="N31" i="143"/>
  <c r="O30" i="143"/>
  <c r="P30" i="143" s="1"/>
  <c r="N30" i="143"/>
  <c r="O29" i="143"/>
  <c r="P29" i="143" s="1"/>
  <c r="N29" i="143"/>
  <c r="O28" i="143"/>
  <c r="P28" i="143" s="1"/>
  <c r="N28" i="143"/>
  <c r="O27" i="143"/>
  <c r="P27" i="143" s="1"/>
  <c r="N27" i="143"/>
  <c r="O26" i="143"/>
  <c r="P26" i="143" s="1"/>
  <c r="N26" i="143"/>
  <c r="P25" i="143"/>
  <c r="O25" i="143"/>
  <c r="N25" i="143"/>
  <c r="O24" i="143"/>
  <c r="P24" i="143" s="1"/>
  <c r="N24" i="143"/>
  <c r="O23" i="143"/>
  <c r="N23" i="143"/>
  <c r="P23" i="143"/>
  <c r="O22" i="143"/>
  <c r="P22" i="143" s="1"/>
  <c r="N22" i="143"/>
  <c r="O21" i="143"/>
  <c r="P21" i="143" s="1"/>
  <c r="N21" i="143"/>
  <c r="O20" i="143"/>
  <c r="N20" i="143"/>
  <c r="O19" i="143"/>
  <c r="P19" i="143" s="1"/>
  <c r="N19" i="143"/>
  <c r="O18" i="143"/>
  <c r="P18" i="143" s="1"/>
  <c r="N18" i="143"/>
  <c r="P17" i="143"/>
  <c r="O17" i="143"/>
  <c r="N17" i="143"/>
  <c r="O16" i="143"/>
  <c r="N16" i="143"/>
  <c r="O15" i="143"/>
  <c r="N15" i="143"/>
  <c r="P15" i="143"/>
  <c r="O14" i="143"/>
  <c r="P14" i="143"/>
  <c r="N14" i="143"/>
  <c r="O13" i="143"/>
  <c r="P13" i="143" s="1"/>
  <c r="N13" i="143"/>
  <c r="O12" i="143"/>
  <c r="P12" i="143" s="1"/>
  <c r="N12" i="143"/>
  <c r="O11" i="143"/>
  <c r="N11" i="143"/>
  <c r="P11" i="143"/>
  <c r="O10" i="143"/>
  <c r="P10" i="143" s="1"/>
  <c r="N10" i="143"/>
  <c r="O9" i="143"/>
  <c r="P9" i="143" s="1"/>
  <c r="N9" i="143"/>
  <c r="O8" i="143"/>
  <c r="P8" i="143" s="1"/>
  <c r="N8" i="143"/>
  <c r="O7" i="143"/>
  <c r="P7" i="143" s="1"/>
  <c r="N7" i="143"/>
  <c r="O6" i="143"/>
  <c r="P6" i="143" s="1"/>
  <c r="N6" i="143"/>
  <c r="O5" i="143"/>
  <c r="P5" i="143" s="1"/>
  <c r="N5" i="143"/>
  <c r="O4" i="143"/>
  <c r="N4" i="143"/>
  <c r="I52" i="142"/>
  <c r="G34" i="142"/>
  <c r="I34" i="142"/>
  <c r="E33" i="142"/>
  <c r="G33" i="142"/>
  <c r="I33" i="142"/>
  <c r="G32" i="142"/>
  <c r="I32" i="142"/>
  <c r="E32" i="142"/>
  <c r="I31" i="142"/>
  <c r="E31" i="142"/>
  <c r="G31" i="142"/>
  <c r="G30" i="142"/>
  <c r="I30" i="142"/>
  <c r="E30" i="142"/>
  <c r="E29" i="142"/>
  <c r="G29" i="142"/>
  <c r="I29" i="142"/>
  <c r="G27" i="142"/>
  <c r="I27" i="142"/>
  <c r="E8" i="142"/>
  <c r="M530" i="141" a="1"/>
  <c r="M530" i="141"/>
  <c r="L530" i="141" a="1"/>
  <c r="L530" i="141"/>
  <c r="K530" i="141" a="1"/>
  <c r="K530" i="141"/>
  <c r="J530" i="141" a="1"/>
  <c r="J530" i="141"/>
  <c r="I530" i="141" a="1"/>
  <c r="I530" i="141"/>
  <c r="H530" i="141" a="1"/>
  <c r="H530" i="141"/>
  <c r="G530" i="141" a="1"/>
  <c r="G530" i="141"/>
  <c r="F530" i="141" a="1"/>
  <c r="F530" i="141"/>
  <c r="N530" i="141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/>
  <c r="M514" i="141" a="1"/>
  <c r="L514" i="141"/>
  <c r="L514" i="141" a="1"/>
  <c r="K514" i="141"/>
  <c r="K514" i="141" a="1"/>
  <c r="J514" i="141"/>
  <c r="J514" i="141" a="1"/>
  <c r="I514" i="141"/>
  <c r="I514" i="141" a="1"/>
  <c r="H514" i="141"/>
  <c r="H514" i="141" a="1"/>
  <c r="G514" i="141"/>
  <c r="G514" i="141" a="1"/>
  <c r="F514" i="141"/>
  <c r="F514" i="141" a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J510" i="141" a="1"/>
  <c r="J510" i="141" s="1"/>
  <c r="J512" i="141" s="1"/>
  <c r="F510" i="141" a="1"/>
  <c r="F510" i="141" s="1"/>
  <c r="C510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/>
  <c r="F506" i="141" a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/>
  <c r="N505" i="141"/>
  <c r="E41" i="140"/>
  <c r="G41" i="140"/>
  <c r="F505" i="141" a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/>
  <c r="F504" i="141" a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/>
  <c r="N503" i="141"/>
  <c r="F503" i="141" a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/>
  <c r="F502" i="141" a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/>
  <c r="N501" i="141"/>
  <c r="F501" i="141" a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/>
  <c r="F500" i="141" a="1"/>
  <c r="C500" i="141"/>
  <c r="C519" i="141"/>
  <c r="K519" i="141" a="1"/>
  <c r="K519" i="141"/>
  <c r="M499" i="141" a="1"/>
  <c r="M499" i="141"/>
  <c r="L499" i="141" a="1"/>
  <c r="L499" i="141"/>
  <c r="K499" i="141" a="1"/>
  <c r="K499" i="141"/>
  <c r="J499" i="141" a="1"/>
  <c r="J499" i="141"/>
  <c r="I499" i="141" a="1"/>
  <c r="I499" i="141"/>
  <c r="H499" i="141" a="1"/>
  <c r="H499" i="141"/>
  <c r="G499" i="141" a="1"/>
  <c r="G499" i="141"/>
  <c r="F499" i="141"/>
  <c r="F499" i="141" a="1"/>
  <c r="C499" i="141"/>
  <c r="W495" i="141"/>
  <c r="V495" i="141"/>
  <c r="E33" i="140"/>
  <c r="G33" i="140"/>
  <c r="I33" i="140"/>
  <c r="U495" i="141"/>
  <c r="T495" i="141"/>
  <c r="S495" i="141"/>
  <c r="R495" i="141"/>
  <c r="E30" i="140"/>
  <c r="G30" i="140"/>
  <c r="I30" i="140"/>
  <c r="M495" i="141"/>
  <c r="L495" i="141"/>
  <c r="K495" i="141"/>
  <c r="J495" i="141"/>
  <c r="I495" i="141"/>
  <c r="H495" i="141"/>
  <c r="G495" i="141"/>
  <c r="F495" i="141"/>
  <c r="O494" i="141"/>
  <c r="P494" i="141" s="1"/>
  <c r="N494" i="141"/>
  <c r="O493" i="141"/>
  <c r="P493" i="141" s="1"/>
  <c r="N493" i="141"/>
  <c r="O492" i="141"/>
  <c r="P492" i="141" s="1"/>
  <c r="N492" i="141"/>
  <c r="O491" i="141"/>
  <c r="N491" i="141"/>
  <c r="P491" i="141"/>
  <c r="O490" i="141"/>
  <c r="P490" i="141" s="1"/>
  <c r="N490" i="141"/>
  <c r="O489" i="141"/>
  <c r="P489" i="141" s="1"/>
  <c r="N489" i="141"/>
  <c r="O488" i="141"/>
  <c r="P488" i="141" s="1"/>
  <c r="N488" i="141"/>
  <c r="O487" i="141"/>
  <c r="P487" i="141" s="1"/>
  <c r="N487" i="141"/>
  <c r="P486" i="141"/>
  <c r="O486" i="141"/>
  <c r="N486" i="141"/>
  <c r="O485" i="141"/>
  <c r="P485" i="141" s="1"/>
  <c r="N485" i="141"/>
  <c r="O484" i="141"/>
  <c r="P484" i="141" s="1"/>
  <c r="N484" i="141"/>
  <c r="O483" i="141"/>
  <c r="N483" i="141"/>
  <c r="O482" i="141"/>
  <c r="P482" i="141" s="1"/>
  <c r="N482" i="141"/>
  <c r="O481" i="141"/>
  <c r="P481" i="141" s="1"/>
  <c r="N481" i="141"/>
  <c r="O480" i="141"/>
  <c r="P480" i="141" s="1"/>
  <c r="N480" i="141"/>
  <c r="O479" i="141"/>
  <c r="N479" i="141"/>
  <c r="P479" i="141"/>
  <c r="O478" i="141"/>
  <c r="P478" i="141" s="1"/>
  <c r="N478" i="141"/>
  <c r="O477" i="141"/>
  <c r="P477" i="141" s="1"/>
  <c r="N477" i="141"/>
  <c r="O476" i="141"/>
  <c r="P476" i="141"/>
  <c r="N476" i="141"/>
  <c r="O475" i="141"/>
  <c r="N475" i="141"/>
  <c r="P475" i="141"/>
  <c r="O474" i="141"/>
  <c r="P474" i="141" s="1"/>
  <c r="N474" i="141"/>
  <c r="O473" i="141"/>
  <c r="P473" i="141" s="1"/>
  <c r="N473" i="141"/>
  <c r="O472" i="141"/>
  <c r="P472" i="141" s="1"/>
  <c r="N472" i="141"/>
  <c r="O471" i="141"/>
  <c r="P471" i="141" s="1"/>
  <c r="N471" i="141"/>
  <c r="O470" i="141"/>
  <c r="P470" i="141" s="1"/>
  <c r="N470" i="141"/>
  <c r="O469" i="141"/>
  <c r="P469" i="141" s="1"/>
  <c r="N469" i="141"/>
  <c r="O468" i="141"/>
  <c r="P468" i="141" s="1"/>
  <c r="N468" i="141"/>
  <c r="O467" i="141"/>
  <c r="N467" i="141"/>
  <c r="O466" i="141"/>
  <c r="P466" i="141" s="1"/>
  <c r="N466" i="141"/>
  <c r="O465" i="141"/>
  <c r="P465" i="141" s="1"/>
  <c r="N465" i="141"/>
  <c r="O464" i="141"/>
  <c r="P464" i="141" s="1"/>
  <c r="N464" i="141"/>
  <c r="O463" i="141"/>
  <c r="P463" i="141" s="1"/>
  <c r="N463" i="141"/>
  <c r="O462" i="141"/>
  <c r="P462" i="141" s="1"/>
  <c r="N462" i="141"/>
  <c r="P461" i="141"/>
  <c r="O461" i="141"/>
  <c r="N461" i="141"/>
  <c r="O460" i="141"/>
  <c r="P460" i="141" s="1"/>
  <c r="N460" i="141"/>
  <c r="O459" i="141"/>
  <c r="P459" i="141" s="1"/>
  <c r="N459" i="141"/>
  <c r="O458" i="141"/>
  <c r="P458" i="141" s="1"/>
  <c r="N458" i="141"/>
  <c r="O457" i="141"/>
  <c r="P457" i="141" s="1"/>
  <c r="N457" i="141"/>
  <c r="O456" i="141"/>
  <c r="P456" i="141" s="1"/>
  <c r="N456" i="141"/>
  <c r="O455" i="141"/>
  <c r="P455" i="141" s="1"/>
  <c r="N455" i="141"/>
  <c r="P454" i="141"/>
  <c r="O454" i="141"/>
  <c r="N454" i="141"/>
  <c r="O453" i="141"/>
  <c r="P453" i="141"/>
  <c r="N453" i="141"/>
  <c r="O452" i="141"/>
  <c r="P452" i="141" s="1"/>
  <c r="N452" i="141"/>
  <c r="O451" i="141"/>
  <c r="N451" i="141"/>
  <c r="O450" i="141"/>
  <c r="N450" i="141"/>
  <c r="P450" i="141"/>
  <c r="O449" i="141"/>
  <c r="P449" i="141" s="1"/>
  <c r="N449" i="141"/>
  <c r="O448" i="141"/>
  <c r="P448" i="141" s="1"/>
  <c r="N448" i="141"/>
  <c r="O447" i="141"/>
  <c r="P447" i="141" s="1"/>
  <c r="N447" i="141"/>
  <c r="O446" i="141"/>
  <c r="N446" i="141"/>
  <c r="P446" i="141"/>
  <c r="O445" i="141"/>
  <c r="P445" i="141" s="1"/>
  <c r="N445" i="141"/>
  <c r="O444" i="141"/>
  <c r="P444" i="141" s="1"/>
  <c r="N444" i="141"/>
  <c r="O443" i="141"/>
  <c r="P443" i="141" s="1"/>
  <c r="N443" i="141"/>
  <c r="O442" i="141"/>
  <c r="P442" i="141" s="1"/>
  <c r="N442" i="141"/>
  <c r="O441" i="141"/>
  <c r="P441" i="141" s="1"/>
  <c r="N441" i="141"/>
  <c r="O440" i="141"/>
  <c r="P440" i="141" s="1"/>
  <c r="N440" i="141"/>
  <c r="O439" i="141"/>
  <c r="P439" i="141" s="1"/>
  <c r="N439" i="141"/>
  <c r="O438" i="141"/>
  <c r="P438" i="141" s="1"/>
  <c r="N438" i="141"/>
  <c r="O437" i="141"/>
  <c r="P437" i="141" s="1"/>
  <c r="N437" i="141"/>
  <c r="O436" i="141"/>
  <c r="P436" i="141" s="1"/>
  <c r="N436" i="141"/>
  <c r="O435" i="141"/>
  <c r="N435" i="141"/>
  <c r="O434" i="141"/>
  <c r="P434" i="141" s="1"/>
  <c r="N434" i="141"/>
  <c r="O433" i="141"/>
  <c r="P433" i="141" s="1"/>
  <c r="N433" i="141"/>
  <c r="O432" i="141"/>
  <c r="P432" i="141" s="1"/>
  <c r="N432" i="141"/>
  <c r="O431" i="141"/>
  <c r="P431" i="141" s="1"/>
  <c r="N431" i="141"/>
  <c r="O430" i="141"/>
  <c r="P430" i="141" s="1"/>
  <c r="N430" i="141"/>
  <c r="P429" i="141"/>
  <c r="O429" i="141"/>
  <c r="N429" i="141"/>
  <c r="O428" i="141"/>
  <c r="P428" i="141" s="1"/>
  <c r="N428" i="141"/>
  <c r="O427" i="141"/>
  <c r="P427" i="141" s="1"/>
  <c r="N427" i="141"/>
  <c r="P426" i="141"/>
  <c r="O426" i="141"/>
  <c r="N426" i="141"/>
  <c r="O425" i="141"/>
  <c r="P425" i="141" s="1"/>
  <c r="N425" i="141"/>
  <c r="O424" i="141"/>
  <c r="P424" i="141" s="1"/>
  <c r="N424" i="141"/>
  <c r="O423" i="141"/>
  <c r="P423" i="141" s="1"/>
  <c r="N423" i="141"/>
  <c r="O422" i="141"/>
  <c r="P422" i="141" s="1"/>
  <c r="N422" i="141"/>
  <c r="O421" i="141"/>
  <c r="P421" i="141" s="1"/>
  <c r="N421" i="141"/>
  <c r="O420" i="141"/>
  <c r="N420" i="141"/>
  <c r="P420" i="141"/>
  <c r="O419" i="141"/>
  <c r="N419" i="141"/>
  <c r="O418" i="141"/>
  <c r="P418" i="141" s="1"/>
  <c r="N418" i="141"/>
  <c r="O417" i="141"/>
  <c r="P417" i="141" s="1"/>
  <c r="N417" i="141"/>
  <c r="O416" i="141"/>
  <c r="P416" i="141" s="1"/>
  <c r="N416" i="141"/>
  <c r="O415" i="141"/>
  <c r="P415" i="141" s="1"/>
  <c r="N415" i="141"/>
  <c r="O414" i="141"/>
  <c r="P414" i="141" s="1"/>
  <c r="N414" i="141"/>
  <c r="O413" i="141"/>
  <c r="P413" i="141" s="1"/>
  <c r="N413" i="141"/>
  <c r="O412" i="141"/>
  <c r="P412" i="141" s="1"/>
  <c r="N412" i="141"/>
  <c r="O411" i="141"/>
  <c r="N411" i="141"/>
  <c r="P411" i="141"/>
  <c r="O410" i="141"/>
  <c r="P410" i="141" s="1"/>
  <c r="N410" i="141"/>
  <c r="O409" i="141"/>
  <c r="P409" i="141" s="1"/>
  <c r="N409" i="141"/>
  <c r="O408" i="141"/>
  <c r="P408" i="141" s="1"/>
  <c r="N408" i="141"/>
  <c r="O407" i="141"/>
  <c r="P407" i="141" s="1"/>
  <c r="N407" i="141"/>
  <c r="O406" i="141"/>
  <c r="P406" i="141" s="1"/>
  <c r="N406" i="141"/>
  <c r="O405" i="141"/>
  <c r="P405" i="141" s="1"/>
  <c r="N405" i="141"/>
  <c r="O404" i="141"/>
  <c r="P404" i="141" s="1"/>
  <c r="N404" i="141"/>
  <c r="O403" i="141"/>
  <c r="N403" i="141"/>
  <c r="O402" i="141"/>
  <c r="P402" i="141" s="1"/>
  <c r="N402" i="141"/>
  <c r="O401" i="141"/>
  <c r="P401" i="141" s="1"/>
  <c r="N401" i="141"/>
  <c r="O400" i="141"/>
  <c r="P400" i="141" s="1"/>
  <c r="N400" i="141"/>
  <c r="O399" i="141"/>
  <c r="N399" i="141"/>
  <c r="P399" i="141"/>
  <c r="O398" i="141"/>
  <c r="P398" i="141" s="1"/>
  <c r="N398" i="141"/>
  <c r="O397" i="141"/>
  <c r="P397" i="141" s="1"/>
  <c r="N397" i="141"/>
  <c r="O396" i="141"/>
  <c r="P396" i="141" s="1"/>
  <c r="N396" i="141"/>
  <c r="O395" i="141"/>
  <c r="N395" i="141"/>
  <c r="P395" i="141"/>
  <c r="O394" i="141"/>
  <c r="P394" i="141" s="1"/>
  <c r="N394" i="141"/>
  <c r="O393" i="141"/>
  <c r="P393" i="141"/>
  <c r="N393" i="141"/>
  <c r="O392" i="141"/>
  <c r="N392" i="141"/>
  <c r="P392" i="141"/>
  <c r="O391" i="141"/>
  <c r="N391" i="141"/>
  <c r="P391" i="141"/>
  <c r="O390" i="141"/>
  <c r="P390" i="141" s="1"/>
  <c r="N390" i="141"/>
  <c r="O389" i="141"/>
  <c r="P389" i="141" s="1"/>
  <c r="N389" i="141"/>
  <c r="O388" i="141"/>
  <c r="P388" i="141" s="1"/>
  <c r="N388" i="141"/>
  <c r="O387" i="141"/>
  <c r="N387" i="141"/>
  <c r="O386" i="141"/>
  <c r="P386" i="141" s="1"/>
  <c r="N386" i="141"/>
  <c r="O385" i="141"/>
  <c r="P385" i="141" s="1"/>
  <c r="N385" i="141"/>
  <c r="O384" i="141"/>
  <c r="P384" i="141" s="1"/>
  <c r="N384" i="141"/>
  <c r="O383" i="141"/>
  <c r="N383" i="141"/>
  <c r="P383" i="141"/>
  <c r="O382" i="141"/>
  <c r="N382" i="141"/>
  <c r="P382" i="141"/>
  <c r="P381" i="141"/>
  <c r="O381" i="141"/>
  <c r="N381" i="141"/>
  <c r="O380" i="141"/>
  <c r="P380" i="141"/>
  <c r="N380" i="141"/>
  <c r="O379" i="141"/>
  <c r="P379" i="141" s="1"/>
  <c r="N379" i="141"/>
  <c r="O378" i="141"/>
  <c r="P378" i="141" s="1"/>
  <c r="N378" i="141"/>
  <c r="O377" i="141"/>
  <c r="P377" i="141" s="1"/>
  <c r="N377" i="141"/>
  <c r="O376" i="141"/>
  <c r="P376" i="141" s="1"/>
  <c r="N376" i="141"/>
  <c r="O375" i="141"/>
  <c r="P375" i="141" s="1"/>
  <c r="N375" i="141"/>
  <c r="P374" i="141"/>
  <c r="O374" i="141"/>
  <c r="N374" i="141"/>
  <c r="O373" i="141"/>
  <c r="P373" i="141" s="1"/>
  <c r="N373" i="141"/>
  <c r="O372" i="141"/>
  <c r="N372" i="141"/>
  <c r="P372" i="141"/>
  <c r="O371" i="141"/>
  <c r="N371" i="141"/>
  <c r="O370" i="141"/>
  <c r="P370" i="141" s="1"/>
  <c r="N370" i="141"/>
  <c r="O369" i="141"/>
  <c r="P369" i="141"/>
  <c r="N369" i="141"/>
  <c r="O368" i="141"/>
  <c r="P368" i="141" s="1"/>
  <c r="N368" i="141"/>
  <c r="O367" i="141"/>
  <c r="P367" i="141" s="1"/>
  <c r="N367" i="141"/>
  <c r="O366" i="141"/>
  <c r="P366" i="141" s="1"/>
  <c r="N366" i="141"/>
  <c r="O365" i="141"/>
  <c r="P365" i="141" s="1"/>
  <c r="N365" i="141"/>
  <c r="O364" i="141"/>
  <c r="P364" i="141"/>
  <c r="N364" i="141"/>
  <c r="O363" i="141"/>
  <c r="P363" i="141" s="1"/>
  <c r="N363" i="141"/>
  <c r="O362" i="141"/>
  <c r="P362" i="141" s="1"/>
  <c r="N362" i="141"/>
  <c r="O361" i="141"/>
  <c r="P361" i="141" s="1"/>
  <c r="N361" i="141"/>
  <c r="O360" i="141"/>
  <c r="P360" i="141" s="1"/>
  <c r="N360" i="141"/>
  <c r="O359" i="141"/>
  <c r="P359" i="141" s="1"/>
  <c r="N359" i="141"/>
  <c r="O358" i="141"/>
  <c r="P358" i="141" s="1"/>
  <c r="N358" i="141"/>
  <c r="O357" i="141"/>
  <c r="P357" i="141" s="1"/>
  <c r="N357" i="141"/>
  <c r="O356" i="141"/>
  <c r="P356" i="141" s="1"/>
  <c r="N356" i="141"/>
  <c r="O355" i="141"/>
  <c r="N355" i="141"/>
  <c r="O354" i="141"/>
  <c r="P354" i="141" s="1"/>
  <c r="N354" i="141"/>
  <c r="O353" i="141"/>
  <c r="P353" i="141" s="1"/>
  <c r="N353" i="141"/>
  <c r="O352" i="141"/>
  <c r="P352" i="141" s="1"/>
  <c r="N352" i="141"/>
  <c r="O351" i="141"/>
  <c r="P351" i="141" s="1"/>
  <c r="N351" i="141"/>
  <c r="O350" i="141"/>
  <c r="P350" i="141" s="1"/>
  <c r="N350" i="141"/>
  <c r="O349" i="141"/>
  <c r="P349" i="141" s="1"/>
  <c r="N349" i="141"/>
  <c r="O348" i="141"/>
  <c r="P348" i="141"/>
  <c r="N348" i="141"/>
  <c r="O347" i="141"/>
  <c r="P347" i="141" s="1"/>
  <c r="N347" i="141"/>
  <c r="P346" i="141"/>
  <c r="O346" i="141"/>
  <c r="N346" i="141"/>
  <c r="O345" i="141"/>
  <c r="P345" i="141" s="1"/>
  <c r="N345" i="141"/>
  <c r="O344" i="141"/>
  <c r="P344" i="141" s="1"/>
  <c r="N344" i="141"/>
  <c r="O343" i="141"/>
  <c r="P343" i="141" s="1"/>
  <c r="N343" i="141"/>
  <c r="P342" i="141"/>
  <c r="O342" i="141"/>
  <c r="N342" i="141"/>
  <c r="O341" i="141"/>
  <c r="P341" i="141" s="1"/>
  <c r="N341" i="141"/>
  <c r="O340" i="141"/>
  <c r="P340" i="141" s="1"/>
  <c r="N340" i="141"/>
  <c r="O339" i="141"/>
  <c r="N339" i="141"/>
  <c r="O338" i="141"/>
  <c r="P338" i="141" s="1"/>
  <c r="N338" i="141"/>
  <c r="O337" i="141"/>
  <c r="P337" i="141"/>
  <c r="N337" i="141"/>
  <c r="O336" i="141"/>
  <c r="P336" i="141" s="1"/>
  <c r="N336" i="141"/>
  <c r="O335" i="141"/>
  <c r="N335" i="141"/>
  <c r="P335" i="141"/>
  <c r="O334" i="141"/>
  <c r="P334" i="141" s="1"/>
  <c r="N334" i="141"/>
  <c r="O333" i="141"/>
  <c r="P333" i="141" s="1"/>
  <c r="N333" i="141"/>
  <c r="O332" i="141"/>
  <c r="P332" i="141" s="1"/>
  <c r="N332" i="141"/>
  <c r="O331" i="141"/>
  <c r="P331" i="141" s="1"/>
  <c r="N331" i="141"/>
  <c r="O330" i="141"/>
  <c r="P330" i="141" s="1"/>
  <c r="N330" i="141"/>
  <c r="O329" i="141"/>
  <c r="P329" i="141" s="1"/>
  <c r="N329" i="141"/>
  <c r="O328" i="141"/>
  <c r="P328" i="141" s="1"/>
  <c r="N328" i="141"/>
  <c r="O327" i="141"/>
  <c r="P327" i="141" s="1"/>
  <c r="N327" i="141"/>
  <c r="O326" i="141"/>
  <c r="P326" i="141" s="1"/>
  <c r="N326" i="141"/>
  <c r="O325" i="141"/>
  <c r="P325" i="141" s="1"/>
  <c r="N325" i="141"/>
  <c r="O324" i="141"/>
  <c r="N324" i="141"/>
  <c r="P324" i="141"/>
  <c r="O323" i="141"/>
  <c r="N323" i="141"/>
  <c r="O322" i="141"/>
  <c r="P322" i="141" s="1"/>
  <c r="N322" i="141"/>
  <c r="O321" i="141"/>
  <c r="P321" i="141" s="1"/>
  <c r="N321" i="141"/>
  <c r="O320" i="141"/>
  <c r="P320" i="141" s="1"/>
  <c r="N320" i="141"/>
  <c r="O319" i="141"/>
  <c r="P319" i="141" s="1"/>
  <c r="N319" i="141"/>
  <c r="O318" i="141"/>
  <c r="N318" i="141"/>
  <c r="P318" i="141"/>
  <c r="O317" i="141"/>
  <c r="P317" i="141" s="1"/>
  <c r="N317" i="141"/>
  <c r="O316" i="141"/>
  <c r="P316" i="141" s="1"/>
  <c r="N316" i="141"/>
  <c r="O315" i="141"/>
  <c r="P315" i="141" s="1"/>
  <c r="N315" i="141"/>
  <c r="O314" i="141"/>
  <c r="P314" i="141" s="1"/>
  <c r="N314" i="141"/>
  <c r="O313" i="141"/>
  <c r="P313" i="141" s="1"/>
  <c r="N313" i="141"/>
  <c r="O312" i="141"/>
  <c r="P312" i="141" s="1"/>
  <c r="N312" i="141"/>
  <c r="O311" i="141"/>
  <c r="P311" i="141" s="1"/>
  <c r="N311" i="141"/>
  <c r="O310" i="141"/>
  <c r="P310" i="141" s="1"/>
  <c r="N310" i="141"/>
  <c r="O309" i="141"/>
  <c r="P309" i="141" s="1"/>
  <c r="N309" i="141"/>
  <c r="O308" i="141"/>
  <c r="P308" i="141" s="1"/>
  <c r="N308" i="141"/>
  <c r="O307" i="141"/>
  <c r="N307" i="141"/>
  <c r="O306" i="141"/>
  <c r="P306" i="141" s="1"/>
  <c r="N306" i="141"/>
  <c r="O305" i="141"/>
  <c r="P305" i="141" s="1"/>
  <c r="N305" i="141"/>
  <c r="O304" i="141"/>
  <c r="P304" i="141" s="1"/>
  <c r="N304" i="141"/>
  <c r="O303" i="141"/>
  <c r="P303" i="141" s="1"/>
  <c r="N303" i="141"/>
  <c r="O302" i="141"/>
  <c r="P302" i="141" s="1"/>
  <c r="N302" i="141"/>
  <c r="O301" i="141"/>
  <c r="P301" i="141" s="1"/>
  <c r="N301" i="141"/>
  <c r="O300" i="141"/>
  <c r="P300" i="141" s="1"/>
  <c r="N300" i="141"/>
  <c r="O299" i="141"/>
  <c r="P299" i="141" s="1"/>
  <c r="N299" i="141"/>
  <c r="O298" i="141"/>
  <c r="P298" i="141" s="1"/>
  <c r="N298" i="141"/>
  <c r="O297" i="141"/>
  <c r="P297" i="141" s="1"/>
  <c r="N297" i="141"/>
  <c r="O296" i="141"/>
  <c r="P296" i="141" s="1"/>
  <c r="N296" i="141"/>
  <c r="O295" i="141"/>
  <c r="P295" i="141" s="1"/>
  <c r="N295" i="141"/>
  <c r="P294" i="141"/>
  <c r="O294" i="141"/>
  <c r="N294" i="141"/>
  <c r="O293" i="141"/>
  <c r="P293" i="141" s="1"/>
  <c r="N293" i="141"/>
  <c r="O292" i="141"/>
  <c r="P292" i="141" s="1"/>
  <c r="N292" i="141"/>
  <c r="O291" i="141"/>
  <c r="N291" i="141"/>
  <c r="O290" i="141"/>
  <c r="P290" i="141" s="1"/>
  <c r="N290" i="141"/>
  <c r="O289" i="141"/>
  <c r="P289" i="141" s="1"/>
  <c r="N289" i="141"/>
  <c r="O288" i="141"/>
  <c r="P288" i="141" s="1"/>
  <c r="N288" i="141"/>
  <c r="O287" i="141"/>
  <c r="P287" i="141" s="1"/>
  <c r="N287" i="141"/>
  <c r="O286" i="141"/>
  <c r="P286" i="141" s="1"/>
  <c r="N286" i="141"/>
  <c r="O285" i="141"/>
  <c r="P285" i="141" s="1"/>
  <c r="N285" i="141"/>
  <c r="O284" i="141"/>
  <c r="P284" i="141" s="1"/>
  <c r="N284" i="141"/>
  <c r="O283" i="141"/>
  <c r="N283" i="141"/>
  <c r="P283" i="141"/>
  <c r="O282" i="141"/>
  <c r="P282" i="141" s="1"/>
  <c r="N282" i="141"/>
  <c r="O281" i="141"/>
  <c r="P281" i="141" s="1"/>
  <c r="N281" i="141"/>
  <c r="O280" i="141"/>
  <c r="P280" i="141" s="1"/>
  <c r="N280" i="141"/>
  <c r="O279" i="141"/>
  <c r="P279" i="141" s="1"/>
  <c r="N279" i="141"/>
  <c r="O278" i="141"/>
  <c r="P278" i="141" s="1"/>
  <c r="N278" i="141"/>
  <c r="O277" i="141"/>
  <c r="P277" i="141"/>
  <c r="N277" i="141"/>
  <c r="O276" i="141"/>
  <c r="P276" i="141" s="1"/>
  <c r="N276" i="141"/>
  <c r="O275" i="141"/>
  <c r="N275" i="141"/>
  <c r="O274" i="141"/>
  <c r="P274" i="141" s="1"/>
  <c r="N274" i="141"/>
  <c r="O273" i="141"/>
  <c r="P273" i="141" s="1"/>
  <c r="N273" i="141"/>
  <c r="P272" i="141"/>
  <c r="O272" i="141"/>
  <c r="N272" i="141"/>
  <c r="O271" i="141"/>
  <c r="P271" i="141" s="1"/>
  <c r="N271" i="141"/>
  <c r="O270" i="141"/>
  <c r="P270" i="141" s="1"/>
  <c r="N270" i="141"/>
  <c r="P269" i="141"/>
  <c r="O269" i="141"/>
  <c r="N269" i="141"/>
  <c r="O268" i="141"/>
  <c r="P268" i="141" s="1"/>
  <c r="N268" i="141"/>
  <c r="O267" i="141"/>
  <c r="P267" i="141" s="1"/>
  <c r="N267" i="141"/>
  <c r="O266" i="141"/>
  <c r="P266" i="141" s="1"/>
  <c r="N266" i="141"/>
  <c r="O265" i="141"/>
  <c r="P265" i="141" s="1"/>
  <c r="N265" i="141"/>
  <c r="O264" i="141"/>
  <c r="P264" i="141" s="1"/>
  <c r="N264" i="141"/>
  <c r="O263" i="141"/>
  <c r="P263" i="141" s="1"/>
  <c r="N263" i="141"/>
  <c r="P262" i="141"/>
  <c r="O262" i="141"/>
  <c r="N262" i="141"/>
  <c r="O261" i="141"/>
  <c r="P261" i="141" s="1"/>
  <c r="N261" i="141"/>
  <c r="O260" i="141"/>
  <c r="N260" i="141"/>
  <c r="P260" i="141"/>
  <c r="O259" i="141"/>
  <c r="N259" i="141"/>
  <c r="O258" i="141"/>
  <c r="N258" i="141"/>
  <c r="P258" i="141"/>
  <c r="O257" i="141"/>
  <c r="P257" i="141" s="1"/>
  <c r="N257" i="141"/>
  <c r="O256" i="141"/>
  <c r="P256" i="141" s="1"/>
  <c r="N256" i="141"/>
  <c r="O255" i="141"/>
  <c r="N255" i="141"/>
  <c r="P255" i="141"/>
  <c r="O254" i="141"/>
  <c r="P254" i="141" s="1"/>
  <c r="N254" i="141"/>
  <c r="P253" i="141"/>
  <c r="O253" i="141"/>
  <c r="N253" i="141"/>
  <c r="O252" i="141"/>
  <c r="P252" i="141" s="1"/>
  <c r="N252" i="141"/>
  <c r="O251" i="141"/>
  <c r="N251" i="141"/>
  <c r="P251" i="141"/>
  <c r="O250" i="141"/>
  <c r="P250" i="141" s="1"/>
  <c r="N250" i="141"/>
  <c r="O249" i="141"/>
  <c r="P249" i="141" s="1"/>
  <c r="N249" i="141"/>
  <c r="O248" i="141"/>
  <c r="P248" i="141" s="1"/>
  <c r="N248" i="141"/>
  <c r="O247" i="141"/>
  <c r="P247" i="141" s="1"/>
  <c r="N247" i="141"/>
  <c r="O246" i="141"/>
  <c r="P246" i="141" s="1"/>
  <c r="N246" i="141"/>
  <c r="O245" i="141"/>
  <c r="P245" i="141" s="1"/>
  <c r="N245" i="141"/>
  <c r="O244" i="141"/>
  <c r="P244" i="141" s="1"/>
  <c r="N244" i="141"/>
  <c r="O243" i="141"/>
  <c r="N243" i="141"/>
  <c r="O242" i="141"/>
  <c r="P242" i="141" s="1"/>
  <c r="N242" i="141"/>
  <c r="O241" i="141"/>
  <c r="P241" i="141" s="1"/>
  <c r="N241" i="141"/>
  <c r="O240" i="141"/>
  <c r="P240" i="141" s="1"/>
  <c r="N240" i="141"/>
  <c r="O239" i="141"/>
  <c r="P239" i="141" s="1"/>
  <c r="N239" i="141"/>
  <c r="O238" i="141"/>
  <c r="P238" i="141" s="1"/>
  <c r="N238" i="141"/>
  <c r="O237" i="141"/>
  <c r="P237" i="141" s="1"/>
  <c r="N237" i="141"/>
  <c r="O236" i="141"/>
  <c r="P236" i="141" s="1"/>
  <c r="N236" i="141"/>
  <c r="O235" i="141"/>
  <c r="N235" i="141"/>
  <c r="P235" i="141"/>
  <c r="P234" i="141"/>
  <c r="O234" i="141"/>
  <c r="N234" i="141"/>
  <c r="O233" i="141"/>
  <c r="P233" i="141" s="1"/>
  <c r="N233" i="141"/>
  <c r="O232" i="141"/>
  <c r="P232" i="141" s="1"/>
  <c r="N232" i="141"/>
  <c r="O231" i="141"/>
  <c r="P231" i="141" s="1"/>
  <c r="N231" i="141"/>
  <c r="O230" i="141"/>
  <c r="P230" i="141" s="1"/>
  <c r="N230" i="141"/>
  <c r="O229" i="141"/>
  <c r="P229" i="141" s="1"/>
  <c r="N229" i="141"/>
  <c r="O228" i="141"/>
  <c r="P228" i="141" s="1"/>
  <c r="N228" i="141"/>
  <c r="O227" i="141"/>
  <c r="N227" i="141"/>
  <c r="O226" i="141"/>
  <c r="P226" i="141" s="1"/>
  <c r="N226" i="141"/>
  <c r="O225" i="141"/>
  <c r="P225" i="141" s="1"/>
  <c r="N225" i="141"/>
  <c r="O224" i="141"/>
  <c r="P224" i="141" s="1"/>
  <c r="N224" i="141"/>
  <c r="O223" i="141"/>
  <c r="N223" i="141"/>
  <c r="P223" i="141"/>
  <c r="O222" i="141"/>
  <c r="P222" i="141" s="1"/>
  <c r="N222" i="141"/>
  <c r="O221" i="141"/>
  <c r="P221" i="141" s="1"/>
  <c r="N221" i="141"/>
  <c r="O220" i="141"/>
  <c r="P220" i="141" s="1"/>
  <c r="N220" i="141"/>
  <c r="O219" i="141"/>
  <c r="P219" i="141" s="1"/>
  <c r="N219" i="141"/>
  <c r="P218" i="141"/>
  <c r="O218" i="141"/>
  <c r="N218" i="141"/>
  <c r="O217" i="141"/>
  <c r="P217" i="141" s="1"/>
  <c r="N217" i="141"/>
  <c r="O216" i="141"/>
  <c r="P216" i="141" s="1"/>
  <c r="N216" i="141"/>
  <c r="O215" i="141"/>
  <c r="P215" i="141" s="1"/>
  <c r="N215" i="141"/>
  <c r="P214" i="141"/>
  <c r="O214" i="141"/>
  <c r="N214" i="141"/>
  <c r="O213" i="141"/>
  <c r="P213" i="141" s="1"/>
  <c r="N213" i="141"/>
  <c r="O212" i="141"/>
  <c r="P212" i="141" s="1"/>
  <c r="N212" i="141"/>
  <c r="O211" i="141"/>
  <c r="N211" i="141"/>
  <c r="O210" i="141"/>
  <c r="P210" i="141" s="1"/>
  <c r="N210" i="141"/>
  <c r="O209" i="141"/>
  <c r="P209" i="141" s="1"/>
  <c r="N209" i="141"/>
  <c r="O208" i="141"/>
  <c r="P208" i="141" s="1"/>
  <c r="N208" i="141"/>
  <c r="O207" i="141"/>
  <c r="P207" i="141" s="1"/>
  <c r="N207" i="141"/>
  <c r="O206" i="141"/>
  <c r="P206" i="141" s="1"/>
  <c r="N206" i="141"/>
  <c r="O205" i="141"/>
  <c r="P205" i="141" s="1"/>
  <c r="N205" i="141"/>
  <c r="O204" i="141"/>
  <c r="P204" i="141" s="1"/>
  <c r="N204" i="141"/>
  <c r="O203" i="141"/>
  <c r="P203" i="141" s="1"/>
  <c r="N203" i="141"/>
  <c r="P202" i="141"/>
  <c r="O202" i="141"/>
  <c r="N202" i="141"/>
  <c r="O201" i="141"/>
  <c r="P201" i="141"/>
  <c r="N201" i="141"/>
  <c r="O200" i="141"/>
  <c r="P200" i="141" s="1"/>
  <c r="N200" i="141"/>
  <c r="O199" i="141"/>
  <c r="P199" i="141" s="1"/>
  <c r="N199" i="141"/>
  <c r="O198" i="141"/>
  <c r="P198" i="141" s="1"/>
  <c r="N198" i="141"/>
  <c r="O197" i="141"/>
  <c r="P197" i="141"/>
  <c r="N197" i="141"/>
  <c r="O196" i="141"/>
  <c r="P196" i="141" s="1"/>
  <c r="N196" i="141"/>
  <c r="O195" i="141"/>
  <c r="N195" i="141"/>
  <c r="O194" i="141"/>
  <c r="P194" i="141" s="1"/>
  <c r="N194" i="141"/>
  <c r="O193" i="141"/>
  <c r="P193" i="141" s="1"/>
  <c r="N193" i="141"/>
  <c r="O192" i="141"/>
  <c r="P192" i="141" s="1"/>
  <c r="N192" i="141"/>
  <c r="O191" i="141"/>
  <c r="P191" i="141" s="1"/>
  <c r="N191" i="141"/>
  <c r="O190" i="141"/>
  <c r="P190" i="141" s="1"/>
  <c r="N190" i="141"/>
  <c r="P189" i="141"/>
  <c r="O189" i="141"/>
  <c r="N189" i="141"/>
  <c r="O188" i="141"/>
  <c r="P188" i="141"/>
  <c r="N188" i="141"/>
  <c r="O187" i="141"/>
  <c r="P187" i="141" s="1"/>
  <c r="N187" i="141"/>
  <c r="O186" i="141"/>
  <c r="P186" i="141" s="1"/>
  <c r="N186" i="141"/>
  <c r="O185" i="141"/>
  <c r="P185" i="141" s="1"/>
  <c r="N185" i="141"/>
  <c r="O184" i="141"/>
  <c r="P184" i="141" s="1"/>
  <c r="N184" i="141"/>
  <c r="O183" i="141"/>
  <c r="P183" i="141" s="1"/>
  <c r="N183" i="141"/>
  <c r="O182" i="141"/>
  <c r="P182" i="141" s="1"/>
  <c r="N182" i="141"/>
  <c r="O181" i="141"/>
  <c r="P181" i="141" s="1"/>
  <c r="N181" i="141"/>
  <c r="O180" i="141"/>
  <c r="P180" i="141" s="1"/>
  <c r="N180" i="141"/>
  <c r="O179" i="141"/>
  <c r="N179" i="141"/>
  <c r="O178" i="141"/>
  <c r="P178" i="141" s="1"/>
  <c r="N178" i="141"/>
  <c r="O177" i="141"/>
  <c r="P177" i="141" s="1"/>
  <c r="N177" i="141"/>
  <c r="O176" i="141"/>
  <c r="P176" i="141" s="1"/>
  <c r="N176" i="141"/>
  <c r="O175" i="141"/>
  <c r="P175" i="141" s="1"/>
  <c r="N175" i="141"/>
  <c r="O174" i="141"/>
  <c r="N174" i="141"/>
  <c r="P174" i="141"/>
  <c r="O173" i="141"/>
  <c r="P173" i="141" s="1"/>
  <c r="N173" i="141"/>
  <c r="O172" i="141"/>
  <c r="P172" i="141" s="1"/>
  <c r="N172" i="141"/>
  <c r="O171" i="141"/>
  <c r="P171" i="141" s="1"/>
  <c r="N171" i="141"/>
  <c r="O170" i="141"/>
  <c r="P170" i="141" s="1"/>
  <c r="N170" i="141"/>
  <c r="O169" i="141"/>
  <c r="P169" i="141"/>
  <c r="N169" i="141"/>
  <c r="O168" i="141"/>
  <c r="N168" i="141"/>
  <c r="P168" i="141"/>
  <c r="O167" i="141"/>
  <c r="P167" i="141" s="1"/>
  <c r="N167" i="141"/>
  <c r="O166" i="141"/>
  <c r="P166" i="141" s="1"/>
  <c r="N166" i="141"/>
  <c r="O165" i="141"/>
  <c r="P165" i="141" s="1"/>
  <c r="N165" i="141"/>
  <c r="O164" i="141"/>
  <c r="P164" i="141" s="1"/>
  <c r="N164" i="141"/>
  <c r="O163" i="141"/>
  <c r="N163" i="141"/>
  <c r="O162" i="141"/>
  <c r="N162" i="141"/>
  <c r="P162" i="141"/>
  <c r="O161" i="141"/>
  <c r="P161" i="141" s="1"/>
  <c r="N161" i="141"/>
  <c r="O160" i="141"/>
  <c r="P160" i="141" s="1"/>
  <c r="N160" i="141"/>
  <c r="O159" i="141"/>
  <c r="P159" i="141" s="1"/>
  <c r="N159" i="141"/>
  <c r="O158" i="141"/>
  <c r="P158" i="141" s="1"/>
  <c r="N158" i="141"/>
  <c r="O157" i="141"/>
  <c r="P157" i="141" s="1"/>
  <c r="N157" i="141"/>
  <c r="O156" i="141"/>
  <c r="P156" i="141"/>
  <c r="N156" i="141"/>
  <c r="O155" i="141"/>
  <c r="P155" i="141" s="1"/>
  <c r="N155" i="141"/>
  <c r="P154" i="141"/>
  <c r="O154" i="141"/>
  <c r="N154" i="141"/>
  <c r="O153" i="141"/>
  <c r="P153" i="141" s="1"/>
  <c r="N153" i="141"/>
  <c r="O152" i="141"/>
  <c r="N152" i="141"/>
  <c r="P152" i="141"/>
  <c r="O151" i="141"/>
  <c r="P151" i="141" s="1"/>
  <c r="N151" i="141"/>
  <c r="O150" i="141"/>
  <c r="P150" i="141" s="1"/>
  <c r="N150" i="141"/>
  <c r="O149" i="141"/>
  <c r="P149" i="141" s="1"/>
  <c r="N149" i="141"/>
  <c r="O148" i="141"/>
  <c r="P148" i="141" s="1"/>
  <c r="N148" i="141"/>
  <c r="O147" i="141"/>
  <c r="N147" i="141"/>
  <c r="O146" i="141"/>
  <c r="P146" i="141" s="1"/>
  <c r="N146" i="141"/>
  <c r="O145" i="141"/>
  <c r="P145" i="141" s="1"/>
  <c r="N145" i="141"/>
  <c r="O144" i="141"/>
  <c r="P144" i="141" s="1"/>
  <c r="N144" i="141"/>
  <c r="O143" i="141"/>
  <c r="P143" i="141" s="1"/>
  <c r="N143" i="141"/>
  <c r="O142" i="141"/>
  <c r="P142" i="141" s="1"/>
  <c r="N142" i="141"/>
  <c r="O141" i="141"/>
  <c r="P141" i="141" s="1"/>
  <c r="N141" i="141"/>
  <c r="O140" i="141"/>
  <c r="P140" i="141" s="1"/>
  <c r="N140" i="141"/>
  <c r="O139" i="141"/>
  <c r="N139" i="141"/>
  <c r="P139" i="141"/>
  <c r="O138" i="141"/>
  <c r="P138" i="141" s="1"/>
  <c r="N138" i="141"/>
  <c r="O137" i="141"/>
  <c r="P137" i="141" s="1"/>
  <c r="N137" i="141"/>
  <c r="O136" i="141"/>
  <c r="P136" i="141" s="1"/>
  <c r="N136" i="141"/>
  <c r="O135" i="141"/>
  <c r="P135" i="141" s="1"/>
  <c r="N135" i="141"/>
  <c r="O134" i="141"/>
  <c r="P134" i="141" s="1"/>
  <c r="N134" i="141"/>
  <c r="O133" i="141"/>
  <c r="P133" i="141" s="1"/>
  <c r="N133" i="141"/>
  <c r="O132" i="141"/>
  <c r="N132" i="141"/>
  <c r="P132" i="141"/>
  <c r="O131" i="141"/>
  <c r="N131" i="141"/>
  <c r="O130" i="141"/>
  <c r="N130" i="141"/>
  <c r="P130" i="141"/>
  <c r="O129" i="141"/>
  <c r="P129" i="141" s="1"/>
  <c r="N129" i="141"/>
  <c r="P128" i="141"/>
  <c r="O128" i="141"/>
  <c r="N128" i="141"/>
  <c r="O127" i="141"/>
  <c r="P127" i="141" s="1"/>
  <c r="N127" i="141"/>
  <c r="O126" i="141"/>
  <c r="P126" i="141" s="1"/>
  <c r="N126" i="141"/>
  <c r="O125" i="141"/>
  <c r="P125" i="141" s="1"/>
  <c r="N125" i="141"/>
  <c r="O124" i="141"/>
  <c r="P124" i="141" s="1"/>
  <c r="N124" i="141"/>
  <c r="O123" i="141"/>
  <c r="P123" i="141" s="1"/>
  <c r="N123" i="141"/>
  <c r="P122" i="141"/>
  <c r="O122" i="141"/>
  <c r="N122" i="141"/>
  <c r="O121" i="141"/>
  <c r="P121" i="141"/>
  <c r="N121" i="141"/>
  <c r="O120" i="141"/>
  <c r="P120" i="141" s="1"/>
  <c r="N120" i="141"/>
  <c r="O119" i="141"/>
  <c r="P119" i="141" s="1"/>
  <c r="N119" i="141"/>
  <c r="O118" i="141"/>
  <c r="P118" i="141" s="1"/>
  <c r="N118" i="141"/>
  <c r="O117" i="141"/>
  <c r="P117" i="141" s="1"/>
  <c r="N117" i="141"/>
  <c r="O116" i="141"/>
  <c r="P116" i="141" s="1"/>
  <c r="N116" i="141"/>
  <c r="O115" i="141"/>
  <c r="N115" i="141"/>
  <c r="O114" i="141"/>
  <c r="P114" i="141" s="1"/>
  <c r="N114" i="141"/>
  <c r="O113" i="141"/>
  <c r="P113" i="141"/>
  <c r="N113" i="141"/>
  <c r="P112" i="141"/>
  <c r="O112" i="141"/>
  <c r="N112" i="141"/>
  <c r="O111" i="141"/>
  <c r="P111" i="141" s="1"/>
  <c r="N111" i="141"/>
  <c r="O110" i="141"/>
  <c r="P110" i="141" s="1"/>
  <c r="N110" i="141"/>
  <c r="O109" i="141"/>
  <c r="P109" i="141" s="1"/>
  <c r="N109" i="141"/>
  <c r="O108" i="141"/>
  <c r="P108" i="141"/>
  <c r="N108" i="141"/>
  <c r="O107" i="141"/>
  <c r="N107" i="141"/>
  <c r="P107" i="141"/>
  <c r="P106" i="141"/>
  <c r="O106" i="141"/>
  <c r="N106" i="141"/>
  <c r="O105" i="141"/>
  <c r="P105" i="141"/>
  <c r="N105" i="141"/>
  <c r="O104" i="141"/>
  <c r="P104" i="141" s="1"/>
  <c r="N104" i="141"/>
  <c r="O103" i="141"/>
  <c r="P103" i="141" s="1"/>
  <c r="N103" i="141"/>
  <c r="O102" i="141"/>
  <c r="P102" i="141" s="1"/>
  <c r="N102" i="141"/>
  <c r="O101" i="141"/>
  <c r="P101" i="141" s="1"/>
  <c r="N101" i="141"/>
  <c r="O100" i="141"/>
  <c r="P100" i="141" s="1"/>
  <c r="N100" i="141"/>
  <c r="O99" i="141"/>
  <c r="N99" i="141"/>
  <c r="O98" i="141"/>
  <c r="N98" i="141"/>
  <c r="P98" i="141"/>
  <c r="O97" i="141"/>
  <c r="P97" i="141" s="1"/>
  <c r="N97" i="141"/>
  <c r="O96" i="141"/>
  <c r="P96" i="141" s="1"/>
  <c r="N96" i="141"/>
  <c r="O95" i="141"/>
  <c r="P95" i="141" s="1"/>
  <c r="N95" i="141"/>
  <c r="O94" i="141"/>
  <c r="P94" i="141" s="1"/>
  <c r="N94" i="141"/>
  <c r="O93" i="141"/>
  <c r="P93" i="141" s="1"/>
  <c r="N93" i="141"/>
  <c r="O92" i="141"/>
  <c r="P92" i="141"/>
  <c r="N92" i="141"/>
  <c r="O91" i="141"/>
  <c r="N91" i="141"/>
  <c r="P91" i="141"/>
  <c r="O90" i="141"/>
  <c r="P90" i="141" s="1"/>
  <c r="N90" i="141"/>
  <c r="O89" i="141"/>
  <c r="P89" i="141"/>
  <c r="N89" i="141"/>
  <c r="O88" i="141"/>
  <c r="P88" i="141" s="1"/>
  <c r="N88" i="141"/>
  <c r="O87" i="141"/>
  <c r="P87" i="141" s="1"/>
  <c r="N87" i="141"/>
  <c r="O86" i="141"/>
  <c r="P86" i="141" s="1"/>
  <c r="N86" i="141"/>
  <c r="O85" i="141"/>
  <c r="P85" i="141" s="1"/>
  <c r="N85" i="141"/>
  <c r="O84" i="141"/>
  <c r="P84" i="141" s="1"/>
  <c r="N84" i="141"/>
  <c r="O83" i="141"/>
  <c r="N83" i="141"/>
  <c r="O82" i="141"/>
  <c r="N82" i="141"/>
  <c r="P82" i="141"/>
  <c r="O81" i="141"/>
  <c r="P81" i="141" s="1"/>
  <c r="N81" i="141"/>
  <c r="P80" i="141"/>
  <c r="O80" i="141"/>
  <c r="N80" i="141"/>
  <c r="O79" i="141"/>
  <c r="P79" i="141" s="1"/>
  <c r="N79" i="141"/>
  <c r="O78" i="141"/>
  <c r="P78" i="141" s="1"/>
  <c r="N78" i="141"/>
  <c r="P77" i="141"/>
  <c r="O77" i="141"/>
  <c r="N77" i="141"/>
  <c r="O76" i="141"/>
  <c r="P76" i="141" s="1"/>
  <c r="N76" i="141"/>
  <c r="O75" i="141"/>
  <c r="P75" i="141" s="1"/>
  <c r="N75" i="141"/>
  <c r="O74" i="141"/>
  <c r="P74" i="141" s="1"/>
  <c r="N74" i="141"/>
  <c r="O73" i="141"/>
  <c r="P73" i="141" s="1"/>
  <c r="N73" i="141"/>
  <c r="O72" i="141"/>
  <c r="N72" i="141"/>
  <c r="P72" i="141"/>
  <c r="O71" i="141"/>
  <c r="P71" i="141" s="1"/>
  <c r="N71" i="141"/>
  <c r="P70" i="141"/>
  <c r="O70" i="141"/>
  <c r="N70" i="141"/>
  <c r="O69" i="141"/>
  <c r="P69" i="141" s="1"/>
  <c r="N69" i="141"/>
  <c r="O68" i="141"/>
  <c r="P68" i="141" s="1"/>
  <c r="N68" i="141"/>
  <c r="O67" i="141"/>
  <c r="N67" i="141"/>
  <c r="O66" i="141"/>
  <c r="N66" i="141"/>
  <c r="P66" i="141"/>
  <c r="O65" i="141"/>
  <c r="P65" i="141"/>
  <c r="N65" i="141"/>
  <c r="P64" i="141"/>
  <c r="O64" i="141"/>
  <c r="N64" i="141"/>
  <c r="O63" i="141"/>
  <c r="P63" i="141" s="1"/>
  <c r="N63" i="141"/>
  <c r="O62" i="141"/>
  <c r="N62" i="141"/>
  <c r="P62" i="141"/>
  <c r="O61" i="141"/>
  <c r="P61" i="141" s="1"/>
  <c r="N61" i="141"/>
  <c r="O60" i="141"/>
  <c r="P60" i="141" s="1"/>
  <c r="N60" i="141"/>
  <c r="O59" i="141"/>
  <c r="P59" i="141" s="1"/>
  <c r="N59" i="141"/>
  <c r="O58" i="141"/>
  <c r="P58" i="141" s="1"/>
  <c r="N58" i="141"/>
  <c r="O57" i="141"/>
  <c r="P57" i="141" s="1"/>
  <c r="N57" i="141"/>
  <c r="O56" i="141"/>
  <c r="P56" i="141" s="1"/>
  <c r="N56" i="141"/>
  <c r="O55" i="141"/>
  <c r="P55" i="141" s="1"/>
  <c r="N55" i="141"/>
  <c r="O54" i="141"/>
  <c r="P54" i="141" s="1"/>
  <c r="N54" i="141"/>
  <c r="O53" i="141"/>
  <c r="P53" i="141" s="1"/>
  <c r="N53" i="141"/>
  <c r="O52" i="141"/>
  <c r="P52" i="141" s="1"/>
  <c r="N52" i="141"/>
  <c r="O51" i="141"/>
  <c r="N51" i="141"/>
  <c r="O50" i="141"/>
  <c r="P50" i="141" s="1"/>
  <c r="N50" i="141"/>
  <c r="O49" i="141"/>
  <c r="P49" i="141" s="1"/>
  <c r="N49" i="141"/>
  <c r="O48" i="141"/>
  <c r="P48" i="141" s="1"/>
  <c r="N48" i="141"/>
  <c r="O47" i="141"/>
  <c r="P47" i="141" s="1"/>
  <c r="N47" i="141"/>
  <c r="O46" i="141"/>
  <c r="N46" i="141"/>
  <c r="P46" i="141"/>
  <c r="O45" i="141"/>
  <c r="P45" i="141" s="1"/>
  <c r="N45" i="141"/>
  <c r="O44" i="141"/>
  <c r="P44" i="141" s="1"/>
  <c r="N44" i="141"/>
  <c r="O43" i="141"/>
  <c r="P43" i="141" s="1"/>
  <c r="N43" i="141"/>
  <c r="O42" i="141"/>
  <c r="P42" i="141" s="1"/>
  <c r="N42" i="141"/>
  <c r="O41" i="141"/>
  <c r="P41" i="141" s="1"/>
  <c r="N41" i="141"/>
  <c r="O40" i="141"/>
  <c r="P40" i="141" s="1"/>
  <c r="N40" i="141"/>
  <c r="O39" i="141"/>
  <c r="P39" i="141" s="1"/>
  <c r="N39" i="141"/>
  <c r="O38" i="141"/>
  <c r="P38" i="141" s="1"/>
  <c r="N38" i="141"/>
  <c r="O37" i="141"/>
  <c r="P37" i="141" s="1"/>
  <c r="N37" i="141"/>
  <c r="O36" i="141"/>
  <c r="P36" i="141" s="1"/>
  <c r="N36" i="141"/>
  <c r="O35" i="141"/>
  <c r="N35" i="141"/>
  <c r="O34" i="141"/>
  <c r="P34" i="141" s="1"/>
  <c r="N34" i="141"/>
  <c r="O33" i="141"/>
  <c r="P33" i="141" s="1"/>
  <c r="N33" i="141"/>
  <c r="P32" i="141"/>
  <c r="O32" i="141"/>
  <c r="N32" i="141"/>
  <c r="O31" i="141"/>
  <c r="P31" i="141" s="1"/>
  <c r="N31" i="141"/>
  <c r="O30" i="141"/>
  <c r="P30" i="141" s="1"/>
  <c r="N30" i="141"/>
  <c r="O29" i="141"/>
  <c r="P29" i="141" s="1"/>
  <c r="N29" i="141"/>
  <c r="O28" i="141"/>
  <c r="P28" i="141" s="1"/>
  <c r="N28" i="141"/>
  <c r="O27" i="141"/>
  <c r="P27" i="141" s="1"/>
  <c r="N27" i="141"/>
  <c r="O26" i="141"/>
  <c r="P26" i="141" s="1"/>
  <c r="N26" i="141"/>
  <c r="O25" i="141"/>
  <c r="P25" i="141" s="1"/>
  <c r="N25" i="141"/>
  <c r="O24" i="141"/>
  <c r="N24" i="141"/>
  <c r="P24" i="141"/>
  <c r="O23" i="141"/>
  <c r="P23" i="141" s="1"/>
  <c r="N23" i="141"/>
  <c r="O22" i="141"/>
  <c r="P22" i="141" s="1"/>
  <c r="N22" i="141"/>
  <c r="O21" i="141"/>
  <c r="P21" i="141" s="1"/>
  <c r="N21" i="141"/>
  <c r="O20" i="141"/>
  <c r="N20" i="141"/>
  <c r="P20" i="141"/>
  <c r="O19" i="141"/>
  <c r="N19" i="141"/>
  <c r="O18" i="141"/>
  <c r="P18" i="141" s="1"/>
  <c r="N18" i="141"/>
  <c r="O17" i="141"/>
  <c r="P17" i="141"/>
  <c r="N17" i="141"/>
  <c r="O16" i="141"/>
  <c r="P16" i="141" s="1"/>
  <c r="N16" i="141"/>
  <c r="O15" i="141"/>
  <c r="P15" i="141" s="1"/>
  <c r="N15" i="141"/>
  <c r="O14" i="141"/>
  <c r="P14" i="141" s="1"/>
  <c r="N14" i="141"/>
  <c r="O13" i="141"/>
  <c r="P13" i="141" s="1"/>
  <c r="N13" i="141"/>
  <c r="O12" i="141"/>
  <c r="P12" i="141" s="1"/>
  <c r="N12" i="141"/>
  <c r="O11" i="141"/>
  <c r="P11" i="141" s="1"/>
  <c r="N11" i="141"/>
  <c r="O10" i="141"/>
  <c r="P10" i="141" s="1"/>
  <c r="N10" i="141"/>
  <c r="O9" i="141"/>
  <c r="P9" i="141"/>
  <c r="N9" i="141"/>
  <c r="O8" i="141"/>
  <c r="P8" i="141" s="1"/>
  <c r="N8" i="141"/>
  <c r="O7" i="141"/>
  <c r="P7" i="141" s="1"/>
  <c r="N7" i="141"/>
  <c r="O6" i="141"/>
  <c r="P6" i="141" s="1"/>
  <c r="N6" i="141"/>
  <c r="O5" i="141"/>
  <c r="P5" i="141" s="1"/>
  <c r="N5" i="141"/>
  <c r="O4" i="141"/>
  <c r="P4" i="141" s="1"/>
  <c r="N4" i="141"/>
  <c r="I52" i="140"/>
  <c r="E34" i="140"/>
  <c r="G34" i="140"/>
  <c r="I34" i="140"/>
  <c r="E32" i="140"/>
  <c r="G32" i="140"/>
  <c r="I32" i="140"/>
  <c r="G31" i="140"/>
  <c r="I31" i="140"/>
  <c r="E31" i="140"/>
  <c r="E29" i="140"/>
  <c r="G29" i="140"/>
  <c r="I29" i="140"/>
  <c r="I27" i="140"/>
  <c r="G27" i="140"/>
  <c r="E8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/>
  <c r="J514" i="139" a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/>
  <c r="C510" i="139"/>
  <c r="K510" i="139" s="1" a="1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W495" i="139"/>
  <c r="E34" i="138"/>
  <c r="V495" i="139"/>
  <c r="U495" i="139"/>
  <c r="T495" i="139"/>
  <c r="S495" i="139"/>
  <c r="R495" i="139"/>
  <c r="E30" i="138"/>
  <c r="M495" i="139"/>
  <c r="L495" i="139"/>
  <c r="K495" i="139"/>
  <c r="J495" i="139"/>
  <c r="I495" i="139"/>
  <c r="H495" i="139"/>
  <c r="G495" i="139"/>
  <c r="F495" i="139"/>
  <c r="O494" i="139"/>
  <c r="N494" i="139"/>
  <c r="O493" i="139"/>
  <c r="P493" i="139" s="1"/>
  <c r="N493" i="139"/>
  <c r="O492" i="139"/>
  <c r="P492" i="139" s="1"/>
  <c r="N492" i="139"/>
  <c r="O491" i="139"/>
  <c r="P491" i="139" s="1"/>
  <c r="N491" i="139"/>
  <c r="O490" i="139"/>
  <c r="P490" i="139" s="1"/>
  <c r="N490" i="139"/>
  <c r="O489" i="139"/>
  <c r="P489" i="139" s="1"/>
  <c r="N489" i="139"/>
  <c r="O488" i="139"/>
  <c r="P488" i="139" s="1"/>
  <c r="N488" i="139"/>
  <c r="O487" i="139"/>
  <c r="P487" i="139" s="1"/>
  <c r="N487" i="139"/>
  <c r="O486" i="139"/>
  <c r="P486" i="139" s="1"/>
  <c r="N486" i="139"/>
  <c r="O485" i="139"/>
  <c r="P485" i="139" s="1"/>
  <c r="N485" i="139"/>
  <c r="O484" i="139"/>
  <c r="P484" i="139" s="1"/>
  <c r="N484" i="139"/>
  <c r="O483" i="139"/>
  <c r="P483" i="139" s="1"/>
  <c r="N483" i="139"/>
  <c r="O482" i="139"/>
  <c r="P482" i="139" s="1"/>
  <c r="N482" i="139"/>
  <c r="O481" i="139"/>
  <c r="P481" i="139" s="1"/>
  <c r="N481" i="139"/>
  <c r="O480" i="139"/>
  <c r="P480" i="139" s="1"/>
  <c r="N480" i="139"/>
  <c r="O479" i="139"/>
  <c r="P479" i="139" s="1"/>
  <c r="N479" i="139"/>
  <c r="O478" i="139"/>
  <c r="N478" i="139"/>
  <c r="O477" i="139"/>
  <c r="P477" i="139" s="1"/>
  <c r="N477" i="139"/>
  <c r="O476" i="139"/>
  <c r="P476" i="139" s="1"/>
  <c r="N476" i="139"/>
  <c r="O475" i="139"/>
  <c r="P475" i="139" s="1"/>
  <c r="N475" i="139"/>
  <c r="O474" i="139"/>
  <c r="P474" i="139" s="1"/>
  <c r="N474" i="139"/>
  <c r="O473" i="139"/>
  <c r="P473" i="139" s="1"/>
  <c r="N473" i="139"/>
  <c r="O472" i="139"/>
  <c r="P472" i="139" s="1"/>
  <c r="N472" i="139"/>
  <c r="O471" i="139"/>
  <c r="P471" i="139" s="1"/>
  <c r="N471" i="139"/>
  <c r="O470" i="139"/>
  <c r="P470" i="139" s="1"/>
  <c r="N470" i="139"/>
  <c r="P469" i="139"/>
  <c r="O469" i="139"/>
  <c r="N469" i="139"/>
  <c r="O468" i="139"/>
  <c r="P468" i="139" s="1"/>
  <c r="N468" i="139"/>
  <c r="O467" i="139"/>
  <c r="N467" i="139"/>
  <c r="P467" i="139"/>
  <c r="O466" i="139"/>
  <c r="P466" i="139" s="1"/>
  <c r="N466" i="139"/>
  <c r="O465" i="139"/>
  <c r="P465" i="139" s="1"/>
  <c r="N465" i="139"/>
  <c r="O464" i="139"/>
  <c r="P464" i="139"/>
  <c r="N464" i="139"/>
  <c r="O463" i="139"/>
  <c r="N463" i="139"/>
  <c r="P463" i="139"/>
  <c r="O462" i="139"/>
  <c r="N462" i="139"/>
  <c r="O461" i="139"/>
  <c r="P461" i="139" s="1"/>
  <c r="N461" i="139"/>
  <c r="O460" i="139"/>
  <c r="P460" i="139" s="1"/>
  <c r="N460" i="139"/>
  <c r="P459" i="139"/>
  <c r="O459" i="139"/>
  <c r="N459" i="139"/>
  <c r="O458" i="139"/>
  <c r="P458" i="139" s="1"/>
  <c r="N458" i="139"/>
  <c r="O457" i="139"/>
  <c r="P457" i="139" s="1"/>
  <c r="N457" i="139"/>
  <c r="P456" i="139"/>
  <c r="O456" i="139"/>
  <c r="N456" i="139"/>
  <c r="O455" i="139"/>
  <c r="P455" i="139" s="1"/>
  <c r="N455" i="139"/>
  <c r="O454" i="139"/>
  <c r="P454" i="139" s="1"/>
  <c r="N454" i="139"/>
  <c r="O453" i="139"/>
  <c r="P453" i="139" s="1"/>
  <c r="N453" i="139"/>
  <c r="O452" i="139"/>
  <c r="P452" i="139" s="1"/>
  <c r="N452" i="139"/>
  <c r="O451" i="139"/>
  <c r="P451" i="139" s="1"/>
  <c r="N451" i="139"/>
  <c r="O450" i="139"/>
  <c r="N450" i="139"/>
  <c r="P450" i="139"/>
  <c r="O449" i="139"/>
  <c r="P449" i="139" s="1"/>
  <c r="N449" i="139"/>
  <c r="O448" i="139"/>
  <c r="P448" i="139" s="1"/>
  <c r="N448" i="139"/>
  <c r="O447" i="139"/>
  <c r="P447" i="139" s="1"/>
  <c r="N447" i="139"/>
  <c r="O446" i="139"/>
  <c r="N446" i="139"/>
  <c r="O445" i="139"/>
  <c r="P445" i="139" s="1"/>
  <c r="N445" i="139"/>
  <c r="O444" i="139"/>
  <c r="P444" i="139"/>
  <c r="N444" i="139"/>
  <c r="O443" i="139"/>
  <c r="P443" i="139" s="1"/>
  <c r="N443" i="139"/>
  <c r="O442" i="139"/>
  <c r="P442" i="139" s="1"/>
  <c r="N442" i="139"/>
  <c r="O441" i="139"/>
  <c r="P441" i="139" s="1"/>
  <c r="N441" i="139"/>
  <c r="P440" i="139"/>
  <c r="O440" i="139"/>
  <c r="N440" i="139"/>
  <c r="O439" i="139"/>
  <c r="P439" i="139" s="1"/>
  <c r="N439" i="139"/>
  <c r="O438" i="139"/>
  <c r="N438" i="139"/>
  <c r="P438" i="139"/>
  <c r="O437" i="139"/>
  <c r="P437" i="139" s="1"/>
  <c r="N437" i="139"/>
  <c r="O436" i="139"/>
  <c r="P436" i="139" s="1"/>
  <c r="N436" i="139"/>
  <c r="O435" i="139"/>
  <c r="N435" i="139"/>
  <c r="P435" i="139"/>
  <c r="O434" i="139"/>
  <c r="N434" i="139"/>
  <c r="P434" i="139"/>
  <c r="O433" i="139"/>
  <c r="P433" i="139" s="1"/>
  <c r="N433" i="139"/>
  <c r="O432" i="139"/>
  <c r="P432" i="139" s="1"/>
  <c r="N432" i="139"/>
  <c r="O431" i="139"/>
  <c r="P431" i="139" s="1"/>
  <c r="N431" i="139"/>
  <c r="O430" i="139"/>
  <c r="N430" i="139"/>
  <c r="O429" i="139"/>
  <c r="N429" i="139"/>
  <c r="P429" i="139"/>
  <c r="O428" i="139"/>
  <c r="P428" i="139" s="1"/>
  <c r="N428" i="139"/>
  <c r="P427" i="139"/>
  <c r="O427" i="139"/>
  <c r="N427" i="139"/>
  <c r="O426" i="139"/>
  <c r="P426" i="139" s="1"/>
  <c r="N426" i="139"/>
  <c r="O425" i="139"/>
  <c r="P425" i="139" s="1"/>
  <c r="N425" i="139"/>
  <c r="O424" i="139"/>
  <c r="P424" i="139" s="1"/>
  <c r="N424" i="139"/>
  <c r="O423" i="139"/>
  <c r="P423" i="139" s="1"/>
  <c r="N423" i="139"/>
  <c r="O422" i="139"/>
  <c r="P422" i="139" s="1"/>
  <c r="N422" i="139"/>
  <c r="O421" i="139"/>
  <c r="P421" i="139" s="1"/>
  <c r="N421" i="139"/>
  <c r="O420" i="139"/>
  <c r="P420" i="139" s="1"/>
  <c r="N420" i="139"/>
  <c r="O419" i="139"/>
  <c r="P419" i="139" s="1"/>
  <c r="N419" i="139"/>
  <c r="O418" i="139"/>
  <c r="P418" i="139" s="1"/>
  <c r="N418" i="139"/>
  <c r="O417" i="139"/>
  <c r="P417" i="139" s="1"/>
  <c r="N417" i="139"/>
  <c r="O416" i="139"/>
  <c r="P416" i="139" s="1"/>
  <c r="N416" i="139"/>
  <c r="O415" i="139"/>
  <c r="P415" i="139" s="1"/>
  <c r="N415" i="139"/>
  <c r="O414" i="139"/>
  <c r="N414" i="139"/>
  <c r="O413" i="139"/>
  <c r="P413" i="139" s="1"/>
  <c r="N413" i="139"/>
  <c r="O412" i="139"/>
  <c r="P412" i="139" s="1"/>
  <c r="N412" i="139"/>
  <c r="P411" i="139"/>
  <c r="O411" i="139"/>
  <c r="N411" i="139"/>
  <c r="O410" i="139"/>
  <c r="P410" i="139" s="1"/>
  <c r="N410" i="139"/>
  <c r="O409" i="139"/>
  <c r="P409" i="139" s="1"/>
  <c r="N409" i="139"/>
  <c r="O408" i="139"/>
  <c r="P408" i="139" s="1"/>
  <c r="N408" i="139"/>
  <c r="O407" i="139"/>
  <c r="P407" i="139" s="1"/>
  <c r="N407" i="139"/>
  <c r="O406" i="139"/>
  <c r="P406" i="139" s="1"/>
  <c r="N406" i="139"/>
  <c r="O405" i="139"/>
  <c r="P405" i="139" s="1"/>
  <c r="N405" i="139"/>
  <c r="O404" i="139"/>
  <c r="P404" i="139" s="1"/>
  <c r="N404" i="139"/>
  <c r="O403" i="139"/>
  <c r="P403" i="139" s="1"/>
  <c r="N403" i="139"/>
  <c r="O402" i="139"/>
  <c r="P402" i="139" s="1"/>
  <c r="N402" i="139"/>
  <c r="O401" i="139"/>
  <c r="P401" i="139" s="1"/>
  <c r="N401" i="139"/>
  <c r="O400" i="139"/>
  <c r="P400" i="139"/>
  <c r="N400" i="139"/>
  <c r="O399" i="139"/>
  <c r="P399" i="139" s="1"/>
  <c r="N399" i="139"/>
  <c r="O398" i="139"/>
  <c r="N398" i="139"/>
  <c r="O397" i="139"/>
  <c r="P397" i="139" s="1"/>
  <c r="N397" i="139"/>
  <c r="O396" i="139"/>
  <c r="P396" i="139" s="1"/>
  <c r="N396" i="139"/>
  <c r="O395" i="139"/>
  <c r="P395" i="139" s="1"/>
  <c r="N395" i="139"/>
  <c r="O394" i="139"/>
  <c r="P394" i="139" s="1"/>
  <c r="N394" i="139"/>
  <c r="O393" i="139"/>
  <c r="P393" i="139" s="1"/>
  <c r="N393" i="139"/>
  <c r="O392" i="139"/>
  <c r="P392" i="139" s="1"/>
  <c r="N392" i="139"/>
  <c r="O391" i="139"/>
  <c r="P391" i="139" s="1"/>
  <c r="N391" i="139"/>
  <c r="O390" i="139"/>
  <c r="N390" i="139"/>
  <c r="P390" i="139"/>
  <c r="O389" i="139"/>
  <c r="P389" i="139" s="1"/>
  <c r="N389" i="139"/>
  <c r="O388" i="139"/>
  <c r="P388" i="139" s="1"/>
  <c r="N388" i="139"/>
  <c r="O387" i="139"/>
  <c r="P387" i="139" s="1"/>
  <c r="N387" i="139"/>
  <c r="O386" i="139"/>
  <c r="P386" i="139" s="1"/>
  <c r="N386" i="139"/>
  <c r="O385" i="139"/>
  <c r="P385" i="139" s="1"/>
  <c r="N385" i="139"/>
  <c r="O384" i="139"/>
  <c r="P384" i="139" s="1"/>
  <c r="N384" i="139"/>
  <c r="O383" i="139"/>
  <c r="P383" i="139" s="1"/>
  <c r="N383" i="139"/>
  <c r="O382" i="139"/>
  <c r="N382" i="139"/>
  <c r="O381" i="139"/>
  <c r="N381" i="139"/>
  <c r="P381" i="139"/>
  <c r="O380" i="139"/>
  <c r="P380" i="139" s="1"/>
  <c r="N380" i="139"/>
  <c r="O379" i="139"/>
  <c r="P379" i="139" s="1"/>
  <c r="N379" i="139"/>
  <c r="O378" i="139"/>
  <c r="P378" i="139" s="1"/>
  <c r="N378" i="139"/>
  <c r="O377" i="139"/>
  <c r="P377" i="139" s="1"/>
  <c r="N377" i="139"/>
  <c r="O376" i="139"/>
  <c r="P376" i="139" s="1"/>
  <c r="N376" i="139"/>
  <c r="O375" i="139"/>
  <c r="P375" i="139" s="1"/>
  <c r="N375" i="139"/>
  <c r="O374" i="139"/>
  <c r="P374" i="139" s="1"/>
  <c r="N374" i="139"/>
  <c r="P373" i="139"/>
  <c r="O373" i="139"/>
  <c r="N373" i="139"/>
  <c r="O372" i="139"/>
  <c r="P372" i="139" s="1"/>
  <c r="N372" i="139"/>
  <c r="O371" i="139"/>
  <c r="P371" i="139" s="1"/>
  <c r="N371" i="139"/>
  <c r="O370" i="139"/>
  <c r="P370" i="139" s="1"/>
  <c r="N370" i="139"/>
  <c r="O369" i="139"/>
  <c r="P369" i="139" s="1"/>
  <c r="N369" i="139"/>
  <c r="O368" i="139"/>
  <c r="P368" i="139" s="1"/>
  <c r="N368" i="139"/>
  <c r="O367" i="139"/>
  <c r="P367" i="139" s="1"/>
  <c r="N367" i="139"/>
  <c r="O366" i="139"/>
  <c r="N366" i="139"/>
  <c r="O365" i="139"/>
  <c r="P365" i="139" s="1"/>
  <c r="N365" i="139"/>
  <c r="O364" i="139"/>
  <c r="P364" i="139"/>
  <c r="N364" i="139"/>
  <c r="P363" i="139"/>
  <c r="O363" i="139"/>
  <c r="N363" i="139"/>
  <c r="O362" i="139"/>
  <c r="P362" i="139" s="1"/>
  <c r="N362" i="139"/>
  <c r="O361" i="139"/>
  <c r="P361" i="139" s="1"/>
  <c r="N361" i="139"/>
  <c r="O360" i="139"/>
  <c r="P360" i="139" s="1"/>
  <c r="N360" i="139"/>
  <c r="O359" i="139"/>
  <c r="P359" i="139"/>
  <c r="N359" i="139"/>
  <c r="O358" i="139"/>
  <c r="N358" i="139"/>
  <c r="P358" i="139"/>
  <c r="P357" i="139"/>
  <c r="O357" i="139"/>
  <c r="N357" i="139"/>
  <c r="O356" i="139"/>
  <c r="P356" i="139"/>
  <c r="N356" i="139"/>
  <c r="O355" i="139"/>
  <c r="P355" i="139" s="1"/>
  <c r="N355" i="139"/>
  <c r="O354" i="139"/>
  <c r="P354" i="139" s="1"/>
  <c r="N354" i="139"/>
  <c r="O353" i="139"/>
  <c r="P353" i="139" s="1"/>
  <c r="N353" i="139"/>
  <c r="O352" i="139"/>
  <c r="P352" i="139"/>
  <c r="N352" i="139"/>
  <c r="O351" i="139"/>
  <c r="P351" i="139" s="1"/>
  <c r="N351" i="139"/>
  <c r="O350" i="139"/>
  <c r="N350" i="139"/>
  <c r="O349" i="139"/>
  <c r="P349" i="139" s="1"/>
  <c r="N349" i="139"/>
  <c r="O348" i="139"/>
  <c r="P348" i="139"/>
  <c r="N348" i="139"/>
  <c r="O347" i="139"/>
  <c r="P347" i="139" s="1"/>
  <c r="N347" i="139"/>
  <c r="O346" i="139"/>
  <c r="N346" i="139"/>
  <c r="P346" i="139"/>
  <c r="O345" i="139"/>
  <c r="P345" i="139" s="1"/>
  <c r="N345" i="139"/>
  <c r="O344" i="139"/>
  <c r="P344" i="139" s="1"/>
  <c r="N344" i="139"/>
  <c r="O343" i="139"/>
  <c r="P343" i="139" s="1"/>
  <c r="N343" i="139"/>
  <c r="O342" i="139"/>
  <c r="N342" i="139"/>
  <c r="P342" i="139"/>
  <c r="P341" i="139"/>
  <c r="O341" i="139"/>
  <c r="N341" i="139"/>
  <c r="O340" i="139"/>
  <c r="P340" i="139" s="1"/>
  <c r="N340" i="139"/>
  <c r="O339" i="139"/>
  <c r="P339" i="139" s="1"/>
  <c r="N339" i="139"/>
  <c r="O338" i="139"/>
  <c r="N338" i="139"/>
  <c r="P338" i="139"/>
  <c r="O337" i="139"/>
  <c r="P337" i="139" s="1"/>
  <c r="N337" i="139"/>
  <c r="O336" i="139"/>
  <c r="P336" i="139" s="1"/>
  <c r="N336" i="139"/>
  <c r="O335" i="139"/>
  <c r="P335" i="139" s="1"/>
  <c r="N335" i="139"/>
  <c r="O334" i="139"/>
  <c r="N334" i="139"/>
  <c r="O333" i="139"/>
  <c r="P333" i="139" s="1"/>
  <c r="N333" i="139"/>
  <c r="O332" i="139"/>
  <c r="P332" i="139" s="1"/>
  <c r="N332" i="139"/>
  <c r="P331" i="139"/>
  <c r="O331" i="139"/>
  <c r="N331" i="139"/>
  <c r="O330" i="139"/>
  <c r="P330" i="139" s="1"/>
  <c r="N330" i="139"/>
  <c r="O329" i="139"/>
  <c r="N329" i="139"/>
  <c r="P329" i="139"/>
  <c r="P328" i="139"/>
  <c r="O328" i="139"/>
  <c r="N328" i="139"/>
  <c r="O327" i="139"/>
  <c r="P327" i="139" s="1"/>
  <c r="N327" i="139"/>
  <c r="O326" i="139"/>
  <c r="P326" i="139" s="1"/>
  <c r="N326" i="139"/>
  <c r="O325" i="139"/>
  <c r="P325" i="139" s="1"/>
  <c r="N325" i="139"/>
  <c r="O324" i="139"/>
  <c r="P324" i="139" s="1"/>
  <c r="N324" i="139"/>
  <c r="O323" i="139"/>
  <c r="P323" i="139" s="1"/>
  <c r="N323" i="139"/>
  <c r="O322" i="139"/>
  <c r="P322" i="139" s="1"/>
  <c r="N322" i="139"/>
  <c r="P321" i="139"/>
  <c r="O321" i="139"/>
  <c r="N321" i="139"/>
  <c r="O320" i="139"/>
  <c r="P320" i="139" s="1"/>
  <c r="N320" i="139"/>
  <c r="O319" i="139"/>
  <c r="P319" i="139" s="1"/>
  <c r="N319" i="139"/>
  <c r="O318" i="139"/>
  <c r="N318" i="139"/>
  <c r="O317" i="139"/>
  <c r="P317" i="139" s="1"/>
  <c r="N317" i="139"/>
  <c r="O316" i="139"/>
  <c r="P316" i="139"/>
  <c r="N316" i="139"/>
  <c r="P315" i="139"/>
  <c r="O315" i="139"/>
  <c r="N315" i="139"/>
  <c r="O314" i="139"/>
  <c r="P314" i="139" s="1"/>
  <c r="N314" i="139"/>
  <c r="O313" i="139"/>
  <c r="N313" i="139"/>
  <c r="P313" i="139"/>
  <c r="O312" i="139"/>
  <c r="P312" i="139" s="1"/>
  <c r="N312" i="139"/>
  <c r="O311" i="139"/>
  <c r="P311" i="139" s="1"/>
  <c r="N311" i="139"/>
  <c r="O310" i="139"/>
  <c r="P310" i="139" s="1"/>
  <c r="N310" i="139"/>
  <c r="O309" i="139"/>
  <c r="P309" i="139" s="1"/>
  <c r="N309" i="139"/>
  <c r="O308" i="139"/>
  <c r="P308" i="139" s="1"/>
  <c r="N308" i="139"/>
  <c r="O307" i="139"/>
  <c r="P307" i="139" s="1"/>
  <c r="N307" i="139"/>
  <c r="O306" i="139"/>
  <c r="P306" i="139" s="1"/>
  <c r="N306" i="139"/>
  <c r="O305" i="139"/>
  <c r="P305" i="139" s="1"/>
  <c r="N305" i="139"/>
  <c r="O304" i="139"/>
  <c r="P304" i="139" s="1"/>
  <c r="N304" i="139"/>
  <c r="O303" i="139"/>
  <c r="P303" i="139" s="1"/>
  <c r="N303" i="139"/>
  <c r="O302" i="139"/>
  <c r="N302" i="139"/>
  <c r="O301" i="139"/>
  <c r="N301" i="139"/>
  <c r="P301" i="139"/>
  <c r="O300" i="139"/>
  <c r="P300" i="139" s="1"/>
  <c r="N300" i="139"/>
  <c r="O299" i="139"/>
  <c r="P299" i="139" s="1"/>
  <c r="N299" i="139"/>
  <c r="O298" i="139"/>
  <c r="P298" i="139" s="1"/>
  <c r="N298" i="139"/>
  <c r="O297" i="139"/>
  <c r="N297" i="139"/>
  <c r="P297" i="139"/>
  <c r="O296" i="139"/>
  <c r="P296" i="139" s="1"/>
  <c r="N296" i="139"/>
  <c r="O295" i="139"/>
  <c r="P295" i="139" s="1"/>
  <c r="N295" i="139"/>
  <c r="O294" i="139"/>
  <c r="P294" i="139" s="1"/>
  <c r="N294" i="139"/>
  <c r="O293" i="139"/>
  <c r="P293" i="139" s="1"/>
  <c r="N293" i="139"/>
  <c r="O292" i="139"/>
  <c r="P292" i="139" s="1"/>
  <c r="N292" i="139"/>
  <c r="O291" i="139"/>
  <c r="P291" i="139" s="1"/>
  <c r="N291" i="139"/>
  <c r="O290" i="139"/>
  <c r="P290" i="139" s="1"/>
  <c r="N290" i="139"/>
  <c r="O289" i="139"/>
  <c r="P289" i="139" s="1"/>
  <c r="N289" i="139"/>
  <c r="O288" i="139"/>
  <c r="P288" i="139" s="1"/>
  <c r="N288" i="139"/>
  <c r="O287" i="139"/>
  <c r="P287" i="139" s="1"/>
  <c r="N287" i="139"/>
  <c r="O286" i="139"/>
  <c r="N286" i="139"/>
  <c r="O285" i="139"/>
  <c r="P285" i="139" s="1"/>
  <c r="N285" i="139"/>
  <c r="O284" i="139"/>
  <c r="P284" i="139" s="1"/>
  <c r="N284" i="139"/>
  <c r="P283" i="139"/>
  <c r="O283" i="139"/>
  <c r="N283" i="139"/>
  <c r="O282" i="139"/>
  <c r="P282" i="139" s="1"/>
  <c r="N282" i="139"/>
  <c r="O281" i="139"/>
  <c r="P281" i="139" s="1"/>
  <c r="N281" i="139"/>
  <c r="P280" i="139"/>
  <c r="O280" i="139"/>
  <c r="N280" i="139"/>
  <c r="O279" i="139"/>
  <c r="P279" i="139" s="1"/>
  <c r="N279" i="139"/>
  <c r="O278" i="139"/>
  <c r="P278" i="139" s="1"/>
  <c r="N278" i="139"/>
  <c r="O277" i="139"/>
  <c r="P277" i="139" s="1"/>
  <c r="N277" i="139"/>
  <c r="O276" i="139"/>
  <c r="P276" i="139"/>
  <c r="N276" i="139"/>
  <c r="O275" i="139"/>
  <c r="P275" i="139" s="1"/>
  <c r="N275" i="139"/>
  <c r="O274" i="139"/>
  <c r="P274" i="139" s="1"/>
  <c r="N274" i="139"/>
  <c r="O273" i="139"/>
  <c r="P273" i="139" s="1"/>
  <c r="N273" i="139"/>
  <c r="O272" i="139"/>
  <c r="P272" i="139" s="1"/>
  <c r="N272" i="139"/>
  <c r="O271" i="139"/>
  <c r="N271" i="139"/>
  <c r="P271" i="139"/>
  <c r="O270" i="139"/>
  <c r="N270" i="139"/>
  <c r="O269" i="139"/>
  <c r="P269" i="139" s="1"/>
  <c r="N269" i="139"/>
  <c r="O268" i="139"/>
  <c r="P268" i="139"/>
  <c r="N268" i="139"/>
  <c r="O267" i="139"/>
  <c r="P267" i="139" s="1"/>
  <c r="N267" i="139"/>
  <c r="O266" i="139"/>
  <c r="P266" i="139" s="1"/>
  <c r="N266" i="139"/>
  <c r="O265" i="139"/>
  <c r="P265" i="139" s="1"/>
  <c r="N265" i="139"/>
  <c r="O264" i="139"/>
  <c r="P264" i="139" s="1"/>
  <c r="N264" i="139"/>
  <c r="O263" i="139"/>
  <c r="P263" i="139" s="1"/>
  <c r="N263" i="139"/>
  <c r="O262" i="139"/>
  <c r="P262" i="139" s="1"/>
  <c r="N262" i="139"/>
  <c r="P261" i="139"/>
  <c r="O261" i="139"/>
  <c r="N261" i="139"/>
  <c r="O260" i="139"/>
  <c r="P260" i="139"/>
  <c r="N260" i="139"/>
  <c r="O259" i="139"/>
  <c r="P259" i="139" s="1"/>
  <c r="N259" i="139"/>
  <c r="O258" i="139"/>
  <c r="P258" i="139" s="1"/>
  <c r="N258" i="139"/>
  <c r="P257" i="139"/>
  <c r="O257" i="139"/>
  <c r="N257" i="139"/>
  <c r="O256" i="139"/>
  <c r="P256" i="139" s="1"/>
  <c r="N256" i="139"/>
  <c r="O255" i="139"/>
  <c r="P255" i="139" s="1"/>
  <c r="N255" i="139"/>
  <c r="O254" i="139"/>
  <c r="N254" i="139"/>
  <c r="O253" i="139"/>
  <c r="P253" i="139" s="1"/>
  <c r="N253" i="139"/>
  <c r="O252" i="139"/>
  <c r="P252" i="139"/>
  <c r="N252" i="139"/>
  <c r="O251" i="139"/>
  <c r="P251" i="139" s="1"/>
  <c r="N251" i="139"/>
  <c r="O250" i="139"/>
  <c r="N250" i="139"/>
  <c r="P250" i="139"/>
  <c r="O249" i="139"/>
  <c r="P249" i="139" s="1"/>
  <c r="N249" i="139"/>
  <c r="O248" i="139"/>
  <c r="P248" i="139" s="1"/>
  <c r="N248" i="139"/>
  <c r="O247" i="139"/>
  <c r="P247" i="139" s="1"/>
  <c r="N247" i="139"/>
  <c r="O246" i="139"/>
  <c r="N246" i="139"/>
  <c r="P246" i="139"/>
  <c r="O245" i="139"/>
  <c r="P245" i="139" s="1"/>
  <c r="N245" i="139"/>
  <c r="O244" i="139"/>
  <c r="P244" i="139" s="1"/>
  <c r="N244" i="139"/>
  <c r="O243" i="139"/>
  <c r="P243" i="139" s="1"/>
  <c r="N243" i="139"/>
  <c r="O242" i="139"/>
  <c r="P242" i="139" s="1"/>
  <c r="N242" i="139"/>
  <c r="O241" i="139"/>
  <c r="P241" i="139" s="1"/>
  <c r="N241" i="139"/>
  <c r="O240" i="139"/>
  <c r="P240" i="139" s="1"/>
  <c r="N240" i="139"/>
  <c r="O239" i="139"/>
  <c r="P239" i="139" s="1"/>
  <c r="N239" i="139"/>
  <c r="O238" i="139"/>
  <c r="N238" i="139"/>
  <c r="P238" i="139"/>
  <c r="O237" i="139"/>
  <c r="P237" i="139" s="1"/>
  <c r="N237" i="139"/>
  <c r="O236" i="139"/>
  <c r="P236" i="139"/>
  <c r="N236" i="139"/>
  <c r="O235" i="139"/>
  <c r="P235" i="139" s="1"/>
  <c r="N235" i="139"/>
  <c r="O234" i="139"/>
  <c r="P234" i="139" s="1"/>
  <c r="N234" i="139"/>
  <c r="O233" i="139"/>
  <c r="P233" i="139" s="1"/>
  <c r="N233" i="139"/>
  <c r="O232" i="139"/>
  <c r="P232" i="139"/>
  <c r="N232" i="139"/>
  <c r="O231" i="139"/>
  <c r="P231" i="139" s="1"/>
  <c r="N231" i="139"/>
  <c r="O230" i="139"/>
  <c r="P230" i="139" s="1"/>
  <c r="N230" i="139"/>
  <c r="O229" i="139"/>
  <c r="P229" i="139" s="1"/>
  <c r="N229" i="139"/>
  <c r="O228" i="139"/>
  <c r="P228" i="139"/>
  <c r="N228" i="139"/>
  <c r="O227" i="139"/>
  <c r="P227" i="139" s="1"/>
  <c r="N227" i="139"/>
  <c r="O226" i="139"/>
  <c r="P226" i="139" s="1"/>
  <c r="N226" i="139"/>
  <c r="O225" i="139"/>
  <c r="P225" i="139" s="1"/>
  <c r="N225" i="139"/>
  <c r="O224" i="139"/>
  <c r="P224" i="139" s="1"/>
  <c r="N224" i="139"/>
  <c r="O223" i="139"/>
  <c r="N223" i="139"/>
  <c r="P223" i="139"/>
  <c r="O222" i="139"/>
  <c r="P222" i="139" s="1"/>
  <c r="N222" i="139"/>
  <c r="O221" i="139"/>
  <c r="P221" i="139" s="1"/>
  <c r="N221" i="139"/>
  <c r="O220" i="139"/>
  <c r="P220" i="139"/>
  <c r="N220" i="139"/>
  <c r="O219" i="139"/>
  <c r="P219" i="139" s="1"/>
  <c r="N219" i="139"/>
  <c r="O218" i="139"/>
  <c r="P218" i="139" s="1"/>
  <c r="N218" i="139"/>
  <c r="O217" i="139"/>
  <c r="P217" i="139" s="1"/>
  <c r="N217" i="139"/>
  <c r="O216" i="139"/>
  <c r="P216" i="139" s="1"/>
  <c r="N216" i="139"/>
  <c r="O215" i="139"/>
  <c r="N215" i="139"/>
  <c r="P215" i="139"/>
  <c r="O214" i="139"/>
  <c r="N214" i="139"/>
  <c r="P214" i="139"/>
  <c r="O213" i="139"/>
  <c r="P213" i="139" s="1"/>
  <c r="N213" i="139"/>
  <c r="O212" i="139"/>
  <c r="P212" i="139" s="1"/>
  <c r="N212" i="139"/>
  <c r="O211" i="139"/>
  <c r="N211" i="139"/>
  <c r="P211" i="139"/>
  <c r="O210" i="139"/>
  <c r="N210" i="139"/>
  <c r="P210" i="139"/>
  <c r="O209" i="139"/>
  <c r="P209" i="139" s="1"/>
  <c r="N209" i="139"/>
  <c r="O208" i="139"/>
  <c r="P208" i="139"/>
  <c r="N208" i="139"/>
  <c r="O207" i="139"/>
  <c r="P207" i="139" s="1"/>
  <c r="N207" i="139"/>
  <c r="O206" i="139"/>
  <c r="P206" i="139" s="1"/>
  <c r="N206" i="139"/>
  <c r="O205" i="139"/>
  <c r="P205" i="139" s="1"/>
  <c r="N205" i="139"/>
  <c r="O204" i="139"/>
  <c r="P204" i="139" s="1"/>
  <c r="N204" i="139"/>
  <c r="O203" i="139"/>
  <c r="N203" i="139"/>
  <c r="P203" i="139"/>
  <c r="O202" i="139"/>
  <c r="N202" i="139"/>
  <c r="P202" i="139"/>
  <c r="O201" i="139"/>
  <c r="P201" i="139" s="1"/>
  <c r="N201" i="139"/>
  <c r="O200" i="139"/>
  <c r="P200" i="139" s="1"/>
  <c r="N200" i="139"/>
  <c r="O199" i="139"/>
  <c r="P199" i="139" s="1"/>
  <c r="N199" i="139"/>
  <c r="O198" i="139"/>
  <c r="P198" i="139" s="1"/>
  <c r="N198" i="139"/>
  <c r="O197" i="139"/>
  <c r="P197" i="139" s="1"/>
  <c r="N197" i="139"/>
  <c r="O196" i="139"/>
  <c r="P196" i="139" s="1"/>
  <c r="N196" i="139"/>
  <c r="O195" i="139"/>
  <c r="P195" i="139" s="1"/>
  <c r="N195" i="139"/>
  <c r="O194" i="139"/>
  <c r="P194" i="139" s="1"/>
  <c r="N194" i="139"/>
  <c r="O193" i="139"/>
  <c r="P193" i="139" s="1"/>
  <c r="N193" i="139"/>
  <c r="O192" i="139"/>
  <c r="P192" i="139" s="1"/>
  <c r="N192" i="139"/>
  <c r="O191" i="139"/>
  <c r="P191" i="139" s="1"/>
  <c r="N191" i="139"/>
  <c r="O190" i="139"/>
  <c r="N190" i="139"/>
  <c r="P190" i="139"/>
  <c r="O189" i="139"/>
  <c r="P189" i="139" s="1"/>
  <c r="N189" i="139"/>
  <c r="O188" i="139"/>
  <c r="P188" i="139" s="1"/>
  <c r="N188" i="139"/>
  <c r="O187" i="139"/>
  <c r="P187" i="139" s="1"/>
  <c r="N187" i="139"/>
  <c r="O186" i="139"/>
  <c r="P186" i="139" s="1"/>
  <c r="N186" i="139"/>
  <c r="O185" i="139"/>
  <c r="P185" i="139" s="1"/>
  <c r="N185" i="139"/>
  <c r="O184" i="139"/>
  <c r="P184" i="139"/>
  <c r="N184" i="139"/>
  <c r="O183" i="139"/>
  <c r="N183" i="139"/>
  <c r="O182" i="139"/>
  <c r="P182" i="139" s="1"/>
  <c r="N182" i="139"/>
  <c r="O181" i="139"/>
  <c r="P181" i="139" s="1"/>
  <c r="N181" i="139"/>
  <c r="O180" i="139"/>
  <c r="P180" i="139" s="1"/>
  <c r="N180" i="139"/>
  <c r="O179" i="139"/>
  <c r="P179" i="139" s="1"/>
  <c r="N179" i="139"/>
  <c r="O178" i="139"/>
  <c r="P178" i="139" s="1"/>
  <c r="N178" i="139"/>
  <c r="O177" i="139"/>
  <c r="P177" i="139" s="1"/>
  <c r="N177" i="139"/>
  <c r="O176" i="139"/>
  <c r="P176" i="139" s="1"/>
  <c r="N176" i="139"/>
  <c r="O175" i="139"/>
  <c r="N175" i="139"/>
  <c r="O174" i="139"/>
  <c r="P174" i="139" s="1"/>
  <c r="N174" i="139"/>
  <c r="O173" i="139"/>
  <c r="P173" i="139" s="1"/>
  <c r="N173" i="139"/>
  <c r="O172" i="139"/>
  <c r="P172" i="139" s="1"/>
  <c r="N172" i="139"/>
  <c r="O171" i="139"/>
  <c r="P171" i="139" s="1"/>
  <c r="N171" i="139"/>
  <c r="O170" i="139"/>
  <c r="P170" i="139" s="1"/>
  <c r="N170" i="139"/>
  <c r="P169" i="139"/>
  <c r="O169" i="139"/>
  <c r="N169" i="139"/>
  <c r="O168" i="139"/>
  <c r="P168" i="139"/>
  <c r="N168" i="139"/>
  <c r="O167" i="139"/>
  <c r="N167" i="139"/>
  <c r="O166" i="139"/>
  <c r="P166" i="139" s="1"/>
  <c r="N166" i="139"/>
  <c r="O165" i="139"/>
  <c r="P165" i="139" s="1"/>
  <c r="N165" i="139"/>
  <c r="O164" i="139"/>
  <c r="P164" i="139" s="1"/>
  <c r="N164" i="139"/>
  <c r="O163" i="139"/>
  <c r="N163" i="139"/>
  <c r="P163" i="139"/>
  <c r="O162" i="139"/>
  <c r="P162" i="139" s="1"/>
  <c r="N162" i="139"/>
  <c r="O161" i="139"/>
  <c r="P161" i="139" s="1"/>
  <c r="N161" i="139"/>
  <c r="O160" i="139"/>
  <c r="P160" i="139" s="1"/>
  <c r="N160" i="139"/>
  <c r="O159" i="139"/>
  <c r="N159" i="139"/>
  <c r="O158" i="139"/>
  <c r="P158" i="139" s="1"/>
  <c r="N158" i="139"/>
  <c r="P157" i="139"/>
  <c r="O157" i="139"/>
  <c r="N157" i="139"/>
  <c r="O156" i="139"/>
  <c r="P156" i="139"/>
  <c r="N156" i="139"/>
  <c r="O155" i="139"/>
  <c r="P155" i="139" s="1"/>
  <c r="N155" i="139"/>
  <c r="O154" i="139"/>
  <c r="P154" i="139" s="1"/>
  <c r="N154" i="139"/>
  <c r="O153" i="139"/>
  <c r="P153" i="139" s="1"/>
  <c r="N153" i="139"/>
  <c r="O152" i="139"/>
  <c r="P152" i="139" s="1"/>
  <c r="N152" i="139"/>
  <c r="O151" i="139"/>
  <c r="N151" i="139"/>
  <c r="O150" i="139"/>
  <c r="P150" i="139" s="1"/>
  <c r="N150" i="139"/>
  <c r="O149" i="139"/>
  <c r="P149" i="139" s="1"/>
  <c r="N149" i="139"/>
  <c r="O148" i="139"/>
  <c r="P148" i="139" s="1"/>
  <c r="N148" i="139"/>
  <c r="O147" i="139"/>
  <c r="P147" i="139" s="1"/>
  <c r="N147" i="139"/>
  <c r="O146" i="139"/>
  <c r="P146" i="139" s="1"/>
  <c r="N146" i="139"/>
  <c r="O145" i="139"/>
  <c r="P145" i="139" s="1"/>
  <c r="N145" i="139"/>
  <c r="O144" i="139"/>
  <c r="P144" i="139" s="1"/>
  <c r="N144" i="139"/>
  <c r="O143" i="139"/>
  <c r="N143" i="139"/>
  <c r="O142" i="139"/>
  <c r="N142" i="139"/>
  <c r="P142" i="139"/>
  <c r="P141" i="139"/>
  <c r="O141" i="139"/>
  <c r="N141" i="139"/>
  <c r="O140" i="139"/>
  <c r="P140" i="139"/>
  <c r="N140" i="139"/>
  <c r="O139" i="139"/>
  <c r="P139" i="139" s="1"/>
  <c r="N139" i="139"/>
  <c r="O138" i="139"/>
  <c r="N138" i="139"/>
  <c r="P138" i="139"/>
  <c r="P137" i="139"/>
  <c r="O137" i="139"/>
  <c r="N137" i="139"/>
  <c r="O136" i="139"/>
  <c r="P136" i="139" s="1"/>
  <c r="N136" i="139"/>
  <c r="O135" i="139"/>
  <c r="N135" i="139"/>
  <c r="O134" i="139"/>
  <c r="P134" i="139" s="1"/>
  <c r="N134" i="139"/>
  <c r="O133" i="139"/>
  <c r="P133" i="139" s="1"/>
  <c r="N133" i="139"/>
  <c r="O132" i="139"/>
  <c r="P132" i="139" s="1"/>
  <c r="N132" i="139"/>
  <c r="O131" i="139"/>
  <c r="N131" i="139"/>
  <c r="P131" i="139"/>
  <c r="O130" i="139"/>
  <c r="P130" i="139" s="1"/>
  <c r="N130" i="139"/>
  <c r="P129" i="139"/>
  <c r="O129" i="139"/>
  <c r="N129" i="139"/>
  <c r="O128" i="139"/>
  <c r="P128" i="139" s="1"/>
  <c r="N128" i="139"/>
  <c r="O127" i="139"/>
  <c r="N127" i="139"/>
  <c r="O126" i="139"/>
  <c r="N126" i="139"/>
  <c r="P126" i="139"/>
  <c r="P125" i="139"/>
  <c r="O125" i="139"/>
  <c r="N125" i="139"/>
  <c r="O124" i="139"/>
  <c r="P124" i="139"/>
  <c r="N124" i="139"/>
  <c r="O123" i="139"/>
  <c r="P123" i="139" s="1"/>
  <c r="N123" i="139"/>
  <c r="O122" i="139"/>
  <c r="P122" i="139" s="1"/>
  <c r="N122" i="139"/>
  <c r="O121" i="139"/>
  <c r="P121" i="139" s="1"/>
  <c r="N121" i="139"/>
  <c r="O120" i="139"/>
  <c r="P120" i="139" s="1"/>
  <c r="N120" i="139"/>
  <c r="O119" i="139"/>
  <c r="N119" i="139"/>
  <c r="O118" i="139"/>
  <c r="P118" i="139" s="1"/>
  <c r="N118" i="139"/>
  <c r="O117" i="139"/>
  <c r="P117" i="139" s="1"/>
  <c r="N117" i="139"/>
  <c r="O116" i="139"/>
  <c r="P116" i="139" s="1"/>
  <c r="N116" i="139"/>
  <c r="O115" i="139"/>
  <c r="P115" i="139" s="1"/>
  <c r="N115" i="139"/>
  <c r="O114" i="139"/>
  <c r="N114" i="139"/>
  <c r="P114" i="139"/>
  <c r="O113" i="139"/>
  <c r="P113" i="139" s="1"/>
  <c r="N113" i="139"/>
  <c r="O112" i="139"/>
  <c r="P112" i="139" s="1"/>
  <c r="N112" i="139"/>
  <c r="O111" i="139"/>
  <c r="N111" i="139"/>
  <c r="O110" i="139"/>
  <c r="P110" i="139" s="1"/>
  <c r="N110" i="139"/>
  <c r="O109" i="139"/>
  <c r="P109" i="139" s="1"/>
  <c r="N109" i="139"/>
  <c r="O108" i="139"/>
  <c r="P108" i="139"/>
  <c r="N108" i="139"/>
  <c r="O107" i="139"/>
  <c r="P107" i="139" s="1"/>
  <c r="N107" i="139"/>
  <c r="O106" i="139"/>
  <c r="P106" i="139" s="1"/>
  <c r="N106" i="139"/>
  <c r="P105" i="139"/>
  <c r="O105" i="139"/>
  <c r="N105" i="139"/>
  <c r="O104" i="139"/>
  <c r="P104" i="139" s="1"/>
  <c r="N104" i="139"/>
  <c r="O103" i="139"/>
  <c r="N103" i="139"/>
  <c r="O102" i="139"/>
  <c r="P102" i="139" s="1"/>
  <c r="N102" i="139"/>
  <c r="O101" i="139"/>
  <c r="P101" i="139" s="1"/>
  <c r="N101" i="139"/>
  <c r="O100" i="139"/>
  <c r="P100" i="139" s="1"/>
  <c r="N100" i="139"/>
  <c r="O99" i="139"/>
  <c r="P99" i="139" s="1"/>
  <c r="N99" i="139"/>
  <c r="O98" i="139"/>
  <c r="P98" i="139" s="1"/>
  <c r="N98" i="139"/>
  <c r="O97" i="139"/>
  <c r="P97" i="139" s="1"/>
  <c r="N97" i="139"/>
  <c r="O96" i="139"/>
  <c r="P96" i="139" s="1"/>
  <c r="N96" i="139"/>
  <c r="O95" i="139"/>
  <c r="N95" i="139"/>
  <c r="O94" i="139"/>
  <c r="P94" i="139" s="1"/>
  <c r="N94" i="139"/>
  <c r="O93" i="139"/>
  <c r="P93" i="139" s="1"/>
  <c r="N93" i="139"/>
  <c r="O92" i="139"/>
  <c r="P92" i="139"/>
  <c r="N92" i="139"/>
  <c r="O91" i="139"/>
  <c r="P91" i="139" s="1"/>
  <c r="N91" i="139"/>
  <c r="O90" i="139"/>
  <c r="P90" i="139" s="1"/>
  <c r="N90" i="139"/>
  <c r="O89" i="139"/>
  <c r="P89" i="139" s="1"/>
  <c r="N89" i="139"/>
  <c r="O88" i="139"/>
  <c r="P88" i="139"/>
  <c r="N88" i="139"/>
  <c r="O87" i="139"/>
  <c r="N87" i="139"/>
  <c r="O86" i="139"/>
  <c r="P86" i="139" s="1"/>
  <c r="N86" i="139"/>
  <c r="O85" i="139"/>
  <c r="P85" i="139" s="1"/>
  <c r="N85" i="139"/>
  <c r="O84" i="139"/>
  <c r="P84" i="139"/>
  <c r="N84" i="139"/>
  <c r="O83" i="139"/>
  <c r="P83" i="139" s="1"/>
  <c r="N83" i="139"/>
  <c r="O82" i="139"/>
  <c r="P82" i="139" s="1"/>
  <c r="N82" i="139"/>
  <c r="O81" i="139"/>
  <c r="P81" i="139" s="1"/>
  <c r="N81" i="139"/>
  <c r="O80" i="139"/>
  <c r="P80" i="139"/>
  <c r="N80" i="139"/>
  <c r="O79" i="139"/>
  <c r="N79" i="139"/>
  <c r="O78" i="139"/>
  <c r="P78" i="139" s="1"/>
  <c r="N78" i="139"/>
  <c r="O77" i="139"/>
  <c r="P77" i="139" s="1"/>
  <c r="N77" i="139"/>
  <c r="O76" i="139"/>
  <c r="P76" i="139" s="1"/>
  <c r="N76" i="139"/>
  <c r="O75" i="139"/>
  <c r="P75" i="139" s="1"/>
  <c r="N75" i="139"/>
  <c r="O74" i="139"/>
  <c r="P74" i="139" s="1"/>
  <c r="N74" i="139"/>
  <c r="O73" i="139"/>
  <c r="P73" i="139" s="1"/>
  <c r="N73" i="139"/>
  <c r="O72" i="139"/>
  <c r="P72" i="139" s="1"/>
  <c r="N72" i="139"/>
  <c r="O71" i="139"/>
  <c r="N71" i="139"/>
  <c r="O70" i="139"/>
  <c r="P70" i="139" s="1"/>
  <c r="N70" i="139"/>
  <c r="O69" i="139"/>
  <c r="P69" i="139" s="1"/>
  <c r="N69" i="139"/>
  <c r="O68" i="139"/>
  <c r="P68" i="139" s="1"/>
  <c r="N68" i="139"/>
  <c r="O67" i="139"/>
  <c r="P67" i="139" s="1"/>
  <c r="N67" i="139"/>
  <c r="O66" i="139"/>
  <c r="P66" i="139" s="1"/>
  <c r="N66" i="139"/>
  <c r="O65" i="139"/>
  <c r="P65" i="139" s="1"/>
  <c r="N65" i="139"/>
  <c r="O64" i="139"/>
  <c r="P64" i="139" s="1"/>
  <c r="N64" i="139"/>
  <c r="O63" i="139"/>
  <c r="N63" i="139"/>
  <c r="O62" i="139"/>
  <c r="N62" i="139"/>
  <c r="P62" i="139"/>
  <c r="O61" i="139"/>
  <c r="P61" i="139" s="1"/>
  <c r="N61" i="139"/>
  <c r="O60" i="139"/>
  <c r="P60" i="139"/>
  <c r="N60" i="139"/>
  <c r="O59" i="139"/>
  <c r="P59" i="139" s="1"/>
  <c r="N59" i="139"/>
  <c r="O58" i="139"/>
  <c r="N58" i="139"/>
  <c r="P58" i="139"/>
  <c r="P57" i="139"/>
  <c r="O57" i="139"/>
  <c r="N57" i="139"/>
  <c r="O56" i="139"/>
  <c r="P56" i="139" s="1"/>
  <c r="N56" i="139"/>
  <c r="O55" i="139"/>
  <c r="N55" i="139"/>
  <c r="O54" i="139"/>
  <c r="P54" i="139" s="1"/>
  <c r="N54" i="139"/>
  <c r="O53" i="139"/>
  <c r="P53" i="139" s="1"/>
  <c r="N53" i="139"/>
  <c r="O52" i="139"/>
  <c r="P52" i="139" s="1"/>
  <c r="N52" i="139"/>
  <c r="O51" i="139"/>
  <c r="P51" i="139" s="1"/>
  <c r="N51" i="139"/>
  <c r="O50" i="139"/>
  <c r="P50" i="139" s="1"/>
  <c r="N50" i="139"/>
  <c r="P49" i="139"/>
  <c r="O49" i="139"/>
  <c r="N49" i="139"/>
  <c r="O48" i="139"/>
  <c r="P48" i="139"/>
  <c r="N48" i="139"/>
  <c r="O47" i="139"/>
  <c r="N47" i="139"/>
  <c r="O46" i="139"/>
  <c r="P46" i="139" s="1"/>
  <c r="N46" i="139"/>
  <c r="O45" i="139"/>
  <c r="P45" i="139" s="1"/>
  <c r="N45" i="139"/>
  <c r="O44" i="139"/>
  <c r="P44" i="139" s="1"/>
  <c r="N44" i="139"/>
  <c r="O43" i="139"/>
  <c r="P43" i="139" s="1"/>
  <c r="N43" i="139"/>
  <c r="O42" i="139"/>
  <c r="P42" i="139" s="1"/>
  <c r="N42" i="139"/>
  <c r="O41" i="139"/>
  <c r="P41" i="139" s="1"/>
  <c r="N41" i="139"/>
  <c r="O40" i="139"/>
  <c r="P40" i="139"/>
  <c r="N40" i="139"/>
  <c r="O39" i="139"/>
  <c r="N39" i="139"/>
  <c r="O38" i="139"/>
  <c r="P38" i="139" s="1"/>
  <c r="N38" i="139"/>
  <c r="P37" i="139"/>
  <c r="O37" i="139"/>
  <c r="N37" i="139"/>
  <c r="O36" i="139"/>
  <c r="P36" i="139" s="1"/>
  <c r="N36" i="139"/>
  <c r="O35" i="139"/>
  <c r="N35" i="139"/>
  <c r="P35" i="139"/>
  <c r="O34" i="139"/>
  <c r="N34" i="139"/>
  <c r="P34" i="139"/>
  <c r="O33" i="139"/>
  <c r="P33" i="139" s="1"/>
  <c r="N33" i="139"/>
  <c r="O32" i="139"/>
  <c r="P32" i="139" s="1"/>
  <c r="N32" i="139"/>
  <c r="O31" i="139"/>
  <c r="N31" i="139"/>
  <c r="O30" i="139"/>
  <c r="P30" i="139" s="1"/>
  <c r="N30" i="139"/>
  <c r="P29" i="139"/>
  <c r="O29" i="139"/>
  <c r="N29" i="139"/>
  <c r="O28" i="139"/>
  <c r="P28" i="139" s="1"/>
  <c r="N28" i="139"/>
  <c r="O27" i="139"/>
  <c r="P27" i="139" s="1"/>
  <c r="N27" i="139"/>
  <c r="O26" i="139"/>
  <c r="P26" i="139" s="1"/>
  <c r="N26" i="139"/>
  <c r="P25" i="139"/>
  <c r="O25" i="139"/>
  <c r="N25" i="139"/>
  <c r="O24" i="139"/>
  <c r="P24" i="139" s="1"/>
  <c r="N24" i="139"/>
  <c r="O23" i="139"/>
  <c r="N23" i="139"/>
  <c r="O22" i="139"/>
  <c r="P22" i="139" s="1"/>
  <c r="N22" i="139"/>
  <c r="O21" i="139"/>
  <c r="P21" i="139" s="1"/>
  <c r="N21" i="139"/>
  <c r="O20" i="139"/>
  <c r="P20" i="139" s="1"/>
  <c r="N20" i="139"/>
  <c r="O19" i="139"/>
  <c r="P19" i="139" s="1"/>
  <c r="N19" i="139"/>
  <c r="O18" i="139"/>
  <c r="P18" i="139" s="1"/>
  <c r="N18" i="139"/>
  <c r="O17" i="139"/>
  <c r="P17" i="139" s="1"/>
  <c r="N17" i="139"/>
  <c r="O16" i="139"/>
  <c r="P16" i="139" s="1"/>
  <c r="N16" i="139"/>
  <c r="O15" i="139"/>
  <c r="N15" i="139"/>
  <c r="O14" i="139"/>
  <c r="P14" i="139" s="1"/>
  <c r="N14" i="139"/>
  <c r="O13" i="139"/>
  <c r="P13" i="139" s="1"/>
  <c r="N13" i="139"/>
  <c r="O12" i="139"/>
  <c r="P12" i="139" s="1"/>
  <c r="N12" i="139"/>
  <c r="O11" i="139"/>
  <c r="N11" i="139"/>
  <c r="P11" i="139"/>
  <c r="O10" i="139"/>
  <c r="P10" i="139" s="1"/>
  <c r="N10" i="139"/>
  <c r="O9" i="139"/>
  <c r="P9" i="139" s="1"/>
  <c r="N9" i="139"/>
  <c r="O8" i="139"/>
  <c r="P8" i="139" s="1"/>
  <c r="N8" i="139"/>
  <c r="O7" i="139"/>
  <c r="N7" i="139"/>
  <c r="O6" i="139"/>
  <c r="P6" i="139" s="1"/>
  <c r="N6" i="139"/>
  <c r="O5" i="139"/>
  <c r="P5" i="139" s="1"/>
  <c r="N5" i="139"/>
  <c r="O4" i="139"/>
  <c r="P4" i="139" s="1"/>
  <c r="N4" i="139"/>
  <c r="I52" i="138"/>
  <c r="G34" i="138"/>
  <c r="I34" i="138"/>
  <c r="G33" i="138"/>
  <c r="I33" i="138"/>
  <c r="E33" i="138"/>
  <c r="E32" i="138"/>
  <c r="G32" i="138"/>
  <c r="I32" i="138"/>
  <c r="E31" i="138"/>
  <c r="G31" i="138"/>
  <c r="I31" i="138"/>
  <c r="G30" i="138"/>
  <c r="I30" i="138"/>
  <c r="E29" i="138"/>
  <c r="G29" i="138"/>
  <c r="I29" i="138"/>
  <c r="G27" i="138"/>
  <c r="I27" i="138"/>
  <c r="E8" i="138"/>
  <c r="C529" i="137"/>
  <c r="M514" i="137" a="1"/>
  <c r="M514" i="137"/>
  <c r="L514" i="137"/>
  <c r="L514" i="137" a="1"/>
  <c r="K514" i="137" a="1"/>
  <c r="K514" i="137"/>
  <c r="J514" i="137"/>
  <c r="J514" i="137" a="1"/>
  <c r="I514" i="137" a="1"/>
  <c r="I514" i="137"/>
  <c r="H514" i="137"/>
  <c r="H514" i="137" a="1"/>
  <c r="G514" i="137" a="1"/>
  <c r="G514" i="137"/>
  <c r="F514" i="137"/>
  <c r="F514" i="137" a="1"/>
  <c r="M511" i="137" a="1"/>
  <c r="M511" i="137"/>
  <c r="J511" i="137" a="1"/>
  <c r="J511" i="137"/>
  <c r="C511" i="137"/>
  <c r="L510" i="137" a="1"/>
  <c r="L510" i="137" s="1"/>
  <c r="J510" i="137" a="1"/>
  <c r="J510" i="137" s="1"/>
  <c r="G510" i="137" a="1"/>
  <c r="G510" i="137" s="1"/>
  <c r="C510" i="137"/>
  <c r="M510" i="137" s="1" a="1"/>
  <c r="M510" i="137" s="1"/>
  <c r="M509" i="137" a="1"/>
  <c r="M509" i="137"/>
  <c r="L509" i="137" a="1"/>
  <c r="L509" i="137"/>
  <c r="J509" i="137" a="1"/>
  <c r="J509" i="137"/>
  <c r="I509" i="137"/>
  <c r="I509" i="137" a="1"/>
  <c r="G509" i="137" a="1"/>
  <c r="G509" i="137"/>
  <c r="F509" i="137" a="1"/>
  <c r="F509" i="137"/>
  <c r="C509" i="137"/>
  <c r="F508" i="137" a="1"/>
  <c r="F508" i="137"/>
  <c r="C508" i="137"/>
  <c r="H508" i="137" a="1"/>
  <c r="H508" i="137"/>
  <c r="C507" i="137"/>
  <c r="H507" i="137" a="1"/>
  <c r="H507" i="137"/>
  <c r="L506" i="137" a="1"/>
  <c r="L506" i="137"/>
  <c r="K506" i="137" a="1"/>
  <c r="K506" i="137"/>
  <c r="H506" i="137" a="1"/>
  <c r="H506" i="137"/>
  <c r="C506" i="137"/>
  <c r="M505" i="137" a="1"/>
  <c r="M505" i="137"/>
  <c r="L505" i="137" a="1"/>
  <c r="L505" i="137"/>
  <c r="J505" i="137" a="1"/>
  <c r="J505" i="137"/>
  <c r="I505" i="137" a="1"/>
  <c r="I505" i="137"/>
  <c r="G505" i="137"/>
  <c r="G505" i="137" a="1"/>
  <c r="F505" i="137" a="1"/>
  <c r="F505" i="137"/>
  <c r="C505" i="137"/>
  <c r="K504" i="137"/>
  <c r="K504" i="137" a="1"/>
  <c r="H504" i="137" a="1"/>
  <c r="H504" i="137"/>
  <c r="G504" i="137" a="1"/>
  <c r="G504" i="137"/>
  <c r="C504" i="137"/>
  <c r="K503" i="137" a="1"/>
  <c r="K503" i="137"/>
  <c r="J503" i="137" a="1"/>
  <c r="J503" i="137"/>
  <c r="H503" i="137" a="1"/>
  <c r="H503" i="137"/>
  <c r="F503" i="137" a="1"/>
  <c r="F503" i="137"/>
  <c r="C503" i="137"/>
  <c r="J502" i="137" a="1"/>
  <c r="J502" i="137"/>
  <c r="G502" i="137" a="1"/>
  <c r="G502" i="137"/>
  <c r="C502" i="137"/>
  <c r="C521" i="137"/>
  <c r="M501" i="137" a="1"/>
  <c r="M501" i="137"/>
  <c r="L501" i="137" a="1"/>
  <c r="L501" i="137"/>
  <c r="J501" i="137" a="1"/>
  <c r="J501" i="137"/>
  <c r="I501" i="137"/>
  <c r="I501" i="137" a="1"/>
  <c r="G501" i="137" a="1"/>
  <c r="G501" i="137"/>
  <c r="F501" i="137" a="1"/>
  <c r="F501" i="137"/>
  <c r="C501" i="137"/>
  <c r="F500" i="137" a="1"/>
  <c r="F500" i="137"/>
  <c r="C500" i="137"/>
  <c r="H500" i="137" a="1"/>
  <c r="H500" i="137"/>
  <c r="C499" i="137"/>
  <c r="H499" i="137" a="1"/>
  <c r="H499" i="137"/>
  <c r="W495" i="137"/>
  <c r="E34" i="136"/>
  <c r="G34" i="136"/>
  <c r="I34" i="136"/>
  <c r="V495" i="137"/>
  <c r="U495" i="137"/>
  <c r="E32" i="136"/>
  <c r="G32" i="136"/>
  <c r="I32" i="136"/>
  <c r="T495" i="137"/>
  <c r="S495" i="137"/>
  <c r="E29" i="136"/>
  <c r="G29" i="136"/>
  <c r="I29" i="136"/>
  <c r="R495" i="137"/>
  <c r="M495" i="137"/>
  <c r="L495" i="137"/>
  <c r="K495" i="137"/>
  <c r="J495" i="137"/>
  <c r="I495" i="137"/>
  <c r="H495" i="137"/>
  <c r="G495" i="137"/>
  <c r="F495" i="137"/>
  <c r="O494" i="137"/>
  <c r="P494" i="137" s="1"/>
  <c r="N494" i="137"/>
  <c r="O493" i="137"/>
  <c r="P493" i="137" s="1"/>
  <c r="N493" i="137"/>
  <c r="O492" i="137"/>
  <c r="P492" i="137" s="1"/>
  <c r="N492" i="137"/>
  <c r="O491" i="137"/>
  <c r="P491" i="137" s="1"/>
  <c r="N491" i="137"/>
  <c r="O490" i="137"/>
  <c r="P490" i="137" s="1"/>
  <c r="N490" i="137"/>
  <c r="O489" i="137"/>
  <c r="N489" i="137"/>
  <c r="O488" i="137"/>
  <c r="N488" i="137"/>
  <c r="P488" i="137"/>
  <c r="O487" i="137"/>
  <c r="P487" i="137" s="1"/>
  <c r="N487" i="137"/>
  <c r="O486" i="137"/>
  <c r="P486" i="137" s="1"/>
  <c r="N486" i="137"/>
  <c r="O485" i="137"/>
  <c r="P485" i="137" s="1"/>
  <c r="N485" i="137"/>
  <c r="O484" i="137"/>
  <c r="P484" i="137" s="1"/>
  <c r="N484" i="137"/>
  <c r="O483" i="137"/>
  <c r="P483" i="137" s="1"/>
  <c r="N483" i="137"/>
  <c r="O482" i="137"/>
  <c r="P482" i="137" s="1"/>
  <c r="N482" i="137"/>
  <c r="O481" i="137"/>
  <c r="N481" i="137"/>
  <c r="O480" i="137"/>
  <c r="P480" i="137" s="1"/>
  <c r="N480" i="137"/>
  <c r="P479" i="137"/>
  <c r="O479" i="137"/>
  <c r="N479" i="137"/>
  <c r="O478" i="137"/>
  <c r="P478" i="137" s="1"/>
  <c r="N478" i="137"/>
  <c r="O477" i="137"/>
  <c r="P477" i="137" s="1"/>
  <c r="N477" i="137"/>
  <c r="P476" i="137"/>
  <c r="O476" i="137"/>
  <c r="N476" i="137"/>
  <c r="O475" i="137"/>
  <c r="P475" i="137" s="1"/>
  <c r="N475" i="137"/>
  <c r="O474" i="137"/>
  <c r="P474" i="137" s="1"/>
  <c r="N474" i="137"/>
  <c r="O473" i="137"/>
  <c r="N473" i="137"/>
  <c r="O472" i="137"/>
  <c r="P472" i="137" s="1"/>
  <c r="N472" i="137"/>
  <c r="O471" i="137"/>
  <c r="P471" i="137"/>
  <c r="N471" i="137"/>
  <c r="O470" i="137"/>
  <c r="P470" i="137" s="1"/>
  <c r="N470" i="137"/>
  <c r="O469" i="137"/>
  <c r="P469" i="137" s="1"/>
  <c r="N469" i="137"/>
  <c r="O468" i="137"/>
  <c r="P468" i="137" s="1"/>
  <c r="N468" i="137"/>
  <c r="O467" i="137"/>
  <c r="P467" i="137" s="1"/>
  <c r="N467" i="137"/>
  <c r="O466" i="137"/>
  <c r="P466" i="137" s="1"/>
  <c r="N466" i="137"/>
  <c r="O465" i="137"/>
  <c r="N465" i="137"/>
  <c r="O464" i="137"/>
  <c r="P464" i="137" s="1"/>
  <c r="N464" i="137"/>
  <c r="O463" i="137"/>
  <c r="P463" i="137" s="1"/>
  <c r="N463" i="137"/>
  <c r="O462" i="137"/>
  <c r="P462" i="137" s="1"/>
  <c r="N462" i="137"/>
  <c r="O461" i="137"/>
  <c r="P461" i="137" s="1"/>
  <c r="N461" i="137"/>
  <c r="O460" i="137"/>
  <c r="P460" i="137" s="1"/>
  <c r="N460" i="137"/>
  <c r="O459" i="137"/>
  <c r="P459" i="137" s="1"/>
  <c r="N459" i="137"/>
  <c r="O458" i="137"/>
  <c r="N458" i="137"/>
  <c r="O457" i="137"/>
  <c r="N457" i="137"/>
  <c r="O456" i="137"/>
  <c r="P456" i="137" s="1"/>
  <c r="N456" i="137"/>
  <c r="O455" i="137"/>
  <c r="P455" i="137" s="1"/>
  <c r="N455" i="137"/>
  <c r="O454" i="137"/>
  <c r="P454" i="137" s="1"/>
  <c r="N454" i="137"/>
  <c r="O453" i="137"/>
  <c r="N453" i="137"/>
  <c r="O452" i="137"/>
  <c r="P452" i="137" s="1"/>
  <c r="N452" i="137"/>
  <c r="P451" i="137"/>
  <c r="O451" i="137"/>
  <c r="N451" i="137"/>
  <c r="O450" i="137"/>
  <c r="P450" i="137" s="1"/>
  <c r="N450" i="137"/>
  <c r="O449" i="137"/>
  <c r="P449" i="137" s="1"/>
  <c r="N449" i="137"/>
  <c r="O448" i="137"/>
  <c r="P448" i="137" s="1"/>
  <c r="N448" i="137"/>
  <c r="O447" i="137"/>
  <c r="P447" i="137" s="1"/>
  <c r="N447" i="137"/>
  <c r="O446" i="137"/>
  <c r="P446" i="137" s="1"/>
  <c r="N446" i="137"/>
  <c r="O445" i="137"/>
  <c r="P445" i="137" s="1"/>
  <c r="N445" i="137"/>
  <c r="O444" i="137"/>
  <c r="P444" i="137" s="1"/>
  <c r="N444" i="137"/>
  <c r="O443" i="137"/>
  <c r="P443" i="137" s="1"/>
  <c r="N443" i="137"/>
  <c r="O442" i="137"/>
  <c r="N442" i="137"/>
  <c r="O441" i="137"/>
  <c r="N441" i="137"/>
  <c r="O440" i="137"/>
  <c r="P440" i="137" s="1"/>
  <c r="N440" i="137"/>
  <c r="O439" i="137"/>
  <c r="P439" i="137" s="1"/>
  <c r="N439" i="137"/>
  <c r="O438" i="137"/>
  <c r="P438" i="137" s="1"/>
  <c r="N438" i="137"/>
  <c r="O437" i="137"/>
  <c r="N437" i="137"/>
  <c r="O436" i="137"/>
  <c r="P436" i="137" s="1"/>
  <c r="N436" i="137"/>
  <c r="P435" i="137"/>
  <c r="O435" i="137"/>
  <c r="N435" i="137"/>
  <c r="O434" i="137"/>
  <c r="P434" i="137" s="1"/>
  <c r="N434" i="137"/>
  <c r="O433" i="137"/>
  <c r="P433" i="137" s="1"/>
  <c r="N433" i="137"/>
  <c r="P432" i="137"/>
  <c r="O432" i="137"/>
  <c r="N432" i="137"/>
  <c r="O431" i="137"/>
  <c r="P431" i="137" s="1"/>
  <c r="N431" i="137"/>
  <c r="O430" i="137"/>
  <c r="N430" i="137"/>
  <c r="P430" i="137"/>
  <c r="O429" i="137"/>
  <c r="N429" i="137"/>
  <c r="P429" i="137"/>
  <c r="O428" i="137"/>
  <c r="P428" i="137" s="1"/>
  <c r="N428" i="137"/>
  <c r="O427" i="137"/>
  <c r="P427" i="137"/>
  <c r="N427" i="137"/>
  <c r="O426" i="137"/>
  <c r="N426" i="137"/>
  <c r="P426" i="137"/>
  <c r="O425" i="137"/>
  <c r="N425" i="137"/>
  <c r="O424" i="137"/>
  <c r="P424" i="137" s="1"/>
  <c r="N424" i="137"/>
  <c r="O423" i="137"/>
  <c r="P423" i="137"/>
  <c r="N423" i="137"/>
  <c r="O422" i="137"/>
  <c r="P422" i="137" s="1"/>
  <c r="N422" i="137"/>
  <c r="O421" i="137"/>
  <c r="P421" i="137" s="1"/>
  <c r="N421" i="137"/>
  <c r="O420" i="137"/>
  <c r="P420" i="137" s="1"/>
  <c r="N420" i="137"/>
  <c r="O419" i="137"/>
  <c r="P419" i="137" s="1"/>
  <c r="N419" i="137"/>
  <c r="O418" i="137"/>
  <c r="P418" i="137" s="1"/>
  <c r="N418" i="137"/>
  <c r="O417" i="137"/>
  <c r="N417" i="137"/>
  <c r="O416" i="137"/>
  <c r="P416" i="137" s="1"/>
  <c r="N416" i="137"/>
  <c r="O415" i="137"/>
  <c r="P415" i="137" s="1"/>
  <c r="N415" i="137"/>
  <c r="O414" i="137"/>
  <c r="P414" i="137" s="1"/>
  <c r="N414" i="137"/>
  <c r="O413" i="137"/>
  <c r="P413" i="137" s="1"/>
  <c r="N413" i="137"/>
  <c r="O412" i="137"/>
  <c r="P412" i="137" s="1"/>
  <c r="N412" i="137"/>
  <c r="P411" i="137"/>
  <c r="O411" i="137"/>
  <c r="N411" i="137"/>
  <c r="O410" i="137"/>
  <c r="P410" i="137" s="1"/>
  <c r="N410" i="137"/>
  <c r="O409" i="137"/>
  <c r="N409" i="137"/>
  <c r="O408" i="137"/>
  <c r="N408" i="137"/>
  <c r="P408" i="137"/>
  <c r="O407" i="137"/>
  <c r="P407" i="137" s="1"/>
  <c r="N407" i="137"/>
  <c r="O406" i="137"/>
  <c r="P406" i="137" s="1"/>
  <c r="N406" i="137"/>
  <c r="O405" i="137"/>
  <c r="P405" i="137" s="1"/>
  <c r="N405" i="137"/>
  <c r="O404" i="137"/>
  <c r="P404" i="137" s="1"/>
  <c r="N404" i="137"/>
  <c r="P403" i="137"/>
  <c r="O403" i="137"/>
  <c r="N403" i="137"/>
  <c r="O402" i="137"/>
  <c r="P402" i="137"/>
  <c r="N402" i="137"/>
  <c r="O401" i="137"/>
  <c r="N401" i="137"/>
  <c r="O400" i="137"/>
  <c r="P400" i="137" s="1"/>
  <c r="N400" i="137"/>
  <c r="O399" i="137"/>
  <c r="P399" i="137"/>
  <c r="N399" i="137"/>
  <c r="O398" i="137"/>
  <c r="P398" i="137" s="1"/>
  <c r="N398" i="137"/>
  <c r="O397" i="137"/>
  <c r="P397" i="137" s="1"/>
  <c r="N397" i="137"/>
  <c r="P396" i="137"/>
  <c r="O396" i="137"/>
  <c r="N396" i="137"/>
  <c r="P395" i="137"/>
  <c r="O395" i="137"/>
  <c r="N395" i="137"/>
  <c r="O394" i="137"/>
  <c r="N394" i="137"/>
  <c r="O393" i="137"/>
  <c r="N393" i="137"/>
  <c r="O392" i="137"/>
  <c r="P392" i="137" s="1"/>
  <c r="N392" i="137"/>
  <c r="O391" i="137"/>
  <c r="P391" i="137"/>
  <c r="N391" i="137"/>
  <c r="O390" i="137"/>
  <c r="P390" i="137" s="1"/>
  <c r="N390" i="137"/>
  <c r="O389" i="137"/>
  <c r="N389" i="137"/>
  <c r="O388" i="137"/>
  <c r="P388" i="137" s="1"/>
  <c r="N388" i="137"/>
  <c r="O387" i="137"/>
  <c r="P387" i="137" s="1"/>
  <c r="N387" i="137"/>
  <c r="O386" i="137"/>
  <c r="P386" i="137" s="1"/>
  <c r="N386" i="137"/>
  <c r="O385" i="137"/>
  <c r="P385" i="137" s="1"/>
  <c r="N385" i="137"/>
  <c r="O384" i="137"/>
  <c r="P384" i="137" s="1"/>
  <c r="N384" i="137"/>
  <c r="O383" i="137"/>
  <c r="P383" i="137" s="1"/>
  <c r="N383" i="137"/>
  <c r="O382" i="137"/>
  <c r="P382" i="137" s="1"/>
  <c r="N382" i="137"/>
  <c r="O381" i="137"/>
  <c r="P381" i="137" s="1"/>
  <c r="N381" i="137"/>
  <c r="O380" i="137"/>
  <c r="P380" i="137" s="1"/>
  <c r="N380" i="137"/>
  <c r="O379" i="137"/>
  <c r="P379" i="137" s="1"/>
  <c r="N379" i="137"/>
  <c r="O378" i="137"/>
  <c r="N378" i="137"/>
  <c r="O377" i="137"/>
  <c r="N377" i="137"/>
  <c r="P376" i="137"/>
  <c r="O376" i="137"/>
  <c r="N376" i="137"/>
  <c r="O375" i="137"/>
  <c r="P375" i="137" s="1"/>
  <c r="N375" i="137"/>
  <c r="O374" i="137"/>
  <c r="N374" i="137"/>
  <c r="P374" i="137"/>
  <c r="O373" i="137"/>
  <c r="N373" i="137"/>
  <c r="O372" i="137"/>
  <c r="P372" i="137" s="1"/>
  <c r="N372" i="137"/>
  <c r="O371" i="137"/>
  <c r="P371" i="137" s="1"/>
  <c r="N371" i="137"/>
  <c r="P370" i="137"/>
  <c r="O370" i="137"/>
  <c r="N370" i="137"/>
  <c r="O369" i="137"/>
  <c r="P369" i="137" s="1"/>
  <c r="N369" i="137"/>
  <c r="O368" i="137"/>
  <c r="P368" i="137" s="1"/>
  <c r="N368" i="137"/>
  <c r="O367" i="137"/>
  <c r="P367" i="137" s="1"/>
  <c r="N367" i="137"/>
  <c r="O366" i="137"/>
  <c r="P366" i="137" s="1"/>
  <c r="N366" i="137"/>
  <c r="O365" i="137"/>
  <c r="P365" i="137" s="1"/>
  <c r="N365" i="137"/>
  <c r="O364" i="137"/>
  <c r="P364" i="137" s="1"/>
  <c r="N364" i="137"/>
  <c r="O363" i="137"/>
  <c r="P363" i="137" s="1"/>
  <c r="N363" i="137"/>
  <c r="O362" i="137"/>
  <c r="P362" i="137" s="1"/>
  <c r="N362" i="137"/>
  <c r="O361" i="137"/>
  <c r="N361" i="137"/>
  <c r="O360" i="137"/>
  <c r="P360" i="137" s="1"/>
  <c r="N360" i="137"/>
  <c r="O359" i="137"/>
  <c r="P359" i="137"/>
  <c r="N359" i="137"/>
  <c r="O358" i="137"/>
  <c r="P358" i="137" s="1"/>
  <c r="N358" i="137"/>
  <c r="O357" i="137"/>
  <c r="P357" i="137" s="1"/>
  <c r="N357" i="137"/>
  <c r="O356" i="137"/>
  <c r="N356" i="137"/>
  <c r="P356" i="137"/>
  <c r="O355" i="137"/>
  <c r="P355" i="137" s="1"/>
  <c r="N355" i="137"/>
  <c r="O354" i="137"/>
  <c r="P354" i="137" s="1"/>
  <c r="N354" i="137"/>
  <c r="O353" i="137"/>
  <c r="N353" i="137"/>
  <c r="O352" i="137"/>
  <c r="P352" i="137" s="1"/>
  <c r="N352" i="137"/>
  <c r="O351" i="137"/>
  <c r="P351" i="137" s="1"/>
  <c r="N351" i="137"/>
  <c r="O350" i="137"/>
  <c r="P350" i="137" s="1"/>
  <c r="N350" i="137"/>
  <c r="O349" i="137"/>
  <c r="N349" i="137"/>
  <c r="P349" i="137"/>
  <c r="P348" i="137"/>
  <c r="O348" i="137"/>
  <c r="N348" i="137"/>
  <c r="O347" i="137"/>
  <c r="P347" i="137" s="1"/>
  <c r="N347" i="137"/>
  <c r="O346" i="137"/>
  <c r="N346" i="137"/>
  <c r="P346" i="137"/>
  <c r="O345" i="137"/>
  <c r="N345" i="137"/>
  <c r="O344" i="137"/>
  <c r="P344" i="137" s="1"/>
  <c r="N344" i="137"/>
  <c r="O343" i="137"/>
  <c r="P343" i="137" s="1"/>
  <c r="N343" i="137"/>
  <c r="O342" i="137"/>
  <c r="P342" i="137" s="1"/>
  <c r="N342" i="137"/>
  <c r="O341" i="137"/>
  <c r="P341" i="137" s="1"/>
  <c r="N341" i="137"/>
  <c r="O340" i="137"/>
  <c r="N340" i="137"/>
  <c r="P340" i="137"/>
  <c r="O339" i="137"/>
  <c r="P339" i="137" s="1"/>
  <c r="N339" i="137"/>
  <c r="O338" i="137"/>
  <c r="P338" i="137" s="1"/>
  <c r="N338" i="137"/>
  <c r="O337" i="137"/>
  <c r="N337" i="137"/>
  <c r="O336" i="137"/>
  <c r="P336" i="137" s="1"/>
  <c r="N336" i="137"/>
  <c r="O335" i="137"/>
  <c r="P335" i="137" s="1"/>
  <c r="N335" i="137"/>
  <c r="P334" i="137"/>
  <c r="O334" i="137"/>
  <c r="N334" i="137"/>
  <c r="O333" i="137"/>
  <c r="P333" i="137" s="1"/>
  <c r="N333" i="137"/>
  <c r="P332" i="137"/>
  <c r="O332" i="137"/>
  <c r="N332" i="137"/>
  <c r="O331" i="137"/>
  <c r="P331" i="137" s="1"/>
  <c r="N331" i="137"/>
  <c r="O330" i="137"/>
  <c r="N330" i="137"/>
  <c r="O329" i="137"/>
  <c r="P329" i="137" s="1"/>
  <c r="N329" i="137"/>
  <c r="P328" i="137"/>
  <c r="O328" i="137"/>
  <c r="N328" i="137"/>
  <c r="O327" i="137"/>
  <c r="P327" i="137" s="1"/>
  <c r="N327" i="137"/>
  <c r="P326" i="137"/>
  <c r="O326" i="137"/>
  <c r="N326" i="137"/>
  <c r="O325" i="137"/>
  <c r="N325" i="137"/>
  <c r="O324" i="137"/>
  <c r="P324" i="137" s="1"/>
  <c r="N324" i="137"/>
  <c r="O323" i="137"/>
  <c r="P323" i="137" s="1"/>
  <c r="N323" i="137"/>
  <c r="O322" i="137"/>
  <c r="P322" i="137" s="1"/>
  <c r="N322" i="137"/>
  <c r="O321" i="137"/>
  <c r="P321" i="137" s="1"/>
  <c r="N321" i="137"/>
  <c r="O320" i="137"/>
  <c r="P320" i="137" s="1"/>
  <c r="N320" i="137"/>
  <c r="O319" i="137"/>
  <c r="P319" i="137" s="1"/>
  <c r="N319" i="137"/>
  <c r="O318" i="137"/>
  <c r="P318" i="137" s="1"/>
  <c r="N318" i="137"/>
  <c r="O317" i="137"/>
  <c r="P317" i="137" s="1"/>
  <c r="N317" i="137"/>
  <c r="O316" i="137"/>
  <c r="P316" i="137" s="1"/>
  <c r="N316" i="137"/>
  <c r="O315" i="137"/>
  <c r="P315" i="137"/>
  <c r="N315" i="137"/>
  <c r="O314" i="137"/>
  <c r="N314" i="137"/>
  <c r="O313" i="137"/>
  <c r="N313" i="137"/>
  <c r="P312" i="137"/>
  <c r="O312" i="137"/>
  <c r="N312" i="137"/>
  <c r="O311" i="137"/>
  <c r="P311" i="137" s="1"/>
  <c r="N311" i="137"/>
  <c r="O310" i="137"/>
  <c r="P310" i="137" s="1"/>
  <c r="N310" i="137"/>
  <c r="O309" i="137"/>
  <c r="N309" i="137"/>
  <c r="O308" i="137"/>
  <c r="P308" i="137" s="1"/>
  <c r="N308" i="137"/>
  <c r="P307" i="137"/>
  <c r="O307" i="137"/>
  <c r="N307" i="137"/>
  <c r="O306" i="137"/>
  <c r="P306" i="137" s="1"/>
  <c r="N306" i="137"/>
  <c r="O305" i="137"/>
  <c r="N305" i="137"/>
  <c r="P305" i="137"/>
  <c r="O304" i="137"/>
  <c r="P304" i="137" s="1"/>
  <c r="N304" i="137"/>
  <c r="P303" i="137"/>
  <c r="O303" i="137"/>
  <c r="N303" i="137"/>
  <c r="O302" i="137"/>
  <c r="N302" i="137"/>
  <c r="P302" i="137"/>
  <c r="O301" i="137"/>
  <c r="N301" i="137"/>
  <c r="P301" i="137"/>
  <c r="O300" i="137"/>
  <c r="P300" i="137" s="1"/>
  <c r="N300" i="137"/>
  <c r="O299" i="137"/>
  <c r="P299" i="137" s="1"/>
  <c r="N299" i="137"/>
  <c r="O298" i="137"/>
  <c r="P298" i="137" s="1"/>
  <c r="N298" i="137"/>
  <c r="O297" i="137"/>
  <c r="N297" i="137"/>
  <c r="O296" i="137"/>
  <c r="P296" i="137" s="1"/>
  <c r="N296" i="137"/>
  <c r="O295" i="137"/>
  <c r="P295" i="137" s="1"/>
  <c r="N295" i="137"/>
  <c r="O294" i="137"/>
  <c r="P294" i="137" s="1"/>
  <c r="N294" i="137"/>
  <c r="O293" i="137"/>
  <c r="N293" i="137"/>
  <c r="P293" i="137"/>
  <c r="O292" i="137"/>
  <c r="P292" i="137" s="1"/>
  <c r="N292" i="137"/>
  <c r="O291" i="137"/>
  <c r="P291" i="137" s="1"/>
  <c r="N291" i="137"/>
  <c r="O290" i="137"/>
  <c r="P290" i="137" s="1"/>
  <c r="N290" i="137"/>
  <c r="O289" i="137"/>
  <c r="N289" i="137"/>
  <c r="O288" i="137"/>
  <c r="P288" i="137" s="1"/>
  <c r="N288" i="137"/>
  <c r="P287" i="137"/>
  <c r="O287" i="137"/>
  <c r="N287" i="137"/>
  <c r="P286" i="137"/>
  <c r="O286" i="137"/>
  <c r="N286" i="137"/>
  <c r="O285" i="137"/>
  <c r="P285" i="137" s="1"/>
  <c r="N285" i="137"/>
  <c r="O284" i="137"/>
  <c r="P284" i="137" s="1"/>
  <c r="N284" i="137"/>
  <c r="O283" i="137"/>
  <c r="P283" i="137" s="1"/>
  <c r="N283" i="137"/>
  <c r="O282" i="137"/>
  <c r="P282" i="137" s="1"/>
  <c r="N282" i="137"/>
  <c r="O281" i="137"/>
  <c r="N281" i="137"/>
  <c r="O280" i="137"/>
  <c r="P280" i="137" s="1"/>
  <c r="N280" i="137"/>
  <c r="O279" i="137"/>
  <c r="P279" i="137"/>
  <c r="N279" i="137"/>
  <c r="O278" i="137"/>
  <c r="P278" i="137" s="1"/>
  <c r="N278" i="137"/>
  <c r="O277" i="137"/>
  <c r="P277" i="137" s="1"/>
  <c r="N277" i="137"/>
  <c r="O276" i="137"/>
  <c r="P276" i="137" s="1"/>
  <c r="N276" i="137"/>
  <c r="O275" i="137"/>
  <c r="P275" i="137" s="1"/>
  <c r="N275" i="137"/>
  <c r="O274" i="137"/>
  <c r="P274" i="137" s="1"/>
  <c r="N274" i="137"/>
  <c r="O273" i="137"/>
  <c r="N273" i="137"/>
  <c r="O272" i="137"/>
  <c r="P272" i="137" s="1"/>
  <c r="N272" i="137"/>
  <c r="O271" i="137"/>
  <c r="P271" i="137"/>
  <c r="N271" i="137"/>
  <c r="O270" i="137"/>
  <c r="P270" i="137" s="1"/>
  <c r="N270" i="137"/>
  <c r="O269" i="137"/>
  <c r="N269" i="137"/>
  <c r="P269" i="137"/>
  <c r="O268" i="137"/>
  <c r="P268" i="137" s="1"/>
  <c r="N268" i="137"/>
  <c r="P267" i="137"/>
  <c r="O267" i="137"/>
  <c r="N267" i="137"/>
  <c r="O266" i="137"/>
  <c r="N266" i="137"/>
  <c r="O265" i="137"/>
  <c r="N265" i="137"/>
  <c r="O264" i="137"/>
  <c r="P264" i="137" s="1"/>
  <c r="N264" i="137"/>
  <c r="O263" i="137"/>
  <c r="P263" i="137" s="1"/>
  <c r="N263" i="137"/>
  <c r="O262" i="137"/>
  <c r="P262" i="137" s="1"/>
  <c r="N262" i="137"/>
  <c r="O261" i="137"/>
  <c r="N261" i="137"/>
  <c r="O260" i="137"/>
  <c r="N260" i="137"/>
  <c r="P260" i="137"/>
  <c r="O259" i="137"/>
  <c r="P259" i="137" s="1"/>
  <c r="N259" i="137"/>
  <c r="O258" i="137"/>
  <c r="P258" i="137" s="1"/>
  <c r="N258" i="137"/>
  <c r="O257" i="137"/>
  <c r="P257" i="137" s="1"/>
  <c r="N257" i="137"/>
  <c r="O256" i="137"/>
  <c r="P256" i="137" s="1"/>
  <c r="N256" i="137"/>
  <c r="O255" i="137"/>
  <c r="P255" i="137" s="1"/>
  <c r="N255" i="137"/>
  <c r="O254" i="137"/>
  <c r="N254" i="137"/>
  <c r="P254" i="137"/>
  <c r="O253" i="137"/>
  <c r="P253" i="137" s="1"/>
  <c r="N253" i="137"/>
  <c r="O252" i="137"/>
  <c r="P252" i="137" s="1"/>
  <c r="N252" i="137"/>
  <c r="O251" i="137"/>
  <c r="P251" i="137" s="1"/>
  <c r="N251" i="137"/>
  <c r="O250" i="137"/>
  <c r="N250" i="137"/>
  <c r="O249" i="137"/>
  <c r="N249" i="137"/>
  <c r="O248" i="137"/>
  <c r="P248" i="137" s="1"/>
  <c r="N248" i="137"/>
  <c r="O247" i="137"/>
  <c r="P247" i="137" s="1"/>
  <c r="N247" i="137"/>
  <c r="O246" i="137"/>
  <c r="P246" i="137" s="1"/>
  <c r="N246" i="137"/>
  <c r="O245" i="137"/>
  <c r="N245" i="137"/>
  <c r="O244" i="137"/>
  <c r="P244" i="137" s="1"/>
  <c r="N244" i="137"/>
  <c r="O243" i="137"/>
  <c r="P243" i="137" s="1"/>
  <c r="N243" i="137"/>
  <c r="O242" i="137"/>
  <c r="P242" i="137" s="1"/>
  <c r="N242" i="137"/>
  <c r="O241" i="137"/>
  <c r="P241" i="137" s="1"/>
  <c r="N241" i="137"/>
  <c r="O240" i="137"/>
  <c r="P240" i="137" s="1"/>
  <c r="N240" i="137"/>
  <c r="O239" i="137"/>
  <c r="P239" i="137" s="1"/>
  <c r="N239" i="137"/>
  <c r="O238" i="137"/>
  <c r="P238" i="137" s="1"/>
  <c r="N238" i="137"/>
  <c r="O237" i="137"/>
  <c r="P237" i="137" s="1"/>
  <c r="N237" i="137"/>
  <c r="O236" i="137"/>
  <c r="P236" i="137" s="1"/>
  <c r="N236" i="137"/>
  <c r="O235" i="137"/>
  <c r="P235" i="137" s="1"/>
  <c r="N235" i="137"/>
  <c r="O234" i="137"/>
  <c r="P234" i="137" s="1"/>
  <c r="N234" i="137"/>
  <c r="O233" i="137"/>
  <c r="N233" i="137"/>
  <c r="O232" i="137"/>
  <c r="P232" i="137" s="1"/>
  <c r="N232" i="137"/>
  <c r="O231" i="137"/>
  <c r="P231" i="137" s="1"/>
  <c r="N231" i="137"/>
  <c r="O230" i="137"/>
  <c r="P230" i="137" s="1"/>
  <c r="N230" i="137"/>
  <c r="O229" i="137"/>
  <c r="N229" i="137"/>
  <c r="P229" i="137"/>
  <c r="O228" i="137"/>
  <c r="P228" i="137" s="1"/>
  <c r="N228" i="137"/>
  <c r="O227" i="137"/>
  <c r="P227" i="137" s="1"/>
  <c r="N227" i="137"/>
  <c r="O226" i="137"/>
  <c r="P226" i="137" s="1"/>
  <c r="N226" i="137"/>
  <c r="O225" i="137"/>
  <c r="N225" i="137"/>
  <c r="O224" i="137"/>
  <c r="N224" i="137"/>
  <c r="P224" i="137"/>
  <c r="O223" i="137"/>
  <c r="P223" i="137" s="1"/>
  <c r="N223" i="137"/>
  <c r="O222" i="137"/>
  <c r="P222" i="137" s="1"/>
  <c r="N222" i="137"/>
  <c r="O221" i="137"/>
  <c r="P221" i="137" s="1"/>
  <c r="N221" i="137"/>
  <c r="O220" i="137"/>
  <c r="P220" i="137" s="1"/>
  <c r="N220" i="137"/>
  <c r="O219" i="137"/>
  <c r="P219" i="137" s="1"/>
  <c r="N219" i="137"/>
  <c r="O218" i="137"/>
  <c r="P218" i="137" s="1"/>
  <c r="N218" i="137"/>
  <c r="O217" i="137"/>
  <c r="N217" i="137"/>
  <c r="O216" i="137"/>
  <c r="P216" i="137" s="1"/>
  <c r="N216" i="137"/>
  <c r="O215" i="137"/>
  <c r="P215" i="137" s="1"/>
  <c r="N215" i="137"/>
  <c r="O214" i="137"/>
  <c r="P214" i="137" s="1"/>
  <c r="N214" i="137"/>
  <c r="O213" i="137"/>
  <c r="P213" i="137" s="1"/>
  <c r="N213" i="137"/>
  <c r="O212" i="137"/>
  <c r="P212" i="137" s="1"/>
  <c r="N212" i="137"/>
  <c r="O211" i="137"/>
  <c r="P211" i="137" s="1"/>
  <c r="N211" i="137"/>
  <c r="O210" i="137"/>
  <c r="P210" i="137"/>
  <c r="N210" i="137"/>
  <c r="O209" i="137"/>
  <c r="N209" i="137"/>
  <c r="O208" i="137"/>
  <c r="P208" i="137" s="1"/>
  <c r="N208" i="137"/>
  <c r="O207" i="137"/>
  <c r="P207" i="137" s="1"/>
  <c r="N207" i="137"/>
  <c r="O206" i="137"/>
  <c r="P206" i="137" s="1"/>
  <c r="N206" i="137"/>
  <c r="O205" i="137"/>
  <c r="N205" i="137"/>
  <c r="P205" i="137"/>
  <c r="P204" i="137"/>
  <c r="O204" i="137"/>
  <c r="N204" i="137"/>
  <c r="O203" i="137"/>
  <c r="P203" i="137" s="1"/>
  <c r="N203" i="137"/>
  <c r="O202" i="137"/>
  <c r="N202" i="137"/>
  <c r="O201" i="137"/>
  <c r="N201" i="137"/>
  <c r="O200" i="137"/>
  <c r="P200" i="137" s="1"/>
  <c r="N200" i="137"/>
  <c r="O199" i="137"/>
  <c r="P199" i="137" s="1"/>
  <c r="N199" i="137"/>
  <c r="O198" i="137"/>
  <c r="P198" i="137" s="1"/>
  <c r="N198" i="137"/>
  <c r="O197" i="137"/>
  <c r="P197" i="137" s="1"/>
  <c r="N197" i="137"/>
  <c r="O196" i="137"/>
  <c r="N196" i="137"/>
  <c r="P196" i="137"/>
  <c r="P195" i="137"/>
  <c r="O195" i="137"/>
  <c r="N195" i="137"/>
  <c r="O194" i="137"/>
  <c r="P194" i="137" s="1"/>
  <c r="N194" i="137"/>
  <c r="O193" i="137"/>
  <c r="N193" i="137"/>
  <c r="P193" i="137"/>
  <c r="P192" i="137"/>
  <c r="O192" i="137"/>
  <c r="N192" i="137"/>
  <c r="O191" i="137"/>
  <c r="P191" i="137" s="1"/>
  <c r="N191" i="137"/>
  <c r="O190" i="137"/>
  <c r="P190" i="137" s="1"/>
  <c r="N190" i="137"/>
  <c r="O189" i="137"/>
  <c r="N189" i="137"/>
  <c r="P189" i="137"/>
  <c r="O188" i="137"/>
  <c r="P188" i="137" s="1"/>
  <c r="N188" i="137"/>
  <c r="O187" i="137"/>
  <c r="P187" i="137" s="1"/>
  <c r="N187" i="137"/>
  <c r="O186" i="137"/>
  <c r="N186" i="137"/>
  <c r="O185" i="137"/>
  <c r="N185" i="137"/>
  <c r="O184" i="137"/>
  <c r="P184" i="137" s="1"/>
  <c r="N184" i="137"/>
  <c r="O183" i="137"/>
  <c r="P183" i="137"/>
  <c r="N183" i="137"/>
  <c r="O182" i="137"/>
  <c r="P182" i="137" s="1"/>
  <c r="N182" i="137"/>
  <c r="O181" i="137"/>
  <c r="N181" i="137"/>
  <c r="O180" i="137"/>
  <c r="P180" i="137" s="1"/>
  <c r="N180" i="137"/>
  <c r="O179" i="137"/>
  <c r="P179" i="137" s="1"/>
  <c r="N179" i="137"/>
  <c r="P178" i="137"/>
  <c r="O178" i="137"/>
  <c r="N178" i="137"/>
  <c r="O177" i="137"/>
  <c r="P177" i="137" s="1"/>
  <c r="N177" i="137"/>
  <c r="P176" i="137"/>
  <c r="O176" i="137"/>
  <c r="N176" i="137"/>
  <c r="O175" i="137"/>
  <c r="P175" i="137" s="1"/>
  <c r="N175" i="137"/>
  <c r="O174" i="137"/>
  <c r="P174" i="137" s="1"/>
  <c r="N174" i="137"/>
  <c r="O173" i="137"/>
  <c r="N173" i="137"/>
  <c r="P173" i="137"/>
  <c r="O172" i="137"/>
  <c r="P172" i="137" s="1"/>
  <c r="N172" i="137"/>
  <c r="O171" i="137"/>
  <c r="P171" i="137" s="1"/>
  <c r="N171" i="137"/>
  <c r="O170" i="137"/>
  <c r="P170" i="137" s="1"/>
  <c r="N170" i="137"/>
  <c r="O169" i="137"/>
  <c r="N169" i="137"/>
  <c r="O168" i="137"/>
  <c r="P168" i="137" s="1"/>
  <c r="N168" i="137"/>
  <c r="O167" i="137"/>
  <c r="P167" i="137" s="1"/>
  <c r="N167" i="137"/>
  <c r="O166" i="137"/>
  <c r="P166" i="137" s="1"/>
  <c r="N166" i="137"/>
  <c r="O165" i="137"/>
  <c r="P165" i="137" s="1"/>
  <c r="N165" i="137"/>
  <c r="O164" i="137"/>
  <c r="P164" i="137" s="1"/>
  <c r="N164" i="137"/>
  <c r="P163" i="137"/>
  <c r="O163" i="137"/>
  <c r="N163" i="137"/>
  <c r="O162" i="137"/>
  <c r="P162" i="137" s="1"/>
  <c r="N162" i="137"/>
  <c r="O161" i="137"/>
  <c r="N161" i="137"/>
  <c r="O160" i="137"/>
  <c r="P160" i="137" s="1"/>
  <c r="N160" i="137"/>
  <c r="O159" i="137"/>
  <c r="P159" i="137" s="1"/>
  <c r="N159" i="137"/>
  <c r="O158" i="137"/>
  <c r="P158" i="137" s="1"/>
  <c r="N158" i="137"/>
  <c r="O157" i="137"/>
  <c r="P157" i="137" s="1"/>
  <c r="N157" i="137"/>
  <c r="P156" i="137"/>
  <c r="O156" i="137"/>
  <c r="N156" i="137"/>
  <c r="O155" i="137"/>
  <c r="P155" i="137" s="1"/>
  <c r="N155" i="137"/>
  <c r="O154" i="137"/>
  <c r="N154" i="137"/>
  <c r="P154" i="137"/>
  <c r="O153" i="137"/>
  <c r="N153" i="137"/>
  <c r="O152" i="137"/>
  <c r="P152" i="137" s="1"/>
  <c r="N152" i="137"/>
  <c r="O151" i="137"/>
  <c r="P151" i="137" s="1"/>
  <c r="N151" i="137"/>
  <c r="P150" i="137"/>
  <c r="O150" i="137"/>
  <c r="N150" i="137"/>
  <c r="O149" i="137"/>
  <c r="N149" i="137"/>
  <c r="P149" i="137"/>
  <c r="O148" i="137"/>
  <c r="P148" i="137" s="1"/>
  <c r="N148" i="137"/>
  <c r="O147" i="137"/>
  <c r="P147" i="137" s="1"/>
  <c r="N147" i="137"/>
  <c r="O146" i="137"/>
  <c r="P146" i="137" s="1"/>
  <c r="N146" i="137"/>
  <c r="O145" i="137"/>
  <c r="N145" i="137"/>
  <c r="O144" i="137"/>
  <c r="P144" i="137" s="1"/>
  <c r="N144" i="137"/>
  <c r="O143" i="137"/>
  <c r="P143" i="137" s="1"/>
  <c r="N143" i="137"/>
  <c r="O142" i="137"/>
  <c r="P142" i="137" s="1"/>
  <c r="N142" i="137"/>
  <c r="O141" i="137"/>
  <c r="P141" i="137" s="1"/>
  <c r="N141" i="137"/>
  <c r="O140" i="137"/>
  <c r="P140" i="137" s="1"/>
  <c r="N140" i="137"/>
  <c r="O139" i="137"/>
  <c r="P139" i="137" s="1"/>
  <c r="N139" i="137"/>
  <c r="O138" i="137"/>
  <c r="P138" i="137" s="1"/>
  <c r="N138" i="137"/>
  <c r="O137" i="137"/>
  <c r="N137" i="137"/>
  <c r="O136" i="137"/>
  <c r="P136" i="137" s="1"/>
  <c r="N136" i="137"/>
  <c r="O135" i="137"/>
  <c r="P135" i="137" s="1"/>
  <c r="N135" i="137"/>
  <c r="P134" i="137"/>
  <c r="O134" i="137"/>
  <c r="N134" i="137"/>
  <c r="O133" i="137"/>
  <c r="P133" i="137" s="1"/>
  <c r="N133" i="137"/>
  <c r="O132" i="137"/>
  <c r="P132" i="137" s="1"/>
  <c r="N132" i="137"/>
  <c r="O131" i="137"/>
  <c r="P131" i="137" s="1"/>
  <c r="N131" i="137"/>
  <c r="O130" i="137"/>
  <c r="P130" i="137" s="1"/>
  <c r="N130" i="137"/>
  <c r="O129" i="137"/>
  <c r="P129" i="137" s="1"/>
  <c r="N129" i="137"/>
  <c r="O128" i="137"/>
  <c r="P128" i="137" s="1"/>
  <c r="N128" i="137"/>
  <c r="O127" i="137"/>
  <c r="P127" i="137" s="1"/>
  <c r="N127" i="137"/>
  <c r="O126" i="137"/>
  <c r="P126" i="137" s="1"/>
  <c r="N126" i="137"/>
  <c r="O125" i="137"/>
  <c r="P125" i="137" s="1"/>
  <c r="N125" i="137"/>
  <c r="O124" i="137"/>
  <c r="P124" i="137" s="1"/>
  <c r="N124" i="137"/>
  <c r="O123" i="137"/>
  <c r="P123" i="137" s="1"/>
  <c r="N123" i="137"/>
  <c r="O122" i="137"/>
  <c r="N122" i="137"/>
  <c r="O121" i="137"/>
  <c r="N121" i="137"/>
  <c r="O120" i="137"/>
  <c r="P120" i="137" s="1"/>
  <c r="N120" i="137"/>
  <c r="O119" i="137"/>
  <c r="P119" i="137"/>
  <c r="N119" i="137"/>
  <c r="O118" i="137"/>
  <c r="P118" i="137" s="1"/>
  <c r="N118" i="137"/>
  <c r="O117" i="137"/>
  <c r="N117" i="137"/>
  <c r="O116" i="137"/>
  <c r="P116" i="137" s="1"/>
  <c r="N116" i="137"/>
  <c r="O115" i="137"/>
  <c r="P115" i="137" s="1"/>
  <c r="N115" i="137"/>
  <c r="O114" i="137"/>
  <c r="P114" i="137" s="1"/>
  <c r="N114" i="137"/>
  <c r="O113" i="137"/>
  <c r="P113" i="137" s="1"/>
  <c r="N113" i="137"/>
  <c r="O112" i="137"/>
  <c r="P112" i="137" s="1"/>
  <c r="N112" i="137"/>
  <c r="P111" i="137"/>
  <c r="O111" i="137"/>
  <c r="N111" i="137"/>
  <c r="O110" i="137"/>
  <c r="P110" i="137" s="1"/>
  <c r="N110" i="137"/>
  <c r="O109" i="137"/>
  <c r="P109" i="137" s="1"/>
  <c r="N109" i="137"/>
  <c r="O108" i="137"/>
  <c r="P108" i="137" s="1"/>
  <c r="N108" i="137"/>
  <c r="O107" i="137"/>
  <c r="P107" i="137" s="1"/>
  <c r="N107" i="137"/>
  <c r="O106" i="137"/>
  <c r="P106" i="137" s="1"/>
  <c r="N106" i="137"/>
  <c r="O105" i="137"/>
  <c r="N105" i="137"/>
  <c r="O104" i="137"/>
  <c r="N104" i="137"/>
  <c r="P104" i="137"/>
  <c r="O103" i="137"/>
  <c r="P103" i="137"/>
  <c r="N103" i="137"/>
  <c r="O102" i="137"/>
  <c r="P102" i="137" s="1"/>
  <c r="N102" i="137"/>
  <c r="O101" i="137"/>
  <c r="P101" i="137" s="1"/>
  <c r="N101" i="137"/>
  <c r="O100" i="137"/>
  <c r="N100" i="137"/>
  <c r="P100" i="137"/>
  <c r="O99" i="137"/>
  <c r="P99" i="137" s="1"/>
  <c r="N99" i="137"/>
  <c r="P98" i="137"/>
  <c r="O98" i="137"/>
  <c r="N98" i="137"/>
  <c r="O97" i="137"/>
  <c r="P97" i="137" s="1"/>
  <c r="N97" i="137"/>
  <c r="O96" i="137"/>
  <c r="P96" i="137" s="1"/>
  <c r="N96" i="137"/>
  <c r="P95" i="137"/>
  <c r="O95" i="137"/>
  <c r="N95" i="137"/>
  <c r="O94" i="137"/>
  <c r="P94" i="137" s="1"/>
  <c r="N94" i="137"/>
  <c r="O93" i="137"/>
  <c r="P93" i="137" s="1"/>
  <c r="N93" i="137"/>
  <c r="O92" i="137"/>
  <c r="P92" i="137" s="1"/>
  <c r="N92" i="137"/>
  <c r="O91" i="137"/>
  <c r="P91" i="137" s="1"/>
  <c r="N91" i="137"/>
  <c r="O90" i="137"/>
  <c r="N90" i="137"/>
  <c r="P90" i="137"/>
  <c r="O89" i="137"/>
  <c r="N89" i="137"/>
  <c r="O88" i="137"/>
  <c r="P88" i="137" s="1"/>
  <c r="N88" i="137"/>
  <c r="O87" i="137"/>
  <c r="P87" i="137"/>
  <c r="N87" i="137"/>
  <c r="P86" i="137"/>
  <c r="O86" i="137"/>
  <c r="N86" i="137"/>
  <c r="O85" i="137"/>
  <c r="N85" i="137"/>
  <c r="P85" i="137"/>
  <c r="O84" i="137"/>
  <c r="P84" i="137" s="1"/>
  <c r="N84" i="137"/>
  <c r="O83" i="137"/>
  <c r="P83" i="137" s="1"/>
  <c r="N83" i="137"/>
  <c r="O82" i="137"/>
  <c r="P82" i="137" s="1"/>
  <c r="N82" i="137"/>
  <c r="O81" i="137"/>
  <c r="N81" i="137"/>
  <c r="O80" i="137"/>
  <c r="P80" i="137" s="1"/>
  <c r="N80" i="137"/>
  <c r="O79" i="137"/>
  <c r="P79" i="137"/>
  <c r="N79" i="137"/>
  <c r="O78" i="137"/>
  <c r="P78" i="137" s="1"/>
  <c r="N78" i="137"/>
  <c r="O77" i="137"/>
  <c r="N77" i="137"/>
  <c r="P77" i="137"/>
  <c r="P76" i="137"/>
  <c r="O76" i="137"/>
  <c r="N76" i="137"/>
  <c r="O75" i="137"/>
  <c r="P75" i="137" s="1"/>
  <c r="N75" i="137"/>
  <c r="O74" i="137"/>
  <c r="N74" i="137"/>
  <c r="O73" i="137"/>
  <c r="N73" i="137"/>
  <c r="O72" i="137"/>
  <c r="P72" i="137" s="1"/>
  <c r="N72" i="137"/>
  <c r="O71" i="137"/>
  <c r="P71" i="137" s="1"/>
  <c r="N71" i="137"/>
  <c r="O70" i="137"/>
  <c r="P70" i="137" s="1"/>
  <c r="N70" i="137"/>
  <c r="O69" i="137"/>
  <c r="N69" i="137"/>
  <c r="O68" i="137"/>
  <c r="P68" i="137" s="1"/>
  <c r="N68" i="137"/>
  <c r="P67" i="137"/>
  <c r="O67" i="137"/>
  <c r="N67" i="137"/>
  <c r="O66" i="137"/>
  <c r="P66" i="137" s="1"/>
  <c r="N66" i="137"/>
  <c r="O65" i="137"/>
  <c r="P65" i="137" s="1"/>
  <c r="N65" i="137"/>
  <c r="O64" i="137"/>
  <c r="P64" i="137" s="1"/>
  <c r="N64" i="137"/>
  <c r="O63" i="137"/>
  <c r="P63" i="137"/>
  <c r="N63" i="137"/>
  <c r="O62" i="137"/>
  <c r="N62" i="137"/>
  <c r="P62" i="137"/>
  <c r="O61" i="137"/>
  <c r="P61" i="137" s="1"/>
  <c r="N61" i="137"/>
  <c r="P60" i="137"/>
  <c r="O60" i="137"/>
  <c r="N60" i="137"/>
  <c r="O59" i="137"/>
  <c r="P59" i="137" s="1"/>
  <c r="N59" i="137"/>
  <c r="O58" i="137"/>
  <c r="N58" i="137"/>
  <c r="O57" i="137"/>
  <c r="N57" i="137"/>
  <c r="P56" i="137"/>
  <c r="O56" i="137"/>
  <c r="N56" i="137"/>
  <c r="O55" i="137"/>
  <c r="P55" i="137" s="1"/>
  <c r="N55" i="137"/>
  <c r="O54" i="137"/>
  <c r="P54" i="137" s="1"/>
  <c r="N54" i="137"/>
  <c r="O53" i="137"/>
  <c r="N53" i="137"/>
  <c r="O52" i="137"/>
  <c r="P52" i="137" s="1"/>
  <c r="N52" i="137"/>
  <c r="O51" i="137"/>
  <c r="P51" i="137" s="1"/>
  <c r="N51" i="137"/>
  <c r="O50" i="137"/>
  <c r="P50" i="137" s="1"/>
  <c r="N50" i="137"/>
  <c r="O49" i="137"/>
  <c r="N49" i="137"/>
  <c r="P49" i="137"/>
  <c r="P48" i="137"/>
  <c r="O48" i="137"/>
  <c r="N48" i="137"/>
  <c r="O47" i="137"/>
  <c r="P47" i="137" s="1"/>
  <c r="N47" i="137"/>
  <c r="O46" i="137"/>
  <c r="P46" i="137" s="1"/>
  <c r="N46" i="137"/>
  <c r="O45" i="137"/>
  <c r="N45" i="137"/>
  <c r="P45" i="137"/>
  <c r="P44" i="137"/>
  <c r="O44" i="137"/>
  <c r="N44" i="137"/>
  <c r="O43" i="137"/>
  <c r="P43" i="137" s="1"/>
  <c r="N43" i="137"/>
  <c r="O42" i="137"/>
  <c r="P42" i="137" s="1"/>
  <c r="N42" i="137"/>
  <c r="O41" i="137"/>
  <c r="N41" i="137"/>
  <c r="O40" i="137"/>
  <c r="P40" i="137" s="1"/>
  <c r="N40" i="137"/>
  <c r="O39" i="137"/>
  <c r="P39" i="137"/>
  <c r="N39" i="137"/>
  <c r="O38" i="137"/>
  <c r="P38" i="137" s="1"/>
  <c r="N38" i="137"/>
  <c r="O37" i="137"/>
  <c r="P37" i="137" s="1"/>
  <c r="N37" i="137"/>
  <c r="O36" i="137"/>
  <c r="N36" i="137"/>
  <c r="P36" i="137"/>
  <c r="O35" i="137"/>
  <c r="P35" i="137" s="1"/>
  <c r="N35" i="137"/>
  <c r="O34" i="137"/>
  <c r="P34" i="137" s="1"/>
  <c r="N34" i="137"/>
  <c r="O33" i="137"/>
  <c r="N33" i="137"/>
  <c r="O32" i="137"/>
  <c r="P32" i="137" s="1"/>
  <c r="N32" i="137"/>
  <c r="P31" i="137"/>
  <c r="O31" i="137"/>
  <c r="N31" i="137"/>
  <c r="P30" i="137"/>
  <c r="O30" i="137"/>
  <c r="N30" i="137"/>
  <c r="O29" i="137"/>
  <c r="P29" i="137" s="1"/>
  <c r="N29" i="137"/>
  <c r="O28" i="137"/>
  <c r="P28" i="137" s="1"/>
  <c r="N28" i="137"/>
  <c r="P27" i="137"/>
  <c r="O27" i="137"/>
  <c r="N27" i="137"/>
  <c r="O26" i="137"/>
  <c r="P26" i="137" s="1"/>
  <c r="N26" i="137"/>
  <c r="O25" i="137"/>
  <c r="N25" i="137"/>
  <c r="O24" i="137"/>
  <c r="P24" i="137" s="1"/>
  <c r="N24" i="137"/>
  <c r="O23" i="137"/>
  <c r="P23" i="137" s="1"/>
  <c r="N23" i="137"/>
  <c r="O22" i="137"/>
  <c r="P22" i="137" s="1"/>
  <c r="N22" i="137"/>
  <c r="O21" i="137"/>
  <c r="P21" i="137" s="1"/>
  <c r="N21" i="137"/>
  <c r="O20" i="137"/>
  <c r="N20" i="137"/>
  <c r="P20" i="137"/>
  <c r="O19" i="137"/>
  <c r="P19" i="137" s="1"/>
  <c r="N19" i="137"/>
  <c r="O18" i="137"/>
  <c r="P18" i="137" s="1"/>
  <c r="N18" i="137"/>
  <c r="O17" i="137"/>
  <c r="N17" i="137"/>
  <c r="O16" i="137"/>
  <c r="P16" i="137" s="1"/>
  <c r="N16" i="137"/>
  <c r="O15" i="137"/>
  <c r="P15" i="137" s="1"/>
  <c r="N15" i="137"/>
  <c r="O14" i="137"/>
  <c r="P14" i="137" s="1"/>
  <c r="N14" i="137"/>
  <c r="O13" i="137"/>
  <c r="P13" i="137" s="1"/>
  <c r="N13" i="137"/>
  <c r="P12" i="137"/>
  <c r="O12" i="137"/>
  <c r="N12" i="137"/>
  <c r="P11" i="137"/>
  <c r="O11" i="137"/>
  <c r="N11" i="137"/>
  <c r="O10" i="137"/>
  <c r="N10" i="137"/>
  <c r="O9" i="137"/>
  <c r="N9" i="137"/>
  <c r="O8" i="137"/>
  <c r="P8" i="137" s="1"/>
  <c r="N8" i="137"/>
  <c r="O7" i="137"/>
  <c r="P7" i="137" s="1"/>
  <c r="N7" i="137"/>
  <c r="O6" i="137"/>
  <c r="P6" i="137" s="1"/>
  <c r="N6" i="137"/>
  <c r="O5" i="137"/>
  <c r="N5" i="137"/>
  <c r="O4" i="137"/>
  <c r="P4" i="137" s="1"/>
  <c r="N4" i="137"/>
  <c r="I52" i="136"/>
  <c r="G33" i="136"/>
  <c r="I33" i="136"/>
  <c r="E33" i="136"/>
  <c r="E31" i="136"/>
  <c r="G31" i="136"/>
  <c r="I31" i="136"/>
  <c r="E30" i="136"/>
  <c r="G30" i="136"/>
  <c r="I30" i="136"/>
  <c r="G27" i="136"/>
  <c r="I27" i="136"/>
  <c r="E8" i="136"/>
  <c r="C526" i="135"/>
  <c r="J526" i="135" a="1"/>
  <c r="J526" i="135"/>
  <c r="C523" i="135"/>
  <c r="M523" i="135" a="1"/>
  <c r="M523" i="135"/>
  <c r="M514" i="135"/>
  <c r="M514" i="135" a="1"/>
  <c r="L514" i="135" a="1"/>
  <c r="L514" i="135"/>
  <c r="K514" i="135"/>
  <c r="K514" i="135" a="1"/>
  <c r="J514" i="135" a="1"/>
  <c r="J514" i="135"/>
  <c r="I514" i="135"/>
  <c r="I514" i="135" a="1"/>
  <c r="H514" i="135" a="1"/>
  <c r="H514" i="135"/>
  <c r="G514" i="135"/>
  <c r="G514" i="135" a="1"/>
  <c r="F514" i="135" a="1"/>
  <c r="F514" i="135"/>
  <c r="L511" i="135" a="1"/>
  <c r="L511" i="135"/>
  <c r="J511" i="135" a="1"/>
  <c r="J511" i="135"/>
  <c r="H511" i="135" a="1"/>
  <c r="H511" i="135"/>
  <c r="F511" i="135" a="1"/>
  <c r="F511" i="135"/>
  <c r="C511" i="135"/>
  <c r="C530" i="135"/>
  <c r="L510" i="135" a="1"/>
  <c r="L510" i="135" s="1"/>
  <c r="L512" i="135" s="1"/>
  <c r="H510" i="135" a="1"/>
  <c r="H510" i="135"/>
  <c r="F510" i="135" a="1"/>
  <c r="F510" i="135" s="1"/>
  <c r="C510" i="135"/>
  <c r="J510" i="135" s="1" a="1"/>
  <c r="J510" i="135" s="1"/>
  <c r="M510" i="135" a="1"/>
  <c r="M510" i="135" s="1"/>
  <c r="L509" i="135" a="1"/>
  <c r="L509" i="135"/>
  <c r="J509" i="135" a="1"/>
  <c r="J509" i="135"/>
  <c r="H509" i="135" a="1"/>
  <c r="H509" i="135"/>
  <c r="F509" i="135" a="1"/>
  <c r="F509" i="135"/>
  <c r="C509" i="135"/>
  <c r="C528" i="135"/>
  <c r="L508" i="135" a="1"/>
  <c r="L508" i="135"/>
  <c r="J508" i="135" a="1"/>
  <c r="J508" i="135"/>
  <c r="H508" i="135" a="1"/>
  <c r="H508" i="135"/>
  <c r="F508" i="135" a="1"/>
  <c r="F508" i="135"/>
  <c r="C508" i="135"/>
  <c r="C527" i="135"/>
  <c r="L507" i="135" a="1"/>
  <c r="L507" i="135"/>
  <c r="J507" i="135" a="1"/>
  <c r="J507" i="135"/>
  <c r="H507" i="135" a="1"/>
  <c r="H507" i="135"/>
  <c r="F507" i="135" a="1"/>
  <c r="F507" i="135"/>
  <c r="C507" i="135"/>
  <c r="M507" i="135" a="1"/>
  <c r="M507" i="135"/>
  <c r="L506" i="135" a="1"/>
  <c r="L506" i="135"/>
  <c r="J506" i="135" a="1"/>
  <c r="J506" i="135"/>
  <c r="H506" i="135" a="1"/>
  <c r="H506" i="135"/>
  <c r="F506" i="135" a="1"/>
  <c r="F506" i="135"/>
  <c r="C506" i="135"/>
  <c r="C525" i="135"/>
  <c r="L505" i="135" a="1"/>
  <c r="L505" i="135"/>
  <c r="J505" i="135" a="1"/>
  <c r="J505" i="135"/>
  <c r="H505" i="135" a="1"/>
  <c r="H505" i="135"/>
  <c r="F505" i="135" a="1"/>
  <c r="F505" i="135"/>
  <c r="C505" i="135"/>
  <c r="M505" i="135" a="1"/>
  <c r="M505" i="135"/>
  <c r="L504" i="135" a="1"/>
  <c r="L504" i="135"/>
  <c r="J504" i="135" a="1"/>
  <c r="J504" i="135"/>
  <c r="H504" i="135" a="1"/>
  <c r="H504" i="135"/>
  <c r="F504" i="135" a="1"/>
  <c r="F504" i="135"/>
  <c r="C504" i="135"/>
  <c r="M504" i="135" a="1"/>
  <c r="M504" i="135"/>
  <c r="L503" i="135" a="1"/>
  <c r="L503" i="135"/>
  <c r="J503" i="135" a="1"/>
  <c r="J503" i="135"/>
  <c r="H503" i="135" a="1"/>
  <c r="H503" i="135"/>
  <c r="F503" i="135" a="1"/>
  <c r="F503" i="135"/>
  <c r="C503" i="135"/>
  <c r="C522" i="135"/>
  <c r="L502" i="135" a="1"/>
  <c r="L502" i="135"/>
  <c r="J502" i="135" a="1"/>
  <c r="J502" i="135"/>
  <c r="H502" i="135" a="1"/>
  <c r="H502" i="135"/>
  <c r="F502" i="135" a="1"/>
  <c r="F502" i="135"/>
  <c r="C502" i="135"/>
  <c r="M502" i="135" a="1"/>
  <c r="M502" i="135"/>
  <c r="L501" i="135" a="1"/>
  <c r="L501" i="135"/>
  <c r="J501" i="135" a="1"/>
  <c r="J501" i="135"/>
  <c r="H501" i="135" a="1"/>
  <c r="H501" i="135"/>
  <c r="F501" i="135" a="1"/>
  <c r="F501" i="135"/>
  <c r="C501" i="135"/>
  <c r="C520" i="135"/>
  <c r="L500" i="135" a="1"/>
  <c r="L500" i="135"/>
  <c r="J500" i="135" a="1"/>
  <c r="J500" i="135"/>
  <c r="H500" i="135" a="1"/>
  <c r="H500" i="135"/>
  <c r="F500" i="135" a="1"/>
  <c r="F500" i="135"/>
  <c r="C500" i="135"/>
  <c r="C519" i="135"/>
  <c r="L499" i="135" a="1"/>
  <c r="L499" i="135"/>
  <c r="J499" i="135" a="1"/>
  <c r="J499" i="135"/>
  <c r="J512" i="135"/>
  <c r="H499" i="135" a="1"/>
  <c r="H499" i="135"/>
  <c r="F499" i="135" a="1"/>
  <c r="F499" i="135"/>
  <c r="C499" i="135"/>
  <c r="M499" i="135" a="1"/>
  <c r="M499" i="135"/>
  <c r="W495" i="135"/>
  <c r="V495" i="135"/>
  <c r="U495" i="135"/>
  <c r="E32" i="134"/>
  <c r="G32" i="134"/>
  <c r="T495" i="135"/>
  <c r="S495" i="135"/>
  <c r="R495" i="135"/>
  <c r="M495" i="135"/>
  <c r="L495" i="135"/>
  <c r="K495" i="135"/>
  <c r="J495" i="135"/>
  <c r="I495" i="135"/>
  <c r="H495" i="135"/>
  <c r="G495" i="135"/>
  <c r="F495" i="135"/>
  <c r="O494" i="135"/>
  <c r="P494" i="135" s="1"/>
  <c r="N494" i="135"/>
  <c r="O493" i="135"/>
  <c r="N493" i="135"/>
  <c r="P493" i="135"/>
  <c r="O492" i="135"/>
  <c r="P492" i="135" s="1"/>
  <c r="N492" i="135"/>
  <c r="O491" i="135"/>
  <c r="P491" i="135" s="1"/>
  <c r="N491" i="135"/>
  <c r="O490" i="135"/>
  <c r="P490" i="135" s="1"/>
  <c r="N490" i="135"/>
  <c r="O489" i="135"/>
  <c r="P489" i="135" s="1"/>
  <c r="N489" i="135"/>
  <c r="O488" i="135"/>
  <c r="P488" i="135" s="1"/>
  <c r="N488" i="135"/>
  <c r="O487" i="135"/>
  <c r="P487" i="135" s="1"/>
  <c r="N487" i="135"/>
  <c r="P486" i="135"/>
  <c r="O486" i="135"/>
  <c r="N486" i="135"/>
  <c r="O485" i="135"/>
  <c r="P485" i="135" s="1"/>
  <c r="N485" i="135"/>
  <c r="O484" i="135"/>
  <c r="P484" i="135" s="1"/>
  <c r="N484" i="135"/>
  <c r="O483" i="135"/>
  <c r="P483" i="135" s="1"/>
  <c r="N483" i="135"/>
  <c r="O482" i="135"/>
  <c r="P482" i="135" s="1"/>
  <c r="N482" i="135"/>
  <c r="O481" i="135"/>
  <c r="N481" i="135"/>
  <c r="P481" i="135"/>
  <c r="O480" i="135"/>
  <c r="P480" i="135" s="1"/>
  <c r="N480" i="135"/>
  <c r="O479" i="135"/>
  <c r="P479" i="135" s="1"/>
  <c r="N479" i="135"/>
  <c r="O478" i="135"/>
  <c r="P478" i="135" s="1"/>
  <c r="N478" i="135"/>
  <c r="O477" i="135"/>
  <c r="P477" i="135" s="1"/>
  <c r="N477" i="135"/>
  <c r="O476" i="135"/>
  <c r="P476" i="135" s="1"/>
  <c r="N476" i="135"/>
  <c r="O475" i="135"/>
  <c r="P475" i="135" s="1"/>
  <c r="N475" i="135"/>
  <c r="O474" i="135"/>
  <c r="P474" i="135" s="1"/>
  <c r="N474" i="135"/>
  <c r="O473" i="135"/>
  <c r="P473" i="135" s="1"/>
  <c r="N473" i="135"/>
  <c r="O472" i="135"/>
  <c r="P472" i="135" s="1"/>
  <c r="N472" i="135"/>
  <c r="P471" i="135"/>
  <c r="O471" i="135"/>
  <c r="N471" i="135"/>
  <c r="O470" i="135"/>
  <c r="P470" i="135" s="1"/>
  <c r="N470" i="135"/>
  <c r="O469" i="135"/>
  <c r="N469" i="135"/>
  <c r="P469" i="135"/>
  <c r="O468" i="135"/>
  <c r="P468" i="135" s="1"/>
  <c r="N468" i="135"/>
  <c r="O467" i="135"/>
  <c r="P467" i="135" s="1"/>
  <c r="N467" i="135"/>
  <c r="O466" i="135"/>
  <c r="P466" i="135" s="1"/>
  <c r="N466" i="135"/>
  <c r="O465" i="135"/>
  <c r="N465" i="135"/>
  <c r="P465" i="135"/>
  <c r="O464" i="135"/>
  <c r="P464" i="135" s="1"/>
  <c r="N464" i="135"/>
  <c r="P463" i="135"/>
  <c r="O463" i="135"/>
  <c r="N463" i="135"/>
  <c r="O462" i="135"/>
  <c r="P462" i="135" s="1"/>
  <c r="N462" i="135"/>
  <c r="O461" i="135"/>
  <c r="P461" i="135" s="1"/>
  <c r="N461" i="135"/>
  <c r="O460" i="135"/>
  <c r="P460" i="135" s="1"/>
  <c r="N460" i="135"/>
  <c r="O459" i="135"/>
  <c r="P459" i="135" s="1"/>
  <c r="N459" i="135"/>
  <c r="P458" i="135"/>
  <c r="O458" i="135"/>
  <c r="N458" i="135"/>
  <c r="O457" i="135"/>
  <c r="P457" i="135" s="1"/>
  <c r="N457" i="135"/>
  <c r="O456" i="135"/>
  <c r="P456" i="135" s="1"/>
  <c r="N456" i="135"/>
  <c r="O455" i="135"/>
  <c r="P455" i="135" s="1"/>
  <c r="N455" i="135"/>
  <c r="O454" i="135"/>
  <c r="P454" i="135" s="1"/>
  <c r="N454" i="135"/>
  <c r="O453" i="135"/>
  <c r="P453" i="135" s="1"/>
  <c r="N453" i="135"/>
  <c r="O452" i="135"/>
  <c r="P452" i="135" s="1"/>
  <c r="N452" i="135"/>
  <c r="P451" i="135"/>
  <c r="O451" i="135"/>
  <c r="N451" i="135"/>
  <c r="O450" i="135"/>
  <c r="P450" i="135" s="1"/>
  <c r="N450" i="135"/>
  <c r="O449" i="135"/>
  <c r="P449" i="135" s="1"/>
  <c r="N449" i="135"/>
  <c r="O448" i="135"/>
  <c r="P448" i="135" s="1"/>
  <c r="N448" i="135"/>
  <c r="P447" i="135"/>
  <c r="O447" i="135"/>
  <c r="N447" i="135"/>
  <c r="O446" i="135"/>
  <c r="P446" i="135" s="1"/>
  <c r="N446" i="135"/>
  <c r="O445" i="135"/>
  <c r="N445" i="135"/>
  <c r="P445" i="135"/>
  <c r="O444" i="135"/>
  <c r="P444" i="135" s="1"/>
  <c r="N444" i="135"/>
  <c r="O443" i="135"/>
  <c r="P443" i="135" s="1"/>
  <c r="N443" i="135"/>
  <c r="O442" i="135"/>
  <c r="P442" i="135" s="1"/>
  <c r="N442" i="135"/>
  <c r="O441" i="135"/>
  <c r="P441" i="135" s="1"/>
  <c r="N441" i="135"/>
  <c r="O440" i="135"/>
  <c r="P440" i="135" s="1"/>
  <c r="N440" i="135"/>
  <c r="P439" i="135"/>
  <c r="O439" i="135"/>
  <c r="N439" i="135"/>
  <c r="P438" i="135"/>
  <c r="O438" i="135"/>
  <c r="N438" i="135"/>
  <c r="O437" i="135"/>
  <c r="P437" i="135" s="1"/>
  <c r="N437" i="135"/>
  <c r="O436" i="135"/>
  <c r="P436" i="135" s="1"/>
  <c r="N436" i="135"/>
  <c r="O435" i="135"/>
  <c r="P435" i="135" s="1"/>
  <c r="N435" i="135"/>
  <c r="P434" i="135"/>
  <c r="O434" i="135"/>
  <c r="N434" i="135"/>
  <c r="O433" i="135"/>
  <c r="N433" i="135"/>
  <c r="P433" i="135"/>
  <c r="O432" i="135"/>
  <c r="P432" i="135" s="1"/>
  <c r="N432" i="135"/>
  <c r="O431" i="135"/>
  <c r="P431" i="135" s="1"/>
  <c r="N431" i="135"/>
  <c r="O430" i="135"/>
  <c r="P430" i="135" s="1"/>
  <c r="N430" i="135"/>
  <c r="O429" i="135"/>
  <c r="N429" i="135"/>
  <c r="P429" i="135"/>
  <c r="O428" i="135"/>
  <c r="P428" i="135" s="1"/>
  <c r="N428" i="135"/>
  <c r="O427" i="135"/>
  <c r="P427" i="135" s="1"/>
  <c r="N427" i="135"/>
  <c r="P426" i="135"/>
  <c r="O426" i="135"/>
  <c r="N426" i="135"/>
  <c r="O425" i="135"/>
  <c r="P425" i="135" s="1"/>
  <c r="N425" i="135"/>
  <c r="O424" i="135"/>
  <c r="P424" i="135" s="1"/>
  <c r="N424" i="135"/>
  <c r="O423" i="135"/>
  <c r="P423" i="135" s="1"/>
  <c r="N423" i="135"/>
  <c r="O422" i="135"/>
  <c r="P422" i="135" s="1"/>
  <c r="N422" i="135"/>
  <c r="O421" i="135"/>
  <c r="P421" i="135" s="1"/>
  <c r="N421" i="135"/>
  <c r="O420" i="135"/>
  <c r="P420" i="135" s="1"/>
  <c r="N420" i="135"/>
  <c r="P419" i="135"/>
  <c r="O419" i="135"/>
  <c r="N419" i="135"/>
  <c r="O418" i="135"/>
  <c r="P418" i="135" s="1"/>
  <c r="N418" i="135"/>
  <c r="O417" i="135"/>
  <c r="P417" i="135" s="1"/>
  <c r="N417" i="135"/>
  <c r="O416" i="135"/>
  <c r="P416" i="135" s="1"/>
  <c r="N416" i="135"/>
  <c r="O415" i="135"/>
  <c r="P415" i="135" s="1"/>
  <c r="N415" i="135"/>
  <c r="O414" i="135"/>
  <c r="P414" i="135" s="1"/>
  <c r="N414" i="135"/>
  <c r="O413" i="135"/>
  <c r="P413" i="135" s="1"/>
  <c r="N413" i="135"/>
  <c r="O412" i="135"/>
  <c r="P412" i="135" s="1"/>
  <c r="N412" i="135"/>
  <c r="O411" i="135"/>
  <c r="P411" i="135" s="1"/>
  <c r="N411" i="135"/>
  <c r="O410" i="135"/>
  <c r="P410" i="135" s="1"/>
  <c r="N410" i="135"/>
  <c r="O409" i="135"/>
  <c r="P409" i="135" s="1"/>
  <c r="N409" i="135"/>
  <c r="O408" i="135"/>
  <c r="P408" i="135" s="1"/>
  <c r="N408" i="135"/>
  <c r="O407" i="135"/>
  <c r="P407" i="135" s="1"/>
  <c r="N407" i="135"/>
  <c r="P406" i="135"/>
  <c r="O406" i="135"/>
  <c r="N406" i="135"/>
  <c r="O405" i="135"/>
  <c r="P405" i="135" s="1"/>
  <c r="N405" i="135"/>
  <c r="O404" i="135"/>
  <c r="P404" i="135" s="1"/>
  <c r="N404" i="135"/>
  <c r="P403" i="135"/>
  <c r="O403" i="135"/>
  <c r="N403" i="135"/>
  <c r="O402" i="135"/>
  <c r="P402" i="135" s="1"/>
  <c r="N402" i="135"/>
  <c r="O401" i="135"/>
  <c r="P401" i="135" s="1"/>
  <c r="N401" i="135"/>
  <c r="O400" i="135"/>
  <c r="P400" i="135" s="1"/>
  <c r="N400" i="135"/>
  <c r="O399" i="135"/>
  <c r="P399" i="135" s="1"/>
  <c r="N399" i="135"/>
  <c r="O398" i="135"/>
  <c r="P398" i="135" s="1"/>
  <c r="N398" i="135"/>
  <c r="O397" i="135"/>
  <c r="P397" i="135" s="1"/>
  <c r="N397" i="135"/>
  <c r="O396" i="135"/>
  <c r="P396" i="135" s="1"/>
  <c r="N396" i="135"/>
  <c r="O395" i="135"/>
  <c r="P395" i="135" s="1"/>
  <c r="N395" i="135"/>
  <c r="O394" i="135"/>
  <c r="P394" i="135" s="1"/>
  <c r="N394" i="135"/>
  <c r="O393" i="135"/>
  <c r="P393" i="135" s="1"/>
  <c r="N393" i="135"/>
  <c r="O392" i="135"/>
  <c r="P392" i="135" s="1"/>
  <c r="N392" i="135"/>
  <c r="P391" i="135"/>
  <c r="O391" i="135"/>
  <c r="N391" i="135"/>
  <c r="O390" i="135"/>
  <c r="P390" i="135" s="1"/>
  <c r="N390" i="135"/>
  <c r="O389" i="135"/>
  <c r="P389" i="135" s="1"/>
  <c r="N389" i="135"/>
  <c r="O388" i="135"/>
  <c r="P388" i="135" s="1"/>
  <c r="N388" i="135"/>
  <c r="O387" i="135"/>
  <c r="P387" i="135" s="1"/>
  <c r="N387" i="135"/>
  <c r="P386" i="135"/>
  <c r="O386" i="135"/>
  <c r="N386" i="135"/>
  <c r="O385" i="135"/>
  <c r="N385" i="135"/>
  <c r="P385" i="135"/>
  <c r="O384" i="135"/>
  <c r="P384" i="135" s="1"/>
  <c r="N384" i="135"/>
  <c r="P383" i="135"/>
  <c r="O383" i="135"/>
  <c r="N383" i="135"/>
  <c r="O382" i="135"/>
  <c r="P382" i="135" s="1"/>
  <c r="N382" i="135"/>
  <c r="O381" i="135"/>
  <c r="N381" i="135"/>
  <c r="P381" i="135"/>
  <c r="O380" i="135"/>
  <c r="P380" i="135" s="1"/>
  <c r="N380" i="135"/>
  <c r="P379" i="135"/>
  <c r="O379" i="135"/>
  <c r="N379" i="135"/>
  <c r="O378" i="135"/>
  <c r="P378" i="135" s="1"/>
  <c r="N378" i="135"/>
  <c r="O377" i="135"/>
  <c r="P377" i="135" s="1"/>
  <c r="N377" i="135"/>
  <c r="O376" i="135"/>
  <c r="P376" i="135" s="1"/>
  <c r="N376" i="135"/>
  <c r="O375" i="135"/>
  <c r="P375" i="135" s="1"/>
  <c r="N375" i="135"/>
  <c r="O374" i="135"/>
  <c r="P374" i="135" s="1"/>
  <c r="N374" i="135"/>
  <c r="O373" i="135"/>
  <c r="P373" i="135" s="1"/>
  <c r="N373" i="135"/>
  <c r="O372" i="135"/>
  <c r="P372" i="135" s="1"/>
  <c r="N372" i="135"/>
  <c r="O371" i="135"/>
  <c r="P371" i="135" s="1"/>
  <c r="N371" i="135"/>
  <c r="O370" i="135"/>
  <c r="P370" i="135" s="1"/>
  <c r="N370" i="135"/>
  <c r="O369" i="135"/>
  <c r="P369" i="135" s="1"/>
  <c r="N369" i="135"/>
  <c r="O368" i="135"/>
  <c r="P368" i="135" s="1"/>
  <c r="N368" i="135"/>
  <c r="O367" i="135"/>
  <c r="P367" i="135" s="1"/>
  <c r="N367" i="135"/>
  <c r="O366" i="135"/>
  <c r="P366" i="135" s="1"/>
  <c r="N366" i="135"/>
  <c r="O365" i="135"/>
  <c r="P365" i="135" s="1"/>
  <c r="N365" i="135"/>
  <c r="O364" i="135"/>
  <c r="P364" i="135" s="1"/>
  <c r="N364" i="135"/>
  <c r="O363" i="135"/>
  <c r="P363" i="135" s="1"/>
  <c r="N363" i="135"/>
  <c r="P362" i="135"/>
  <c r="O362" i="135"/>
  <c r="N362" i="135"/>
  <c r="O361" i="135"/>
  <c r="P361" i="135" s="1"/>
  <c r="N361" i="135"/>
  <c r="O360" i="135"/>
  <c r="P360" i="135" s="1"/>
  <c r="N360" i="135"/>
  <c r="O359" i="135"/>
  <c r="P359" i="135" s="1"/>
  <c r="N359" i="135"/>
  <c r="P358" i="135"/>
  <c r="O358" i="135"/>
  <c r="N358" i="135"/>
  <c r="O357" i="135"/>
  <c r="P357" i="135" s="1"/>
  <c r="N357" i="135"/>
  <c r="O356" i="135"/>
  <c r="P356" i="135" s="1"/>
  <c r="N356" i="135"/>
  <c r="O355" i="135"/>
  <c r="P355" i="135" s="1"/>
  <c r="N355" i="135"/>
  <c r="O354" i="135"/>
  <c r="P354" i="135" s="1"/>
  <c r="N354" i="135"/>
  <c r="O353" i="135"/>
  <c r="P353" i="135" s="1"/>
  <c r="N353" i="135"/>
  <c r="O352" i="135"/>
  <c r="P352" i="135" s="1"/>
  <c r="N352" i="135"/>
  <c r="P351" i="135"/>
  <c r="O351" i="135"/>
  <c r="N351" i="135"/>
  <c r="O350" i="135"/>
  <c r="P350" i="135" s="1"/>
  <c r="N350" i="135"/>
  <c r="O349" i="135"/>
  <c r="P349" i="135" s="1"/>
  <c r="N349" i="135"/>
  <c r="O348" i="135"/>
  <c r="P348" i="135" s="1"/>
  <c r="N348" i="135"/>
  <c r="O347" i="135"/>
  <c r="P347" i="135" s="1"/>
  <c r="N347" i="135"/>
  <c r="O346" i="135"/>
  <c r="P346" i="135" s="1"/>
  <c r="N346" i="135"/>
  <c r="O345" i="135"/>
  <c r="N345" i="135"/>
  <c r="P345" i="135"/>
  <c r="O344" i="135"/>
  <c r="P344" i="135" s="1"/>
  <c r="N344" i="135"/>
  <c r="P343" i="135"/>
  <c r="O343" i="135"/>
  <c r="N343" i="135"/>
  <c r="P342" i="135"/>
  <c r="O342" i="135"/>
  <c r="N342" i="135"/>
  <c r="O341" i="135"/>
  <c r="P341" i="135" s="1"/>
  <c r="N341" i="135"/>
  <c r="O340" i="135"/>
  <c r="P340" i="135" s="1"/>
  <c r="N340" i="135"/>
  <c r="O339" i="135"/>
  <c r="P339" i="135" s="1"/>
  <c r="N339" i="135"/>
  <c r="O338" i="135"/>
  <c r="P338" i="135" s="1"/>
  <c r="N338" i="135"/>
  <c r="O337" i="135"/>
  <c r="P337" i="135" s="1"/>
  <c r="N337" i="135"/>
  <c r="O336" i="135"/>
  <c r="P336" i="135" s="1"/>
  <c r="N336" i="135"/>
  <c r="O335" i="135"/>
  <c r="P335" i="135" s="1"/>
  <c r="N335" i="135"/>
  <c r="O334" i="135"/>
  <c r="P334" i="135" s="1"/>
  <c r="N334" i="135"/>
  <c r="O333" i="135"/>
  <c r="N333" i="135"/>
  <c r="P333" i="135"/>
  <c r="O332" i="135"/>
  <c r="P332" i="135" s="1"/>
  <c r="N332" i="135"/>
  <c r="O331" i="135"/>
  <c r="P331" i="135" s="1"/>
  <c r="N331" i="135"/>
  <c r="P330" i="135"/>
  <c r="O330" i="135"/>
  <c r="N330" i="135"/>
  <c r="O329" i="135"/>
  <c r="P329" i="135" s="1"/>
  <c r="N329" i="135"/>
  <c r="O328" i="135"/>
  <c r="P328" i="135" s="1"/>
  <c r="N328" i="135"/>
  <c r="P327" i="135"/>
  <c r="O327" i="135"/>
  <c r="N327" i="135"/>
  <c r="O326" i="135"/>
  <c r="P326" i="135" s="1"/>
  <c r="N326" i="135"/>
  <c r="O325" i="135"/>
  <c r="P325" i="135" s="1"/>
  <c r="N325" i="135"/>
  <c r="O324" i="135"/>
  <c r="P324" i="135" s="1"/>
  <c r="N324" i="135"/>
  <c r="O323" i="135"/>
  <c r="P323" i="135" s="1"/>
  <c r="N323" i="135"/>
  <c r="P322" i="135"/>
  <c r="O322" i="135"/>
  <c r="N322" i="135"/>
  <c r="O321" i="135"/>
  <c r="N321" i="135"/>
  <c r="P321" i="135"/>
  <c r="O320" i="135"/>
  <c r="P320" i="135" s="1"/>
  <c r="N320" i="135"/>
  <c r="P319" i="135"/>
  <c r="O319" i="135"/>
  <c r="N319" i="135"/>
  <c r="P318" i="135"/>
  <c r="O318" i="135"/>
  <c r="N318" i="135"/>
  <c r="O317" i="135"/>
  <c r="N317" i="135"/>
  <c r="P317" i="135"/>
  <c r="O316" i="135"/>
  <c r="P316" i="135" s="1"/>
  <c r="N316" i="135"/>
  <c r="O315" i="135"/>
  <c r="P315" i="135" s="1"/>
  <c r="N315" i="135"/>
  <c r="O314" i="135"/>
  <c r="P314" i="135" s="1"/>
  <c r="N314" i="135"/>
  <c r="O313" i="135"/>
  <c r="P313" i="135" s="1"/>
  <c r="N313" i="135"/>
  <c r="O312" i="135"/>
  <c r="P312" i="135" s="1"/>
  <c r="N312" i="135"/>
  <c r="O311" i="135"/>
  <c r="P311" i="135" s="1"/>
  <c r="N311" i="135"/>
  <c r="O310" i="135"/>
  <c r="P310" i="135" s="1"/>
  <c r="N310" i="135"/>
  <c r="O309" i="135"/>
  <c r="P309" i="135" s="1"/>
  <c r="N309" i="135"/>
  <c r="O308" i="135"/>
  <c r="P308" i="135" s="1"/>
  <c r="N308" i="135"/>
  <c r="P307" i="135"/>
  <c r="O307" i="135"/>
  <c r="N307" i="135"/>
  <c r="O306" i="135"/>
  <c r="P306" i="135" s="1"/>
  <c r="N306" i="135"/>
  <c r="O305" i="135"/>
  <c r="P305" i="135" s="1"/>
  <c r="N305" i="135"/>
  <c r="O304" i="135"/>
  <c r="P304" i="135" s="1"/>
  <c r="N304" i="135"/>
  <c r="O303" i="135"/>
  <c r="P303" i="135" s="1"/>
  <c r="N303" i="135"/>
  <c r="O302" i="135"/>
  <c r="P302" i="135" s="1"/>
  <c r="N302" i="135"/>
  <c r="O301" i="135"/>
  <c r="P301" i="135" s="1"/>
  <c r="N301" i="135"/>
  <c r="O300" i="135"/>
  <c r="P300" i="135" s="1"/>
  <c r="N300" i="135"/>
  <c r="O299" i="135"/>
  <c r="P299" i="135" s="1"/>
  <c r="N299" i="135"/>
  <c r="O298" i="135"/>
  <c r="P298" i="135" s="1"/>
  <c r="N298" i="135"/>
  <c r="O297" i="135"/>
  <c r="P297" i="135" s="1"/>
  <c r="N297" i="135"/>
  <c r="O296" i="135"/>
  <c r="P296" i="135" s="1"/>
  <c r="N296" i="135"/>
  <c r="O295" i="135"/>
  <c r="P295" i="135" s="1"/>
  <c r="N295" i="135"/>
  <c r="P294" i="135"/>
  <c r="O294" i="135"/>
  <c r="N294" i="135"/>
  <c r="O293" i="135"/>
  <c r="P293" i="135" s="1"/>
  <c r="N293" i="135"/>
  <c r="O292" i="135"/>
  <c r="P292" i="135" s="1"/>
  <c r="N292" i="135"/>
  <c r="O291" i="135"/>
  <c r="P291" i="135" s="1"/>
  <c r="N291" i="135"/>
  <c r="O290" i="135"/>
  <c r="P290" i="135" s="1"/>
  <c r="N290" i="135"/>
  <c r="O289" i="135"/>
  <c r="N289" i="135"/>
  <c r="P289" i="135"/>
  <c r="O288" i="135"/>
  <c r="P288" i="135" s="1"/>
  <c r="N288" i="135"/>
  <c r="O287" i="135"/>
  <c r="P287" i="135" s="1"/>
  <c r="N287" i="135"/>
  <c r="O286" i="135"/>
  <c r="P286" i="135" s="1"/>
  <c r="N286" i="135"/>
  <c r="O285" i="135"/>
  <c r="N285" i="135"/>
  <c r="P285" i="135"/>
  <c r="O284" i="135"/>
  <c r="P284" i="135" s="1"/>
  <c r="N284" i="135"/>
  <c r="P283" i="135"/>
  <c r="O283" i="135"/>
  <c r="N283" i="135"/>
  <c r="P282" i="135"/>
  <c r="O282" i="135"/>
  <c r="N282" i="135"/>
  <c r="O281" i="135"/>
  <c r="P281" i="135" s="1"/>
  <c r="N281" i="135"/>
  <c r="O280" i="135"/>
  <c r="P280" i="135" s="1"/>
  <c r="N280" i="135"/>
  <c r="O279" i="135"/>
  <c r="P279" i="135" s="1"/>
  <c r="N279" i="135"/>
  <c r="O278" i="135"/>
  <c r="P278" i="135" s="1"/>
  <c r="N278" i="135"/>
  <c r="O277" i="135"/>
  <c r="P277" i="135" s="1"/>
  <c r="N277" i="135"/>
  <c r="O276" i="135"/>
  <c r="P276" i="135" s="1"/>
  <c r="N276" i="135"/>
  <c r="O275" i="135"/>
  <c r="P275" i="135" s="1"/>
  <c r="N275" i="135"/>
  <c r="O274" i="135"/>
  <c r="P274" i="135" s="1"/>
  <c r="N274" i="135"/>
  <c r="O273" i="135"/>
  <c r="P273" i="135" s="1"/>
  <c r="N273" i="135"/>
  <c r="O272" i="135"/>
  <c r="P272" i="135" s="1"/>
  <c r="N272" i="135"/>
  <c r="P271" i="135"/>
  <c r="O271" i="135"/>
  <c r="N271" i="135"/>
  <c r="O270" i="135"/>
  <c r="P270" i="135" s="1"/>
  <c r="N270" i="135"/>
  <c r="O269" i="135"/>
  <c r="P269" i="135" s="1"/>
  <c r="N269" i="135"/>
  <c r="O268" i="135"/>
  <c r="P268" i="135" s="1"/>
  <c r="N268" i="135"/>
  <c r="O267" i="135"/>
  <c r="P267" i="135" s="1"/>
  <c r="N267" i="135"/>
  <c r="P266" i="135"/>
  <c r="O266" i="135"/>
  <c r="N266" i="135"/>
  <c r="O265" i="135"/>
  <c r="P265" i="135" s="1"/>
  <c r="N265" i="135"/>
  <c r="O264" i="135"/>
  <c r="P264" i="135" s="1"/>
  <c r="N264" i="135"/>
  <c r="O263" i="135"/>
  <c r="P263" i="135" s="1"/>
  <c r="N263" i="135"/>
  <c r="O262" i="135"/>
  <c r="P262" i="135" s="1"/>
  <c r="N262" i="135"/>
  <c r="O261" i="135"/>
  <c r="P261" i="135" s="1"/>
  <c r="N261" i="135"/>
  <c r="O260" i="135"/>
  <c r="P260" i="135" s="1"/>
  <c r="N260" i="135"/>
  <c r="O259" i="135"/>
  <c r="P259" i="135" s="1"/>
  <c r="N259" i="135"/>
  <c r="P258" i="135"/>
  <c r="O258" i="135"/>
  <c r="N258" i="135"/>
  <c r="O257" i="135"/>
  <c r="P257" i="135" s="1"/>
  <c r="N257" i="135"/>
  <c r="O256" i="135"/>
  <c r="P256" i="135" s="1"/>
  <c r="N256" i="135"/>
  <c r="O255" i="135"/>
  <c r="P255" i="135" s="1"/>
  <c r="N255" i="135"/>
  <c r="O254" i="135"/>
  <c r="P254" i="135" s="1"/>
  <c r="N254" i="135"/>
  <c r="O253" i="135"/>
  <c r="P253" i="135" s="1"/>
  <c r="N253" i="135"/>
  <c r="O252" i="135"/>
  <c r="P252" i="135" s="1"/>
  <c r="N252" i="135"/>
  <c r="O251" i="135"/>
  <c r="P251" i="135" s="1"/>
  <c r="N251" i="135"/>
  <c r="O250" i="135"/>
  <c r="P250" i="135" s="1"/>
  <c r="N250" i="135"/>
  <c r="O249" i="135"/>
  <c r="P249" i="135" s="1"/>
  <c r="N249" i="135"/>
  <c r="O248" i="135"/>
  <c r="P248" i="135" s="1"/>
  <c r="N248" i="135"/>
  <c r="P247" i="135"/>
  <c r="O247" i="135"/>
  <c r="N247" i="135"/>
  <c r="O246" i="135"/>
  <c r="P246" i="135" s="1"/>
  <c r="N246" i="135"/>
  <c r="O245" i="135"/>
  <c r="P245" i="135" s="1"/>
  <c r="N245" i="135"/>
  <c r="O244" i="135"/>
  <c r="P244" i="135" s="1"/>
  <c r="N244" i="135"/>
  <c r="P243" i="135"/>
  <c r="O243" i="135"/>
  <c r="N243" i="135"/>
  <c r="P242" i="135"/>
  <c r="O242" i="135"/>
  <c r="N242" i="135"/>
  <c r="O241" i="135"/>
  <c r="P241" i="135" s="1"/>
  <c r="N241" i="135"/>
  <c r="O240" i="135"/>
  <c r="P240" i="135" s="1"/>
  <c r="N240" i="135"/>
  <c r="O239" i="135"/>
  <c r="P239" i="135" s="1"/>
  <c r="N239" i="135"/>
  <c r="O238" i="135"/>
  <c r="P238" i="135" s="1"/>
  <c r="N238" i="135"/>
  <c r="O237" i="135"/>
  <c r="N237" i="135"/>
  <c r="P237" i="135"/>
  <c r="O236" i="135"/>
  <c r="P236" i="135" s="1"/>
  <c r="N236" i="135"/>
  <c r="O235" i="135"/>
  <c r="P235" i="135" s="1"/>
  <c r="N235" i="135"/>
  <c r="O234" i="135"/>
  <c r="P234" i="135" s="1"/>
  <c r="N234" i="135"/>
  <c r="O233" i="135"/>
  <c r="P233" i="135" s="1"/>
  <c r="N233" i="135"/>
  <c r="O232" i="135"/>
  <c r="P232" i="135" s="1"/>
  <c r="N232" i="135"/>
  <c r="O231" i="135"/>
  <c r="P231" i="135" s="1"/>
  <c r="N231" i="135"/>
  <c r="P230" i="135"/>
  <c r="O230" i="135"/>
  <c r="N230" i="135"/>
  <c r="O229" i="135"/>
  <c r="P229" i="135" s="1"/>
  <c r="N229" i="135"/>
  <c r="O228" i="135"/>
  <c r="P228" i="135" s="1"/>
  <c r="N228" i="135"/>
  <c r="P227" i="135"/>
  <c r="O227" i="135"/>
  <c r="N227" i="135"/>
  <c r="P226" i="135"/>
  <c r="O226" i="135"/>
  <c r="N226" i="135"/>
  <c r="O225" i="135"/>
  <c r="N225" i="135"/>
  <c r="P225" i="135"/>
  <c r="O224" i="135"/>
  <c r="P224" i="135" s="1"/>
  <c r="N224" i="135"/>
  <c r="O223" i="135"/>
  <c r="P223" i="135" s="1"/>
  <c r="N223" i="135"/>
  <c r="O222" i="135"/>
  <c r="P222" i="135" s="1"/>
  <c r="N222" i="135"/>
  <c r="O221" i="135"/>
  <c r="P221" i="135" s="1"/>
  <c r="N221" i="135"/>
  <c r="O220" i="135"/>
  <c r="P220" i="135" s="1"/>
  <c r="N220" i="135"/>
  <c r="O219" i="135"/>
  <c r="P219" i="135" s="1"/>
  <c r="N219" i="135"/>
  <c r="O218" i="135"/>
  <c r="P218" i="135" s="1"/>
  <c r="N218" i="135"/>
  <c r="O217" i="135"/>
  <c r="P217" i="135" s="1"/>
  <c r="N217" i="135"/>
  <c r="O216" i="135"/>
  <c r="P216" i="135" s="1"/>
  <c r="N216" i="135"/>
  <c r="O215" i="135"/>
  <c r="P215" i="135" s="1"/>
  <c r="N215" i="135"/>
  <c r="O214" i="135"/>
  <c r="P214" i="135" s="1"/>
  <c r="N214" i="135"/>
  <c r="O213" i="135"/>
  <c r="P213" i="135" s="1"/>
  <c r="N213" i="135"/>
  <c r="O212" i="135"/>
  <c r="P212" i="135" s="1"/>
  <c r="N212" i="135"/>
  <c r="O211" i="135"/>
  <c r="P211" i="135" s="1"/>
  <c r="N211" i="135"/>
  <c r="P210" i="135"/>
  <c r="O210" i="135"/>
  <c r="N210" i="135"/>
  <c r="O209" i="135"/>
  <c r="N209" i="135"/>
  <c r="P209" i="135"/>
  <c r="O208" i="135"/>
  <c r="P208" i="135" s="1"/>
  <c r="N208" i="135"/>
  <c r="P207" i="135"/>
  <c r="O207" i="135"/>
  <c r="N207" i="135"/>
  <c r="O206" i="135"/>
  <c r="P206" i="135" s="1"/>
  <c r="N206" i="135"/>
  <c r="O205" i="135"/>
  <c r="N205" i="135"/>
  <c r="P205" i="135"/>
  <c r="O204" i="135"/>
  <c r="P204" i="135" s="1"/>
  <c r="N204" i="135"/>
  <c r="O203" i="135"/>
  <c r="P203" i="135" s="1"/>
  <c r="N203" i="135"/>
  <c r="O202" i="135"/>
  <c r="P202" i="135" s="1"/>
  <c r="N202" i="135"/>
  <c r="O201" i="135"/>
  <c r="P201" i="135" s="1"/>
  <c r="N201" i="135"/>
  <c r="O200" i="135"/>
  <c r="P200" i="135" s="1"/>
  <c r="N200" i="135"/>
  <c r="O199" i="135"/>
  <c r="P199" i="135" s="1"/>
  <c r="N199" i="135"/>
  <c r="O198" i="135"/>
  <c r="P198" i="135" s="1"/>
  <c r="N198" i="135"/>
  <c r="O197" i="135"/>
  <c r="P197" i="135" s="1"/>
  <c r="N197" i="135"/>
  <c r="O196" i="135"/>
  <c r="P196" i="135" s="1"/>
  <c r="N196" i="135"/>
  <c r="O195" i="135"/>
  <c r="P195" i="135" s="1"/>
  <c r="N195" i="135"/>
  <c r="O194" i="135"/>
  <c r="P194" i="135" s="1"/>
  <c r="N194" i="135"/>
  <c r="O193" i="135"/>
  <c r="N193" i="135"/>
  <c r="P193" i="135"/>
  <c r="O192" i="135"/>
  <c r="P192" i="135" s="1"/>
  <c r="N192" i="135"/>
  <c r="P191" i="135"/>
  <c r="O191" i="135"/>
  <c r="N191" i="135"/>
  <c r="O190" i="135"/>
  <c r="P190" i="135" s="1"/>
  <c r="N190" i="135"/>
  <c r="O189" i="135"/>
  <c r="N189" i="135"/>
  <c r="P189" i="135"/>
  <c r="O188" i="135"/>
  <c r="P188" i="135" s="1"/>
  <c r="N188" i="135"/>
  <c r="O187" i="135"/>
  <c r="P187" i="135" s="1"/>
  <c r="N187" i="135"/>
  <c r="P186" i="135"/>
  <c r="O186" i="135"/>
  <c r="N186" i="135"/>
  <c r="O185" i="135"/>
  <c r="P185" i="135" s="1"/>
  <c r="N185" i="135"/>
  <c r="O184" i="135"/>
  <c r="P184" i="135" s="1"/>
  <c r="N184" i="135"/>
  <c r="O183" i="135"/>
  <c r="P183" i="135" s="1"/>
  <c r="N183" i="135"/>
  <c r="O182" i="135"/>
  <c r="P182" i="135" s="1"/>
  <c r="N182" i="135"/>
  <c r="O181" i="135"/>
  <c r="P181" i="135" s="1"/>
  <c r="N181" i="135"/>
  <c r="O180" i="135"/>
  <c r="P180" i="135" s="1"/>
  <c r="N180" i="135"/>
  <c r="O179" i="135"/>
  <c r="P179" i="135" s="1"/>
  <c r="N179" i="135"/>
  <c r="O178" i="135"/>
  <c r="P178" i="135" s="1"/>
  <c r="N178" i="135"/>
  <c r="O177" i="135"/>
  <c r="P177" i="135" s="1"/>
  <c r="N177" i="135"/>
  <c r="O176" i="135"/>
  <c r="P176" i="135" s="1"/>
  <c r="N176" i="135"/>
  <c r="O175" i="135"/>
  <c r="P175" i="135" s="1"/>
  <c r="N175" i="135"/>
  <c r="P174" i="135"/>
  <c r="O174" i="135"/>
  <c r="N174" i="135"/>
  <c r="O173" i="135"/>
  <c r="P173" i="135" s="1"/>
  <c r="N173" i="135"/>
  <c r="O172" i="135"/>
  <c r="P172" i="135" s="1"/>
  <c r="N172" i="135"/>
  <c r="O171" i="135"/>
  <c r="P171" i="135" s="1"/>
  <c r="N171" i="135"/>
  <c r="O170" i="135"/>
  <c r="P170" i="135" s="1"/>
  <c r="N170" i="135"/>
  <c r="O169" i="135"/>
  <c r="P169" i="135" s="1"/>
  <c r="N169" i="135"/>
  <c r="O168" i="135"/>
  <c r="P168" i="135" s="1"/>
  <c r="N168" i="135"/>
  <c r="O167" i="135"/>
  <c r="P167" i="135" s="1"/>
  <c r="N167" i="135"/>
  <c r="O166" i="135"/>
  <c r="P166" i="135" s="1"/>
  <c r="N166" i="135"/>
  <c r="O165" i="135"/>
  <c r="P165" i="135" s="1"/>
  <c r="N165" i="135"/>
  <c r="O164" i="135"/>
  <c r="P164" i="135" s="1"/>
  <c r="N164" i="135"/>
  <c r="O163" i="135"/>
  <c r="P163" i="135" s="1"/>
  <c r="N163" i="135"/>
  <c r="P162" i="135"/>
  <c r="O162" i="135"/>
  <c r="N162" i="135"/>
  <c r="O161" i="135"/>
  <c r="P161" i="135" s="1"/>
  <c r="N161" i="135"/>
  <c r="O160" i="135"/>
  <c r="P160" i="135" s="1"/>
  <c r="N160" i="135"/>
  <c r="O159" i="135"/>
  <c r="P159" i="135" s="1"/>
  <c r="N159" i="135"/>
  <c r="O158" i="135"/>
  <c r="P158" i="135" s="1"/>
  <c r="N158" i="135"/>
  <c r="O157" i="135"/>
  <c r="P157" i="135" s="1"/>
  <c r="N157" i="135"/>
  <c r="O156" i="135"/>
  <c r="P156" i="135" s="1"/>
  <c r="N156" i="135"/>
  <c r="O155" i="135"/>
  <c r="P155" i="135" s="1"/>
  <c r="N155" i="135"/>
  <c r="O154" i="135"/>
  <c r="P154" i="135" s="1"/>
  <c r="N154" i="135"/>
  <c r="O153" i="135"/>
  <c r="P153" i="135" s="1"/>
  <c r="N153" i="135"/>
  <c r="O152" i="135"/>
  <c r="P152" i="135" s="1"/>
  <c r="N152" i="135"/>
  <c r="O151" i="135"/>
  <c r="P151" i="135" s="1"/>
  <c r="N151" i="135"/>
  <c r="P150" i="135"/>
  <c r="O150" i="135"/>
  <c r="N150" i="135"/>
  <c r="O149" i="135"/>
  <c r="P149" i="135" s="1"/>
  <c r="N149" i="135"/>
  <c r="O148" i="135"/>
  <c r="P148" i="135" s="1"/>
  <c r="N148" i="135"/>
  <c r="O147" i="135"/>
  <c r="P147" i="135" s="1"/>
  <c r="N147" i="135"/>
  <c r="O146" i="135"/>
  <c r="P146" i="135" s="1"/>
  <c r="N146" i="135"/>
  <c r="O145" i="135"/>
  <c r="N145" i="135"/>
  <c r="P145" i="135"/>
  <c r="O144" i="135"/>
  <c r="P144" i="135" s="1"/>
  <c r="N144" i="135"/>
  <c r="P143" i="135"/>
  <c r="O143" i="135"/>
  <c r="N143" i="135"/>
  <c r="O142" i="135"/>
  <c r="P142" i="135" s="1"/>
  <c r="N142" i="135"/>
  <c r="O141" i="135"/>
  <c r="P141" i="135" s="1"/>
  <c r="N141" i="135"/>
  <c r="O140" i="135"/>
  <c r="P140" i="135" s="1"/>
  <c r="N140" i="135"/>
  <c r="O139" i="135"/>
  <c r="P139" i="135" s="1"/>
  <c r="N139" i="135"/>
  <c r="P138" i="135"/>
  <c r="O138" i="135"/>
  <c r="N138" i="135"/>
  <c r="O137" i="135"/>
  <c r="P137" i="135" s="1"/>
  <c r="N137" i="135"/>
  <c r="O136" i="135"/>
  <c r="P136" i="135" s="1"/>
  <c r="N136" i="135"/>
  <c r="P135" i="135"/>
  <c r="O135" i="135"/>
  <c r="N135" i="135"/>
  <c r="O134" i="135"/>
  <c r="P134" i="135" s="1"/>
  <c r="N134" i="135"/>
  <c r="O133" i="135"/>
  <c r="P133" i="135" s="1"/>
  <c r="N133" i="135"/>
  <c r="O132" i="135"/>
  <c r="P132" i="135" s="1"/>
  <c r="N132" i="135"/>
  <c r="O131" i="135"/>
  <c r="P131" i="135" s="1"/>
  <c r="N131" i="135"/>
  <c r="O130" i="135"/>
  <c r="P130" i="135" s="1"/>
  <c r="N130" i="135"/>
  <c r="O129" i="135"/>
  <c r="N129" i="135"/>
  <c r="P129" i="135"/>
  <c r="O128" i="135"/>
  <c r="P128" i="135" s="1"/>
  <c r="N128" i="135"/>
  <c r="P127" i="135"/>
  <c r="O127" i="135"/>
  <c r="N127" i="135"/>
  <c r="P126" i="135"/>
  <c r="O126" i="135"/>
  <c r="N126" i="135"/>
  <c r="O125" i="135"/>
  <c r="N125" i="135"/>
  <c r="P125" i="135"/>
  <c r="O124" i="135"/>
  <c r="P124" i="135" s="1"/>
  <c r="N124" i="135"/>
  <c r="O123" i="135"/>
  <c r="P123" i="135" s="1"/>
  <c r="N123" i="135"/>
  <c r="O122" i="135"/>
  <c r="P122" i="135" s="1"/>
  <c r="N122" i="135"/>
  <c r="O121" i="135"/>
  <c r="P121" i="135" s="1"/>
  <c r="N121" i="135"/>
  <c r="O120" i="135"/>
  <c r="P120" i="135" s="1"/>
  <c r="N120" i="135"/>
  <c r="O119" i="135"/>
  <c r="P119" i="135" s="1"/>
  <c r="N119" i="135"/>
  <c r="P118" i="135"/>
  <c r="O118" i="135"/>
  <c r="N118" i="135"/>
  <c r="O117" i="135"/>
  <c r="N117" i="135"/>
  <c r="P117" i="135"/>
  <c r="O116" i="135"/>
  <c r="P116" i="135" s="1"/>
  <c r="N116" i="135"/>
  <c r="P115" i="135"/>
  <c r="O115" i="135"/>
  <c r="N115" i="135"/>
  <c r="O114" i="135"/>
  <c r="P114" i="135" s="1"/>
  <c r="N114" i="135"/>
  <c r="O113" i="135"/>
  <c r="P113" i="135" s="1"/>
  <c r="N113" i="135"/>
  <c r="O112" i="135"/>
  <c r="P112" i="135" s="1"/>
  <c r="N112" i="135"/>
  <c r="P111" i="135"/>
  <c r="O111" i="135"/>
  <c r="N111" i="135"/>
  <c r="O110" i="135"/>
  <c r="P110" i="135" s="1"/>
  <c r="N110" i="135"/>
  <c r="O109" i="135"/>
  <c r="P109" i="135" s="1"/>
  <c r="N109" i="135"/>
  <c r="O108" i="135"/>
  <c r="P108" i="135" s="1"/>
  <c r="N108" i="135"/>
  <c r="O107" i="135"/>
  <c r="P107" i="135" s="1"/>
  <c r="N107" i="135"/>
  <c r="O106" i="135"/>
  <c r="P106" i="135" s="1"/>
  <c r="N106" i="135"/>
  <c r="O105" i="135"/>
  <c r="P105" i="135" s="1"/>
  <c r="N105" i="135"/>
  <c r="O104" i="135"/>
  <c r="P104" i="135" s="1"/>
  <c r="N104" i="135"/>
  <c r="O103" i="135"/>
  <c r="P103" i="135" s="1"/>
  <c r="N103" i="135"/>
  <c r="P102" i="135"/>
  <c r="O102" i="135"/>
  <c r="N102" i="135"/>
  <c r="O101" i="135"/>
  <c r="P101" i="135" s="1"/>
  <c r="N101" i="135"/>
  <c r="O100" i="135"/>
  <c r="P100" i="135" s="1"/>
  <c r="N100" i="135"/>
  <c r="O99" i="135"/>
  <c r="P99" i="135" s="1"/>
  <c r="N99" i="135"/>
  <c r="O98" i="135"/>
  <c r="P98" i="135" s="1"/>
  <c r="N98" i="135"/>
  <c r="O97" i="135"/>
  <c r="N97" i="135"/>
  <c r="P97" i="135"/>
  <c r="O96" i="135"/>
  <c r="P96" i="135" s="1"/>
  <c r="N96" i="135"/>
  <c r="O95" i="135"/>
  <c r="P95" i="135" s="1"/>
  <c r="N95" i="135"/>
  <c r="O94" i="135"/>
  <c r="P94" i="135" s="1"/>
  <c r="N94" i="135"/>
  <c r="O93" i="135"/>
  <c r="P93" i="135" s="1"/>
  <c r="N93" i="135"/>
  <c r="O92" i="135"/>
  <c r="P92" i="135" s="1"/>
  <c r="N92" i="135"/>
  <c r="P91" i="135"/>
  <c r="O91" i="135"/>
  <c r="N91" i="135"/>
  <c r="O90" i="135"/>
  <c r="P90" i="135" s="1"/>
  <c r="N90" i="135"/>
  <c r="O89" i="135"/>
  <c r="P89" i="135" s="1"/>
  <c r="N89" i="135"/>
  <c r="O88" i="135"/>
  <c r="P88" i="135" s="1"/>
  <c r="N88" i="135"/>
  <c r="O87" i="135"/>
  <c r="P87" i="135" s="1"/>
  <c r="N87" i="135"/>
  <c r="P86" i="135"/>
  <c r="O86" i="135"/>
  <c r="N86" i="135"/>
  <c r="O85" i="135"/>
  <c r="P85" i="135" s="1"/>
  <c r="N85" i="135"/>
  <c r="O84" i="135"/>
  <c r="P84" i="135" s="1"/>
  <c r="N84" i="135"/>
  <c r="O83" i="135"/>
  <c r="P83" i="135" s="1"/>
  <c r="N83" i="135"/>
  <c r="O82" i="135"/>
  <c r="P82" i="135" s="1"/>
  <c r="N82" i="135"/>
  <c r="O81" i="135"/>
  <c r="P81" i="135" s="1"/>
  <c r="N81" i="135"/>
  <c r="O80" i="135"/>
  <c r="P80" i="135" s="1"/>
  <c r="N80" i="135"/>
  <c r="O79" i="135"/>
  <c r="P79" i="135" s="1"/>
  <c r="N79" i="135"/>
  <c r="O78" i="135"/>
  <c r="P78" i="135" s="1"/>
  <c r="N78" i="135"/>
  <c r="O77" i="135"/>
  <c r="P77" i="135" s="1"/>
  <c r="N77" i="135"/>
  <c r="O76" i="135"/>
  <c r="P76" i="135" s="1"/>
  <c r="N76" i="135"/>
  <c r="O75" i="135"/>
  <c r="P75" i="135" s="1"/>
  <c r="N75" i="135"/>
  <c r="P74" i="135"/>
  <c r="O74" i="135"/>
  <c r="N74" i="135"/>
  <c r="O73" i="135"/>
  <c r="P73" i="135" s="1"/>
  <c r="N73" i="135"/>
  <c r="O72" i="135"/>
  <c r="P72" i="135" s="1"/>
  <c r="N72" i="135"/>
  <c r="O71" i="135"/>
  <c r="P71" i="135" s="1"/>
  <c r="N71" i="135"/>
  <c r="O70" i="135"/>
  <c r="P70" i="135" s="1"/>
  <c r="N70" i="135"/>
  <c r="O69" i="135"/>
  <c r="N69" i="135"/>
  <c r="P69" i="135"/>
  <c r="O68" i="135"/>
  <c r="P68" i="135" s="1"/>
  <c r="N68" i="135"/>
  <c r="P67" i="135"/>
  <c r="O67" i="135"/>
  <c r="N67" i="135"/>
  <c r="P66" i="135"/>
  <c r="O66" i="135"/>
  <c r="N66" i="135"/>
  <c r="O65" i="135"/>
  <c r="P65" i="135" s="1"/>
  <c r="N65" i="135"/>
  <c r="O64" i="135"/>
  <c r="P64" i="135" s="1"/>
  <c r="N64" i="135"/>
  <c r="O63" i="135"/>
  <c r="P63" i="135" s="1"/>
  <c r="N63" i="135"/>
  <c r="O62" i="135"/>
  <c r="P62" i="135" s="1"/>
  <c r="N62" i="135"/>
  <c r="O61" i="135"/>
  <c r="P61" i="135" s="1"/>
  <c r="N61" i="135"/>
  <c r="O60" i="135"/>
  <c r="P60" i="135" s="1"/>
  <c r="N60" i="135"/>
  <c r="O59" i="135"/>
  <c r="P59" i="135" s="1"/>
  <c r="N59" i="135"/>
  <c r="O58" i="135"/>
  <c r="P58" i="135" s="1"/>
  <c r="N58" i="135"/>
  <c r="O57" i="135"/>
  <c r="P57" i="135" s="1"/>
  <c r="N57" i="135"/>
  <c r="O56" i="135"/>
  <c r="P56" i="135" s="1"/>
  <c r="N56" i="135"/>
  <c r="P55" i="135"/>
  <c r="O55" i="135"/>
  <c r="N55" i="135"/>
  <c r="O54" i="135"/>
  <c r="P54" i="135" s="1"/>
  <c r="N54" i="135"/>
  <c r="O53" i="135"/>
  <c r="P53" i="135" s="1"/>
  <c r="N53" i="135"/>
  <c r="O52" i="135"/>
  <c r="P52" i="135" s="1"/>
  <c r="N52" i="135"/>
  <c r="P51" i="135"/>
  <c r="O51" i="135"/>
  <c r="N51" i="135"/>
  <c r="O50" i="135"/>
  <c r="P50" i="135" s="1"/>
  <c r="N50" i="135"/>
  <c r="O49" i="135"/>
  <c r="P49" i="135" s="1"/>
  <c r="N49" i="135"/>
  <c r="O48" i="135"/>
  <c r="P48" i="135" s="1"/>
  <c r="N48" i="135"/>
  <c r="O47" i="135"/>
  <c r="P47" i="135" s="1"/>
  <c r="N47" i="135"/>
  <c r="O46" i="135"/>
  <c r="P46" i="135" s="1"/>
  <c r="N46" i="135"/>
  <c r="O45" i="135"/>
  <c r="N45" i="135"/>
  <c r="P45" i="135"/>
  <c r="O44" i="135"/>
  <c r="P44" i="135" s="1"/>
  <c r="N44" i="135"/>
  <c r="O43" i="135"/>
  <c r="P43" i="135" s="1"/>
  <c r="N43" i="135"/>
  <c r="P42" i="135"/>
  <c r="O42" i="135"/>
  <c r="N42" i="135"/>
  <c r="O41" i="135"/>
  <c r="P41" i="135" s="1"/>
  <c r="N41" i="135"/>
  <c r="O40" i="135"/>
  <c r="P40" i="135" s="1"/>
  <c r="N40" i="135"/>
  <c r="O39" i="135"/>
  <c r="P39" i="135" s="1"/>
  <c r="N39" i="135"/>
  <c r="P38" i="135"/>
  <c r="O38" i="135"/>
  <c r="N38" i="135"/>
  <c r="O37" i="135"/>
  <c r="P37" i="135" s="1"/>
  <c r="N37" i="135"/>
  <c r="O36" i="135"/>
  <c r="P36" i="135" s="1"/>
  <c r="N36" i="135"/>
  <c r="O35" i="135"/>
  <c r="P35" i="135" s="1"/>
  <c r="N35" i="135"/>
  <c r="O34" i="135"/>
  <c r="P34" i="135" s="1"/>
  <c r="N34" i="135"/>
  <c r="O33" i="135"/>
  <c r="P33" i="135" s="1"/>
  <c r="N33" i="135"/>
  <c r="O32" i="135"/>
  <c r="P32" i="135" s="1"/>
  <c r="N32" i="135"/>
  <c r="P31" i="135"/>
  <c r="O31" i="135"/>
  <c r="N31" i="135"/>
  <c r="O30" i="135"/>
  <c r="P30" i="135" s="1"/>
  <c r="N30" i="135"/>
  <c r="O29" i="135"/>
  <c r="P29" i="135" s="1"/>
  <c r="N29" i="135"/>
  <c r="O28" i="135"/>
  <c r="P28" i="135" s="1"/>
  <c r="N28" i="135"/>
  <c r="O27" i="135"/>
  <c r="P27" i="135" s="1"/>
  <c r="N27" i="135"/>
  <c r="P26" i="135"/>
  <c r="O26" i="135"/>
  <c r="N26" i="135"/>
  <c r="O25" i="135"/>
  <c r="P25" i="135" s="1"/>
  <c r="N25" i="135"/>
  <c r="O24" i="135"/>
  <c r="P24" i="135" s="1"/>
  <c r="N24" i="135"/>
  <c r="O23" i="135"/>
  <c r="P23" i="135" s="1"/>
  <c r="N23" i="135"/>
  <c r="P22" i="135"/>
  <c r="O22" i="135"/>
  <c r="N22" i="135"/>
  <c r="O21" i="135"/>
  <c r="P21" i="135" s="1"/>
  <c r="N21" i="135"/>
  <c r="O20" i="135"/>
  <c r="P20" i="135" s="1"/>
  <c r="N20" i="135"/>
  <c r="O19" i="135"/>
  <c r="P19" i="135" s="1"/>
  <c r="N19" i="135"/>
  <c r="O18" i="135"/>
  <c r="P18" i="135" s="1"/>
  <c r="N18" i="135"/>
  <c r="O17" i="135"/>
  <c r="P17" i="135" s="1"/>
  <c r="N17" i="135"/>
  <c r="O16" i="135"/>
  <c r="P16" i="135" s="1"/>
  <c r="N16" i="135"/>
  <c r="O15" i="135"/>
  <c r="P15" i="135" s="1"/>
  <c r="N15" i="135"/>
  <c r="O14" i="135"/>
  <c r="P14" i="135" s="1"/>
  <c r="N14" i="135"/>
  <c r="O13" i="135"/>
  <c r="N13" i="135"/>
  <c r="P13" i="135"/>
  <c r="O12" i="135"/>
  <c r="P12" i="135" s="1"/>
  <c r="N12" i="135"/>
  <c r="O11" i="135"/>
  <c r="P11" i="135" s="1"/>
  <c r="N11" i="135"/>
  <c r="O10" i="135"/>
  <c r="P10" i="135" s="1"/>
  <c r="N10" i="135"/>
  <c r="O9" i="135"/>
  <c r="P9" i="135" s="1"/>
  <c r="N9" i="135"/>
  <c r="O8" i="135"/>
  <c r="P8" i="135" s="1"/>
  <c r="N8" i="135"/>
  <c r="P7" i="135"/>
  <c r="O7" i="135"/>
  <c r="N7" i="135"/>
  <c r="P6" i="135"/>
  <c r="O6" i="135"/>
  <c r="N6" i="135"/>
  <c r="O5" i="135"/>
  <c r="P5" i="135" s="1"/>
  <c r="N5" i="135"/>
  <c r="O4" i="135"/>
  <c r="P4" i="135" s="1"/>
  <c r="N4" i="135"/>
  <c r="I52" i="134"/>
  <c r="E34" i="134"/>
  <c r="G34" i="134"/>
  <c r="I34" i="134"/>
  <c r="E33" i="134"/>
  <c r="G33" i="134"/>
  <c r="I33" i="134"/>
  <c r="I32" i="134"/>
  <c r="G31" i="134"/>
  <c r="I31" i="134"/>
  <c r="E31" i="134"/>
  <c r="E30" i="134"/>
  <c r="G30" i="134"/>
  <c r="I30" i="134"/>
  <c r="E29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/>
  <c r="M514" i="133" a="1"/>
  <c r="L514" i="133" a="1"/>
  <c r="L514" i="133"/>
  <c r="K514" i="133"/>
  <c r="K514" i="133" a="1"/>
  <c r="J514" i="133" a="1"/>
  <c r="J514" i="133"/>
  <c r="I514" i="133"/>
  <c r="I514" i="133" a="1"/>
  <c r="H514" i="133" a="1"/>
  <c r="H514" i="133"/>
  <c r="G514" i="133"/>
  <c r="G514" i="133" a="1"/>
  <c r="F514" i="133" a="1"/>
  <c r="F514" i="133"/>
  <c r="M511" i="133" a="1"/>
  <c r="M511" i="133"/>
  <c r="L511" i="133"/>
  <c r="L511" i="133" a="1"/>
  <c r="K511" i="133" a="1"/>
  <c r="K511" i="133"/>
  <c r="J511" i="133"/>
  <c r="J511" i="133" a="1"/>
  <c r="I511" i="133" a="1"/>
  <c r="I511" i="133"/>
  <c r="H511" i="133"/>
  <c r="H511" i="133" a="1"/>
  <c r="G511" i="133" a="1"/>
  <c r="G511" i="133"/>
  <c r="F511" i="133"/>
  <c r="F511" i="133" a="1"/>
  <c r="C511" i="133"/>
  <c r="M510" i="133" a="1"/>
  <c r="M510" i="133" s="1"/>
  <c r="M512" i="133" s="1"/>
  <c r="L510" i="133" a="1"/>
  <c r="L510" i="133" s="1"/>
  <c r="L512" i="133" s="1"/>
  <c r="K510" i="133" a="1"/>
  <c r="K510" i="133" s="1"/>
  <c r="J510" i="133" a="1"/>
  <c r="J510" i="133" s="1"/>
  <c r="I510" i="133" a="1"/>
  <c r="I510" i="133" s="1"/>
  <c r="I512" i="133" s="1"/>
  <c r="H510" i="133" a="1"/>
  <c r="H510" i="133" s="1"/>
  <c r="G510" i="133" a="1"/>
  <c r="G510" i="133"/>
  <c r="F510" i="133"/>
  <c r="C510" i="133"/>
  <c r="F510" i="133" s="1" a="1"/>
  <c r="C529" i="133"/>
  <c r="M509" i="133" a="1"/>
  <c r="M509" i="133"/>
  <c r="L509" i="133"/>
  <c r="L509" i="133" a="1"/>
  <c r="K509" i="133" a="1"/>
  <c r="K509" i="133"/>
  <c r="J509" i="133"/>
  <c r="J509" i="133" a="1"/>
  <c r="I509" i="133" a="1"/>
  <c r="I509" i="133"/>
  <c r="H509" i="133"/>
  <c r="H509" i="133" a="1"/>
  <c r="G509" i="133" a="1"/>
  <c r="G509" i="133"/>
  <c r="F509" i="133"/>
  <c r="F509" i="133" a="1"/>
  <c r="C509" i="133"/>
  <c r="M508" i="133" a="1"/>
  <c r="M508" i="133"/>
  <c r="L508" i="133"/>
  <c r="L508" i="133" a="1"/>
  <c r="K508" i="133" a="1"/>
  <c r="K508" i="133"/>
  <c r="J508" i="133"/>
  <c r="J508" i="133" a="1"/>
  <c r="I508" i="133" a="1"/>
  <c r="I508" i="133"/>
  <c r="H508" i="133"/>
  <c r="H508" i="133" a="1"/>
  <c r="G508" i="133" a="1"/>
  <c r="G508" i="133"/>
  <c r="F508" i="133"/>
  <c r="F508" i="133" a="1"/>
  <c r="C508" i="133"/>
  <c r="C527" i="133"/>
  <c r="M507" i="133" a="1"/>
  <c r="M507" i="133"/>
  <c r="L507" i="133"/>
  <c r="L507" i="133" a="1"/>
  <c r="K507" i="133" a="1"/>
  <c r="K507" i="133"/>
  <c r="J507" i="133"/>
  <c r="J507" i="133" a="1"/>
  <c r="I507" i="133" a="1"/>
  <c r="I507" i="133"/>
  <c r="H507" i="133"/>
  <c r="H507" i="133" a="1"/>
  <c r="G507" i="133" a="1"/>
  <c r="G507" i="133"/>
  <c r="F507" i="133"/>
  <c r="F507" i="133" a="1"/>
  <c r="C507" i="133"/>
  <c r="M506" i="133" a="1"/>
  <c r="M506" i="133"/>
  <c r="L506" i="133"/>
  <c r="L506" i="133" a="1"/>
  <c r="K506" i="133" a="1"/>
  <c r="K506" i="133"/>
  <c r="J506" i="133"/>
  <c r="J506" i="133" a="1"/>
  <c r="I506" i="133" a="1"/>
  <c r="I506" i="133"/>
  <c r="H506" i="133"/>
  <c r="H506" i="133" a="1"/>
  <c r="G506" i="133" a="1"/>
  <c r="G506" i="133"/>
  <c r="F506" i="133"/>
  <c r="F506" i="133" a="1"/>
  <c r="C506" i="133"/>
  <c r="C525" i="133"/>
  <c r="M505" i="133" a="1"/>
  <c r="M505" i="133"/>
  <c r="L505" i="133"/>
  <c r="L505" i="133" a="1"/>
  <c r="K505" i="133" a="1"/>
  <c r="K505" i="133"/>
  <c r="J505" i="133"/>
  <c r="J505" i="133" a="1"/>
  <c r="I505" i="133" a="1"/>
  <c r="I505" i="133"/>
  <c r="H505" i="133"/>
  <c r="H505" i="133" a="1"/>
  <c r="G505" i="133" a="1"/>
  <c r="G505" i="133"/>
  <c r="F505" i="133"/>
  <c r="F505" i="133" a="1"/>
  <c r="C505" i="133"/>
  <c r="M504" i="133" a="1"/>
  <c r="M504" i="133"/>
  <c r="L504" i="133"/>
  <c r="L504" i="133" a="1"/>
  <c r="K504" i="133" a="1"/>
  <c r="K504" i="133"/>
  <c r="J504" i="133"/>
  <c r="J504" i="133" a="1"/>
  <c r="I504" i="133" a="1"/>
  <c r="I504" i="133"/>
  <c r="H504" i="133"/>
  <c r="H504" i="133" a="1"/>
  <c r="G504" i="133" a="1"/>
  <c r="G504" i="133"/>
  <c r="F504" i="133"/>
  <c r="F504" i="133" a="1"/>
  <c r="C504" i="133"/>
  <c r="C523" i="133"/>
  <c r="M503" i="133" a="1"/>
  <c r="M503" i="133"/>
  <c r="L503" i="133"/>
  <c r="L503" i="133" a="1"/>
  <c r="K503" i="133" a="1"/>
  <c r="K503" i="133"/>
  <c r="J503" i="133"/>
  <c r="J503" i="133" a="1"/>
  <c r="I503" i="133" a="1"/>
  <c r="I503" i="133"/>
  <c r="H503" i="133"/>
  <c r="H503" i="133" a="1"/>
  <c r="G503" i="133" a="1"/>
  <c r="G503" i="133"/>
  <c r="F503" i="133"/>
  <c r="F503" i="133" a="1"/>
  <c r="C503" i="133"/>
  <c r="M502" i="133" a="1"/>
  <c r="M502" i="133"/>
  <c r="L502" i="133"/>
  <c r="L502" i="133" a="1"/>
  <c r="K502" i="133" a="1"/>
  <c r="K502" i="133"/>
  <c r="J502" i="133"/>
  <c r="J502" i="133" a="1"/>
  <c r="I502" i="133" a="1"/>
  <c r="I502" i="133"/>
  <c r="H502" i="133"/>
  <c r="H502" i="133" a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/>
  <c r="J501" i="133" a="1"/>
  <c r="I501" i="133" a="1"/>
  <c r="I501" i="133"/>
  <c r="H501" i="133" a="1"/>
  <c r="H501" i="133"/>
  <c r="G501" i="133" a="1"/>
  <c r="G501" i="133"/>
  <c r="F501" i="133"/>
  <c r="F501" i="133" a="1"/>
  <c r="C501" i="133"/>
  <c r="M500" i="133" a="1"/>
  <c r="M500" i="133"/>
  <c r="L500" i="133"/>
  <c r="L500" i="133" a="1"/>
  <c r="K500" i="133" a="1"/>
  <c r="K500" i="133"/>
  <c r="J500" i="133" a="1"/>
  <c r="J500" i="133"/>
  <c r="I500" i="133" a="1"/>
  <c r="I500" i="133"/>
  <c r="H500" i="133"/>
  <c r="H500" i="133" a="1"/>
  <c r="G500" i="133" a="1"/>
  <c r="G500" i="133"/>
  <c r="F500" i="133" a="1"/>
  <c r="F500" i="133"/>
  <c r="N500" i="133"/>
  <c r="C500" i="133"/>
  <c r="C519" i="133"/>
  <c r="M499" i="133" a="1"/>
  <c r="M499" i="133"/>
  <c r="L499" i="133" a="1"/>
  <c r="L499" i="133"/>
  <c r="K499" i="133" a="1"/>
  <c r="K499" i="133"/>
  <c r="J499" i="133"/>
  <c r="J499" i="133" a="1"/>
  <c r="I499" i="133" a="1"/>
  <c r="I499" i="133"/>
  <c r="H499" i="133" a="1"/>
  <c r="H499" i="133"/>
  <c r="G499" i="133" a="1"/>
  <c r="G499" i="133"/>
  <c r="F499" i="133"/>
  <c r="N499" i="133"/>
  <c r="F499" i="133" a="1"/>
  <c r="C499" i="133"/>
  <c r="W495" i="133"/>
  <c r="V495" i="133"/>
  <c r="U495" i="133"/>
  <c r="E32" i="132"/>
  <c r="G32" i="132"/>
  <c r="T495" i="133"/>
  <c r="S495" i="133"/>
  <c r="R495" i="133"/>
  <c r="M495" i="133"/>
  <c r="L495" i="133"/>
  <c r="K495" i="133"/>
  <c r="J495" i="133"/>
  <c r="I495" i="133"/>
  <c r="H495" i="133"/>
  <c r="G495" i="133"/>
  <c r="F495" i="133"/>
  <c r="O494" i="133"/>
  <c r="P494" i="133" s="1"/>
  <c r="N494" i="133"/>
  <c r="P493" i="133"/>
  <c r="O493" i="133"/>
  <c r="N493" i="133"/>
  <c r="O492" i="133"/>
  <c r="P492" i="133" s="1"/>
  <c r="N492" i="133"/>
  <c r="O491" i="133"/>
  <c r="P491" i="133" s="1"/>
  <c r="N491" i="133"/>
  <c r="O490" i="133"/>
  <c r="P490" i="133" s="1"/>
  <c r="N490" i="133"/>
  <c r="O489" i="133"/>
  <c r="P489" i="133" s="1"/>
  <c r="N489" i="133"/>
  <c r="O488" i="133"/>
  <c r="P488" i="133" s="1"/>
  <c r="N488" i="133"/>
  <c r="O487" i="133"/>
  <c r="P487" i="133" s="1"/>
  <c r="N487" i="133"/>
  <c r="P486" i="133"/>
  <c r="O486" i="133"/>
  <c r="N486" i="133"/>
  <c r="O485" i="133"/>
  <c r="P485" i="133" s="1"/>
  <c r="N485" i="133"/>
  <c r="O484" i="133"/>
  <c r="N484" i="133"/>
  <c r="P484" i="133"/>
  <c r="O483" i="133"/>
  <c r="P483" i="133" s="1"/>
  <c r="N483" i="133"/>
  <c r="P482" i="133"/>
  <c r="O482" i="133"/>
  <c r="N482" i="133"/>
  <c r="P481" i="133"/>
  <c r="O481" i="133"/>
  <c r="N481" i="133"/>
  <c r="O480" i="133"/>
  <c r="P480" i="133" s="1"/>
  <c r="N480" i="133"/>
  <c r="O479" i="133"/>
  <c r="P479" i="133" s="1"/>
  <c r="N479" i="133"/>
  <c r="O478" i="133"/>
  <c r="P478" i="133" s="1"/>
  <c r="N478" i="133"/>
  <c r="O477" i="133"/>
  <c r="P477" i="133" s="1"/>
  <c r="N477" i="133"/>
  <c r="O476" i="133"/>
  <c r="P476" i="133" s="1"/>
  <c r="N476" i="133"/>
  <c r="O475" i="133"/>
  <c r="P475" i="133" s="1"/>
  <c r="N475" i="133"/>
  <c r="O474" i="133"/>
  <c r="P474" i="133" s="1"/>
  <c r="N474" i="133"/>
  <c r="O473" i="133"/>
  <c r="P473" i="133" s="1"/>
  <c r="N473" i="133"/>
  <c r="O472" i="133"/>
  <c r="P472" i="133" s="1"/>
  <c r="N472" i="133"/>
  <c r="O471" i="133"/>
  <c r="P471" i="133" s="1"/>
  <c r="N471" i="133"/>
  <c r="O470" i="133"/>
  <c r="P470" i="133" s="1"/>
  <c r="N470" i="133"/>
  <c r="O469" i="133"/>
  <c r="P469" i="133" s="1"/>
  <c r="N469" i="133"/>
  <c r="O468" i="133"/>
  <c r="P468" i="133" s="1"/>
  <c r="N468" i="133"/>
  <c r="O467" i="133"/>
  <c r="P467" i="133" s="1"/>
  <c r="N467" i="133"/>
  <c r="O466" i="133"/>
  <c r="P466" i="133" s="1"/>
  <c r="N466" i="133"/>
  <c r="O465" i="133"/>
  <c r="P465" i="133" s="1"/>
  <c r="N465" i="133"/>
  <c r="O464" i="133"/>
  <c r="P464" i="133" s="1"/>
  <c r="N464" i="133"/>
  <c r="O463" i="133"/>
  <c r="P463" i="133" s="1"/>
  <c r="N463" i="133"/>
  <c r="O462" i="133"/>
  <c r="P462" i="133" s="1"/>
  <c r="N462" i="133"/>
  <c r="O461" i="133"/>
  <c r="P461" i="133" s="1"/>
  <c r="N461" i="133"/>
  <c r="O460" i="133"/>
  <c r="P460" i="133" s="1"/>
  <c r="N460" i="133"/>
  <c r="O459" i="133"/>
  <c r="P459" i="133" s="1"/>
  <c r="N459" i="133"/>
  <c r="O458" i="133"/>
  <c r="P458" i="133" s="1"/>
  <c r="N458" i="133"/>
  <c r="O457" i="133"/>
  <c r="P457" i="133" s="1"/>
  <c r="N457" i="133"/>
  <c r="O456" i="133"/>
  <c r="P456" i="133" s="1"/>
  <c r="N456" i="133"/>
  <c r="O455" i="133"/>
  <c r="P455" i="133" s="1"/>
  <c r="N455" i="133"/>
  <c r="P454" i="133"/>
  <c r="O454" i="133"/>
  <c r="N454" i="133"/>
  <c r="O453" i="133"/>
  <c r="P453" i="133" s="1"/>
  <c r="N453" i="133"/>
  <c r="O452" i="133"/>
  <c r="P452" i="133" s="1"/>
  <c r="N452" i="133"/>
  <c r="O451" i="133"/>
  <c r="P451" i="133" s="1"/>
  <c r="N451" i="133"/>
  <c r="O450" i="133"/>
  <c r="P450" i="133" s="1"/>
  <c r="N450" i="133"/>
  <c r="O449" i="133"/>
  <c r="P449" i="133" s="1"/>
  <c r="N449" i="133"/>
  <c r="O448" i="133"/>
  <c r="P448" i="133" s="1"/>
  <c r="N448" i="133"/>
  <c r="O447" i="133"/>
  <c r="P447" i="133" s="1"/>
  <c r="N447" i="133"/>
  <c r="O446" i="133"/>
  <c r="P446" i="133" s="1"/>
  <c r="N446" i="133"/>
  <c r="P445" i="133"/>
  <c r="O445" i="133"/>
  <c r="N445" i="133"/>
  <c r="O444" i="133"/>
  <c r="P444" i="133" s="1"/>
  <c r="N444" i="133"/>
  <c r="O443" i="133"/>
  <c r="P443" i="133" s="1"/>
  <c r="N443" i="133"/>
  <c r="O442" i="133"/>
  <c r="P442" i="133" s="1"/>
  <c r="N442" i="133"/>
  <c r="O441" i="133"/>
  <c r="P441" i="133" s="1"/>
  <c r="N441" i="133"/>
  <c r="O440" i="133"/>
  <c r="N440" i="133"/>
  <c r="P440" i="133"/>
  <c r="O439" i="133"/>
  <c r="P439" i="133" s="1"/>
  <c r="N439" i="133"/>
  <c r="P438" i="133"/>
  <c r="O438" i="133"/>
  <c r="N438" i="133"/>
  <c r="O437" i="133"/>
  <c r="P437" i="133" s="1"/>
  <c r="N437" i="133"/>
  <c r="O436" i="133"/>
  <c r="P436" i="133" s="1"/>
  <c r="N436" i="133"/>
  <c r="O435" i="133"/>
  <c r="P435" i="133" s="1"/>
  <c r="N435" i="133"/>
  <c r="O434" i="133"/>
  <c r="P434" i="133" s="1"/>
  <c r="N434" i="133"/>
  <c r="O433" i="133"/>
  <c r="P433" i="133" s="1"/>
  <c r="N433" i="133"/>
  <c r="O432" i="133"/>
  <c r="P432" i="133" s="1"/>
  <c r="N432" i="133"/>
  <c r="O431" i="133"/>
  <c r="P431" i="133" s="1"/>
  <c r="N431" i="133"/>
  <c r="O430" i="133"/>
  <c r="P430" i="133" s="1"/>
  <c r="N430" i="133"/>
  <c r="P429" i="133"/>
  <c r="O429" i="133"/>
  <c r="N429" i="133"/>
  <c r="O428" i="133"/>
  <c r="P428" i="133" s="1"/>
  <c r="N428" i="133"/>
  <c r="O427" i="133"/>
  <c r="P427" i="133" s="1"/>
  <c r="N427" i="133"/>
  <c r="O426" i="133"/>
  <c r="P426" i="133" s="1"/>
  <c r="N426" i="133"/>
  <c r="P425" i="133"/>
  <c r="O425" i="133"/>
  <c r="N425" i="133"/>
  <c r="O424" i="133"/>
  <c r="P424" i="133" s="1"/>
  <c r="N424" i="133"/>
  <c r="O423" i="133"/>
  <c r="P423" i="133" s="1"/>
  <c r="N423" i="133"/>
  <c r="P422" i="133"/>
  <c r="O422" i="133"/>
  <c r="N422" i="133"/>
  <c r="O421" i="133"/>
  <c r="P421" i="133" s="1"/>
  <c r="N421" i="133"/>
  <c r="O420" i="133"/>
  <c r="P420" i="133" s="1"/>
  <c r="N420" i="133"/>
  <c r="O419" i="133"/>
  <c r="P419" i="133" s="1"/>
  <c r="N419" i="133"/>
  <c r="O418" i="133"/>
  <c r="P418" i="133" s="1"/>
  <c r="N418" i="133"/>
  <c r="O417" i="133"/>
  <c r="P417" i="133" s="1"/>
  <c r="N417" i="133"/>
  <c r="O416" i="133"/>
  <c r="P416" i="133" s="1"/>
  <c r="N416" i="133"/>
  <c r="O415" i="133"/>
  <c r="P415" i="133" s="1"/>
  <c r="N415" i="133"/>
  <c r="O414" i="133"/>
  <c r="P414" i="133" s="1"/>
  <c r="N414" i="133"/>
  <c r="O413" i="133"/>
  <c r="P413" i="133" s="1"/>
  <c r="N413" i="133"/>
  <c r="O412" i="133"/>
  <c r="P412" i="133" s="1"/>
  <c r="N412" i="133"/>
  <c r="O411" i="133"/>
  <c r="P411" i="133" s="1"/>
  <c r="N411" i="133"/>
  <c r="P410" i="133"/>
  <c r="O410" i="133"/>
  <c r="N410" i="133"/>
  <c r="O409" i="133"/>
  <c r="P409" i="133" s="1"/>
  <c r="N409" i="133"/>
  <c r="O408" i="133"/>
  <c r="P408" i="133" s="1"/>
  <c r="N408" i="133"/>
  <c r="O407" i="133"/>
  <c r="P407" i="133" s="1"/>
  <c r="N407" i="133"/>
  <c r="P406" i="133"/>
  <c r="O406" i="133"/>
  <c r="N406" i="133"/>
  <c r="O405" i="133"/>
  <c r="P405" i="133" s="1"/>
  <c r="N405" i="133"/>
  <c r="O404" i="133"/>
  <c r="P404" i="133" s="1"/>
  <c r="N404" i="133"/>
  <c r="O403" i="133"/>
  <c r="P403" i="133" s="1"/>
  <c r="N403" i="133"/>
  <c r="O402" i="133"/>
  <c r="P402" i="133" s="1"/>
  <c r="N402" i="133"/>
  <c r="O401" i="133"/>
  <c r="P401" i="133" s="1"/>
  <c r="N401" i="133"/>
  <c r="O400" i="133"/>
  <c r="P400" i="133" s="1"/>
  <c r="N400" i="133"/>
  <c r="O399" i="133"/>
  <c r="P399" i="133" s="1"/>
  <c r="N399" i="133"/>
  <c r="O398" i="133"/>
  <c r="P398" i="133" s="1"/>
  <c r="N398" i="133"/>
  <c r="P397" i="133"/>
  <c r="O397" i="133"/>
  <c r="N397" i="133"/>
  <c r="O396" i="133"/>
  <c r="P396" i="133" s="1"/>
  <c r="N396" i="133"/>
  <c r="O395" i="133"/>
  <c r="P395" i="133" s="1"/>
  <c r="N395" i="133"/>
  <c r="O394" i="133"/>
  <c r="P394" i="133" s="1"/>
  <c r="N394" i="133"/>
  <c r="O393" i="133"/>
  <c r="P393" i="133" s="1"/>
  <c r="N393" i="133"/>
  <c r="O392" i="133"/>
  <c r="P392" i="133" s="1"/>
  <c r="N392" i="133"/>
  <c r="O391" i="133"/>
  <c r="P391" i="133" s="1"/>
  <c r="N391" i="133"/>
  <c r="O390" i="133"/>
  <c r="P390" i="133" s="1"/>
  <c r="N390" i="133"/>
  <c r="O389" i="133"/>
  <c r="P389" i="133" s="1"/>
  <c r="N389" i="133"/>
  <c r="O388" i="133"/>
  <c r="N388" i="133"/>
  <c r="P388" i="133"/>
  <c r="O387" i="133"/>
  <c r="P387" i="133" s="1"/>
  <c r="N387" i="133"/>
  <c r="P386" i="133"/>
  <c r="O386" i="133"/>
  <c r="N386" i="133"/>
  <c r="P385" i="133"/>
  <c r="O385" i="133"/>
  <c r="N385" i="133"/>
  <c r="O384" i="133"/>
  <c r="P384" i="133" s="1"/>
  <c r="N384" i="133"/>
  <c r="O383" i="133"/>
  <c r="P383" i="133" s="1"/>
  <c r="N383" i="133"/>
  <c r="P382" i="133"/>
  <c r="O382" i="133"/>
  <c r="N382" i="133"/>
  <c r="O381" i="133"/>
  <c r="P381" i="133" s="1"/>
  <c r="N381" i="133"/>
  <c r="O380" i="133"/>
  <c r="P380" i="133" s="1"/>
  <c r="N380" i="133"/>
  <c r="O379" i="133"/>
  <c r="P379" i="133" s="1"/>
  <c r="N379" i="133"/>
  <c r="O378" i="133"/>
  <c r="P378" i="133" s="1"/>
  <c r="N378" i="133"/>
  <c r="P377" i="133"/>
  <c r="O377" i="133"/>
  <c r="N377" i="133"/>
  <c r="O376" i="133"/>
  <c r="N376" i="133"/>
  <c r="P376" i="133"/>
  <c r="O375" i="133"/>
  <c r="P375" i="133" s="1"/>
  <c r="N375" i="133"/>
  <c r="O374" i="133"/>
  <c r="P374" i="133" s="1"/>
  <c r="N374" i="133"/>
  <c r="P373" i="133"/>
  <c r="O373" i="133"/>
  <c r="N373" i="133"/>
  <c r="O372" i="133"/>
  <c r="N372" i="133"/>
  <c r="P372" i="133"/>
  <c r="O371" i="133"/>
  <c r="P371" i="133" s="1"/>
  <c r="N371" i="133"/>
  <c r="O370" i="133"/>
  <c r="P370" i="133" s="1"/>
  <c r="N370" i="133"/>
  <c r="P369" i="133"/>
  <c r="O369" i="133"/>
  <c r="N369" i="133"/>
  <c r="O368" i="133"/>
  <c r="P368" i="133" s="1"/>
  <c r="N368" i="133"/>
  <c r="O367" i="133"/>
  <c r="P367" i="133" s="1"/>
  <c r="N367" i="133"/>
  <c r="O366" i="133"/>
  <c r="P366" i="133" s="1"/>
  <c r="N366" i="133"/>
  <c r="O365" i="133"/>
  <c r="P365" i="133" s="1"/>
  <c r="N365" i="133"/>
  <c r="O364" i="133"/>
  <c r="P364" i="133" s="1"/>
  <c r="N364" i="133"/>
  <c r="O363" i="133"/>
  <c r="P363" i="133" s="1"/>
  <c r="N363" i="133"/>
  <c r="P362" i="133"/>
  <c r="O362" i="133"/>
  <c r="N362" i="133"/>
  <c r="O361" i="133"/>
  <c r="P361" i="133" s="1"/>
  <c r="N361" i="133"/>
  <c r="O360" i="133"/>
  <c r="P360" i="133" s="1"/>
  <c r="N360" i="133"/>
  <c r="O359" i="133"/>
  <c r="P359" i="133" s="1"/>
  <c r="N359" i="133"/>
  <c r="O358" i="133"/>
  <c r="P358" i="133" s="1"/>
  <c r="N358" i="133"/>
  <c r="O357" i="133"/>
  <c r="P357" i="133" s="1"/>
  <c r="N357" i="133"/>
  <c r="O356" i="133"/>
  <c r="P356" i="133" s="1"/>
  <c r="N356" i="133"/>
  <c r="O355" i="133"/>
  <c r="P355" i="133" s="1"/>
  <c r="N355" i="133"/>
  <c r="O354" i="133"/>
  <c r="P354" i="133" s="1"/>
  <c r="N354" i="133"/>
  <c r="O353" i="133"/>
  <c r="P353" i="133" s="1"/>
  <c r="N353" i="133"/>
  <c r="O352" i="133"/>
  <c r="P352" i="133" s="1"/>
  <c r="N352" i="133"/>
  <c r="O351" i="133"/>
  <c r="P351" i="133" s="1"/>
  <c r="N351" i="133"/>
  <c r="O350" i="133"/>
  <c r="P350" i="133" s="1"/>
  <c r="N350" i="133"/>
  <c r="P349" i="133"/>
  <c r="O349" i="133"/>
  <c r="N349" i="133"/>
  <c r="O348" i="133"/>
  <c r="N348" i="133"/>
  <c r="P348" i="133"/>
  <c r="O347" i="133"/>
  <c r="P347" i="133" s="1"/>
  <c r="N347" i="133"/>
  <c r="O346" i="133"/>
  <c r="P346" i="133" s="1"/>
  <c r="N346" i="133"/>
  <c r="O345" i="133"/>
  <c r="P345" i="133" s="1"/>
  <c r="N345" i="133"/>
  <c r="O344" i="133"/>
  <c r="P344" i="133" s="1"/>
  <c r="N344" i="133"/>
  <c r="O343" i="133"/>
  <c r="P343" i="133" s="1"/>
  <c r="N343" i="133"/>
  <c r="P342" i="133"/>
  <c r="O342" i="133"/>
  <c r="N342" i="133"/>
  <c r="P341" i="133"/>
  <c r="O341" i="133"/>
  <c r="N341" i="133"/>
  <c r="O340" i="133"/>
  <c r="P340" i="133" s="1"/>
  <c r="N340" i="133"/>
  <c r="O339" i="133"/>
  <c r="P339" i="133" s="1"/>
  <c r="N339" i="133"/>
  <c r="P338" i="133"/>
  <c r="O338" i="133"/>
  <c r="N338" i="133"/>
  <c r="O337" i="133"/>
  <c r="P337" i="133" s="1"/>
  <c r="N337" i="133"/>
  <c r="O336" i="133"/>
  <c r="P336" i="133" s="1"/>
  <c r="N336" i="133"/>
  <c r="O335" i="133"/>
  <c r="P335" i="133" s="1"/>
  <c r="N335" i="133"/>
  <c r="P334" i="133"/>
  <c r="O334" i="133"/>
  <c r="N334" i="133"/>
  <c r="O333" i="133"/>
  <c r="P333" i="133" s="1"/>
  <c r="N333" i="133"/>
  <c r="O332" i="133"/>
  <c r="P332" i="133" s="1"/>
  <c r="N332" i="133"/>
  <c r="O331" i="133"/>
  <c r="P331" i="133" s="1"/>
  <c r="N331" i="133"/>
  <c r="P330" i="133"/>
  <c r="O330" i="133"/>
  <c r="N330" i="133"/>
  <c r="O329" i="133"/>
  <c r="P329" i="133" s="1"/>
  <c r="N329" i="133"/>
  <c r="O328" i="133"/>
  <c r="N328" i="133"/>
  <c r="P328" i="133"/>
  <c r="O327" i="133"/>
  <c r="P327" i="133" s="1"/>
  <c r="N327" i="133"/>
  <c r="O326" i="133"/>
  <c r="P326" i="133" s="1"/>
  <c r="N326" i="133"/>
  <c r="P325" i="133"/>
  <c r="O325" i="133"/>
  <c r="N325" i="133"/>
  <c r="O324" i="133"/>
  <c r="N324" i="133"/>
  <c r="P324" i="133"/>
  <c r="O323" i="133"/>
  <c r="P323" i="133" s="1"/>
  <c r="N323" i="133"/>
  <c r="P322" i="133"/>
  <c r="O322" i="133"/>
  <c r="N322" i="133"/>
  <c r="P321" i="133"/>
  <c r="O321" i="133"/>
  <c r="N321" i="133"/>
  <c r="O320" i="133"/>
  <c r="N320" i="133"/>
  <c r="P320" i="133"/>
  <c r="O319" i="133"/>
  <c r="P319" i="133" s="1"/>
  <c r="N319" i="133"/>
  <c r="P318" i="133"/>
  <c r="O318" i="133"/>
  <c r="N318" i="133"/>
  <c r="O317" i="133"/>
  <c r="P317" i="133" s="1"/>
  <c r="N317" i="133"/>
  <c r="O316" i="133"/>
  <c r="N316" i="133"/>
  <c r="P316" i="133"/>
  <c r="O315" i="133"/>
  <c r="P315" i="133" s="1"/>
  <c r="N315" i="133"/>
  <c r="P314" i="133"/>
  <c r="O314" i="133"/>
  <c r="N314" i="133"/>
  <c r="O313" i="133"/>
  <c r="P313" i="133" s="1"/>
  <c r="N313" i="133"/>
  <c r="O312" i="133"/>
  <c r="P312" i="133" s="1"/>
  <c r="N312" i="133"/>
  <c r="O311" i="133"/>
  <c r="P311" i="133" s="1"/>
  <c r="N311" i="133"/>
  <c r="O310" i="133"/>
  <c r="P310" i="133" s="1"/>
  <c r="N310" i="133"/>
  <c r="P309" i="133"/>
  <c r="O309" i="133"/>
  <c r="N309" i="133"/>
  <c r="O308" i="133"/>
  <c r="P308" i="133" s="1"/>
  <c r="N308" i="133"/>
  <c r="O307" i="133"/>
  <c r="P307" i="133" s="1"/>
  <c r="N307" i="133"/>
  <c r="O306" i="133"/>
  <c r="P306" i="133" s="1"/>
  <c r="N306" i="133"/>
  <c r="O305" i="133"/>
  <c r="P305" i="133" s="1"/>
  <c r="N305" i="133"/>
  <c r="O304" i="133"/>
  <c r="P304" i="133" s="1"/>
  <c r="N304" i="133"/>
  <c r="O303" i="133"/>
  <c r="P303" i="133" s="1"/>
  <c r="N303" i="133"/>
  <c r="O302" i="133"/>
  <c r="P302" i="133" s="1"/>
  <c r="N302" i="133"/>
  <c r="O301" i="133"/>
  <c r="P301" i="133" s="1"/>
  <c r="N301" i="133"/>
  <c r="O300" i="133"/>
  <c r="N300" i="133"/>
  <c r="P300" i="133"/>
  <c r="O299" i="133"/>
  <c r="P299" i="133" s="1"/>
  <c r="N299" i="133"/>
  <c r="O298" i="133"/>
  <c r="P298" i="133" s="1"/>
  <c r="N298" i="133"/>
  <c r="P297" i="133"/>
  <c r="O297" i="133"/>
  <c r="N297" i="133"/>
  <c r="O296" i="133"/>
  <c r="N296" i="133"/>
  <c r="P296" i="133"/>
  <c r="O295" i="133"/>
  <c r="P295" i="133" s="1"/>
  <c r="N295" i="133"/>
  <c r="O294" i="133"/>
  <c r="P294" i="133" s="1"/>
  <c r="N294" i="133"/>
  <c r="P293" i="133"/>
  <c r="O293" i="133"/>
  <c r="N293" i="133"/>
  <c r="O292" i="133"/>
  <c r="P292" i="133" s="1"/>
  <c r="N292" i="133"/>
  <c r="O291" i="133"/>
  <c r="P291" i="133" s="1"/>
  <c r="N291" i="133"/>
  <c r="P290" i="133"/>
  <c r="O290" i="133"/>
  <c r="N290" i="133"/>
  <c r="O289" i="133"/>
  <c r="P289" i="133" s="1"/>
  <c r="N289" i="133"/>
  <c r="O288" i="133"/>
  <c r="P288" i="133" s="1"/>
  <c r="N288" i="133"/>
  <c r="O287" i="133"/>
  <c r="P287" i="133" s="1"/>
  <c r="N287" i="133"/>
  <c r="P286" i="133"/>
  <c r="O286" i="133"/>
  <c r="N286" i="133"/>
  <c r="O285" i="133"/>
  <c r="P285" i="133" s="1"/>
  <c r="N285" i="133"/>
  <c r="O284" i="133"/>
  <c r="N284" i="133"/>
  <c r="P284" i="133"/>
  <c r="O283" i="133"/>
  <c r="P283" i="133" s="1"/>
  <c r="N283" i="133"/>
  <c r="P282" i="133"/>
  <c r="O282" i="133"/>
  <c r="N282" i="133"/>
  <c r="O281" i="133"/>
  <c r="P281" i="133" s="1"/>
  <c r="N281" i="133"/>
  <c r="O280" i="133"/>
  <c r="P280" i="133" s="1"/>
  <c r="N280" i="133"/>
  <c r="O279" i="133"/>
  <c r="P279" i="133" s="1"/>
  <c r="N279" i="133"/>
  <c r="O278" i="133"/>
  <c r="P278" i="133" s="1"/>
  <c r="N278" i="133"/>
  <c r="P277" i="133"/>
  <c r="O277" i="133"/>
  <c r="N277" i="133"/>
  <c r="O276" i="133"/>
  <c r="N276" i="133"/>
  <c r="P276" i="133"/>
  <c r="O275" i="133"/>
  <c r="P275" i="133" s="1"/>
  <c r="N275" i="133"/>
  <c r="P274" i="133"/>
  <c r="O274" i="133"/>
  <c r="N274" i="133"/>
  <c r="P273" i="133"/>
  <c r="O273" i="133"/>
  <c r="N273" i="133"/>
  <c r="O272" i="133"/>
  <c r="N272" i="133"/>
  <c r="P272" i="133"/>
  <c r="O271" i="133"/>
  <c r="P271" i="133" s="1"/>
  <c r="N271" i="133"/>
  <c r="O270" i="133"/>
  <c r="P270" i="133" s="1"/>
  <c r="N270" i="133"/>
  <c r="O269" i="133"/>
  <c r="P269" i="133" s="1"/>
  <c r="N269" i="133"/>
  <c r="O268" i="133"/>
  <c r="N268" i="133"/>
  <c r="P268" i="133"/>
  <c r="O267" i="133"/>
  <c r="P267" i="133" s="1"/>
  <c r="N267" i="133"/>
  <c r="O266" i="133"/>
  <c r="P266" i="133" s="1"/>
  <c r="N266" i="133"/>
  <c r="O265" i="133"/>
  <c r="P265" i="133" s="1"/>
  <c r="N265" i="133"/>
  <c r="O264" i="133"/>
  <c r="P264" i="133" s="1"/>
  <c r="N264" i="133"/>
  <c r="O263" i="133"/>
  <c r="P263" i="133" s="1"/>
  <c r="N263" i="133"/>
  <c r="O262" i="133"/>
  <c r="P262" i="133" s="1"/>
  <c r="N262" i="133"/>
  <c r="P261" i="133"/>
  <c r="O261" i="133"/>
  <c r="N261" i="133"/>
  <c r="O260" i="133"/>
  <c r="P260" i="133" s="1"/>
  <c r="N260" i="133"/>
  <c r="O259" i="133"/>
  <c r="P259" i="133" s="1"/>
  <c r="N259" i="133"/>
  <c r="O258" i="133"/>
  <c r="P258" i="133" s="1"/>
  <c r="N258" i="133"/>
  <c r="O257" i="133"/>
  <c r="P257" i="133" s="1"/>
  <c r="N257" i="133"/>
  <c r="O256" i="133"/>
  <c r="P256" i="133" s="1"/>
  <c r="N256" i="133"/>
  <c r="O255" i="133"/>
  <c r="P255" i="133" s="1"/>
  <c r="N255" i="133"/>
  <c r="O254" i="133"/>
  <c r="P254" i="133" s="1"/>
  <c r="N254" i="133"/>
  <c r="O253" i="133"/>
  <c r="P253" i="133" s="1"/>
  <c r="N253" i="133"/>
  <c r="O252" i="133"/>
  <c r="N252" i="133"/>
  <c r="P252" i="133"/>
  <c r="O251" i="133"/>
  <c r="P251" i="133" s="1"/>
  <c r="N251" i="133"/>
  <c r="O250" i="133"/>
  <c r="P250" i="133" s="1"/>
  <c r="N250" i="133"/>
  <c r="P249" i="133"/>
  <c r="O249" i="133"/>
  <c r="N249" i="133"/>
  <c r="O248" i="133"/>
  <c r="N248" i="133"/>
  <c r="P248" i="133"/>
  <c r="O247" i="133"/>
  <c r="P247" i="133" s="1"/>
  <c r="N247" i="133"/>
  <c r="O246" i="133"/>
  <c r="P246" i="133" s="1"/>
  <c r="N246" i="133"/>
  <c r="P245" i="133"/>
  <c r="O245" i="133"/>
  <c r="N245" i="133"/>
  <c r="O244" i="133"/>
  <c r="P244" i="133" s="1"/>
  <c r="N244" i="133"/>
  <c r="O243" i="133"/>
  <c r="P243" i="133" s="1"/>
  <c r="N243" i="133"/>
  <c r="P242" i="133"/>
  <c r="O242" i="133"/>
  <c r="N242" i="133"/>
  <c r="O241" i="133"/>
  <c r="P241" i="133" s="1"/>
  <c r="N241" i="133"/>
  <c r="O240" i="133"/>
  <c r="P240" i="133" s="1"/>
  <c r="N240" i="133"/>
  <c r="O239" i="133"/>
  <c r="P239" i="133" s="1"/>
  <c r="N239" i="133"/>
  <c r="P238" i="133"/>
  <c r="O238" i="133"/>
  <c r="N238" i="133"/>
  <c r="O237" i="133"/>
  <c r="P237" i="133" s="1"/>
  <c r="N237" i="133"/>
  <c r="O236" i="133"/>
  <c r="P236" i="133" s="1"/>
  <c r="N236" i="133"/>
  <c r="O235" i="133"/>
  <c r="P235" i="133" s="1"/>
  <c r="N235" i="133"/>
  <c r="P234" i="133"/>
  <c r="O234" i="133"/>
  <c r="N234" i="133"/>
  <c r="O233" i="133"/>
  <c r="P233" i="133" s="1"/>
  <c r="N233" i="133"/>
  <c r="O232" i="133"/>
  <c r="P232" i="133" s="1"/>
  <c r="N232" i="133"/>
  <c r="O231" i="133"/>
  <c r="P231" i="133" s="1"/>
  <c r="N231" i="133"/>
  <c r="O230" i="133"/>
  <c r="P230" i="133" s="1"/>
  <c r="N230" i="133"/>
  <c r="P229" i="133"/>
  <c r="O229" i="133"/>
  <c r="N229" i="133"/>
  <c r="O228" i="133"/>
  <c r="N228" i="133"/>
  <c r="P228" i="133"/>
  <c r="O227" i="133"/>
  <c r="P227" i="133" s="1"/>
  <c r="N227" i="133"/>
  <c r="P226" i="133"/>
  <c r="O226" i="133"/>
  <c r="N226" i="133"/>
  <c r="P225" i="133"/>
  <c r="O225" i="133"/>
  <c r="N225" i="133"/>
  <c r="O224" i="133"/>
  <c r="N224" i="133"/>
  <c r="P224" i="133"/>
  <c r="O223" i="133"/>
  <c r="P223" i="133" s="1"/>
  <c r="N223" i="133"/>
  <c r="P222" i="133"/>
  <c r="O222" i="133"/>
  <c r="N222" i="133"/>
  <c r="O221" i="133"/>
  <c r="P221" i="133" s="1"/>
  <c r="N221" i="133"/>
  <c r="O220" i="133"/>
  <c r="N220" i="133"/>
  <c r="P220" i="133"/>
  <c r="O219" i="133"/>
  <c r="P219" i="133" s="1"/>
  <c r="N219" i="133"/>
  <c r="O218" i="133"/>
  <c r="P218" i="133" s="1"/>
  <c r="N218" i="133"/>
  <c r="O217" i="133"/>
  <c r="P217" i="133" s="1"/>
  <c r="N217" i="133"/>
  <c r="O216" i="133"/>
  <c r="P216" i="133" s="1"/>
  <c r="N216" i="133"/>
  <c r="O215" i="133"/>
  <c r="P215" i="133" s="1"/>
  <c r="N215" i="133"/>
  <c r="O214" i="133"/>
  <c r="P214" i="133" s="1"/>
  <c r="N214" i="133"/>
  <c r="P213" i="133"/>
  <c r="O213" i="133"/>
  <c r="N213" i="133"/>
  <c r="O212" i="133"/>
  <c r="P212" i="133" s="1"/>
  <c r="N212" i="133"/>
  <c r="O211" i="133"/>
  <c r="P211" i="133" s="1"/>
  <c r="N211" i="133"/>
  <c r="O210" i="133"/>
  <c r="P210" i="133" s="1"/>
  <c r="N210" i="133"/>
  <c r="P209" i="133"/>
  <c r="O209" i="133"/>
  <c r="N209" i="133"/>
  <c r="O208" i="133"/>
  <c r="P208" i="133" s="1"/>
  <c r="N208" i="133"/>
  <c r="O207" i="133"/>
  <c r="P207" i="133" s="1"/>
  <c r="N207" i="133"/>
  <c r="O206" i="133"/>
  <c r="P206" i="133" s="1"/>
  <c r="N206" i="133"/>
  <c r="O205" i="133"/>
  <c r="P205" i="133" s="1"/>
  <c r="N205" i="133"/>
  <c r="O204" i="133"/>
  <c r="N204" i="133"/>
  <c r="P204" i="133"/>
  <c r="O203" i="133"/>
  <c r="P203" i="133" s="1"/>
  <c r="N203" i="133"/>
  <c r="O202" i="133"/>
  <c r="P202" i="133" s="1"/>
  <c r="N202" i="133"/>
  <c r="P201" i="133"/>
  <c r="O201" i="133"/>
  <c r="N201" i="133"/>
  <c r="O200" i="133"/>
  <c r="N200" i="133"/>
  <c r="P200" i="133"/>
  <c r="O199" i="133"/>
  <c r="P199" i="133" s="1"/>
  <c r="N199" i="133"/>
  <c r="O198" i="133"/>
  <c r="P198" i="133" s="1"/>
  <c r="N198" i="133"/>
  <c r="P197" i="133"/>
  <c r="O197" i="133"/>
  <c r="N197" i="133"/>
  <c r="O196" i="133"/>
  <c r="P196" i="133" s="1"/>
  <c r="N196" i="133"/>
  <c r="O195" i="133"/>
  <c r="P195" i="133" s="1"/>
  <c r="N195" i="133"/>
  <c r="P194" i="133"/>
  <c r="O194" i="133"/>
  <c r="N194" i="133"/>
  <c r="O193" i="133"/>
  <c r="P193" i="133" s="1"/>
  <c r="N193" i="133"/>
  <c r="O192" i="133"/>
  <c r="P192" i="133" s="1"/>
  <c r="N192" i="133"/>
  <c r="O191" i="133"/>
  <c r="P191" i="133" s="1"/>
  <c r="N191" i="133"/>
  <c r="P190" i="133"/>
  <c r="O190" i="133"/>
  <c r="N190" i="133"/>
  <c r="O189" i="133"/>
  <c r="P189" i="133" s="1"/>
  <c r="N189" i="133"/>
  <c r="O188" i="133"/>
  <c r="P188" i="133" s="1"/>
  <c r="N188" i="133"/>
  <c r="O187" i="133"/>
  <c r="P187" i="133" s="1"/>
  <c r="N187" i="133"/>
  <c r="P186" i="133"/>
  <c r="O186" i="133"/>
  <c r="N186" i="133"/>
  <c r="O185" i="133"/>
  <c r="P185" i="133" s="1"/>
  <c r="N185" i="133"/>
  <c r="O184" i="133"/>
  <c r="N184" i="133"/>
  <c r="P184" i="133"/>
  <c r="O183" i="133"/>
  <c r="P183" i="133" s="1"/>
  <c r="N183" i="133"/>
  <c r="O182" i="133"/>
  <c r="P182" i="133" s="1"/>
  <c r="N182" i="133"/>
  <c r="P181" i="133"/>
  <c r="O181" i="133"/>
  <c r="N181" i="133"/>
  <c r="O180" i="133"/>
  <c r="N180" i="133"/>
  <c r="P180" i="133"/>
  <c r="O179" i="133"/>
  <c r="P179" i="133" s="1"/>
  <c r="N179" i="133"/>
  <c r="P178" i="133"/>
  <c r="O178" i="133"/>
  <c r="N178" i="133"/>
  <c r="P177" i="133"/>
  <c r="O177" i="133"/>
  <c r="N177" i="133"/>
  <c r="O176" i="133"/>
  <c r="N176" i="133"/>
  <c r="P176" i="133"/>
  <c r="O175" i="133"/>
  <c r="P175" i="133" s="1"/>
  <c r="N175" i="133"/>
  <c r="P174" i="133"/>
  <c r="O174" i="133"/>
  <c r="N174" i="133"/>
  <c r="O173" i="133"/>
  <c r="P173" i="133" s="1"/>
  <c r="N173" i="133"/>
  <c r="O172" i="133"/>
  <c r="N172" i="133"/>
  <c r="P172" i="133"/>
  <c r="O171" i="133"/>
  <c r="P171" i="133" s="1"/>
  <c r="N171" i="133"/>
  <c r="O170" i="133"/>
  <c r="P170" i="133" s="1"/>
  <c r="N170" i="133"/>
  <c r="O169" i="133"/>
  <c r="P169" i="133" s="1"/>
  <c r="N169" i="133"/>
  <c r="O168" i="133"/>
  <c r="P168" i="133" s="1"/>
  <c r="N168" i="133"/>
  <c r="O167" i="133"/>
  <c r="P167" i="133" s="1"/>
  <c r="N167" i="133"/>
  <c r="O166" i="133"/>
  <c r="P166" i="133" s="1"/>
  <c r="N166" i="133"/>
  <c r="P165" i="133"/>
  <c r="O165" i="133"/>
  <c r="N165" i="133"/>
  <c r="O164" i="133"/>
  <c r="P164" i="133" s="1"/>
  <c r="N164" i="133"/>
  <c r="O163" i="133"/>
  <c r="P163" i="133" s="1"/>
  <c r="N163" i="133"/>
  <c r="O162" i="133"/>
  <c r="P162" i="133" s="1"/>
  <c r="N162" i="133"/>
  <c r="O161" i="133"/>
  <c r="P161" i="133" s="1"/>
  <c r="N161" i="133"/>
  <c r="O160" i="133"/>
  <c r="P160" i="133" s="1"/>
  <c r="N160" i="133"/>
  <c r="O159" i="133"/>
  <c r="P159" i="133" s="1"/>
  <c r="N159" i="133"/>
  <c r="O158" i="133"/>
  <c r="P158" i="133" s="1"/>
  <c r="N158" i="133"/>
  <c r="O157" i="133"/>
  <c r="P157" i="133" s="1"/>
  <c r="N157" i="133"/>
  <c r="O156" i="133"/>
  <c r="N156" i="133"/>
  <c r="P156" i="133"/>
  <c r="O155" i="133"/>
  <c r="P155" i="133" s="1"/>
  <c r="N155" i="133"/>
  <c r="O154" i="133"/>
  <c r="P154" i="133" s="1"/>
  <c r="N154" i="133"/>
  <c r="P153" i="133"/>
  <c r="O153" i="133"/>
  <c r="N153" i="133"/>
  <c r="O152" i="133"/>
  <c r="N152" i="133"/>
  <c r="P152" i="133"/>
  <c r="O151" i="133"/>
  <c r="P151" i="133" s="1"/>
  <c r="N151" i="133"/>
  <c r="O150" i="133"/>
  <c r="P150" i="133" s="1"/>
  <c r="N150" i="133"/>
  <c r="P149" i="133"/>
  <c r="O149" i="133"/>
  <c r="N149" i="133"/>
  <c r="O148" i="133"/>
  <c r="P148" i="133" s="1"/>
  <c r="N148" i="133"/>
  <c r="O147" i="133"/>
  <c r="P147" i="133" s="1"/>
  <c r="N147" i="133"/>
  <c r="P146" i="133"/>
  <c r="O146" i="133"/>
  <c r="N146" i="133"/>
  <c r="O145" i="133"/>
  <c r="P145" i="133" s="1"/>
  <c r="N145" i="133"/>
  <c r="O144" i="133"/>
  <c r="N144" i="133"/>
  <c r="P144" i="133"/>
  <c r="O143" i="133"/>
  <c r="P143" i="133" s="1"/>
  <c r="N143" i="133"/>
  <c r="P142" i="133"/>
  <c r="O142" i="133"/>
  <c r="N142" i="133"/>
  <c r="O141" i="133"/>
  <c r="P141" i="133" s="1"/>
  <c r="N141" i="133"/>
  <c r="O140" i="133"/>
  <c r="N140" i="133"/>
  <c r="P140" i="133"/>
  <c r="O139" i="133"/>
  <c r="P139" i="133" s="1"/>
  <c r="N139" i="133"/>
  <c r="P138" i="133"/>
  <c r="O138" i="133"/>
  <c r="N138" i="133"/>
  <c r="O137" i="133"/>
  <c r="P137" i="133" s="1"/>
  <c r="N137" i="133"/>
  <c r="O136" i="133"/>
  <c r="P136" i="133" s="1"/>
  <c r="N136" i="133"/>
  <c r="O135" i="133"/>
  <c r="P135" i="133" s="1"/>
  <c r="N135" i="133"/>
  <c r="O134" i="133"/>
  <c r="P134" i="133" s="1"/>
  <c r="N134" i="133"/>
  <c r="P133" i="133"/>
  <c r="O133" i="133"/>
  <c r="N133" i="133"/>
  <c r="O132" i="133"/>
  <c r="N132" i="133"/>
  <c r="P132" i="133"/>
  <c r="O131" i="133"/>
  <c r="P131" i="133" s="1"/>
  <c r="N131" i="133"/>
  <c r="P130" i="133"/>
  <c r="O130" i="133"/>
  <c r="N130" i="133"/>
  <c r="P129" i="133"/>
  <c r="O129" i="133"/>
  <c r="N129" i="133"/>
  <c r="O128" i="133"/>
  <c r="N128" i="133"/>
  <c r="P128" i="133"/>
  <c r="O127" i="133"/>
  <c r="P127" i="133" s="1"/>
  <c r="N127" i="133"/>
  <c r="O126" i="133"/>
  <c r="P126" i="133" s="1"/>
  <c r="N126" i="133"/>
  <c r="O125" i="133"/>
  <c r="P125" i="133" s="1"/>
  <c r="N125" i="133"/>
  <c r="O124" i="133"/>
  <c r="P124" i="133" s="1"/>
  <c r="N124" i="133"/>
  <c r="O123" i="133"/>
  <c r="P123" i="133" s="1"/>
  <c r="N123" i="133"/>
  <c r="O122" i="133"/>
  <c r="P122" i="133" s="1"/>
  <c r="N122" i="133"/>
  <c r="O121" i="133"/>
  <c r="P121" i="133" s="1"/>
  <c r="N121" i="133"/>
  <c r="O120" i="133"/>
  <c r="P120" i="133" s="1"/>
  <c r="N120" i="133"/>
  <c r="O119" i="133"/>
  <c r="P119" i="133" s="1"/>
  <c r="N119" i="133"/>
  <c r="P118" i="133"/>
  <c r="O118" i="133"/>
  <c r="N118" i="133"/>
  <c r="P117" i="133"/>
  <c r="O117" i="133"/>
  <c r="N117" i="133"/>
  <c r="O116" i="133"/>
  <c r="P116" i="133" s="1"/>
  <c r="N116" i="133"/>
  <c r="O115" i="133"/>
  <c r="P115" i="133" s="1"/>
  <c r="N115" i="133"/>
  <c r="P114" i="133"/>
  <c r="O114" i="133"/>
  <c r="N114" i="133"/>
  <c r="O113" i="133"/>
  <c r="P113" i="133" s="1"/>
  <c r="N113" i="133"/>
  <c r="O112" i="133"/>
  <c r="P112" i="133" s="1"/>
  <c r="N112" i="133"/>
  <c r="O111" i="133"/>
  <c r="P111" i="133" s="1"/>
  <c r="N111" i="133"/>
  <c r="O110" i="133"/>
  <c r="P110" i="133" s="1"/>
  <c r="N110" i="133"/>
  <c r="P109" i="133"/>
  <c r="O109" i="133"/>
  <c r="N109" i="133"/>
  <c r="O108" i="133"/>
  <c r="N108" i="133"/>
  <c r="P108" i="133"/>
  <c r="O107" i="133"/>
  <c r="P107" i="133" s="1"/>
  <c r="N107" i="133"/>
  <c r="O106" i="133"/>
  <c r="P106" i="133" s="1"/>
  <c r="N106" i="133"/>
  <c r="O105" i="133"/>
  <c r="P105" i="133" s="1"/>
  <c r="N105" i="133"/>
  <c r="O104" i="133"/>
  <c r="P104" i="133" s="1"/>
  <c r="N104" i="133"/>
  <c r="O103" i="133"/>
  <c r="P103" i="133" s="1"/>
  <c r="N103" i="133"/>
  <c r="O102" i="133"/>
  <c r="P102" i="133" s="1"/>
  <c r="N102" i="133"/>
  <c r="O101" i="133"/>
  <c r="P101" i="133" s="1"/>
  <c r="N101" i="133"/>
  <c r="O100" i="133"/>
  <c r="P100" i="133" s="1"/>
  <c r="N100" i="133"/>
  <c r="O99" i="133"/>
  <c r="P99" i="133" s="1"/>
  <c r="N99" i="133"/>
  <c r="O98" i="133"/>
  <c r="P98" i="133" s="1"/>
  <c r="N98" i="133"/>
  <c r="O97" i="133"/>
  <c r="P97" i="133" s="1"/>
  <c r="N97" i="133"/>
  <c r="O96" i="133"/>
  <c r="P96" i="133" s="1"/>
  <c r="N96" i="133"/>
  <c r="O95" i="133"/>
  <c r="P95" i="133" s="1"/>
  <c r="N95" i="133"/>
  <c r="P94" i="133"/>
  <c r="O94" i="133"/>
  <c r="N94" i="133"/>
  <c r="O93" i="133"/>
  <c r="P93" i="133" s="1"/>
  <c r="N93" i="133"/>
  <c r="O92" i="133"/>
  <c r="P92" i="133" s="1"/>
  <c r="N92" i="133"/>
  <c r="O91" i="133"/>
  <c r="P91" i="133" s="1"/>
  <c r="N91" i="133"/>
  <c r="O90" i="133"/>
  <c r="P90" i="133" s="1"/>
  <c r="N90" i="133"/>
  <c r="O89" i="133"/>
  <c r="P89" i="133" s="1"/>
  <c r="N89" i="133"/>
  <c r="O88" i="133"/>
  <c r="N88" i="133"/>
  <c r="P88" i="133"/>
  <c r="O87" i="133"/>
  <c r="P87" i="133" s="1"/>
  <c r="N87" i="133"/>
  <c r="O86" i="133"/>
  <c r="P86" i="133" s="1"/>
  <c r="N86" i="133"/>
  <c r="O85" i="133"/>
  <c r="P85" i="133" s="1"/>
  <c r="N85" i="133"/>
  <c r="O84" i="133"/>
  <c r="N84" i="133"/>
  <c r="P84" i="133"/>
  <c r="O83" i="133"/>
  <c r="P83" i="133" s="1"/>
  <c r="N83" i="133"/>
  <c r="P82" i="133"/>
  <c r="O82" i="133"/>
  <c r="N82" i="133"/>
  <c r="P81" i="133"/>
  <c r="O81" i="133"/>
  <c r="N81" i="133"/>
  <c r="O80" i="133"/>
  <c r="N80" i="133"/>
  <c r="P80" i="133"/>
  <c r="O79" i="133"/>
  <c r="P79" i="133" s="1"/>
  <c r="N79" i="133"/>
  <c r="P78" i="133"/>
  <c r="O78" i="133"/>
  <c r="N78" i="133"/>
  <c r="P77" i="133"/>
  <c r="O77" i="133"/>
  <c r="N77" i="133"/>
  <c r="O76" i="133"/>
  <c r="P76" i="133" s="1"/>
  <c r="N76" i="133"/>
  <c r="O75" i="133"/>
  <c r="P75" i="133" s="1"/>
  <c r="N75" i="133"/>
  <c r="P74" i="133"/>
  <c r="O74" i="133"/>
  <c r="N74" i="133"/>
  <c r="O73" i="133"/>
  <c r="P73" i="133" s="1"/>
  <c r="N73" i="133"/>
  <c r="O72" i="133"/>
  <c r="P72" i="133" s="1"/>
  <c r="N72" i="133"/>
  <c r="O71" i="133"/>
  <c r="P71" i="133" s="1"/>
  <c r="N71" i="133"/>
  <c r="P70" i="133"/>
  <c r="O70" i="133"/>
  <c r="N70" i="133"/>
  <c r="P69" i="133"/>
  <c r="O69" i="133"/>
  <c r="N69" i="133"/>
  <c r="O68" i="133"/>
  <c r="P68" i="133" s="1"/>
  <c r="N68" i="133"/>
  <c r="O67" i="133"/>
  <c r="P67" i="133" s="1"/>
  <c r="N67" i="133"/>
  <c r="P66" i="133"/>
  <c r="O66" i="133"/>
  <c r="N66" i="133"/>
  <c r="P65" i="133"/>
  <c r="O65" i="133"/>
  <c r="N65" i="133"/>
  <c r="O64" i="133"/>
  <c r="P64" i="133" s="1"/>
  <c r="N64" i="133"/>
  <c r="O63" i="133"/>
  <c r="P63" i="133" s="1"/>
  <c r="N63" i="133"/>
  <c r="O62" i="133"/>
  <c r="P62" i="133" s="1"/>
  <c r="N62" i="133"/>
  <c r="P61" i="133"/>
  <c r="O61" i="133"/>
  <c r="N61" i="133"/>
  <c r="O60" i="133"/>
  <c r="N60" i="133"/>
  <c r="P60" i="133"/>
  <c r="O59" i="133"/>
  <c r="P59" i="133" s="1"/>
  <c r="N59" i="133"/>
  <c r="O58" i="133"/>
  <c r="P58" i="133" s="1"/>
  <c r="N58" i="133"/>
  <c r="P57" i="133"/>
  <c r="O57" i="133"/>
  <c r="N57" i="133"/>
  <c r="O56" i="133"/>
  <c r="P56" i="133" s="1"/>
  <c r="N56" i="133"/>
  <c r="O55" i="133"/>
  <c r="P55" i="133" s="1"/>
  <c r="N55" i="133"/>
  <c r="O54" i="133"/>
  <c r="P54" i="133" s="1"/>
  <c r="N54" i="133"/>
  <c r="P53" i="133"/>
  <c r="O53" i="133"/>
  <c r="N53" i="133"/>
  <c r="O52" i="133"/>
  <c r="P52" i="133" s="1"/>
  <c r="N52" i="133"/>
  <c r="O51" i="133"/>
  <c r="P51" i="133" s="1"/>
  <c r="N51" i="133"/>
  <c r="O50" i="133"/>
  <c r="P50" i="133" s="1"/>
  <c r="N50" i="133"/>
  <c r="O49" i="133"/>
  <c r="P49" i="133" s="1"/>
  <c r="N49" i="133"/>
  <c r="O48" i="133"/>
  <c r="N48" i="133"/>
  <c r="P48" i="133"/>
  <c r="O47" i="133"/>
  <c r="P47" i="133" s="1"/>
  <c r="N47" i="133"/>
  <c r="P46" i="133"/>
  <c r="O46" i="133"/>
  <c r="N46" i="133"/>
  <c r="O45" i="133"/>
  <c r="P45" i="133" s="1"/>
  <c r="N45" i="133"/>
  <c r="O44" i="133"/>
  <c r="N44" i="133"/>
  <c r="P44" i="133"/>
  <c r="O43" i="133"/>
  <c r="P43" i="133" s="1"/>
  <c r="N43" i="133"/>
  <c r="O42" i="133"/>
  <c r="P42" i="133" s="1"/>
  <c r="N42" i="133"/>
  <c r="O41" i="133"/>
  <c r="P41" i="133" s="1"/>
  <c r="N41" i="133"/>
  <c r="O40" i="133"/>
  <c r="N40" i="133"/>
  <c r="P40" i="133"/>
  <c r="O39" i="133"/>
  <c r="P39" i="133" s="1"/>
  <c r="N39" i="133"/>
  <c r="O38" i="133"/>
  <c r="P38" i="133" s="1"/>
  <c r="N38" i="133"/>
  <c r="O37" i="133"/>
  <c r="P37" i="133" s="1"/>
  <c r="N37" i="133"/>
  <c r="O36" i="133"/>
  <c r="N36" i="133"/>
  <c r="P36" i="133"/>
  <c r="O35" i="133"/>
  <c r="P35" i="133" s="1"/>
  <c r="N35" i="133"/>
  <c r="P34" i="133"/>
  <c r="O34" i="133"/>
  <c r="N34" i="133"/>
  <c r="P33" i="133"/>
  <c r="O33" i="133"/>
  <c r="N33" i="133"/>
  <c r="O32" i="133"/>
  <c r="N32" i="133"/>
  <c r="P32" i="133"/>
  <c r="O31" i="133"/>
  <c r="P31" i="133" s="1"/>
  <c r="N31" i="133"/>
  <c r="O30" i="133"/>
  <c r="P30" i="133" s="1"/>
  <c r="N30" i="133"/>
  <c r="P29" i="133"/>
  <c r="O29" i="133"/>
  <c r="N29" i="133"/>
  <c r="O28" i="133"/>
  <c r="P28" i="133" s="1"/>
  <c r="N28" i="133"/>
  <c r="O27" i="133"/>
  <c r="P27" i="133" s="1"/>
  <c r="N27" i="133"/>
  <c r="P26" i="133"/>
  <c r="O26" i="133"/>
  <c r="N26" i="133"/>
  <c r="O25" i="133"/>
  <c r="P25" i="133" s="1"/>
  <c r="N25" i="133"/>
  <c r="O24" i="133"/>
  <c r="N24" i="133"/>
  <c r="P24" i="133"/>
  <c r="O23" i="133"/>
  <c r="P23" i="133" s="1"/>
  <c r="N23" i="133"/>
  <c r="P22" i="133"/>
  <c r="O22" i="133"/>
  <c r="N22" i="133"/>
  <c r="P21" i="133"/>
  <c r="O21" i="133"/>
  <c r="N21" i="133"/>
  <c r="O20" i="133"/>
  <c r="P20" i="133" s="1"/>
  <c r="N20" i="133"/>
  <c r="O19" i="133"/>
  <c r="P19" i="133" s="1"/>
  <c r="N19" i="133"/>
  <c r="O18" i="133"/>
  <c r="P18" i="133" s="1"/>
  <c r="N18" i="133"/>
  <c r="O17" i="133"/>
  <c r="P17" i="133" s="1"/>
  <c r="N17" i="133"/>
  <c r="O16" i="133"/>
  <c r="N16" i="133"/>
  <c r="P16" i="133"/>
  <c r="O15" i="133"/>
  <c r="P15" i="133" s="1"/>
  <c r="N15" i="133"/>
  <c r="P14" i="133"/>
  <c r="O14" i="133"/>
  <c r="N14" i="133"/>
  <c r="P13" i="133"/>
  <c r="O13" i="133"/>
  <c r="N13" i="133"/>
  <c r="O12" i="133"/>
  <c r="N12" i="133"/>
  <c r="P12" i="133"/>
  <c r="O11" i="133"/>
  <c r="P11" i="133" s="1"/>
  <c r="N11" i="133"/>
  <c r="P10" i="133"/>
  <c r="O10" i="133"/>
  <c r="N10" i="133"/>
  <c r="P9" i="133"/>
  <c r="O9" i="133"/>
  <c r="N9" i="133"/>
  <c r="O8" i="133"/>
  <c r="N8" i="133"/>
  <c r="P8" i="133"/>
  <c r="O7" i="133"/>
  <c r="P7" i="133" s="1"/>
  <c r="N7" i="133"/>
  <c r="P6" i="133"/>
  <c r="O6" i="133"/>
  <c r="N6" i="133"/>
  <c r="O5" i="133"/>
  <c r="P5" i="133" s="1"/>
  <c r="N5" i="133"/>
  <c r="O4" i="133"/>
  <c r="P4" i="133" s="1"/>
  <c r="P510" i="133" s="1" a="1"/>
  <c r="P510" i="133" s="1"/>
  <c r="N14" i="132" s="1"/>
  <c r="N4" i="133"/>
  <c r="I52" i="132"/>
  <c r="G34" i="132"/>
  <c r="I34" i="132"/>
  <c r="E34" i="132"/>
  <c r="E33" i="132"/>
  <c r="G33" i="132"/>
  <c r="I33" i="132"/>
  <c r="I32" i="132"/>
  <c r="I31" i="132"/>
  <c r="G31" i="132"/>
  <c r="E31" i="132"/>
  <c r="E30" i="132"/>
  <c r="G30" i="132"/>
  <c r="I30" i="132"/>
  <c r="E29" i="132"/>
  <c r="G29" i="132"/>
  <c r="I29" i="132"/>
  <c r="I27" i="132"/>
  <c r="G27" i="132"/>
  <c r="E8" i="132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/>
  <c r="L514" i="131" a="1"/>
  <c r="K514" i="131" a="1"/>
  <c r="K514" i="131"/>
  <c r="J514" i="131" a="1"/>
  <c r="J514" i="131"/>
  <c r="I514" i="131" a="1"/>
  <c r="I514" i="131"/>
  <c r="H514" i="131"/>
  <c r="H514" i="131" a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 s="1"/>
  <c r="M512" i="131" s="1"/>
  <c r="K510" i="131" a="1"/>
  <c r="K510" i="131" s="1"/>
  <c r="I510" i="131" a="1"/>
  <c r="I510" i="131" s="1"/>
  <c r="I512" i="131" s="1"/>
  <c r="G510" i="131" a="1"/>
  <c r="G510" i="131" s="1"/>
  <c r="C510" i="131"/>
  <c r="L510" i="131" s="1" a="1"/>
  <c r="L510" i="131" s="1"/>
  <c r="M509" i="131" a="1"/>
  <c r="M509" i="131"/>
  <c r="L509" i="131"/>
  <c r="K509" i="131" a="1"/>
  <c r="K509" i="131"/>
  <c r="I509" i="131" a="1"/>
  <c r="I509" i="131"/>
  <c r="G509" i="131" a="1"/>
  <c r="G509" i="131"/>
  <c r="C509" i="131"/>
  <c r="L509" i="131" a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L505" i="131"/>
  <c r="K505" i="131" a="1"/>
  <c r="K505" i="131"/>
  <c r="I505" i="131" a="1"/>
  <c r="I505" i="131"/>
  <c r="G505" i="131" a="1"/>
  <c r="G505" i="131"/>
  <c r="C505" i="131"/>
  <c r="L505" i="131" a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L501" i="131"/>
  <c r="K501" i="131" a="1"/>
  <c r="K501" i="131"/>
  <c r="I501" i="131" a="1"/>
  <c r="I501" i="131"/>
  <c r="G501" i="131" a="1"/>
  <c r="G501" i="131"/>
  <c r="C501" i="131"/>
  <c r="L501" i="131" a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K499" i="131" a="1"/>
  <c r="K499" i="131"/>
  <c r="I499" i="131" a="1"/>
  <c r="I499" i="131"/>
  <c r="G499" i="131" a="1"/>
  <c r="G499" i="131"/>
  <c r="C499" i="131"/>
  <c r="L499" i="131" a="1"/>
  <c r="L499" i="131"/>
  <c r="W495" i="131"/>
  <c r="E34" i="130"/>
  <c r="V495" i="131"/>
  <c r="U495" i="131"/>
  <c r="T495" i="131"/>
  <c r="S495" i="131"/>
  <c r="R495" i="131"/>
  <c r="E30" i="130"/>
  <c r="M495" i="131"/>
  <c r="L495" i="131"/>
  <c r="K495" i="131"/>
  <c r="J495" i="131"/>
  <c r="I495" i="131"/>
  <c r="H495" i="131"/>
  <c r="G495" i="131"/>
  <c r="F495" i="131"/>
  <c r="O494" i="131"/>
  <c r="P494" i="131" s="1"/>
  <c r="N494" i="131"/>
  <c r="O493" i="131"/>
  <c r="P493" i="131" s="1"/>
  <c r="N493" i="131"/>
  <c r="O492" i="131"/>
  <c r="P492" i="131" s="1"/>
  <c r="N492" i="131"/>
  <c r="O491" i="131"/>
  <c r="N491" i="131"/>
  <c r="O490" i="131"/>
  <c r="P490" i="131" s="1"/>
  <c r="N490" i="131"/>
  <c r="O489" i="131"/>
  <c r="P489" i="131" s="1"/>
  <c r="N489" i="131"/>
  <c r="O488" i="131"/>
  <c r="P488" i="131" s="1"/>
  <c r="N488" i="131"/>
  <c r="O487" i="131"/>
  <c r="N487" i="131"/>
  <c r="O486" i="131"/>
  <c r="P486" i="131" s="1"/>
  <c r="N486" i="131"/>
  <c r="P485" i="131"/>
  <c r="O485" i="131"/>
  <c r="N485" i="131"/>
  <c r="P484" i="131"/>
  <c r="O484" i="131"/>
  <c r="N484" i="131"/>
  <c r="O483" i="131"/>
  <c r="N483" i="131"/>
  <c r="O482" i="131"/>
  <c r="P482" i="131" s="1"/>
  <c r="N482" i="131"/>
  <c r="P481" i="131"/>
  <c r="O481" i="131"/>
  <c r="N481" i="131"/>
  <c r="O480" i="131"/>
  <c r="P480" i="131" s="1"/>
  <c r="N480" i="131"/>
  <c r="O479" i="131"/>
  <c r="N479" i="131"/>
  <c r="O478" i="131"/>
  <c r="P478" i="131" s="1"/>
  <c r="N478" i="131"/>
  <c r="O477" i="131"/>
  <c r="P477" i="131" s="1"/>
  <c r="N477" i="131"/>
  <c r="P476" i="131"/>
  <c r="O476" i="131"/>
  <c r="N476" i="131"/>
  <c r="O475" i="131"/>
  <c r="N475" i="131"/>
  <c r="O474" i="131"/>
  <c r="P474" i="131" s="1"/>
  <c r="N474" i="131"/>
  <c r="P473" i="131"/>
  <c r="O473" i="131"/>
  <c r="N473" i="131"/>
  <c r="O472" i="131"/>
  <c r="P472" i="131" s="1"/>
  <c r="N472" i="131"/>
  <c r="O471" i="131"/>
  <c r="N471" i="131"/>
  <c r="O470" i="131"/>
  <c r="P470" i="131" s="1"/>
  <c r="N470" i="131"/>
  <c r="P469" i="131"/>
  <c r="O469" i="131"/>
  <c r="N469" i="131"/>
  <c r="P468" i="131"/>
  <c r="O468" i="131"/>
  <c r="N468" i="131"/>
  <c r="O467" i="131"/>
  <c r="N467" i="131"/>
  <c r="O466" i="131"/>
  <c r="P466" i="131" s="1"/>
  <c r="N466" i="131"/>
  <c r="P465" i="131"/>
  <c r="O465" i="131"/>
  <c r="N465" i="131"/>
  <c r="O464" i="131"/>
  <c r="P464" i="131"/>
  <c r="N464" i="131"/>
  <c r="O463" i="131"/>
  <c r="N463" i="131"/>
  <c r="O462" i="131"/>
  <c r="P462" i="131" s="1"/>
  <c r="N462" i="131"/>
  <c r="O461" i="131"/>
  <c r="P461" i="131" s="1"/>
  <c r="N461" i="131"/>
  <c r="O460" i="131"/>
  <c r="P460" i="131" s="1"/>
  <c r="N460" i="131"/>
  <c r="O459" i="131"/>
  <c r="N459" i="131"/>
  <c r="O458" i="131"/>
  <c r="P458" i="131" s="1"/>
  <c r="N458" i="131"/>
  <c r="P457" i="131"/>
  <c r="O457" i="131"/>
  <c r="N457" i="131"/>
  <c r="O456" i="131"/>
  <c r="P456" i="131" s="1"/>
  <c r="N456" i="131"/>
  <c r="O455" i="131"/>
  <c r="N455" i="131"/>
  <c r="O454" i="131"/>
  <c r="N454" i="131"/>
  <c r="P454" i="131"/>
  <c r="O453" i="131"/>
  <c r="P453" i="131" s="1"/>
  <c r="N453" i="131"/>
  <c r="P452" i="131"/>
  <c r="O452" i="131"/>
  <c r="N452" i="131"/>
  <c r="O451" i="131"/>
  <c r="N451" i="131"/>
  <c r="O450" i="131"/>
  <c r="P450" i="131" s="1"/>
  <c r="N450" i="131"/>
  <c r="O449" i="131"/>
  <c r="P449" i="131" s="1"/>
  <c r="N449" i="131"/>
  <c r="O448" i="131"/>
  <c r="P448" i="131" s="1"/>
  <c r="N448" i="131"/>
  <c r="O447" i="131"/>
  <c r="N447" i="131"/>
  <c r="O446" i="131"/>
  <c r="P446" i="131" s="1"/>
  <c r="N446" i="131"/>
  <c r="O445" i="131"/>
  <c r="P445" i="131" s="1"/>
  <c r="N445" i="131"/>
  <c r="O444" i="131"/>
  <c r="P444" i="131" s="1"/>
  <c r="N444" i="131"/>
  <c r="O443" i="131"/>
  <c r="N443" i="131"/>
  <c r="O442" i="131"/>
  <c r="P442" i="131" s="1"/>
  <c r="N442" i="131"/>
  <c r="O441" i="131"/>
  <c r="P441" i="131" s="1"/>
  <c r="N441" i="131"/>
  <c r="O440" i="131"/>
  <c r="P440" i="131" s="1"/>
  <c r="N440" i="131"/>
  <c r="O439" i="131"/>
  <c r="N439" i="131"/>
  <c r="O438" i="131"/>
  <c r="P438" i="131" s="1"/>
  <c r="N438" i="131"/>
  <c r="P437" i="131"/>
  <c r="O437" i="131"/>
  <c r="N437" i="131"/>
  <c r="O436" i="131"/>
  <c r="P436" i="131" s="1"/>
  <c r="N436" i="131"/>
  <c r="O435" i="131"/>
  <c r="N435" i="131"/>
  <c r="O434" i="131"/>
  <c r="P434" i="131" s="1"/>
  <c r="N434" i="131"/>
  <c r="O433" i="131"/>
  <c r="P433" i="131" s="1"/>
  <c r="N433" i="131"/>
  <c r="O432" i="131"/>
  <c r="P432" i="131" s="1"/>
  <c r="N432" i="131"/>
  <c r="O431" i="131"/>
  <c r="N431" i="131"/>
  <c r="O430" i="131"/>
  <c r="P430" i="131" s="1"/>
  <c r="N430" i="131"/>
  <c r="O429" i="131"/>
  <c r="P429" i="131" s="1"/>
  <c r="N429" i="131"/>
  <c r="P428" i="131"/>
  <c r="O428" i="131"/>
  <c r="N428" i="131"/>
  <c r="O427" i="131"/>
  <c r="N427" i="131"/>
  <c r="O426" i="131"/>
  <c r="P426" i="131" s="1"/>
  <c r="N426" i="131"/>
  <c r="P425" i="131"/>
  <c r="O425" i="131"/>
  <c r="N425" i="131"/>
  <c r="O424" i="131"/>
  <c r="P424" i="131" s="1"/>
  <c r="N424" i="131"/>
  <c r="O423" i="131"/>
  <c r="P423" i="131" s="1"/>
  <c r="N423" i="131"/>
  <c r="O422" i="131"/>
  <c r="P422" i="131" s="1"/>
  <c r="N422" i="131"/>
  <c r="P421" i="131"/>
  <c r="O421" i="131"/>
  <c r="N421" i="131"/>
  <c r="P420" i="131"/>
  <c r="O420" i="131"/>
  <c r="N420" i="131"/>
  <c r="O419" i="131"/>
  <c r="N419" i="131"/>
  <c r="O418" i="131"/>
  <c r="P418" i="131" s="1"/>
  <c r="N418" i="131"/>
  <c r="O417" i="131"/>
  <c r="P417" i="131" s="1"/>
  <c r="N417" i="131"/>
  <c r="O416" i="131"/>
  <c r="P416" i="131" s="1"/>
  <c r="N416" i="131"/>
  <c r="O415" i="131"/>
  <c r="N415" i="131"/>
  <c r="O414" i="131"/>
  <c r="P414" i="131" s="1"/>
  <c r="N414" i="131"/>
  <c r="O413" i="131"/>
  <c r="P413" i="131" s="1"/>
  <c r="N413" i="131"/>
  <c r="P412" i="131"/>
  <c r="O412" i="131"/>
  <c r="N412" i="131"/>
  <c r="O411" i="131"/>
  <c r="N411" i="131"/>
  <c r="O410" i="131"/>
  <c r="P410" i="131" s="1"/>
  <c r="N410" i="131"/>
  <c r="P409" i="131"/>
  <c r="O409" i="131"/>
  <c r="N409" i="131"/>
  <c r="O408" i="131"/>
  <c r="P408" i="131" s="1"/>
  <c r="N408" i="131"/>
  <c r="O407" i="131"/>
  <c r="P407" i="131" s="1"/>
  <c r="N407" i="131"/>
  <c r="O406" i="131"/>
  <c r="P406" i="131" s="1"/>
  <c r="N406" i="131"/>
  <c r="P405" i="131"/>
  <c r="O405" i="131"/>
  <c r="N405" i="131"/>
  <c r="O404" i="131"/>
  <c r="P404" i="131" s="1"/>
  <c r="N404" i="131"/>
  <c r="O403" i="131"/>
  <c r="N403" i="131"/>
  <c r="O402" i="131"/>
  <c r="P402" i="131" s="1"/>
  <c r="N402" i="131"/>
  <c r="P401" i="131"/>
  <c r="O401" i="131"/>
  <c r="N401" i="131"/>
  <c r="O400" i="131"/>
  <c r="P400" i="131" s="1"/>
  <c r="N400" i="131"/>
  <c r="O399" i="131"/>
  <c r="N399" i="131"/>
  <c r="O398" i="131"/>
  <c r="P398" i="131" s="1"/>
  <c r="N398" i="131"/>
  <c r="O397" i="131"/>
  <c r="P397" i="131" s="1"/>
  <c r="N397" i="131"/>
  <c r="P396" i="131"/>
  <c r="O396" i="131"/>
  <c r="N396" i="131"/>
  <c r="O395" i="131"/>
  <c r="N395" i="131"/>
  <c r="O394" i="131"/>
  <c r="P394" i="131" s="1"/>
  <c r="N394" i="131"/>
  <c r="O393" i="131"/>
  <c r="P393" i="131" s="1"/>
  <c r="N393" i="131"/>
  <c r="O392" i="131"/>
  <c r="P392" i="131" s="1"/>
  <c r="N392" i="131"/>
  <c r="O391" i="131"/>
  <c r="P391" i="131" s="1"/>
  <c r="N391" i="131"/>
  <c r="O390" i="131"/>
  <c r="P390" i="131" s="1"/>
  <c r="N390" i="131"/>
  <c r="P389" i="131"/>
  <c r="O389" i="131"/>
  <c r="N389" i="131"/>
  <c r="O388" i="131"/>
  <c r="P388" i="131" s="1"/>
  <c r="N388" i="131"/>
  <c r="O387" i="131"/>
  <c r="N387" i="131"/>
  <c r="O386" i="131"/>
  <c r="P386" i="131" s="1"/>
  <c r="N386" i="131"/>
  <c r="P385" i="131"/>
  <c r="O385" i="131"/>
  <c r="N385" i="131"/>
  <c r="O384" i="131"/>
  <c r="P384" i="131" s="1"/>
  <c r="N384" i="131"/>
  <c r="O383" i="131"/>
  <c r="N383" i="131"/>
  <c r="O382" i="131"/>
  <c r="P382" i="131" s="1"/>
  <c r="N382" i="131"/>
  <c r="O381" i="131"/>
  <c r="P381" i="131" s="1"/>
  <c r="N381" i="131"/>
  <c r="P380" i="131"/>
  <c r="O380" i="131"/>
  <c r="N380" i="131"/>
  <c r="O379" i="131"/>
  <c r="N379" i="131"/>
  <c r="O378" i="131"/>
  <c r="P378" i="131" s="1"/>
  <c r="N378" i="131"/>
  <c r="O377" i="131"/>
  <c r="P377" i="131" s="1"/>
  <c r="N377" i="131"/>
  <c r="O376" i="131"/>
  <c r="P376" i="131" s="1"/>
  <c r="N376" i="131"/>
  <c r="O375" i="131"/>
  <c r="P375" i="131" s="1"/>
  <c r="N375" i="131"/>
  <c r="O374" i="131"/>
  <c r="P374" i="131" s="1"/>
  <c r="N374" i="131"/>
  <c r="O373" i="131"/>
  <c r="P373" i="131" s="1"/>
  <c r="N373" i="131"/>
  <c r="P372" i="131"/>
  <c r="O372" i="131"/>
  <c r="N372" i="131"/>
  <c r="O371" i="131"/>
  <c r="N371" i="131"/>
  <c r="O370" i="131"/>
  <c r="P370" i="131" s="1"/>
  <c r="N370" i="131"/>
  <c r="O369" i="131"/>
  <c r="P369" i="131" s="1"/>
  <c r="N369" i="131"/>
  <c r="O368" i="131"/>
  <c r="P368" i="131"/>
  <c r="N368" i="131"/>
  <c r="O367" i="131"/>
  <c r="N367" i="131"/>
  <c r="O366" i="131"/>
  <c r="N366" i="131"/>
  <c r="P366" i="131"/>
  <c r="P365" i="131"/>
  <c r="O365" i="131"/>
  <c r="N365" i="131"/>
  <c r="O364" i="131"/>
  <c r="P364" i="131" s="1"/>
  <c r="N364" i="131"/>
  <c r="O363" i="131"/>
  <c r="N363" i="131"/>
  <c r="O362" i="131"/>
  <c r="P362" i="131" s="1"/>
  <c r="N362" i="131"/>
  <c r="O361" i="131"/>
  <c r="P361" i="131" s="1"/>
  <c r="N361" i="131"/>
  <c r="O360" i="131"/>
  <c r="P360" i="131" s="1"/>
  <c r="N360" i="131"/>
  <c r="O359" i="131"/>
  <c r="N359" i="131"/>
  <c r="O358" i="131"/>
  <c r="P358" i="131" s="1"/>
  <c r="N358" i="131"/>
  <c r="O357" i="131"/>
  <c r="P357" i="131" s="1"/>
  <c r="N357" i="131"/>
  <c r="O356" i="131"/>
  <c r="P356" i="131" s="1"/>
  <c r="N356" i="131"/>
  <c r="O355" i="131"/>
  <c r="N355" i="131"/>
  <c r="O354" i="131"/>
  <c r="P354" i="131" s="1"/>
  <c r="N354" i="131"/>
  <c r="O353" i="131"/>
  <c r="P353" i="131" s="1"/>
  <c r="N353" i="131"/>
  <c r="O352" i="131"/>
  <c r="P352" i="131" s="1"/>
  <c r="N352" i="131"/>
  <c r="O351" i="131"/>
  <c r="N351" i="131"/>
  <c r="O350" i="131"/>
  <c r="P350" i="131" s="1"/>
  <c r="N350" i="131"/>
  <c r="O349" i="131"/>
  <c r="P349" i="131" s="1"/>
  <c r="N349" i="131"/>
  <c r="O348" i="131"/>
  <c r="P348" i="131" s="1"/>
  <c r="N348" i="131"/>
  <c r="O347" i="131"/>
  <c r="P347" i="131" s="1"/>
  <c r="N347" i="131"/>
  <c r="O346" i="131"/>
  <c r="P346" i="131" s="1"/>
  <c r="N346" i="131"/>
  <c r="O345" i="131"/>
  <c r="P345" i="131" s="1"/>
  <c r="N345" i="131"/>
  <c r="O344" i="131"/>
  <c r="P344" i="131"/>
  <c r="N344" i="131"/>
  <c r="O343" i="131"/>
  <c r="N343" i="131"/>
  <c r="O342" i="131"/>
  <c r="P342" i="131" s="1"/>
  <c r="N342" i="131"/>
  <c r="O341" i="131"/>
  <c r="P341" i="131" s="1"/>
  <c r="N341" i="131"/>
  <c r="O340" i="131"/>
  <c r="P340" i="131" s="1"/>
  <c r="N340" i="131"/>
  <c r="O339" i="131"/>
  <c r="N339" i="131"/>
  <c r="O338" i="131"/>
  <c r="P338" i="131" s="1"/>
  <c r="N338" i="131"/>
  <c r="O337" i="131"/>
  <c r="P337" i="131" s="1"/>
  <c r="N337" i="131"/>
  <c r="O336" i="131"/>
  <c r="P336" i="131" s="1"/>
  <c r="N336" i="131"/>
  <c r="O335" i="131"/>
  <c r="N335" i="131"/>
  <c r="O334" i="131"/>
  <c r="N334" i="131"/>
  <c r="P334" i="131"/>
  <c r="O333" i="131"/>
  <c r="P333" i="131" s="1"/>
  <c r="N333" i="131"/>
  <c r="O332" i="131"/>
  <c r="P332" i="131" s="1"/>
  <c r="N332" i="131"/>
  <c r="O331" i="131"/>
  <c r="P331" i="131" s="1"/>
  <c r="N331" i="131"/>
  <c r="O330" i="131"/>
  <c r="P330" i="131" s="1"/>
  <c r="N330" i="131"/>
  <c r="P329" i="131"/>
  <c r="O329" i="131"/>
  <c r="N329" i="131"/>
  <c r="O328" i="131"/>
  <c r="P328" i="131" s="1"/>
  <c r="N328" i="131"/>
  <c r="O327" i="131"/>
  <c r="P327" i="131" s="1"/>
  <c r="N327" i="131"/>
  <c r="O326" i="131"/>
  <c r="P326" i="131" s="1"/>
  <c r="N326" i="131"/>
  <c r="P325" i="131"/>
  <c r="O325" i="131"/>
  <c r="N325" i="131"/>
  <c r="O324" i="131"/>
  <c r="P324" i="131" s="1"/>
  <c r="N324" i="131"/>
  <c r="O323" i="131"/>
  <c r="N323" i="131"/>
  <c r="O322" i="131"/>
  <c r="P322" i="131" s="1"/>
  <c r="N322" i="131"/>
  <c r="O321" i="131"/>
  <c r="P321" i="131" s="1"/>
  <c r="N321" i="131"/>
  <c r="O320" i="131"/>
  <c r="P320" i="131" s="1"/>
  <c r="N320" i="131"/>
  <c r="O319" i="131"/>
  <c r="N319" i="131"/>
  <c r="O318" i="131"/>
  <c r="P318" i="131" s="1"/>
  <c r="N318" i="131"/>
  <c r="O317" i="131"/>
  <c r="P317" i="131" s="1"/>
  <c r="N317" i="131"/>
  <c r="O316" i="131"/>
  <c r="P316" i="131" s="1"/>
  <c r="N316" i="131"/>
  <c r="O315" i="131"/>
  <c r="N315" i="131"/>
  <c r="O314" i="131"/>
  <c r="P314" i="131" s="1"/>
  <c r="N314" i="131"/>
  <c r="P313" i="131"/>
  <c r="O313" i="131"/>
  <c r="N313" i="131"/>
  <c r="O312" i="131"/>
  <c r="P312" i="131" s="1"/>
  <c r="N312" i="131"/>
  <c r="O311" i="131"/>
  <c r="N311" i="131"/>
  <c r="O310" i="131"/>
  <c r="P310" i="131" s="1"/>
  <c r="N310" i="131"/>
  <c r="P309" i="131"/>
  <c r="O309" i="131"/>
  <c r="N309" i="131"/>
  <c r="O308" i="131"/>
  <c r="P308" i="131" s="1"/>
  <c r="N308" i="131"/>
  <c r="O307" i="131"/>
  <c r="N307" i="131"/>
  <c r="O306" i="131"/>
  <c r="P306" i="131" s="1"/>
  <c r="N306" i="131"/>
  <c r="P305" i="131"/>
  <c r="O305" i="131"/>
  <c r="N305" i="131"/>
  <c r="O304" i="131"/>
  <c r="P304" i="131" s="1"/>
  <c r="N304" i="131"/>
  <c r="O303" i="131"/>
  <c r="N303" i="131"/>
  <c r="O302" i="131"/>
  <c r="P302" i="131" s="1"/>
  <c r="N302" i="131"/>
  <c r="O301" i="131"/>
  <c r="P301" i="131" s="1"/>
  <c r="N301" i="131"/>
  <c r="O300" i="131"/>
  <c r="P300" i="131"/>
  <c r="N300" i="131"/>
  <c r="O299" i="131"/>
  <c r="N299" i="131"/>
  <c r="O298" i="131"/>
  <c r="N298" i="131"/>
  <c r="P298" i="131"/>
  <c r="O297" i="131"/>
  <c r="P297" i="131" s="1"/>
  <c r="N297" i="131"/>
  <c r="O296" i="131"/>
  <c r="P296" i="131" s="1"/>
  <c r="N296" i="131"/>
  <c r="O295" i="131"/>
  <c r="N295" i="131"/>
  <c r="O294" i="131"/>
  <c r="P294" i="131" s="1"/>
  <c r="N294" i="131"/>
  <c r="P293" i="131"/>
  <c r="O293" i="131"/>
  <c r="N293" i="131"/>
  <c r="O292" i="131"/>
  <c r="P292" i="131"/>
  <c r="N292" i="131"/>
  <c r="O291" i="131"/>
  <c r="N291" i="131"/>
  <c r="O290" i="131"/>
  <c r="P290" i="131" s="1"/>
  <c r="N290" i="131"/>
  <c r="P289" i="131"/>
  <c r="O289" i="131"/>
  <c r="N289" i="131"/>
  <c r="O288" i="131"/>
  <c r="P288" i="131"/>
  <c r="N288" i="131"/>
  <c r="O287" i="131"/>
  <c r="N287" i="131"/>
  <c r="O286" i="131"/>
  <c r="P286" i="131" s="1"/>
  <c r="N286" i="131"/>
  <c r="O285" i="131"/>
  <c r="P285" i="131" s="1"/>
  <c r="N285" i="131"/>
  <c r="O284" i="131"/>
  <c r="P284" i="131" s="1"/>
  <c r="N284" i="131"/>
  <c r="O283" i="131"/>
  <c r="P283" i="131" s="1"/>
  <c r="N283" i="131"/>
  <c r="O282" i="131"/>
  <c r="P282" i="131" s="1"/>
  <c r="N282" i="131"/>
  <c r="P281" i="131"/>
  <c r="O281" i="131"/>
  <c r="N281" i="131"/>
  <c r="O280" i="131"/>
  <c r="P280" i="131" s="1"/>
  <c r="N280" i="131"/>
  <c r="O279" i="131"/>
  <c r="N279" i="131"/>
  <c r="O278" i="131"/>
  <c r="P278" i="131" s="1"/>
  <c r="N278" i="131"/>
  <c r="O277" i="131"/>
  <c r="P277" i="131" s="1"/>
  <c r="N277" i="131"/>
  <c r="O276" i="131"/>
  <c r="P276" i="131" s="1"/>
  <c r="N276" i="131"/>
  <c r="O275" i="131"/>
  <c r="N275" i="131"/>
  <c r="O274" i="131"/>
  <c r="P274" i="131" s="1"/>
  <c r="N274" i="131"/>
  <c r="O273" i="131"/>
  <c r="P273" i="131" s="1"/>
  <c r="N273" i="131"/>
  <c r="O272" i="131"/>
  <c r="P272" i="131" s="1"/>
  <c r="N272" i="131"/>
  <c r="O271" i="131"/>
  <c r="N271" i="131"/>
  <c r="O270" i="131"/>
  <c r="P270" i="131" s="1"/>
  <c r="N270" i="131"/>
  <c r="P269" i="131"/>
  <c r="O269" i="131"/>
  <c r="N269" i="131"/>
  <c r="O268" i="131"/>
  <c r="P268" i="131" s="1"/>
  <c r="N268" i="131"/>
  <c r="O267" i="131"/>
  <c r="N267" i="131"/>
  <c r="O266" i="131"/>
  <c r="N266" i="131"/>
  <c r="P266" i="131"/>
  <c r="P265" i="131"/>
  <c r="O265" i="131"/>
  <c r="N265" i="131"/>
  <c r="O264" i="131"/>
  <c r="P264" i="131"/>
  <c r="N264" i="131"/>
  <c r="O263" i="131"/>
  <c r="N263" i="131"/>
  <c r="O262" i="131"/>
  <c r="P262" i="131" s="1"/>
  <c r="N262" i="131"/>
  <c r="P261" i="131"/>
  <c r="O261" i="131"/>
  <c r="N261" i="131"/>
  <c r="O260" i="131"/>
  <c r="P260" i="131" s="1"/>
  <c r="N260" i="131"/>
  <c r="O259" i="131"/>
  <c r="N259" i="131"/>
  <c r="O258" i="131"/>
  <c r="N258" i="131"/>
  <c r="O257" i="131"/>
  <c r="P257" i="131" s="1"/>
  <c r="N257" i="131"/>
  <c r="O256" i="131"/>
  <c r="P256" i="131" s="1"/>
  <c r="N256" i="131"/>
  <c r="O255" i="131"/>
  <c r="P255" i="131" s="1"/>
  <c r="N255" i="131"/>
  <c r="O254" i="131"/>
  <c r="P254" i="131" s="1"/>
  <c r="N254" i="131"/>
  <c r="O253" i="131"/>
  <c r="P253" i="131" s="1"/>
  <c r="N253" i="131"/>
  <c r="O252" i="131"/>
  <c r="P252" i="131" s="1"/>
  <c r="N252" i="131"/>
  <c r="O251" i="131"/>
  <c r="P251" i="131" s="1"/>
  <c r="N251" i="131"/>
  <c r="O250" i="131"/>
  <c r="N250" i="131"/>
  <c r="O249" i="131"/>
  <c r="N249" i="131"/>
  <c r="P249" i="131"/>
  <c r="O248" i="131"/>
  <c r="P248" i="131" s="1"/>
  <c r="N248" i="131"/>
  <c r="O247" i="131"/>
  <c r="P247" i="131" s="1"/>
  <c r="N247" i="131"/>
  <c r="O246" i="131"/>
  <c r="P246" i="131" s="1"/>
  <c r="N246" i="131"/>
  <c r="O245" i="131"/>
  <c r="P245" i="131" s="1"/>
  <c r="N245" i="131"/>
  <c r="P244" i="131"/>
  <c r="O244" i="131"/>
  <c r="N244" i="131"/>
  <c r="O243" i="131"/>
  <c r="P243" i="131" s="1"/>
  <c r="N243" i="131"/>
  <c r="O242" i="131"/>
  <c r="N242" i="131"/>
  <c r="P241" i="131"/>
  <c r="O241" i="131"/>
  <c r="N241" i="131"/>
  <c r="O240" i="131"/>
  <c r="P240" i="131" s="1"/>
  <c r="N240" i="131"/>
  <c r="O239" i="131"/>
  <c r="P239" i="131" s="1"/>
  <c r="N239" i="131"/>
  <c r="O238" i="131"/>
  <c r="P238" i="131" s="1"/>
  <c r="N238" i="131"/>
  <c r="O237" i="131"/>
  <c r="P237" i="131" s="1"/>
  <c r="N237" i="131"/>
  <c r="O236" i="131"/>
  <c r="P236" i="131" s="1"/>
  <c r="N236" i="131"/>
  <c r="O235" i="131"/>
  <c r="P235" i="131" s="1"/>
  <c r="N235" i="131"/>
  <c r="O234" i="131"/>
  <c r="N234" i="131"/>
  <c r="O233" i="131"/>
  <c r="P233" i="131" s="1"/>
  <c r="N233" i="131"/>
  <c r="O232" i="131"/>
  <c r="P232" i="131"/>
  <c r="N232" i="131"/>
  <c r="O231" i="131"/>
  <c r="P231" i="131" s="1"/>
  <c r="N231" i="131"/>
  <c r="O230" i="131"/>
  <c r="P230" i="131" s="1"/>
  <c r="N230" i="131"/>
  <c r="O229" i="131"/>
  <c r="P229" i="131" s="1"/>
  <c r="N229" i="131"/>
  <c r="O228" i="131"/>
  <c r="P228" i="131" s="1"/>
  <c r="N228" i="131"/>
  <c r="O227" i="131"/>
  <c r="P227" i="131" s="1"/>
  <c r="N227" i="131"/>
  <c r="O226" i="131"/>
  <c r="N226" i="131"/>
  <c r="O225" i="131"/>
  <c r="P225" i="131" s="1"/>
  <c r="N225" i="131"/>
  <c r="O224" i="131"/>
  <c r="P224" i="131" s="1"/>
  <c r="N224" i="131"/>
  <c r="O223" i="131"/>
  <c r="N223" i="131"/>
  <c r="P223" i="131"/>
  <c r="O222" i="131"/>
  <c r="P222" i="131" s="1"/>
  <c r="N222" i="131"/>
  <c r="O221" i="131"/>
  <c r="P221" i="131" s="1"/>
  <c r="N221" i="131"/>
  <c r="P220" i="131"/>
  <c r="O220" i="131"/>
  <c r="N220" i="131"/>
  <c r="O219" i="131"/>
  <c r="P219" i="131"/>
  <c r="N219" i="131"/>
  <c r="O218" i="131"/>
  <c r="N218" i="131"/>
  <c r="O217" i="131"/>
  <c r="P217" i="131" s="1"/>
  <c r="N217" i="131"/>
  <c r="O216" i="131"/>
  <c r="P216" i="131" s="1"/>
  <c r="N216" i="131"/>
  <c r="P215" i="131"/>
  <c r="O215" i="131"/>
  <c r="N215" i="131"/>
  <c r="O214" i="131"/>
  <c r="N214" i="131"/>
  <c r="P214" i="131"/>
  <c r="O213" i="131"/>
  <c r="P213" i="131" s="1"/>
  <c r="N213" i="131"/>
  <c r="P212" i="131"/>
  <c r="O212" i="131"/>
  <c r="N212" i="131"/>
  <c r="O211" i="131"/>
  <c r="N211" i="131"/>
  <c r="P211" i="131"/>
  <c r="O210" i="131"/>
  <c r="N210" i="131"/>
  <c r="P209" i="131"/>
  <c r="O209" i="131"/>
  <c r="N209" i="131"/>
  <c r="O208" i="131"/>
  <c r="P208" i="131" s="1"/>
  <c r="N208" i="131"/>
  <c r="O207" i="131"/>
  <c r="P207" i="131" s="1"/>
  <c r="N207" i="131"/>
  <c r="O206" i="131"/>
  <c r="P206" i="131" s="1"/>
  <c r="N206" i="131"/>
  <c r="O205" i="131"/>
  <c r="P205" i="131" s="1"/>
  <c r="N205" i="131"/>
  <c r="O204" i="131"/>
  <c r="P204" i="131" s="1"/>
  <c r="N204" i="131"/>
  <c r="O203" i="131"/>
  <c r="P203" i="131" s="1"/>
  <c r="N203" i="131"/>
  <c r="O202" i="131"/>
  <c r="N202" i="131"/>
  <c r="O201" i="131"/>
  <c r="P201" i="131" s="1"/>
  <c r="N201" i="131"/>
  <c r="O200" i="131"/>
  <c r="P200" i="131"/>
  <c r="N200" i="131"/>
  <c r="O199" i="131"/>
  <c r="P199" i="131" s="1"/>
  <c r="N199" i="131"/>
  <c r="O198" i="131"/>
  <c r="P198" i="131" s="1"/>
  <c r="N198" i="131"/>
  <c r="P197" i="131"/>
  <c r="O197" i="131"/>
  <c r="N197" i="131"/>
  <c r="O196" i="131"/>
  <c r="P196" i="131" s="1"/>
  <c r="N196" i="131"/>
  <c r="O195" i="131"/>
  <c r="N195" i="131"/>
  <c r="P195" i="131"/>
  <c r="O194" i="131"/>
  <c r="N194" i="131"/>
  <c r="O193" i="131"/>
  <c r="P193" i="131" s="1"/>
  <c r="N193" i="131"/>
  <c r="O192" i="131"/>
  <c r="P192" i="131" s="1"/>
  <c r="N192" i="131"/>
  <c r="O191" i="131"/>
  <c r="P191" i="131" s="1"/>
  <c r="N191" i="131"/>
  <c r="O190" i="131"/>
  <c r="P190" i="131" s="1"/>
  <c r="N190" i="131"/>
  <c r="O189" i="131"/>
  <c r="P189" i="131" s="1"/>
  <c r="N189" i="131"/>
  <c r="P188" i="131"/>
  <c r="O188" i="131"/>
  <c r="N188" i="131"/>
  <c r="O187" i="131"/>
  <c r="P187" i="131" s="1"/>
  <c r="N187" i="131"/>
  <c r="O186" i="131"/>
  <c r="N186" i="131"/>
  <c r="O185" i="131"/>
  <c r="P185" i="131" s="1"/>
  <c r="N185" i="131"/>
  <c r="O184" i="131"/>
  <c r="P184" i="131" s="1"/>
  <c r="N184" i="131"/>
  <c r="O183" i="131"/>
  <c r="P183" i="131" s="1"/>
  <c r="N183" i="131"/>
  <c r="O182" i="131"/>
  <c r="P182" i="131" s="1"/>
  <c r="N182" i="131"/>
  <c r="P181" i="131"/>
  <c r="O181" i="131"/>
  <c r="N181" i="131"/>
  <c r="P180" i="131"/>
  <c r="O180" i="131"/>
  <c r="N180" i="131"/>
  <c r="O179" i="131"/>
  <c r="P179" i="131" s="1"/>
  <c r="N179" i="131"/>
  <c r="O178" i="131"/>
  <c r="N178" i="131"/>
  <c r="P177" i="131"/>
  <c r="O177" i="131"/>
  <c r="N177" i="131"/>
  <c r="O176" i="131"/>
  <c r="P176" i="131" s="1"/>
  <c r="N176" i="131"/>
  <c r="O175" i="131"/>
  <c r="P175" i="131" s="1"/>
  <c r="N175" i="131"/>
  <c r="O174" i="131"/>
  <c r="P174" i="131" s="1"/>
  <c r="N174" i="131"/>
  <c r="O173" i="131"/>
  <c r="P173" i="131" s="1"/>
  <c r="N173" i="131"/>
  <c r="P172" i="131"/>
  <c r="O172" i="131"/>
  <c r="N172" i="131"/>
  <c r="O171" i="131"/>
  <c r="P171" i="131" s="1"/>
  <c r="N171" i="131"/>
  <c r="O170" i="131"/>
  <c r="N170" i="131"/>
  <c r="O169" i="131"/>
  <c r="P169" i="131" s="1"/>
  <c r="N169" i="131"/>
  <c r="O168" i="131"/>
  <c r="P168" i="131" s="1"/>
  <c r="N168" i="131"/>
  <c r="O167" i="131"/>
  <c r="P167" i="131" s="1"/>
  <c r="N167" i="131"/>
  <c r="O166" i="131"/>
  <c r="P166" i="131" s="1"/>
  <c r="N166" i="131"/>
  <c r="O165" i="131"/>
  <c r="P165" i="131" s="1"/>
  <c r="N165" i="131"/>
  <c r="O164" i="131"/>
  <c r="P164" i="131" s="1"/>
  <c r="N164" i="131"/>
  <c r="O163" i="131"/>
  <c r="P163" i="131" s="1"/>
  <c r="N163" i="131"/>
  <c r="O162" i="131"/>
  <c r="N162" i="131"/>
  <c r="O161" i="131"/>
  <c r="P161" i="131" s="1"/>
  <c r="N161" i="131"/>
  <c r="O160" i="131"/>
  <c r="P160" i="131" s="1"/>
  <c r="N160" i="131"/>
  <c r="O159" i="131"/>
  <c r="P159" i="131" s="1"/>
  <c r="N159" i="131"/>
  <c r="O158" i="131"/>
  <c r="P158" i="131" s="1"/>
  <c r="N158" i="131"/>
  <c r="O157" i="131"/>
  <c r="P157" i="131" s="1"/>
  <c r="N157" i="131"/>
  <c r="O156" i="131"/>
  <c r="P156" i="131" s="1"/>
  <c r="N156" i="131"/>
  <c r="O155" i="131"/>
  <c r="P155" i="131" s="1"/>
  <c r="N155" i="131"/>
  <c r="O154" i="131"/>
  <c r="N154" i="131"/>
  <c r="O153" i="131"/>
  <c r="P153" i="131" s="1"/>
  <c r="N153" i="131"/>
  <c r="O152" i="131"/>
  <c r="P152" i="131" s="1"/>
  <c r="N152" i="131"/>
  <c r="O151" i="131"/>
  <c r="P151" i="131" s="1"/>
  <c r="N151" i="131"/>
  <c r="O150" i="131"/>
  <c r="N150" i="131"/>
  <c r="P150" i="131"/>
  <c r="O149" i="131"/>
  <c r="P149" i="131" s="1"/>
  <c r="N149" i="131"/>
  <c r="P148" i="131"/>
  <c r="O148" i="131"/>
  <c r="N148" i="131"/>
  <c r="O147" i="131"/>
  <c r="N147" i="131"/>
  <c r="P147" i="131"/>
  <c r="O146" i="131"/>
  <c r="N146" i="131"/>
  <c r="P145" i="131"/>
  <c r="O145" i="131"/>
  <c r="N145" i="131"/>
  <c r="O144" i="131"/>
  <c r="P144" i="131"/>
  <c r="N144" i="131"/>
  <c r="O143" i="131"/>
  <c r="P143" i="131" s="1"/>
  <c r="N143" i="131"/>
  <c r="O142" i="131"/>
  <c r="P142" i="131" s="1"/>
  <c r="N142" i="131"/>
  <c r="O141" i="131"/>
  <c r="P141" i="131" s="1"/>
  <c r="N141" i="131"/>
  <c r="P140" i="131"/>
  <c r="O140" i="131"/>
  <c r="N140" i="131"/>
  <c r="O139" i="131"/>
  <c r="P139" i="131" s="1"/>
  <c r="N139" i="131"/>
  <c r="O138" i="131"/>
  <c r="N138" i="131"/>
  <c r="O137" i="131"/>
  <c r="P137" i="131" s="1"/>
  <c r="N137" i="131"/>
  <c r="O136" i="131"/>
  <c r="P136" i="131"/>
  <c r="N136" i="131"/>
  <c r="O135" i="131"/>
  <c r="P135" i="131" s="1"/>
  <c r="N135" i="131"/>
  <c r="O134" i="131"/>
  <c r="P134" i="131" s="1"/>
  <c r="N134" i="131"/>
  <c r="P133" i="131"/>
  <c r="O133" i="131"/>
  <c r="N133" i="131"/>
  <c r="O132" i="131"/>
  <c r="P132" i="131" s="1"/>
  <c r="N132" i="131"/>
  <c r="O131" i="131"/>
  <c r="P131" i="131" s="1"/>
  <c r="N131" i="131"/>
  <c r="O130" i="131"/>
  <c r="N130" i="131"/>
  <c r="O129" i="131"/>
  <c r="P129" i="131" s="1"/>
  <c r="N129" i="131"/>
  <c r="O128" i="131"/>
  <c r="P128" i="131" s="1"/>
  <c r="N128" i="131"/>
  <c r="O127" i="131"/>
  <c r="P127" i="131" s="1"/>
  <c r="N127" i="131"/>
  <c r="O126" i="131"/>
  <c r="P126" i="131" s="1"/>
  <c r="N126" i="131"/>
  <c r="O125" i="131"/>
  <c r="N125" i="131"/>
  <c r="P125" i="131"/>
  <c r="P124" i="131"/>
  <c r="O124" i="131"/>
  <c r="N124" i="131"/>
  <c r="O123" i="131"/>
  <c r="P123" i="131" s="1"/>
  <c r="N123" i="131"/>
  <c r="O122" i="131"/>
  <c r="N122" i="131"/>
  <c r="O121" i="131"/>
  <c r="N121" i="131"/>
  <c r="P121" i="131"/>
  <c r="O120" i="131"/>
  <c r="P120" i="131" s="1"/>
  <c r="N120" i="131"/>
  <c r="O119" i="131"/>
  <c r="P119" i="131" s="1"/>
  <c r="N119" i="131"/>
  <c r="O118" i="131"/>
  <c r="P118" i="131" s="1"/>
  <c r="N118" i="131"/>
  <c r="P117" i="131"/>
  <c r="O117" i="131"/>
  <c r="N117" i="131"/>
  <c r="O116" i="131"/>
  <c r="P116" i="131" s="1"/>
  <c r="N116" i="131"/>
  <c r="O115" i="131"/>
  <c r="N115" i="131"/>
  <c r="P115" i="131"/>
  <c r="O114" i="131"/>
  <c r="N114" i="131"/>
  <c r="P113" i="131"/>
  <c r="O113" i="131"/>
  <c r="N113" i="131"/>
  <c r="O112" i="131"/>
  <c r="P112" i="131" s="1"/>
  <c r="N112" i="131"/>
  <c r="O111" i="131"/>
  <c r="N111" i="131"/>
  <c r="P111" i="131"/>
  <c r="O110" i="131"/>
  <c r="P110" i="131" s="1"/>
  <c r="N110" i="131"/>
  <c r="O109" i="131"/>
  <c r="P109" i="131" s="1"/>
  <c r="N109" i="131"/>
  <c r="P108" i="131"/>
  <c r="O108" i="131"/>
  <c r="N108" i="131"/>
  <c r="O107" i="131"/>
  <c r="P107" i="131" s="1"/>
  <c r="N107" i="131"/>
  <c r="O106" i="131"/>
  <c r="N106" i="131"/>
  <c r="O105" i="131"/>
  <c r="P105" i="131" s="1"/>
  <c r="N105" i="131"/>
  <c r="O104" i="131"/>
  <c r="P104" i="131" s="1"/>
  <c r="N104" i="131"/>
  <c r="P103" i="131"/>
  <c r="O103" i="131"/>
  <c r="N103" i="131"/>
  <c r="O102" i="131"/>
  <c r="P102" i="131" s="1"/>
  <c r="N102" i="131"/>
  <c r="P101" i="131"/>
  <c r="O101" i="131"/>
  <c r="N101" i="131"/>
  <c r="O100" i="131"/>
  <c r="P100" i="131" s="1"/>
  <c r="N100" i="131"/>
  <c r="O99" i="131"/>
  <c r="P99" i="131" s="1"/>
  <c r="N99" i="131"/>
  <c r="O98" i="131"/>
  <c r="N98" i="131"/>
  <c r="O97" i="131"/>
  <c r="P97" i="131" s="1"/>
  <c r="N97" i="131"/>
  <c r="O96" i="131"/>
  <c r="P96" i="131" s="1"/>
  <c r="N96" i="131"/>
  <c r="O95" i="131"/>
  <c r="P95" i="131" s="1"/>
  <c r="N95" i="131"/>
  <c r="O94" i="131"/>
  <c r="P94" i="131" s="1"/>
  <c r="N94" i="131"/>
  <c r="O93" i="131"/>
  <c r="P93" i="131" s="1"/>
  <c r="N93" i="131"/>
  <c r="O92" i="131"/>
  <c r="P92" i="131" s="1"/>
  <c r="N92" i="131"/>
  <c r="O91" i="131"/>
  <c r="P91" i="131" s="1"/>
  <c r="N91" i="131"/>
  <c r="O90" i="131"/>
  <c r="N90" i="131"/>
  <c r="O89" i="131"/>
  <c r="P89" i="131" s="1"/>
  <c r="N89" i="131"/>
  <c r="O88" i="131"/>
  <c r="P88" i="131" s="1"/>
  <c r="N88" i="131"/>
  <c r="O87" i="131"/>
  <c r="P87" i="131" s="1"/>
  <c r="N87" i="131"/>
  <c r="O86" i="131"/>
  <c r="P86" i="131" s="1"/>
  <c r="N86" i="131"/>
  <c r="O85" i="131"/>
  <c r="P85" i="131" s="1"/>
  <c r="N85" i="131"/>
  <c r="O84" i="131"/>
  <c r="P84" i="131" s="1"/>
  <c r="N84" i="131"/>
  <c r="O83" i="131"/>
  <c r="P83" i="131" s="1"/>
  <c r="N83" i="131"/>
  <c r="O82" i="131"/>
  <c r="N82" i="131"/>
  <c r="P81" i="131"/>
  <c r="O81" i="131"/>
  <c r="N81" i="131"/>
  <c r="O80" i="131"/>
  <c r="P80" i="131" s="1"/>
  <c r="N80" i="131"/>
  <c r="O79" i="131"/>
  <c r="P79" i="131" s="1"/>
  <c r="N79" i="131"/>
  <c r="O78" i="131"/>
  <c r="P78" i="131" s="1"/>
  <c r="N78" i="131"/>
  <c r="O77" i="131"/>
  <c r="N77" i="131"/>
  <c r="P77" i="131"/>
  <c r="P76" i="131"/>
  <c r="O76" i="131"/>
  <c r="N76" i="131"/>
  <c r="O75" i="131"/>
  <c r="P75" i="131"/>
  <c r="N75" i="131"/>
  <c r="O74" i="131"/>
  <c r="N74" i="131"/>
  <c r="O73" i="131"/>
  <c r="P73" i="131" s="1"/>
  <c r="N73" i="131"/>
  <c r="O72" i="131"/>
  <c r="P72" i="131"/>
  <c r="N72" i="131"/>
  <c r="O71" i="131"/>
  <c r="P71" i="131" s="1"/>
  <c r="N71" i="131"/>
  <c r="O70" i="131"/>
  <c r="P70" i="131" s="1"/>
  <c r="N70" i="131"/>
  <c r="O69" i="131"/>
  <c r="P69" i="131" s="1"/>
  <c r="N69" i="131"/>
  <c r="O68" i="131"/>
  <c r="P68" i="131" s="1"/>
  <c r="N68" i="131"/>
  <c r="O67" i="131"/>
  <c r="N67" i="131"/>
  <c r="P67" i="131"/>
  <c r="O66" i="131"/>
  <c r="N66" i="131"/>
  <c r="O65" i="131"/>
  <c r="P65" i="131" s="1"/>
  <c r="N65" i="131"/>
  <c r="O64" i="131"/>
  <c r="P64" i="131" s="1"/>
  <c r="N64" i="131"/>
  <c r="O63" i="131"/>
  <c r="P63" i="131" s="1"/>
  <c r="N63" i="131"/>
  <c r="O62" i="131"/>
  <c r="P62" i="131" s="1"/>
  <c r="N62" i="131"/>
  <c r="O61" i="131"/>
  <c r="P61" i="131" s="1"/>
  <c r="N61" i="131"/>
  <c r="O60" i="131"/>
  <c r="P60" i="131" s="1"/>
  <c r="N60" i="131"/>
  <c r="O59" i="131"/>
  <c r="P59" i="131" s="1"/>
  <c r="N59" i="131"/>
  <c r="O58" i="131"/>
  <c r="N58" i="131"/>
  <c r="O57" i="131"/>
  <c r="P57" i="131" s="1"/>
  <c r="N57" i="131"/>
  <c r="O56" i="131"/>
  <c r="P56" i="131" s="1"/>
  <c r="N56" i="131"/>
  <c r="O55" i="131"/>
  <c r="P55" i="131" s="1"/>
  <c r="N55" i="131"/>
  <c r="O54" i="131"/>
  <c r="P54" i="131" s="1"/>
  <c r="N54" i="131"/>
  <c r="O53" i="131"/>
  <c r="P53" i="131" s="1"/>
  <c r="N53" i="131"/>
  <c r="P52" i="131"/>
  <c r="O52" i="131"/>
  <c r="N52" i="131"/>
  <c r="O51" i="131"/>
  <c r="P51" i="131" s="1"/>
  <c r="N51" i="131"/>
  <c r="O50" i="131"/>
  <c r="N50" i="131"/>
  <c r="P49" i="131"/>
  <c r="O49" i="131"/>
  <c r="N49" i="131"/>
  <c r="O48" i="131"/>
  <c r="P48" i="131" s="1"/>
  <c r="N48" i="131"/>
  <c r="O47" i="131"/>
  <c r="P47" i="131" s="1"/>
  <c r="N47" i="131"/>
  <c r="O46" i="131"/>
  <c r="P46" i="131" s="1"/>
  <c r="N46" i="131"/>
  <c r="O45" i="131"/>
  <c r="P45" i="131" s="1"/>
  <c r="N45" i="131"/>
  <c r="O44" i="131"/>
  <c r="P44" i="131" s="1"/>
  <c r="N44" i="131"/>
  <c r="O43" i="131"/>
  <c r="P43" i="131" s="1"/>
  <c r="N43" i="131"/>
  <c r="O42" i="131"/>
  <c r="N42" i="131"/>
  <c r="O41" i="131"/>
  <c r="P41" i="131" s="1"/>
  <c r="N41" i="131"/>
  <c r="O40" i="131"/>
  <c r="P40" i="131" s="1"/>
  <c r="N40" i="131"/>
  <c r="O39" i="131"/>
  <c r="P39" i="131" s="1"/>
  <c r="N39" i="131"/>
  <c r="O38" i="131"/>
  <c r="P38" i="131" s="1"/>
  <c r="N38" i="131"/>
  <c r="O37" i="131"/>
  <c r="P37" i="131" s="1"/>
  <c r="N37" i="131"/>
  <c r="O36" i="131"/>
  <c r="P36" i="131" s="1"/>
  <c r="N36" i="131"/>
  <c r="O35" i="131"/>
  <c r="P35" i="131" s="1"/>
  <c r="N35" i="131"/>
  <c r="O34" i="131"/>
  <c r="N34" i="131"/>
  <c r="O33" i="131"/>
  <c r="P33" i="131" s="1"/>
  <c r="N33" i="131"/>
  <c r="O32" i="131"/>
  <c r="P32" i="131" s="1"/>
  <c r="N32" i="131"/>
  <c r="O31" i="131"/>
  <c r="P31" i="131" s="1"/>
  <c r="N31" i="131"/>
  <c r="O30" i="131"/>
  <c r="P30" i="131" s="1"/>
  <c r="N30" i="131"/>
  <c r="O29" i="131"/>
  <c r="P29" i="131" s="1"/>
  <c r="N29" i="131"/>
  <c r="P28" i="131"/>
  <c r="O28" i="131"/>
  <c r="N28" i="131"/>
  <c r="O27" i="131"/>
  <c r="P27" i="131" s="1"/>
  <c r="N27" i="131"/>
  <c r="O26" i="131"/>
  <c r="N26" i="131"/>
  <c r="O25" i="131"/>
  <c r="P25" i="131" s="1"/>
  <c r="N25" i="131"/>
  <c r="O24" i="131"/>
  <c r="P24" i="131" s="1"/>
  <c r="N24" i="131"/>
  <c r="O23" i="131"/>
  <c r="P23" i="131" s="1"/>
  <c r="N23" i="131"/>
  <c r="O22" i="131"/>
  <c r="P22" i="131" s="1"/>
  <c r="N22" i="131"/>
  <c r="O21" i="131"/>
  <c r="P21" i="131" s="1"/>
  <c r="N21" i="131"/>
  <c r="P20" i="131"/>
  <c r="O20" i="131"/>
  <c r="N20" i="131"/>
  <c r="O19" i="131"/>
  <c r="N19" i="131"/>
  <c r="P19" i="131"/>
  <c r="O18" i="131"/>
  <c r="P18" i="131" s="1"/>
  <c r="N18" i="131"/>
  <c r="O17" i="131"/>
  <c r="P17" i="131" s="1"/>
  <c r="N17" i="131"/>
  <c r="O16" i="131"/>
  <c r="P16" i="131" s="1"/>
  <c r="N16" i="131"/>
  <c r="O15" i="131"/>
  <c r="P15" i="131" s="1"/>
  <c r="N15" i="131"/>
  <c r="O14" i="131"/>
  <c r="N14" i="131"/>
  <c r="P14" i="131"/>
  <c r="O13" i="131"/>
  <c r="P13" i="131" s="1"/>
  <c r="N13" i="131"/>
  <c r="O12" i="131"/>
  <c r="P12" i="131" s="1"/>
  <c r="N12" i="131"/>
  <c r="O11" i="131"/>
  <c r="P11" i="131"/>
  <c r="N11" i="131"/>
  <c r="O10" i="131"/>
  <c r="N10" i="131"/>
  <c r="O9" i="131"/>
  <c r="N9" i="131"/>
  <c r="P9" i="131"/>
  <c r="O8" i="131"/>
  <c r="P8" i="131" s="1"/>
  <c r="N8" i="131"/>
  <c r="P7" i="131"/>
  <c r="O7" i="131"/>
  <c r="N7" i="131"/>
  <c r="O6" i="131"/>
  <c r="P6" i="131" s="1"/>
  <c r="N6" i="131"/>
  <c r="P5" i="131"/>
  <c r="O5" i="131"/>
  <c r="N5" i="131"/>
  <c r="P4" i="131"/>
  <c r="P509" i="131" s="1" a="1"/>
  <c r="P509" i="131" s="1"/>
  <c r="N13" i="130" s="1"/>
  <c r="O4" i="131"/>
  <c r="N4" i="131"/>
  <c r="I52" i="130"/>
  <c r="I34" i="130"/>
  <c r="G34" i="130"/>
  <c r="E33" i="130"/>
  <c r="G33" i="130"/>
  <c r="I33" i="130"/>
  <c r="E32" i="130"/>
  <c r="G32" i="130"/>
  <c r="I32" i="130"/>
  <c r="E31" i="130"/>
  <c r="G31" i="130"/>
  <c r="I31" i="130"/>
  <c r="G30" i="130"/>
  <c r="I30" i="130"/>
  <c r="G29" i="130"/>
  <c r="I29" i="130"/>
  <c r="E29" i="130"/>
  <c r="G27" i="130"/>
  <c r="I27" i="130"/>
  <c r="E8" i="130"/>
  <c r="C527" i="129"/>
  <c r="L527" i="129" a="1"/>
  <c r="L527" i="129"/>
  <c r="M514" i="129"/>
  <c r="M514" i="129" a="1"/>
  <c r="L514" i="129"/>
  <c r="L514" i="129" a="1"/>
  <c r="K514" i="129"/>
  <c r="K514" i="129" a="1"/>
  <c r="J514" i="129"/>
  <c r="J514" i="129" a="1"/>
  <c r="I514" i="129"/>
  <c r="I514" i="129" a="1"/>
  <c r="H514" i="129"/>
  <c r="H514" i="129" a="1"/>
  <c r="G514" i="129"/>
  <c r="G514" i="129" a="1"/>
  <c r="F514" i="129"/>
  <c r="F514" i="129" a="1"/>
  <c r="C511" i="129"/>
  <c r="M511" i="129" a="1"/>
  <c r="M511" i="129"/>
  <c r="M510" i="129" a="1"/>
  <c r="M510" i="129"/>
  <c r="M512" i="129" s="1"/>
  <c r="J510" i="129" a="1"/>
  <c r="J510" i="129"/>
  <c r="J512" i="129" s="1"/>
  <c r="I510" i="129" a="1"/>
  <c r="I510" i="129"/>
  <c r="I512" i="129" s="1"/>
  <c r="C510" i="129"/>
  <c r="F510" i="129" s="1" a="1"/>
  <c r="F510" i="129" s="1"/>
  <c r="C529" i="129"/>
  <c r="M529" i="129" s="1" a="1"/>
  <c r="M529" i="129" s="1"/>
  <c r="M531" i="129" s="1"/>
  <c r="L509" i="129" a="1"/>
  <c r="L509" i="129"/>
  <c r="G509" i="129" a="1"/>
  <c r="G509" i="129"/>
  <c r="C509" i="129"/>
  <c r="M509" i="129" a="1"/>
  <c r="M509" i="129"/>
  <c r="M508" i="129" a="1"/>
  <c r="M508" i="129"/>
  <c r="L508" i="129" a="1"/>
  <c r="L508" i="129"/>
  <c r="J508" i="129" a="1"/>
  <c r="J508" i="129"/>
  <c r="I508" i="129" a="1"/>
  <c r="I508" i="129"/>
  <c r="G508" i="129"/>
  <c r="G508" i="129" a="1"/>
  <c r="F508" i="129" a="1"/>
  <c r="F508" i="129"/>
  <c r="C508" i="129"/>
  <c r="C507" i="129"/>
  <c r="M507" i="129" a="1"/>
  <c r="M507" i="129"/>
  <c r="M506" i="129" a="1"/>
  <c r="M506" i="129"/>
  <c r="J506" i="129" a="1"/>
  <c r="J506" i="129"/>
  <c r="I506" i="129" a="1"/>
  <c r="I506" i="129"/>
  <c r="F506" i="129" a="1"/>
  <c r="F506" i="129"/>
  <c r="C506" i="129"/>
  <c r="L506" i="129" a="1"/>
  <c r="L506" i="129"/>
  <c r="L505" i="129" a="1"/>
  <c r="L505" i="129"/>
  <c r="G505" i="129" a="1"/>
  <c r="G505" i="129"/>
  <c r="C505" i="129"/>
  <c r="M505" i="129" a="1"/>
  <c r="M505" i="129"/>
  <c r="M504" i="129" a="1"/>
  <c r="M504" i="129"/>
  <c r="L504" i="129" a="1"/>
  <c r="L504" i="129"/>
  <c r="J504" i="129" a="1"/>
  <c r="J504" i="129"/>
  <c r="I504" i="129" a="1"/>
  <c r="I504" i="129"/>
  <c r="G504" i="129"/>
  <c r="G504" i="129" a="1"/>
  <c r="F504" i="129" a="1"/>
  <c r="F504" i="129"/>
  <c r="C504" i="129"/>
  <c r="C503" i="129"/>
  <c r="M503" i="129" a="1"/>
  <c r="M503" i="129"/>
  <c r="M502" i="129" a="1"/>
  <c r="M502" i="129"/>
  <c r="J502" i="129" a="1"/>
  <c r="J502" i="129"/>
  <c r="I502" i="129" a="1"/>
  <c r="I502" i="129"/>
  <c r="F502" i="129" a="1"/>
  <c r="F502" i="129"/>
  <c r="C502" i="129"/>
  <c r="C521" i="129"/>
  <c r="L501" i="129" a="1"/>
  <c r="L501" i="129"/>
  <c r="G501" i="129" a="1"/>
  <c r="G501" i="129"/>
  <c r="C501" i="129"/>
  <c r="M501" i="129" a="1"/>
  <c r="M501" i="129"/>
  <c r="M500" i="129" a="1"/>
  <c r="M500" i="129"/>
  <c r="L500" i="129" a="1"/>
  <c r="L500" i="129"/>
  <c r="J500" i="129" a="1"/>
  <c r="J500" i="129"/>
  <c r="I500" i="129" a="1"/>
  <c r="I500" i="129"/>
  <c r="G500" i="129"/>
  <c r="G500" i="129" a="1"/>
  <c r="F500" i="129" a="1"/>
  <c r="F500" i="129"/>
  <c r="C500" i="129"/>
  <c r="K499" i="129" a="1"/>
  <c r="K499" i="129"/>
  <c r="C499" i="129"/>
  <c r="M499" i="129" a="1"/>
  <c r="M499" i="129"/>
  <c r="W495" i="129"/>
  <c r="V495" i="129"/>
  <c r="U495" i="129"/>
  <c r="T495" i="129"/>
  <c r="S495" i="129"/>
  <c r="R495" i="129"/>
  <c r="M495" i="129"/>
  <c r="L495" i="129"/>
  <c r="K495" i="129"/>
  <c r="J495" i="129"/>
  <c r="I495" i="129"/>
  <c r="H495" i="129"/>
  <c r="G495" i="129"/>
  <c r="F495" i="129"/>
  <c r="O494" i="129"/>
  <c r="P494" i="129" s="1"/>
  <c r="N494" i="129"/>
  <c r="O493" i="129"/>
  <c r="N493" i="129"/>
  <c r="O492" i="129"/>
  <c r="P492" i="129" s="1"/>
  <c r="N492" i="129"/>
  <c r="O491" i="129"/>
  <c r="P491" i="129" s="1"/>
  <c r="N491" i="129"/>
  <c r="O490" i="129"/>
  <c r="P490" i="129" s="1"/>
  <c r="N490" i="129"/>
  <c r="O489" i="129"/>
  <c r="P489" i="129" s="1"/>
  <c r="N489" i="129"/>
  <c r="O488" i="129"/>
  <c r="P488" i="129" s="1"/>
  <c r="N488" i="129"/>
  <c r="O487" i="129"/>
  <c r="P487" i="129" s="1"/>
  <c r="N487" i="129"/>
  <c r="O486" i="129"/>
  <c r="P486" i="129" s="1"/>
  <c r="N486" i="129"/>
  <c r="O485" i="129"/>
  <c r="P485" i="129" s="1"/>
  <c r="N485" i="129"/>
  <c r="O484" i="129"/>
  <c r="P484" i="129" s="1"/>
  <c r="N484" i="129"/>
  <c r="O483" i="129"/>
  <c r="P483" i="129" s="1"/>
  <c r="N483" i="129"/>
  <c r="O482" i="129"/>
  <c r="P482" i="129" s="1"/>
  <c r="N482" i="129"/>
  <c r="O481" i="129"/>
  <c r="P481" i="129" s="1"/>
  <c r="N481" i="129"/>
  <c r="O480" i="129"/>
  <c r="P480" i="129" s="1"/>
  <c r="N480" i="129"/>
  <c r="O479" i="129"/>
  <c r="P479" i="129" s="1"/>
  <c r="N479" i="129"/>
  <c r="O478" i="129"/>
  <c r="P478" i="129" s="1"/>
  <c r="N478" i="129"/>
  <c r="O477" i="129"/>
  <c r="P477" i="129" s="1"/>
  <c r="N477" i="129"/>
  <c r="O476" i="129"/>
  <c r="P476" i="129" s="1"/>
  <c r="N476" i="129"/>
  <c r="O475" i="129"/>
  <c r="P475" i="129" s="1"/>
  <c r="N475" i="129"/>
  <c r="O474" i="129"/>
  <c r="P474" i="129" s="1"/>
  <c r="N474" i="129"/>
  <c r="O473" i="129"/>
  <c r="P473" i="129" s="1"/>
  <c r="N473" i="129"/>
  <c r="O472" i="129"/>
  <c r="P472" i="129" s="1"/>
  <c r="N472" i="129"/>
  <c r="O471" i="129"/>
  <c r="P471" i="129" s="1"/>
  <c r="N471" i="129"/>
  <c r="O470" i="129"/>
  <c r="P470" i="129" s="1"/>
  <c r="N470" i="129"/>
  <c r="O469" i="129"/>
  <c r="P469" i="129" s="1"/>
  <c r="N469" i="129"/>
  <c r="O468" i="129"/>
  <c r="P468" i="129" s="1"/>
  <c r="N468" i="129"/>
  <c r="O467" i="129"/>
  <c r="P467" i="129" s="1"/>
  <c r="N467" i="129"/>
  <c r="O466" i="129"/>
  <c r="P466" i="129" s="1"/>
  <c r="N466" i="129"/>
  <c r="O465" i="129"/>
  <c r="P465" i="129" s="1"/>
  <c r="N465" i="129"/>
  <c r="O464" i="129"/>
  <c r="P464" i="129" s="1"/>
  <c r="N464" i="129"/>
  <c r="O463" i="129"/>
  <c r="P463" i="129" s="1"/>
  <c r="N463" i="129"/>
  <c r="O462" i="129"/>
  <c r="P462" i="129" s="1"/>
  <c r="N462" i="129"/>
  <c r="O461" i="129"/>
  <c r="P461" i="129" s="1"/>
  <c r="N461" i="129"/>
  <c r="O460" i="129"/>
  <c r="P460" i="129" s="1"/>
  <c r="N460" i="129"/>
  <c r="O459" i="129"/>
  <c r="P459" i="129" s="1"/>
  <c r="N459" i="129"/>
  <c r="O458" i="129"/>
  <c r="P458" i="129" s="1"/>
  <c r="N458" i="129"/>
  <c r="O457" i="129"/>
  <c r="P457" i="129" s="1"/>
  <c r="N457" i="129"/>
  <c r="O456" i="129"/>
  <c r="P456" i="129" s="1"/>
  <c r="N456" i="129"/>
  <c r="O455" i="129"/>
  <c r="P455" i="129" s="1"/>
  <c r="N455" i="129"/>
  <c r="O454" i="129"/>
  <c r="P454" i="129" s="1"/>
  <c r="N454" i="129"/>
  <c r="O453" i="129"/>
  <c r="P453" i="129" s="1"/>
  <c r="N453" i="129"/>
  <c r="O452" i="129"/>
  <c r="P452" i="129" s="1"/>
  <c r="N452" i="129"/>
  <c r="O451" i="129"/>
  <c r="P451" i="129" s="1"/>
  <c r="N451" i="129"/>
  <c r="O450" i="129"/>
  <c r="P450" i="129" s="1"/>
  <c r="N450" i="129"/>
  <c r="O449" i="129"/>
  <c r="P449" i="129" s="1"/>
  <c r="N449" i="129"/>
  <c r="O448" i="129"/>
  <c r="P448" i="129" s="1"/>
  <c r="N448" i="129"/>
  <c r="O447" i="129"/>
  <c r="P447" i="129" s="1"/>
  <c r="N447" i="129"/>
  <c r="O446" i="129"/>
  <c r="P446" i="129" s="1"/>
  <c r="N446" i="129"/>
  <c r="O445" i="129"/>
  <c r="P445" i="129" s="1"/>
  <c r="N445" i="129"/>
  <c r="O444" i="129"/>
  <c r="P444" i="129" s="1"/>
  <c r="N444" i="129"/>
  <c r="O443" i="129"/>
  <c r="P443" i="129" s="1"/>
  <c r="N443" i="129"/>
  <c r="O442" i="129"/>
  <c r="P442" i="129" s="1"/>
  <c r="N442" i="129"/>
  <c r="O441" i="129"/>
  <c r="P441" i="129" s="1"/>
  <c r="N441" i="129"/>
  <c r="O440" i="129"/>
  <c r="P440" i="129" s="1"/>
  <c r="N440" i="129"/>
  <c r="O439" i="129"/>
  <c r="P439" i="129" s="1"/>
  <c r="N439" i="129"/>
  <c r="O438" i="129"/>
  <c r="P438" i="129" s="1"/>
  <c r="N438" i="129"/>
  <c r="O437" i="129"/>
  <c r="P437" i="129" s="1"/>
  <c r="N437" i="129"/>
  <c r="O436" i="129"/>
  <c r="P436" i="129" s="1"/>
  <c r="N436" i="129"/>
  <c r="O435" i="129"/>
  <c r="P435" i="129" s="1"/>
  <c r="N435" i="129"/>
  <c r="O434" i="129"/>
  <c r="P434" i="129" s="1"/>
  <c r="N434" i="129"/>
  <c r="O433" i="129"/>
  <c r="P433" i="129" s="1"/>
  <c r="N433" i="129"/>
  <c r="O432" i="129"/>
  <c r="P432" i="129" s="1"/>
  <c r="N432" i="129"/>
  <c r="O431" i="129"/>
  <c r="P431" i="129" s="1"/>
  <c r="N431" i="129"/>
  <c r="O430" i="129"/>
  <c r="P430" i="129" s="1"/>
  <c r="N430" i="129"/>
  <c r="O429" i="129"/>
  <c r="P429" i="129" s="1"/>
  <c r="N429" i="129"/>
  <c r="O428" i="129"/>
  <c r="P428" i="129" s="1"/>
  <c r="N428" i="129"/>
  <c r="O427" i="129"/>
  <c r="P427" i="129" s="1"/>
  <c r="N427" i="129"/>
  <c r="O426" i="129"/>
  <c r="P426" i="129" s="1"/>
  <c r="N426" i="129"/>
  <c r="O425" i="129"/>
  <c r="P425" i="129" s="1"/>
  <c r="N425" i="129"/>
  <c r="O424" i="129"/>
  <c r="P424" i="129" s="1"/>
  <c r="N424" i="129"/>
  <c r="O423" i="129"/>
  <c r="P423" i="129" s="1"/>
  <c r="N423" i="129"/>
  <c r="O422" i="129"/>
  <c r="P422" i="129" s="1"/>
  <c r="N422" i="129"/>
  <c r="O421" i="129"/>
  <c r="P421" i="129" s="1"/>
  <c r="N421" i="129"/>
  <c r="O420" i="129"/>
  <c r="P420" i="129" s="1"/>
  <c r="N420" i="129"/>
  <c r="O419" i="129"/>
  <c r="P419" i="129" s="1"/>
  <c r="N419" i="129"/>
  <c r="O418" i="129"/>
  <c r="P418" i="129" s="1"/>
  <c r="N418" i="129"/>
  <c r="O417" i="129"/>
  <c r="P417" i="129" s="1"/>
  <c r="N417" i="129"/>
  <c r="O416" i="129"/>
  <c r="P416" i="129" s="1"/>
  <c r="N416" i="129"/>
  <c r="O415" i="129"/>
  <c r="P415" i="129" s="1"/>
  <c r="N415" i="129"/>
  <c r="O414" i="129"/>
  <c r="P414" i="129" s="1"/>
  <c r="N414" i="129"/>
  <c r="O413" i="129"/>
  <c r="P413" i="129" s="1"/>
  <c r="N413" i="129"/>
  <c r="O412" i="129"/>
  <c r="P412" i="129" s="1"/>
  <c r="N412" i="129"/>
  <c r="O411" i="129"/>
  <c r="P411" i="129" s="1"/>
  <c r="N411" i="129"/>
  <c r="O410" i="129"/>
  <c r="P410" i="129" s="1"/>
  <c r="N410" i="129"/>
  <c r="O409" i="129"/>
  <c r="P409" i="129" s="1"/>
  <c r="N409" i="129"/>
  <c r="O408" i="129"/>
  <c r="P408" i="129" s="1"/>
  <c r="N408" i="129"/>
  <c r="O407" i="129"/>
  <c r="P407" i="129" s="1"/>
  <c r="N407" i="129"/>
  <c r="O406" i="129"/>
  <c r="P406" i="129" s="1"/>
  <c r="N406" i="129"/>
  <c r="O405" i="129"/>
  <c r="P405" i="129" s="1"/>
  <c r="N405" i="129"/>
  <c r="O404" i="129"/>
  <c r="P404" i="129" s="1"/>
  <c r="N404" i="129"/>
  <c r="O403" i="129"/>
  <c r="P403" i="129" s="1"/>
  <c r="N403" i="129"/>
  <c r="O402" i="129"/>
  <c r="P402" i="129" s="1"/>
  <c r="N402" i="129"/>
  <c r="O401" i="129"/>
  <c r="P401" i="129" s="1"/>
  <c r="N401" i="129"/>
  <c r="O400" i="129"/>
  <c r="P400" i="129" s="1"/>
  <c r="N400" i="129"/>
  <c r="O399" i="129"/>
  <c r="P399" i="129" s="1"/>
  <c r="N399" i="129"/>
  <c r="O398" i="129"/>
  <c r="P398" i="129" s="1"/>
  <c r="N398" i="129"/>
  <c r="O397" i="129"/>
  <c r="P397" i="129" s="1"/>
  <c r="N397" i="129"/>
  <c r="O396" i="129"/>
  <c r="P396" i="129" s="1"/>
  <c r="N396" i="129"/>
  <c r="O395" i="129"/>
  <c r="P395" i="129" s="1"/>
  <c r="N395" i="129"/>
  <c r="O394" i="129"/>
  <c r="P394" i="129" s="1"/>
  <c r="N394" i="129"/>
  <c r="O393" i="129"/>
  <c r="P393" i="129" s="1"/>
  <c r="N393" i="129"/>
  <c r="O392" i="129"/>
  <c r="P392" i="129" s="1"/>
  <c r="N392" i="129"/>
  <c r="O391" i="129"/>
  <c r="P391" i="129" s="1"/>
  <c r="N391" i="129"/>
  <c r="O390" i="129"/>
  <c r="P390" i="129" s="1"/>
  <c r="N390" i="129"/>
  <c r="O389" i="129"/>
  <c r="P389" i="129" s="1"/>
  <c r="N389" i="129"/>
  <c r="O388" i="129"/>
  <c r="P388" i="129" s="1"/>
  <c r="N388" i="129"/>
  <c r="O387" i="129"/>
  <c r="P387" i="129" s="1"/>
  <c r="N387" i="129"/>
  <c r="O386" i="129"/>
  <c r="P386" i="129" s="1"/>
  <c r="N386" i="129"/>
  <c r="O385" i="129"/>
  <c r="P385" i="129" s="1"/>
  <c r="N385" i="129"/>
  <c r="O384" i="129"/>
  <c r="P384" i="129" s="1"/>
  <c r="N384" i="129"/>
  <c r="O383" i="129"/>
  <c r="P383" i="129" s="1"/>
  <c r="N383" i="129"/>
  <c r="O382" i="129"/>
  <c r="P382" i="129" s="1"/>
  <c r="N382" i="129"/>
  <c r="O381" i="129"/>
  <c r="P381" i="129" s="1"/>
  <c r="N381" i="129"/>
  <c r="O380" i="129"/>
  <c r="P380" i="129" s="1"/>
  <c r="N380" i="129"/>
  <c r="O379" i="129"/>
  <c r="P379" i="129" s="1"/>
  <c r="N379" i="129"/>
  <c r="O378" i="129"/>
  <c r="P378" i="129" s="1"/>
  <c r="N378" i="129"/>
  <c r="O377" i="129"/>
  <c r="P377" i="129" s="1"/>
  <c r="N377" i="129"/>
  <c r="O376" i="129"/>
  <c r="P376" i="129" s="1"/>
  <c r="N376" i="129"/>
  <c r="O375" i="129"/>
  <c r="P375" i="129" s="1"/>
  <c r="N375" i="129"/>
  <c r="O374" i="129"/>
  <c r="P374" i="129" s="1"/>
  <c r="N374" i="129"/>
  <c r="O373" i="129"/>
  <c r="P373" i="129" s="1"/>
  <c r="N373" i="129"/>
  <c r="O372" i="129"/>
  <c r="P372" i="129" s="1"/>
  <c r="N372" i="129"/>
  <c r="O371" i="129"/>
  <c r="P371" i="129" s="1"/>
  <c r="N371" i="129"/>
  <c r="O370" i="129"/>
  <c r="P370" i="129" s="1"/>
  <c r="N370" i="129"/>
  <c r="O369" i="129"/>
  <c r="P369" i="129" s="1"/>
  <c r="N369" i="129"/>
  <c r="O368" i="129"/>
  <c r="P368" i="129" s="1"/>
  <c r="N368" i="129"/>
  <c r="O367" i="129"/>
  <c r="P367" i="129" s="1"/>
  <c r="N367" i="129"/>
  <c r="O366" i="129"/>
  <c r="P366" i="129" s="1"/>
  <c r="N366" i="129"/>
  <c r="O365" i="129"/>
  <c r="P365" i="129" s="1"/>
  <c r="N365" i="129"/>
  <c r="O364" i="129"/>
  <c r="P364" i="129" s="1"/>
  <c r="N364" i="129"/>
  <c r="O363" i="129"/>
  <c r="P363" i="129" s="1"/>
  <c r="N363" i="129"/>
  <c r="O362" i="129"/>
  <c r="P362" i="129" s="1"/>
  <c r="N362" i="129"/>
  <c r="O361" i="129"/>
  <c r="P361" i="129" s="1"/>
  <c r="N361" i="129"/>
  <c r="O360" i="129"/>
  <c r="P360" i="129" s="1"/>
  <c r="N360" i="129"/>
  <c r="O359" i="129"/>
  <c r="P359" i="129" s="1"/>
  <c r="N359" i="129"/>
  <c r="O358" i="129"/>
  <c r="P358" i="129" s="1"/>
  <c r="N358" i="129"/>
  <c r="O357" i="129"/>
  <c r="P357" i="129" s="1"/>
  <c r="N357" i="129"/>
  <c r="O356" i="129"/>
  <c r="P356" i="129" s="1"/>
  <c r="N356" i="129"/>
  <c r="O355" i="129"/>
  <c r="P355" i="129"/>
  <c r="N355" i="129"/>
  <c r="O354" i="129"/>
  <c r="P354" i="129" s="1"/>
  <c r="N354" i="129"/>
  <c r="O353" i="129"/>
  <c r="P353" i="129" s="1"/>
  <c r="N353" i="129"/>
  <c r="O352" i="129"/>
  <c r="P352" i="129" s="1"/>
  <c r="N352" i="129"/>
  <c r="O351" i="129"/>
  <c r="P351" i="129" s="1"/>
  <c r="N351" i="129"/>
  <c r="O350" i="129"/>
  <c r="P350" i="129" s="1"/>
  <c r="N350" i="129"/>
  <c r="O349" i="129"/>
  <c r="P349" i="129" s="1"/>
  <c r="N349" i="129"/>
  <c r="O348" i="129"/>
  <c r="P348" i="129" s="1"/>
  <c r="N348" i="129"/>
  <c r="O347" i="129"/>
  <c r="P347" i="129" s="1"/>
  <c r="N347" i="129"/>
  <c r="O346" i="129"/>
  <c r="P346" i="129" s="1"/>
  <c r="N346" i="129"/>
  <c r="O345" i="129"/>
  <c r="P345" i="129" s="1"/>
  <c r="N345" i="129"/>
  <c r="O344" i="129"/>
  <c r="P344" i="129" s="1"/>
  <c r="N344" i="129"/>
  <c r="O343" i="129"/>
  <c r="P343" i="129" s="1"/>
  <c r="N343" i="129"/>
  <c r="O342" i="129"/>
  <c r="P342" i="129" s="1"/>
  <c r="N342" i="129"/>
  <c r="O341" i="129"/>
  <c r="P341" i="129" s="1"/>
  <c r="N341" i="129"/>
  <c r="O340" i="129"/>
  <c r="P340" i="129" s="1"/>
  <c r="N340" i="129"/>
  <c r="O339" i="129"/>
  <c r="P339" i="129" s="1"/>
  <c r="N339" i="129"/>
  <c r="O338" i="129"/>
  <c r="P338" i="129" s="1"/>
  <c r="N338" i="129"/>
  <c r="O337" i="129"/>
  <c r="P337" i="129" s="1"/>
  <c r="N337" i="129"/>
  <c r="O336" i="129"/>
  <c r="P336" i="129" s="1"/>
  <c r="N336" i="129"/>
  <c r="O335" i="129"/>
  <c r="P335" i="129" s="1"/>
  <c r="N335" i="129"/>
  <c r="O334" i="129"/>
  <c r="P334" i="129" s="1"/>
  <c r="N334" i="129"/>
  <c r="O333" i="129"/>
  <c r="P333" i="129" s="1"/>
  <c r="N333" i="129"/>
  <c r="O332" i="129"/>
  <c r="P332" i="129" s="1"/>
  <c r="N332" i="129"/>
  <c r="O331" i="129"/>
  <c r="P331" i="129" s="1"/>
  <c r="N331" i="129"/>
  <c r="O330" i="129"/>
  <c r="P330" i="129" s="1"/>
  <c r="N330" i="129"/>
  <c r="O329" i="129"/>
  <c r="P329" i="129" s="1"/>
  <c r="N329" i="129"/>
  <c r="O328" i="129"/>
  <c r="P328" i="129" s="1"/>
  <c r="N328" i="129"/>
  <c r="O327" i="129"/>
  <c r="P327" i="129" s="1"/>
  <c r="N327" i="129"/>
  <c r="O326" i="129"/>
  <c r="P326" i="129" s="1"/>
  <c r="N326" i="129"/>
  <c r="O325" i="129"/>
  <c r="P325" i="129" s="1"/>
  <c r="N325" i="129"/>
  <c r="O324" i="129"/>
  <c r="P324" i="129" s="1"/>
  <c r="N324" i="129"/>
  <c r="O323" i="129"/>
  <c r="P323" i="129" s="1"/>
  <c r="N323" i="129"/>
  <c r="O322" i="129"/>
  <c r="P322" i="129" s="1"/>
  <c r="N322" i="129"/>
  <c r="O321" i="129"/>
  <c r="P321" i="129" s="1"/>
  <c r="N321" i="129"/>
  <c r="O320" i="129"/>
  <c r="P320" i="129" s="1"/>
  <c r="N320" i="129"/>
  <c r="O319" i="129"/>
  <c r="P319" i="129" s="1"/>
  <c r="N319" i="129"/>
  <c r="O318" i="129"/>
  <c r="P318" i="129" s="1"/>
  <c r="N318" i="129"/>
  <c r="O317" i="129"/>
  <c r="P317" i="129" s="1"/>
  <c r="N317" i="129"/>
  <c r="O316" i="129"/>
  <c r="P316" i="129" s="1"/>
  <c r="N316" i="129"/>
  <c r="O315" i="129"/>
  <c r="P315" i="129" s="1"/>
  <c r="N315" i="129"/>
  <c r="O314" i="129"/>
  <c r="P314" i="129" s="1"/>
  <c r="N314" i="129"/>
  <c r="O313" i="129"/>
  <c r="P313" i="129" s="1"/>
  <c r="N313" i="129"/>
  <c r="O312" i="129"/>
  <c r="P312" i="129" s="1"/>
  <c r="N312" i="129"/>
  <c r="O311" i="129"/>
  <c r="P311" i="129" s="1"/>
  <c r="N311" i="129"/>
  <c r="O310" i="129"/>
  <c r="P310" i="129" s="1"/>
  <c r="N310" i="129"/>
  <c r="O309" i="129"/>
  <c r="P309" i="129" s="1"/>
  <c r="N309" i="129"/>
  <c r="O308" i="129"/>
  <c r="P308" i="129" s="1"/>
  <c r="N308" i="129"/>
  <c r="O307" i="129"/>
  <c r="P307" i="129" s="1"/>
  <c r="N307" i="129"/>
  <c r="O306" i="129"/>
  <c r="P306" i="129" s="1"/>
  <c r="N306" i="129"/>
  <c r="O305" i="129"/>
  <c r="P305" i="129" s="1"/>
  <c r="N305" i="129"/>
  <c r="O304" i="129"/>
  <c r="P304" i="129" s="1"/>
  <c r="N304" i="129"/>
  <c r="O303" i="129"/>
  <c r="P303" i="129" s="1"/>
  <c r="N303" i="129"/>
  <c r="O302" i="129"/>
  <c r="P302" i="129" s="1"/>
  <c r="N302" i="129"/>
  <c r="O301" i="129"/>
  <c r="P301" i="129" s="1"/>
  <c r="N301" i="129"/>
  <c r="O300" i="129"/>
  <c r="P300" i="129" s="1"/>
  <c r="N300" i="129"/>
  <c r="O299" i="129"/>
  <c r="P299" i="129" s="1"/>
  <c r="N299" i="129"/>
  <c r="O298" i="129"/>
  <c r="P298" i="129" s="1"/>
  <c r="N298" i="129"/>
  <c r="O297" i="129"/>
  <c r="P297" i="129" s="1"/>
  <c r="N297" i="129"/>
  <c r="O296" i="129"/>
  <c r="P296" i="129" s="1"/>
  <c r="N296" i="129"/>
  <c r="O295" i="129"/>
  <c r="P295" i="129" s="1"/>
  <c r="N295" i="129"/>
  <c r="O294" i="129"/>
  <c r="P294" i="129" s="1"/>
  <c r="N294" i="129"/>
  <c r="O293" i="129"/>
  <c r="P293" i="129" s="1"/>
  <c r="N293" i="129"/>
  <c r="O292" i="129"/>
  <c r="P292" i="129" s="1"/>
  <c r="N292" i="129"/>
  <c r="O291" i="129"/>
  <c r="P291" i="129" s="1"/>
  <c r="N291" i="129"/>
  <c r="O290" i="129"/>
  <c r="P290" i="129" s="1"/>
  <c r="N290" i="129"/>
  <c r="O289" i="129"/>
  <c r="P289" i="129" s="1"/>
  <c r="N289" i="129"/>
  <c r="O288" i="129"/>
  <c r="P288" i="129" s="1"/>
  <c r="N288" i="129"/>
  <c r="O287" i="129"/>
  <c r="P287" i="129" s="1"/>
  <c r="N287" i="129"/>
  <c r="O286" i="129"/>
  <c r="P286" i="129" s="1"/>
  <c r="N286" i="129"/>
  <c r="O285" i="129"/>
  <c r="P285" i="129" s="1"/>
  <c r="N285" i="129"/>
  <c r="O284" i="129"/>
  <c r="P284" i="129" s="1"/>
  <c r="N284" i="129"/>
  <c r="O283" i="129"/>
  <c r="P283" i="129" s="1"/>
  <c r="N283" i="129"/>
  <c r="O282" i="129"/>
  <c r="P282" i="129" s="1"/>
  <c r="N282" i="129"/>
  <c r="O281" i="129"/>
  <c r="P281" i="129" s="1"/>
  <c r="N281" i="129"/>
  <c r="O280" i="129"/>
  <c r="P280" i="129" s="1"/>
  <c r="N280" i="129"/>
  <c r="O279" i="129"/>
  <c r="P279" i="129" s="1"/>
  <c r="N279" i="129"/>
  <c r="O278" i="129"/>
  <c r="P278" i="129" s="1"/>
  <c r="N278" i="129"/>
  <c r="O277" i="129"/>
  <c r="P277" i="129" s="1"/>
  <c r="N277" i="129"/>
  <c r="O276" i="129"/>
  <c r="P276" i="129" s="1"/>
  <c r="N276" i="129"/>
  <c r="O275" i="129"/>
  <c r="P275" i="129" s="1"/>
  <c r="N275" i="129"/>
  <c r="O274" i="129"/>
  <c r="P274" i="129" s="1"/>
  <c r="N274" i="129"/>
  <c r="O273" i="129"/>
  <c r="P273" i="129" s="1"/>
  <c r="N273" i="129"/>
  <c r="O272" i="129"/>
  <c r="P272" i="129" s="1"/>
  <c r="N272" i="129"/>
  <c r="O271" i="129"/>
  <c r="P271" i="129" s="1"/>
  <c r="N271" i="129"/>
  <c r="O270" i="129"/>
  <c r="P270" i="129" s="1"/>
  <c r="N270" i="129"/>
  <c r="O269" i="129"/>
  <c r="P269" i="129" s="1"/>
  <c r="N269" i="129"/>
  <c r="O268" i="129"/>
  <c r="P268" i="129" s="1"/>
  <c r="N268" i="129"/>
  <c r="O267" i="129"/>
  <c r="P267" i="129" s="1"/>
  <c r="N267" i="129"/>
  <c r="O266" i="129"/>
  <c r="P266" i="129" s="1"/>
  <c r="N266" i="129"/>
  <c r="O265" i="129"/>
  <c r="P265" i="129" s="1"/>
  <c r="N265" i="129"/>
  <c r="O264" i="129"/>
  <c r="P264" i="129" s="1"/>
  <c r="N264" i="129"/>
  <c r="O263" i="129"/>
  <c r="P263" i="129" s="1"/>
  <c r="N263" i="129"/>
  <c r="O262" i="129"/>
  <c r="P262" i="129" s="1"/>
  <c r="N262" i="129"/>
  <c r="O261" i="129"/>
  <c r="P261" i="129" s="1"/>
  <c r="N261" i="129"/>
  <c r="O260" i="129"/>
  <c r="P260" i="129" s="1"/>
  <c r="N260" i="129"/>
  <c r="O259" i="129"/>
  <c r="P259" i="129" s="1"/>
  <c r="N259" i="129"/>
  <c r="O258" i="129"/>
  <c r="P258" i="129" s="1"/>
  <c r="N258" i="129"/>
  <c r="O257" i="129"/>
  <c r="P257" i="129" s="1"/>
  <c r="N257" i="129"/>
  <c r="O256" i="129"/>
  <c r="P256" i="129" s="1"/>
  <c r="N256" i="129"/>
  <c r="O255" i="129"/>
  <c r="P255" i="129" s="1"/>
  <c r="N255" i="129"/>
  <c r="O254" i="129"/>
  <c r="P254" i="129" s="1"/>
  <c r="N254" i="129"/>
  <c r="O253" i="129"/>
  <c r="P253" i="129" s="1"/>
  <c r="N253" i="129"/>
  <c r="O252" i="129"/>
  <c r="P252" i="129" s="1"/>
  <c r="N252" i="129"/>
  <c r="O251" i="129"/>
  <c r="P251" i="129" s="1"/>
  <c r="N251" i="129"/>
  <c r="O250" i="129"/>
  <c r="P250" i="129" s="1"/>
  <c r="N250" i="129"/>
  <c r="O249" i="129"/>
  <c r="P249" i="129" s="1"/>
  <c r="N249" i="129"/>
  <c r="O248" i="129"/>
  <c r="P248" i="129" s="1"/>
  <c r="N248" i="129"/>
  <c r="O247" i="129"/>
  <c r="P247" i="129" s="1"/>
  <c r="N247" i="129"/>
  <c r="O246" i="129"/>
  <c r="P246" i="129" s="1"/>
  <c r="N246" i="129"/>
  <c r="O245" i="129"/>
  <c r="P245" i="129" s="1"/>
  <c r="N245" i="129"/>
  <c r="O244" i="129"/>
  <c r="P244" i="129" s="1"/>
  <c r="N244" i="129"/>
  <c r="O243" i="129"/>
  <c r="P243" i="129" s="1"/>
  <c r="N243" i="129"/>
  <c r="O242" i="129"/>
  <c r="P242" i="129" s="1"/>
  <c r="N242" i="129"/>
  <c r="O241" i="129"/>
  <c r="P241" i="129" s="1"/>
  <c r="N241" i="129"/>
  <c r="O240" i="129"/>
  <c r="P240" i="129" s="1"/>
  <c r="N240" i="129"/>
  <c r="O239" i="129"/>
  <c r="P239" i="129" s="1"/>
  <c r="N239" i="129"/>
  <c r="O238" i="129"/>
  <c r="P238" i="129" s="1"/>
  <c r="N238" i="129"/>
  <c r="O237" i="129"/>
  <c r="P237" i="129" s="1"/>
  <c r="N237" i="129"/>
  <c r="O236" i="129"/>
  <c r="P236" i="129" s="1"/>
  <c r="N236" i="129"/>
  <c r="O235" i="129"/>
  <c r="P235" i="129" s="1"/>
  <c r="N235" i="129"/>
  <c r="O234" i="129"/>
  <c r="P234" i="129" s="1"/>
  <c r="N234" i="129"/>
  <c r="O233" i="129"/>
  <c r="P233" i="129" s="1"/>
  <c r="N233" i="129"/>
  <c r="O232" i="129"/>
  <c r="P232" i="129" s="1"/>
  <c r="N232" i="129"/>
  <c r="O231" i="129"/>
  <c r="P231" i="129" s="1"/>
  <c r="N231" i="129"/>
  <c r="O230" i="129"/>
  <c r="P230" i="129" s="1"/>
  <c r="N230" i="129"/>
  <c r="O229" i="129"/>
  <c r="P229" i="129" s="1"/>
  <c r="N229" i="129"/>
  <c r="O228" i="129"/>
  <c r="P228" i="129" s="1"/>
  <c r="N228" i="129"/>
  <c r="O227" i="129"/>
  <c r="P227" i="129" s="1"/>
  <c r="N227" i="129"/>
  <c r="O226" i="129"/>
  <c r="P226" i="129" s="1"/>
  <c r="N226" i="129"/>
  <c r="O225" i="129"/>
  <c r="P225" i="129" s="1"/>
  <c r="N225" i="129"/>
  <c r="O224" i="129"/>
  <c r="P224" i="129" s="1"/>
  <c r="N224" i="129"/>
  <c r="O223" i="129"/>
  <c r="P223" i="129" s="1"/>
  <c r="N223" i="129"/>
  <c r="O222" i="129"/>
  <c r="P222" i="129" s="1"/>
  <c r="N222" i="129"/>
  <c r="O221" i="129"/>
  <c r="P221" i="129" s="1"/>
  <c r="N221" i="129"/>
  <c r="O220" i="129"/>
  <c r="P220" i="129" s="1"/>
  <c r="N220" i="129"/>
  <c r="O219" i="129"/>
  <c r="P219" i="129" s="1"/>
  <c r="N219" i="129"/>
  <c r="O218" i="129"/>
  <c r="P218" i="129" s="1"/>
  <c r="N218" i="129"/>
  <c r="O217" i="129"/>
  <c r="P217" i="129" s="1"/>
  <c r="N217" i="129"/>
  <c r="O216" i="129"/>
  <c r="P216" i="129" s="1"/>
  <c r="N216" i="129"/>
  <c r="O215" i="129"/>
  <c r="P215" i="129" s="1"/>
  <c r="N215" i="129"/>
  <c r="O214" i="129"/>
  <c r="P214" i="129" s="1"/>
  <c r="N214" i="129"/>
  <c r="O213" i="129"/>
  <c r="P213" i="129" s="1"/>
  <c r="N213" i="129"/>
  <c r="O212" i="129"/>
  <c r="P212" i="129" s="1"/>
  <c r="N212" i="129"/>
  <c r="O211" i="129"/>
  <c r="P211" i="129" s="1"/>
  <c r="N211" i="129"/>
  <c r="O210" i="129"/>
  <c r="P210" i="129" s="1"/>
  <c r="N210" i="129"/>
  <c r="O209" i="129"/>
  <c r="P209" i="129" s="1"/>
  <c r="N209" i="129"/>
  <c r="O208" i="129"/>
  <c r="P208" i="129" s="1"/>
  <c r="N208" i="129"/>
  <c r="O207" i="129"/>
  <c r="P207" i="129" s="1"/>
  <c r="N207" i="129"/>
  <c r="O206" i="129"/>
  <c r="P206" i="129" s="1"/>
  <c r="N206" i="129"/>
  <c r="O205" i="129"/>
  <c r="P205" i="129" s="1"/>
  <c r="N205" i="129"/>
  <c r="O204" i="129"/>
  <c r="P204" i="129" s="1"/>
  <c r="N204" i="129"/>
  <c r="O203" i="129"/>
  <c r="P203" i="129" s="1"/>
  <c r="N203" i="129"/>
  <c r="O202" i="129"/>
  <c r="P202" i="129" s="1"/>
  <c r="N202" i="129"/>
  <c r="O201" i="129"/>
  <c r="P201" i="129" s="1"/>
  <c r="N201" i="129"/>
  <c r="O200" i="129"/>
  <c r="P200" i="129" s="1"/>
  <c r="N200" i="129"/>
  <c r="O199" i="129"/>
  <c r="P199" i="129" s="1"/>
  <c r="N199" i="129"/>
  <c r="O198" i="129"/>
  <c r="P198" i="129" s="1"/>
  <c r="N198" i="129"/>
  <c r="O197" i="129"/>
  <c r="P197" i="129" s="1"/>
  <c r="N197" i="129"/>
  <c r="O196" i="129"/>
  <c r="P196" i="129" s="1"/>
  <c r="N196" i="129"/>
  <c r="O195" i="129"/>
  <c r="P195" i="129" s="1"/>
  <c r="N195" i="129"/>
  <c r="O194" i="129"/>
  <c r="P194" i="129" s="1"/>
  <c r="N194" i="129"/>
  <c r="O193" i="129"/>
  <c r="P193" i="129" s="1"/>
  <c r="N193" i="129"/>
  <c r="O192" i="129"/>
  <c r="P192" i="129" s="1"/>
  <c r="N192" i="129"/>
  <c r="O191" i="129"/>
  <c r="P191" i="129" s="1"/>
  <c r="N191" i="129"/>
  <c r="O190" i="129"/>
  <c r="P190" i="129" s="1"/>
  <c r="N190" i="129"/>
  <c r="O189" i="129"/>
  <c r="P189" i="129" s="1"/>
  <c r="N189" i="129"/>
  <c r="O188" i="129"/>
  <c r="P188" i="129" s="1"/>
  <c r="N188" i="129"/>
  <c r="O187" i="129"/>
  <c r="P187" i="129" s="1"/>
  <c r="N187" i="129"/>
  <c r="O186" i="129"/>
  <c r="P186" i="129" s="1"/>
  <c r="N186" i="129"/>
  <c r="O185" i="129"/>
  <c r="P185" i="129" s="1"/>
  <c r="N185" i="129"/>
  <c r="O184" i="129"/>
  <c r="P184" i="129" s="1"/>
  <c r="N184" i="129"/>
  <c r="O183" i="129"/>
  <c r="P183" i="129" s="1"/>
  <c r="N183" i="129"/>
  <c r="O182" i="129"/>
  <c r="P182" i="129" s="1"/>
  <c r="N182" i="129"/>
  <c r="O181" i="129"/>
  <c r="P181" i="129" s="1"/>
  <c r="N181" i="129"/>
  <c r="O180" i="129"/>
  <c r="P180" i="129" s="1"/>
  <c r="N180" i="129"/>
  <c r="O179" i="129"/>
  <c r="P179" i="129" s="1"/>
  <c r="N179" i="129"/>
  <c r="O178" i="129"/>
  <c r="P178" i="129" s="1"/>
  <c r="N178" i="129"/>
  <c r="O177" i="129"/>
  <c r="P177" i="129" s="1"/>
  <c r="N177" i="129"/>
  <c r="O176" i="129"/>
  <c r="P176" i="129" s="1"/>
  <c r="N176" i="129"/>
  <c r="O175" i="129"/>
  <c r="P175" i="129" s="1"/>
  <c r="N175" i="129"/>
  <c r="O174" i="129"/>
  <c r="P174" i="129" s="1"/>
  <c r="N174" i="129"/>
  <c r="O173" i="129"/>
  <c r="P173" i="129" s="1"/>
  <c r="N173" i="129"/>
  <c r="O172" i="129"/>
  <c r="P172" i="129" s="1"/>
  <c r="N172" i="129"/>
  <c r="O171" i="129"/>
  <c r="P171" i="129" s="1"/>
  <c r="N171" i="129"/>
  <c r="O170" i="129"/>
  <c r="P170" i="129" s="1"/>
  <c r="N170" i="129"/>
  <c r="O169" i="129"/>
  <c r="P169" i="129" s="1"/>
  <c r="N169" i="129"/>
  <c r="O168" i="129"/>
  <c r="P168" i="129" s="1"/>
  <c r="N168" i="129"/>
  <c r="O167" i="129"/>
  <c r="P167" i="129" s="1"/>
  <c r="N167" i="129"/>
  <c r="O166" i="129"/>
  <c r="P166" i="129" s="1"/>
  <c r="N166" i="129"/>
  <c r="O165" i="129"/>
  <c r="P165" i="129" s="1"/>
  <c r="N165" i="129"/>
  <c r="O164" i="129"/>
  <c r="P164" i="129" s="1"/>
  <c r="N164" i="129"/>
  <c r="O163" i="129"/>
  <c r="P163" i="129" s="1"/>
  <c r="N163" i="129"/>
  <c r="O162" i="129"/>
  <c r="P162" i="129" s="1"/>
  <c r="N162" i="129"/>
  <c r="O161" i="129"/>
  <c r="P161" i="129" s="1"/>
  <c r="N161" i="129"/>
  <c r="O160" i="129"/>
  <c r="P160" i="129" s="1"/>
  <c r="N160" i="129"/>
  <c r="O159" i="129"/>
  <c r="P159" i="129" s="1"/>
  <c r="N159" i="129"/>
  <c r="O158" i="129"/>
  <c r="P158" i="129" s="1"/>
  <c r="N158" i="129"/>
  <c r="O157" i="129"/>
  <c r="P157" i="129" s="1"/>
  <c r="N157" i="129"/>
  <c r="O156" i="129"/>
  <c r="P156" i="129" s="1"/>
  <c r="N156" i="129"/>
  <c r="O155" i="129"/>
  <c r="P155" i="129" s="1"/>
  <c r="N155" i="129"/>
  <c r="O154" i="129"/>
  <c r="P154" i="129" s="1"/>
  <c r="N154" i="129"/>
  <c r="O153" i="129"/>
  <c r="P153" i="129" s="1"/>
  <c r="N153" i="129"/>
  <c r="O152" i="129"/>
  <c r="P152" i="129" s="1"/>
  <c r="N152" i="129"/>
  <c r="O151" i="129"/>
  <c r="P151" i="129" s="1"/>
  <c r="N151" i="129"/>
  <c r="O150" i="129"/>
  <c r="P150" i="129" s="1"/>
  <c r="N150" i="129"/>
  <c r="O149" i="129"/>
  <c r="P149" i="129" s="1"/>
  <c r="N149" i="129"/>
  <c r="O148" i="129"/>
  <c r="P148" i="129" s="1"/>
  <c r="N148" i="129"/>
  <c r="O147" i="129"/>
  <c r="P147" i="129" s="1"/>
  <c r="N147" i="129"/>
  <c r="O146" i="129"/>
  <c r="P146" i="129" s="1"/>
  <c r="N146" i="129"/>
  <c r="O145" i="129"/>
  <c r="P145" i="129" s="1"/>
  <c r="N145" i="129"/>
  <c r="O144" i="129"/>
  <c r="P144" i="129" s="1"/>
  <c r="N144" i="129"/>
  <c r="O143" i="129"/>
  <c r="P143" i="129" s="1"/>
  <c r="N143" i="129"/>
  <c r="O142" i="129"/>
  <c r="P142" i="129" s="1"/>
  <c r="N142" i="129"/>
  <c r="O141" i="129"/>
  <c r="P141" i="129" s="1"/>
  <c r="N141" i="129"/>
  <c r="O140" i="129"/>
  <c r="P140" i="129" s="1"/>
  <c r="N140" i="129"/>
  <c r="O139" i="129"/>
  <c r="P139" i="129" s="1"/>
  <c r="N139" i="129"/>
  <c r="O138" i="129"/>
  <c r="P138" i="129" s="1"/>
  <c r="N138" i="129"/>
  <c r="O137" i="129"/>
  <c r="P137" i="129" s="1"/>
  <c r="N137" i="129"/>
  <c r="O136" i="129"/>
  <c r="P136" i="129" s="1"/>
  <c r="N136" i="129"/>
  <c r="O135" i="129"/>
  <c r="P135" i="129" s="1"/>
  <c r="N135" i="129"/>
  <c r="O134" i="129"/>
  <c r="P134" i="129" s="1"/>
  <c r="N134" i="129"/>
  <c r="O133" i="129"/>
  <c r="P133" i="129" s="1"/>
  <c r="N133" i="129"/>
  <c r="O132" i="129"/>
  <c r="P132" i="129" s="1"/>
  <c r="N132" i="129"/>
  <c r="O131" i="129"/>
  <c r="P131" i="129" s="1"/>
  <c r="N131" i="129"/>
  <c r="O130" i="129"/>
  <c r="P130" i="129" s="1"/>
  <c r="N130" i="129"/>
  <c r="O129" i="129"/>
  <c r="P129" i="129" s="1"/>
  <c r="N129" i="129"/>
  <c r="O128" i="129"/>
  <c r="P128" i="129" s="1"/>
  <c r="N128" i="129"/>
  <c r="O127" i="129"/>
  <c r="P127" i="129" s="1"/>
  <c r="N127" i="129"/>
  <c r="O126" i="129"/>
  <c r="P126" i="129" s="1"/>
  <c r="N126" i="129"/>
  <c r="O125" i="129"/>
  <c r="P125" i="129" s="1"/>
  <c r="N125" i="129"/>
  <c r="O124" i="129"/>
  <c r="P124" i="129" s="1"/>
  <c r="N124" i="129"/>
  <c r="O123" i="129"/>
  <c r="P123" i="129" s="1"/>
  <c r="N123" i="129"/>
  <c r="O122" i="129"/>
  <c r="P122" i="129" s="1"/>
  <c r="N122" i="129"/>
  <c r="O121" i="129"/>
  <c r="P121" i="129" s="1"/>
  <c r="N121" i="129"/>
  <c r="O120" i="129"/>
  <c r="P120" i="129" s="1"/>
  <c r="N120" i="129"/>
  <c r="O119" i="129"/>
  <c r="P119" i="129" s="1"/>
  <c r="N119" i="129"/>
  <c r="O118" i="129"/>
  <c r="P118" i="129" s="1"/>
  <c r="N118" i="129"/>
  <c r="O117" i="129"/>
  <c r="P117" i="129" s="1"/>
  <c r="N117" i="129"/>
  <c r="O116" i="129"/>
  <c r="P116" i="129" s="1"/>
  <c r="N116" i="129"/>
  <c r="O115" i="129"/>
  <c r="P115" i="129" s="1"/>
  <c r="N115" i="129"/>
  <c r="O114" i="129"/>
  <c r="P114" i="129" s="1"/>
  <c r="N114" i="129"/>
  <c r="O113" i="129"/>
  <c r="P113" i="129" s="1"/>
  <c r="N113" i="129"/>
  <c r="O112" i="129"/>
  <c r="P112" i="129" s="1"/>
  <c r="N112" i="129"/>
  <c r="O111" i="129"/>
  <c r="P111" i="129" s="1"/>
  <c r="N111" i="129"/>
  <c r="O110" i="129"/>
  <c r="P110" i="129" s="1"/>
  <c r="N110" i="129"/>
  <c r="O109" i="129"/>
  <c r="P109" i="129" s="1"/>
  <c r="N109" i="129"/>
  <c r="O108" i="129"/>
  <c r="P108" i="129" s="1"/>
  <c r="N108" i="129"/>
  <c r="O107" i="129"/>
  <c r="P107" i="129" s="1"/>
  <c r="N107" i="129"/>
  <c r="O106" i="129"/>
  <c r="P106" i="129" s="1"/>
  <c r="N106" i="129"/>
  <c r="O105" i="129"/>
  <c r="P105" i="129" s="1"/>
  <c r="N105" i="129"/>
  <c r="O104" i="129"/>
  <c r="P104" i="129" s="1"/>
  <c r="N104" i="129"/>
  <c r="O103" i="129"/>
  <c r="P103" i="129" s="1"/>
  <c r="N103" i="129"/>
  <c r="O102" i="129"/>
  <c r="P102" i="129" s="1"/>
  <c r="N102" i="129"/>
  <c r="O101" i="129"/>
  <c r="P101" i="129" s="1"/>
  <c r="N101" i="129"/>
  <c r="O100" i="129"/>
  <c r="P100" i="129" s="1"/>
  <c r="N100" i="129"/>
  <c r="O99" i="129"/>
  <c r="P99" i="129" s="1"/>
  <c r="N99" i="129"/>
  <c r="O98" i="129"/>
  <c r="P98" i="129" s="1"/>
  <c r="N98" i="129"/>
  <c r="O97" i="129"/>
  <c r="P97" i="129" s="1"/>
  <c r="N97" i="129"/>
  <c r="O96" i="129"/>
  <c r="P96" i="129" s="1"/>
  <c r="N96" i="129"/>
  <c r="O95" i="129"/>
  <c r="P95" i="129" s="1"/>
  <c r="N95" i="129"/>
  <c r="O94" i="129"/>
  <c r="P94" i="129" s="1"/>
  <c r="N94" i="129"/>
  <c r="O93" i="129"/>
  <c r="P93" i="129" s="1"/>
  <c r="N93" i="129"/>
  <c r="O92" i="129"/>
  <c r="P92" i="129" s="1"/>
  <c r="N92" i="129"/>
  <c r="O91" i="129"/>
  <c r="P91" i="129" s="1"/>
  <c r="N91" i="129"/>
  <c r="O90" i="129"/>
  <c r="P90" i="129" s="1"/>
  <c r="N90" i="129"/>
  <c r="O89" i="129"/>
  <c r="P89" i="129" s="1"/>
  <c r="N89" i="129"/>
  <c r="O88" i="129"/>
  <c r="P88" i="129" s="1"/>
  <c r="N88" i="129"/>
  <c r="O87" i="129"/>
  <c r="P87" i="129" s="1"/>
  <c r="N87" i="129"/>
  <c r="O86" i="129"/>
  <c r="P86" i="129" s="1"/>
  <c r="N86" i="129"/>
  <c r="O85" i="129"/>
  <c r="P85" i="129" s="1"/>
  <c r="N85" i="129"/>
  <c r="O84" i="129"/>
  <c r="P84" i="129" s="1"/>
  <c r="N84" i="129"/>
  <c r="O83" i="129"/>
  <c r="P83" i="129" s="1"/>
  <c r="N83" i="129"/>
  <c r="O82" i="129"/>
  <c r="P82" i="129" s="1"/>
  <c r="N82" i="129"/>
  <c r="O81" i="129"/>
  <c r="P81" i="129" s="1"/>
  <c r="N81" i="129"/>
  <c r="O80" i="129"/>
  <c r="P80" i="129" s="1"/>
  <c r="N80" i="129"/>
  <c r="O79" i="129"/>
  <c r="P79" i="129" s="1"/>
  <c r="N79" i="129"/>
  <c r="O78" i="129"/>
  <c r="P78" i="129" s="1"/>
  <c r="N78" i="129"/>
  <c r="O77" i="129"/>
  <c r="P77" i="129" s="1"/>
  <c r="N77" i="129"/>
  <c r="O76" i="129"/>
  <c r="P76" i="129" s="1"/>
  <c r="N76" i="129"/>
  <c r="O75" i="129"/>
  <c r="P75" i="129" s="1"/>
  <c r="N75" i="129"/>
  <c r="O74" i="129"/>
  <c r="P74" i="129" s="1"/>
  <c r="N74" i="129"/>
  <c r="O73" i="129"/>
  <c r="P73" i="129" s="1"/>
  <c r="N73" i="129"/>
  <c r="O72" i="129"/>
  <c r="P72" i="129" s="1"/>
  <c r="N72" i="129"/>
  <c r="O71" i="129"/>
  <c r="P71" i="129" s="1"/>
  <c r="N71" i="129"/>
  <c r="O70" i="129"/>
  <c r="P70" i="129" s="1"/>
  <c r="N70" i="129"/>
  <c r="O69" i="129"/>
  <c r="P69" i="129" s="1"/>
  <c r="N69" i="129"/>
  <c r="O68" i="129"/>
  <c r="P68" i="129" s="1"/>
  <c r="N68" i="129"/>
  <c r="O67" i="129"/>
  <c r="P67" i="129" s="1"/>
  <c r="N67" i="129"/>
  <c r="O66" i="129"/>
  <c r="P66" i="129" s="1"/>
  <c r="N66" i="129"/>
  <c r="O65" i="129"/>
  <c r="P65" i="129" s="1"/>
  <c r="N65" i="129"/>
  <c r="O64" i="129"/>
  <c r="P64" i="129" s="1"/>
  <c r="N64" i="129"/>
  <c r="O63" i="129"/>
  <c r="P63" i="129" s="1"/>
  <c r="N63" i="129"/>
  <c r="O62" i="129"/>
  <c r="P62" i="129" s="1"/>
  <c r="N62" i="129"/>
  <c r="O61" i="129"/>
  <c r="P61" i="129" s="1"/>
  <c r="N61" i="129"/>
  <c r="O60" i="129"/>
  <c r="P60" i="129" s="1"/>
  <c r="N60" i="129"/>
  <c r="O59" i="129"/>
  <c r="P59" i="129" s="1"/>
  <c r="N59" i="129"/>
  <c r="O58" i="129"/>
  <c r="P58" i="129" s="1"/>
  <c r="N58" i="129"/>
  <c r="O57" i="129"/>
  <c r="P57" i="129" s="1"/>
  <c r="N57" i="129"/>
  <c r="O56" i="129"/>
  <c r="P56" i="129" s="1"/>
  <c r="N56" i="129"/>
  <c r="O55" i="129"/>
  <c r="P55" i="129" s="1"/>
  <c r="N55" i="129"/>
  <c r="O54" i="129"/>
  <c r="P54" i="129" s="1"/>
  <c r="N54" i="129"/>
  <c r="O53" i="129"/>
  <c r="P53" i="129" s="1"/>
  <c r="N53" i="129"/>
  <c r="O52" i="129"/>
  <c r="P52" i="129" s="1"/>
  <c r="N52" i="129"/>
  <c r="O51" i="129"/>
  <c r="P51" i="129" s="1"/>
  <c r="N51" i="129"/>
  <c r="O50" i="129"/>
  <c r="P50" i="129" s="1"/>
  <c r="N50" i="129"/>
  <c r="O49" i="129"/>
  <c r="P49" i="129" s="1"/>
  <c r="N49" i="129"/>
  <c r="O48" i="129"/>
  <c r="P48" i="129" s="1"/>
  <c r="N48" i="129"/>
  <c r="O47" i="129"/>
  <c r="P47" i="129" s="1"/>
  <c r="N47" i="129"/>
  <c r="O46" i="129"/>
  <c r="P46" i="129" s="1"/>
  <c r="N46" i="129"/>
  <c r="O45" i="129"/>
  <c r="P45" i="129" s="1"/>
  <c r="N45" i="129"/>
  <c r="O44" i="129"/>
  <c r="P44" i="129" s="1"/>
  <c r="N44" i="129"/>
  <c r="O43" i="129"/>
  <c r="P43" i="129" s="1"/>
  <c r="N43" i="129"/>
  <c r="O42" i="129"/>
  <c r="P42" i="129" s="1"/>
  <c r="N42" i="129"/>
  <c r="O41" i="129"/>
  <c r="P41" i="129" s="1"/>
  <c r="N41" i="129"/>
  <c r="O40" i="129"/>
  <c r="P40" i="129" s="1"/>
  <c r="N40" i="129"/>
  <c r="O39" i="129"/>
  <c r="P39" i="129" s="1"/>
  <c r="N39" i="129"/>
  <c r="O38" i="129"/>
  <c r="P38" i="129" s="1"/>
  <c r="N38" i="129"/>
  <c r="O37" i="129"/>
  <c r="P37" i="129" s="1"/>
  <c r="N37" i="129"/>
  <c r="O36" i="129"/>
  <c r="P36" i="129" s="1"/>
  <c r="N36" i="129"/>
  <c r="O35" i="129"/>
  <c r="P35" i="129" s="1"/>
  <c r="N35" i="129"/>
  <c r="O34" i="129"/>
  <c r="P34" i="129" s="1"/>
  <c r="N34" i="129"/>
  <c r="O33" i="129"/>
  <c r="P33" i="129" s="1"/>
  <c r="N33" i="129"/>
  <c r="O32" i="129"/>
  <c r="P32" i="129" s="1"/>
  <c r="N32" i="129"/>
  <c r="O31" i="129"/>
  <c r="P31" i="129" s="1"/>
  <c r="N31" i="129"/>
  <c r="O30" i="129"/>
  <c r="P30" i="129" s="1"/>
  <c r="N30" i="129"/>
  <c r="O29" i="129"/>
  <c r="P29" i="129" s="1"/>
  <c r="N29" i="129"/>
  <c r="O28" i="129"/>
  <c r="P28" i="129" s="1"/>
  <c r="N28" i="129"/>
  <c r="O27" i="129"/>
  <c r="P27" i="129" s="1"/>
  <c r="N27" i="129"/>
  <c r="O26" i="129"/>
  <c r="P26" i="129" s="1"/>
  <c r="N26" i="129"/>
  <c r="O25" i="129"/>
  <c r="P25" i="129" s="1"/>
  <c r="N25" i="129"/>
  <c r="O24" i="129"/>
  <c r="P24" i="129" s="1"/>
  <c r="N24" i="129"/>
  <c r="O23" i="129"/>
  <c r="P23" i="129" s="1"/>
  <c r="N23" i="129"/>
  <c r="O22" i="129"/>
  <c r="P22" i="129" s="1"/>
  <c r="N22" i="129"/>
  <c r="O21" i="129"/>
  <c r="P21" i="129" s="1"/>
  <c r="N21" i="129"/>
  <c r="O20" i="129"/>
  <c r="P20" i="129" s="1"/>
  <c r="N20" i="129"/>
  <c r="O19" i="129"/>
  <c r="P19" i="129" s="1"/>
  <c r="N19" i="129"/>
  <c r="O18" i="129"/>
  <c r="P18" i="129" s="1"/>
  <c r="N18" i="129"/>
  <c r="O17" i="129"/>
  <c r="P17" i="129" s="1"/>
  <c r="N17" i="129"/>
  <c r="O16" i="129"/>
  <c r="P16" i="129" s="1"/>
  <c r="N16" i="129"/>
  <c r="O15" i="129"/>
  <c r="P15" i="129" s="1"/>
  <c r="N15" i="129"/>
  <c r="O14" i="129"/>
  <c r="P14" i="129" s="1"/>
  <c r="N14" i="129"/>
  <c r="O13" i="129"/>
  <c r="P13" i="129" s="1"/>
  <c r="N13" i="129"/>
  <c r="O12" i="129"/>
  <c r="P12" i="129" s="1"/>
  <c r="N12" i="129"/>
  <c r="O11" i="129"/>
  <c r="P11" i="129" s="1"/>
  <c r="N11" i="129"/>
  <c r="O10" i="129"/>
  <c r="P10" i="129" s="1"/>
  <c r="N10" i="129"/>
  <c r="O9" i="129"/>
  <c r="P9" i="129" s="1"/>
  <c r="N9" i="129"/>
  <c r="O8" i="129"/>
  <c r="P8" i="129" s="1"/>
  <c r="N8" i="129"/>
  <c r="O7" i="129"/>
  <c r="P7" i="129" s="1"/>
  <c r="N7" i="129"/>
  <c r="O6" i="129"/>
  <c r="P6" i="129" s="1"/>
  <c r="N6" i="129"/>
  <c r="O5" i="129"/>
  <c r="P5" i="129" s="1"/>
  <c r="N5" i="129"/>
  <c r="O4" i="129"/>
  <c r="P4" i="129" s="1"/>
  <c r="P508" i="129" s="1" a="1"/>
  <c r="P508" i="129" s="1"/>
  <c r="N12" i="152" s="1"/>
  <c r="N4" i="129"/>
  <c r="H5" i="117"/>
  <c r="H6" i="117" s="1"/>
  <c r="G530" i="128" a="1"/>
  <c r="G530" i="128"/>
  <c r="H529" i="128"/>
  <c r="F523" i="128" a="1"/>
  <c r="F523" i="128"/>
  <c r="G522" i="128" a="1"/>
  <c r="G522" i="128"/>
  <c r="H521" i="128" a="1"/>
  <c r="H521" i="128"/>
  <c r="I520" i="128" a="1"/>
  <c r="I520" i="128"/>
  <c r="J519" i="128" a="1"/>
  <c r="J519" i="128"/>
  <c r="M518" i="128" a="1"/>
  <c r="M518" i="128"/>
  <c r="I518" i="128" a="1"/>
  <c r="I518" i="128"/>
  <c r="M514" i="128"/>
  <c r="M514" i="128" a="1"/>
  <c r="L514" i="128"/>
  <c r="L514" i="128" a="1"/>
  <c r="K514" i="128"/>
  <c r="K514" i="128" a="1"/>
  <c r="J514" i="128"/>
  <c r="J514" i="128" a="1"/>
  <c r="I514" i="128"/>
  <c r="I514" i="128" a="1"/>
  <c r="H514" i="128"/>
  <c r="H514" i="128" a="1"/>
  <c r="G514" i="128"/>
  <c r="G514" i="128" a="1"/>
  <c r="F514" i="128" a="1"/>
  <c r="F514" i="128"/>
  <c r="M511" i="128" a="1"/>
  <c r="M511" i="128"/>
  <c r="L511" i="128" a="1"/>
  <c r="L511" i="128"/>
  <c r="K511" i="128" a="1"/>
  <c r="K511" i="128"/>
  <c r="J511" i="128"/>
  <c r="J511" i="128" a="1"/>
  <c r="I511" i="128" a="1"/>
  <c r="I511" i="128"/>
  <c r="H511" i="128" a="1"/>
  <c r="H511" i="128"/>
  <c r="G511" i="128" a="1"/>
  <c r="G511" i="128"/>
  <c r="F511" i="128"/>
  <c r="N511" i="128"/>
  <c r="F511" i="128" a="1"/>
  <c r="C511" i="128"/>
  <c r="C530" i="128"/>
  <c r="M510" i="128" a="1"/>
  <c r="M510" i="128" s="1"/>
  <c r="L510" i="128" a="1"/>
  <c r="L510" i="128" s="1"/>
  <c r="K510" i="128" a="1"/>
  <c r="K510" i="128" s="1"/>
  <c r="K512" i="128" s="1"/>
  <c r="J510" i="128"/>
  <c r="J510" i="128" a="1"/>
  <c r="H510" i="128" a="1"/>
  <c r="H510" i="128" s="1"/>
  <c r="H512" i="128" s="1"/>
  <c r="G510" i="128" a="1"/>
  <c r="G510" i="128" s="1"/>
  <c r="F510" i="128"/>
  <c r="F510" i="128" a="1"/>
  <c r="C510" i="128"/>
  <c r="I510" i="128" s="1" a="1"/>
  <c r="I510" i="128" s="1"/>
  <c r="C529" i="128"/>
  <c r="H529" i="128" s="1" a="1"/>
  <c r="M509" i="128" a="1"/>
  <c r="M509" i="128"/>
  <c r="L509" i="128" a="1"/>
  <c r="L509" i="128"/>
  <c r="K509" i="128" a="1"/>
  <c r="K509" i="128"/>
  <c r="J509" i="128" a="1"/>
  <c r="J509" i="128"/>
  <c r="I509" i="128" a="1"/>
  <c r="I509" i="128"/>
  <c r="H509" i="128" a="1"/>
  <c r="H509" i="128"/>
  <c r="G509" i="128" a="1"/>
  <c r="G509" i="128"/>
  <c r="F509" i="128"/>
  <c r="F509" i="128" a="1"/>
  <c r="C509" i="128"/>
  <c r="C528" i="128"/>
  <c r="M508" i="128" a="1"/>
  <c r="M508" i="128"/>
  <c r="L508" i="128"/>
  <c r="L508" i="128" a="1"/>
  <c r="K508" i="128" a="1"/>
  <c r="K508" i="128"/>
  <c r="J508" i="128"/>
  <c r="J508" i="128" a="1"/>
  <c r="I508" i="128" a="1"/>
  <c r="I508" i="128"/>
  <c r="H508" i="128" a="1"/>
  <c r="H508" i="128"/>
  <c r="G508" i="128" a="1"/>
  <c r="G508" i="128"/>
  <c r="F508" i="128"/>
  <c r="F508" i="128" a="1"/>
  <c r="C508" i="128"/>
  <c r="C527" i="128"/>
  <c r="M507" i="128" a="1"/>
  <c r="M507" i="128"/>
  <c r="L507" i="128" a="1"/>
  <c r="L507" i="128"/>
  <c r="K507" i="128" a="1"/>
  <c r="K507" i="128"/>
  <c r="J507" i="128"/>
  <c r="J507" i="128" a="1"/>
  <c r="I507" i="128" a="1"/>
  <c r="I507" i="128"/>
  <c r="H507" i="128" a="1"/>
  <c r="H507" i="128"/>
  <c r="G507" i="128" a="1"/>
  <c r="G507" i="128"/>
  <c r="F507" i="128"/>
  <c r="F507" i="128" a="1"/>
  <c r="C507" i="128"/>
  <c r="C526" i="128"/>
  <c r="M506" i="128" a="1"/>
  <c r="M506" i="128"/>
  <c r="L506" i="128"/>
  <c r="L506" i="128" a="1"/>
  <c r="K506" i="128" a="1"/>
  <c r="K506" i="128"/>
  <c r="J506" i="128"/>
  <c r="J506" i="128" a="1"/>
  <c r="I506" i="128" a="1"/>
  <c r="I506" i="128"/>
  <c r="H506" i="128" a="1"/>
  <c r="H506" i="128"/>
  <c r="G506" i="128" a="1"/>
  <c r="G506" i="128"/>
  <c r="F506" i="128"/>
  <c r="F506" i="128" a="1"/>
  <c r="C506" i="128"/>
  <c r="C525" i="128"/>
  <c r="H525" i="128" a="1"/>
  <c r="H525" i="128"/>
  <c r="M505" i="128" a="1"/>
  <c r="M505" i="128"/>
  <c r="L505" i="128"/>
  <c r="L505" i="128" a="1"/>
  <c r="K505" i="128" a="1"/>
  <c r="K505" i="128"/>
  <c r="J505" i="128"/>
  <c r="J505" i="128" a="1"/>
  <c r="I505" i="128" a="1"/>
  <c r="I505" i="128"/>
  <c r="H505" i="128" a="1"/>
  <c r="H505" i="128"/>
  <c r="G505" i="128" a="1"/>
  <c r="G505" i="128"/>
  <c r="F505" i="128"/>
  <c r="F505" i="128" a="1"/>
  <c r="C505" i="128"/>
  <c r="C524" i="128"/>
  <c r="I524" i="128" a="1"/>
  <c r="I524" i="128"/>
  <c r="M504" i="128" a="1"/>
  <c r="M504" i="128"/>
  <c r="L504" i="128"/>
  <c r="L504" i="128" a="1"/>
  <c r="K504" i="128" a="1"/>
  <c r="K504" i="128"/>
  <c r="J504" i="128"/>
  <c r="J504" i="128" a="1"/>
  <c r="I504" i="128" a="1"/>
  <c r="I504" i="128"/>
  <c r="H504" i="128" a="1"/>
  <c r="H504" i="128"/>
  <c r="G504" i="128" a="1"/>
  <c r="G504" i="128"/>
  <c r="F504" i="128"/>
  <c r="F504" i="128" a="1"/>
  <c r="C504" i="128"/>
  <c r="C523" i="128"/>
  <c r="J523" i="128" a="1"/>
  <c r="J523" i="128"/>
  <c r="M503" i="128" a="1"/>
  <c r="M503" i="128"/>
  <c r="L503" i="128"/>
  <c r="L503" i="128" a="1"/>
  <c r="K503" i="128" a="1"/>
  <c r="K503" i="128"/>
  <c r="J503" i="128" a="1"/>
  <c r="J503" i="128"/>
  <c r="I503" i="128" a="1"/>
  <c r="I503" i="128"/>
  <c r="H503" i="128" a="1"/>
  <c r="H503" i="128"/>
  <c r="G503" i="128" a="1"/>
  <c r="G503" i="128"/>
  <c r="F503" i="128"/>
  <c r="N503" i="128"/>
  <c r="F503" i="128" a="1"/>
  <c r="C503" i="128"/>
  <c r="C522" i="128"/>
  <c r="K522" i="128" a="1"/>
  <c r="K522" i="128"/>
  <c r="M502" i="128" a="1"/>
  <c r="M502" i="128"/>
  <c r="L502" i="128"/>
  <c r="L502" i="128" a="1"/>
  <c r="K502" i="128" a="1"/>
  <c r="K502" i="128"/>
  <c r="J502" i="128"/>
  <c r="J502" i="128" a="1"/>
  <c r="I502" i="128" a="1"/>
  <c r="I502" i="128"/>
  <c r="H502" i="128" a="1"/>
  <c r="H502" i="128"/>
  <c r="G502" i="128" a="1"/>
  <c r="G502" i="128"/>
  <c r="F502" i="128"/>
  <c r="F502" i="128" a="1"/>
  <c r="C502" i="128"/>
  <c r="C521" i="128"/>
  <c r="L521" i="128" a="1"/>
  <c r="L521" i="128"/>
  <c r="M501" i="128" a="1"/>
  <c r="M501" i="128"/>
  <c r="L501" i="128" a="1"/>
  <c r="L501" i="128"/>
  <c r="K501" i="128" a="1"/>
  <c r="K501" i="128"/>
  <c r="J501" i="128" a="1"/>
  <c r="J501" i="128"/>
  <c r="I501" i="128" a="1"/>
  <c r="I501" i="128"/>
  <c r="H501" i="128" a="1"/>
  <c r="H501" i="128"/>
  <c r="G501" i="128" a="1"/>
  <c r="G501" i="128"/>
  <c r="F501" i="128"/>
  <c r="F501" i="128" a="1"/>
  <c r="C501" i="128"/>
  <c r="C520" i="128"/>
  <c r="M520" i="128" a="1"/>
  <c r="M520" i="128"/>
  <c r="M500" i="128" a="1"/>
  <c r="M500" i="128"/>
  <c r="L500" i="128"/>
  <c r="L500" i="128" a="1"/>
  <c r="K500" i="128" a="1"/>
  <c r="K500" i="128"/>
  <c r="J500" i="128"/>
  <c r="J500" i="128" a="1"/>
  <c r="I500" i="128" a="1"/>
  <c r="I500" i="128"/>
  <c r="H500" i="128" a="1"/>
  <c r="H500" i="128"/>
  <c r="G500" i="128" a="1"/>
  <c r="G500" i="128"/>
  <c r="F500" i="128"/>
  <c r="F500" i="128" a="1"/>
  <c r="C500" i="128"/>
  <c r="C519" i="128"/>
  <c r="F519" i="128" a="1"/>
  <c r="F519" i="128"/>
  <c r="M499" i="128" a="1"/>
  <c r="M499" i="128"/>
  <c r="L499" i="128" a="1"/>
  <c r="L499" i="128"/>
  <c r="L512" i="128"/>
  <c r="K499" i="128" a="1"/>
  <c r="K499" i="128"/>
  <c r="J499" i="128" a="1"/>
  <c r="J499" i="128"/>
  <c r="I499" i="128" a="1"/>
  <c r="I499" i="128"/>
  <c r="I512" i="128"/>
  <c r="H499" i="128" a="1"/>
  <c r="H499" i="128"/>
  <c r="G499" i="128" a="1"/>
  <c r="G499" i="128"/>
  <c r="F499" i="128"/>
  <c r="F499" i="128" a="1"/>
  <c r="C499" i="128"/>
  <c r="C518" i="128"/>
  <c r="J518" i="128" a="1"/>
  <c r="J518" i="128"/>
  <c r="W495" i="128"/>
  <c r="V495" i="128"/>
  <c r="E33" i="127"/>
  <c r="U495" i="128"/>
  <c r="T495" i="128"/>
  <c r="S495" i="128"/>
  <c r="E29" i="127"/>
  <c r="R495" i="128"/>
  <c r="M495" i="128"/>
  <c r="L495" i="128"/>
  <c r="K495" i="128"/>
  <c r="J495" i="128"/>
  <c r="I495" i="128"/>
  <c r="H495" i="128"/>
  <c r="G495" i="128"/>
  <c r="F495" i="128"/>
  <c r="O494" i="128"/>
  <c r="P494" i="128" s="1"/>
  <c r="N494" i="128"/>
  <c r="O493" i="128"/>
  <c r="P493" i="128" s="1"/>
  <c r="N493" i="128"/>
  <c r="P492" i="128"/>
  <c r="O492" i="128"/>
  <c r="N492" i="128"/>
  <c r="O491" i="128"/>
  <c r="P491" i="128" s="1"/>
  <c r="N491" i="128"/>
  <c r="O490" i="128"/>
  <c r="P490" i="128" s="1"/>
  <c r="N490" i="128"/>
  <c r="O489" i="128"/>
  <c r="P489" i="128" s="1"/>
  <c r="N489" i="128"/>
  <c r="O488" i="128"/>
  <c r="P488" i="128" s="1"/>
  <c r="N488" i="128"/>
  <c r="O487" i="128"/>
  <c r="N487" i="128"/>
  <c r="P487" i="128"/>
  <c r="O486" i="128"/>
  <c r="P486" i="128" s="1"/>
  <c r="N486" i="128"/>
  <c r="O485" i="128"/>
  <c r="P485" i="128"/>
  <c r="N485" i="128"/>
  <c r="O484" i="128"/>
  <c r="P484" i="128" s="1"/>
  <c r="N484" i="128"/>
  <c r="O483" i="128"/>
  <c r="N483" i="128"/>
  <c r="O482" i="128"/>
  <c r="P482" i="128" s="1"/>
  <c r="N482" i="128"/>
  <c r="O481" i="128"/>
  <c r="P481" i="128" s="1"/>
  <c r="N481" i="128"/>
  <c r="O480" i="128"/>
  <c r="P480" i="128" s="1"/>
  <c r="N480" i="128"/>
  <c r="O479" i="128"/>
  <c r="P479" i="128" s="1"/>
  <c r="N479" i="128"/>
  <c r="O478" i="128"/>
  <c r="N478" i="128"/>
  <c r="P478" i="128"/>
  <c r="P477" i="128"/>
  <c r="O477" i="128"/>
  <c r="N477" i="128"/>
  <c r="O476" i="128"/>
  <c r="P476" i="128" s="1"/>
  <c r="N476" i="128"/>
  <c r="O475" i="128"/>
  <c r="P475" i="128" s="1"/>
  <c r="N475" i="128"/>
  <c r="P474" i="128"/>
  <c r="O474" i="128"/>
  <c r="N474" i="128"/>
  <c r="O473" i="128"/>
  <c r="P473" i="128"/>
  <c r="N473" i="128"/>
  <c r="O472" i="128"/>
  <c r="P472" i="128" s="1"/>
  <c r="N472" i="128"/>
  <c r="O471" i="128"/>
  <c r="N471" i="128"/>
  <c r="P471" i="128"/>
  <c r="O470" i="128"/>
  <c r="P470" i="128" s="1"/>
  <c r="N470" i="128"/>
  <c r="O469" i="128"/>
  <c r="P469" i="128" s="1"/>
  <c r="N469" i="128"/>
  <c r="O468" i="128"/>
  <c r="N468" i="128"/>
  <c r="O467" i="128"/>
  <c r="N467" i="128"/>
  <c r="P466" i="128"/>
  <c r="O466" i="128"/>
  <c r="N466" i="128"/>
  <c r="O465" i="128"/>
  <c r="P465" i="128" s="1"/>
  <c r="N465" i="128"/>
  <c r="O464" i="128"/>
  <c r="N464" i="128"/>
  <c r="P464" i="128"/>
  <c r="O463" i="128"/>
  <c r="N463" i="128"/>
  <c r="O462" i="128"/>
  <c r="N462" i="128"/>
  <c r="P462" i="128"/>
  <c r="O461" i="128"/>
  <c r="P461" i="128" s="1"/>
  <c r="N461" i="128"/>
  <c r="O460" i="128"/>
  <c r="P460" i="128" s="1"/>
  <c r="N460" i="128"/>
  <c r="O459" i="128"/>
  <c r="P459" i="128" s="1"/>
  <c r="N459" i="128"/>
  <c r="O458" i="128"/>
  <c r="P458" i="128" s="1"/>
  <c r="N458" i="128"/>
  <c r="O457" i="128"/>
  <c r="P457" i="128" s="1"/>
  <c r="N457" i="128"/>
  <c r="O456" i="128"/>
  <c r="P456" i="128" s="1"/>
  <c r="N456" i="128"/>
  <c r="O455" i="128"/>
  <c r="P455" i="128" s="1"/>
  <c r="N455" i="128"/>
  <c r="O454" i="128"/>
  <c r="P454" i="128" s="1"/>
  <c r="N454" i="128"/>
  <c r="O453" i="128"/>
  <c r="P453" i="128" s="1"/>
  <c r="N453" i="128"/>
  <c r="O452" i="128"/>
  <c r="N452" i="128"/>
  <c r="O451" i="128"/>
  <c r="N451" i="128"/>
  <c r="P450" i="128"/>
  <c r="O450" i="128"/>
  <c r="N450" i="128"/>
  <c r="O449" i="128"/>
  <c r="P449" i="128"/>
  <c r="N449" i="128"/>
  <c r="O448" i="128"/>
  <c r="P448" i="128" s="1"/>
  <c r="N448" i="128"/>
  <c r="O447" i="128"/>
  <c r="N447" i="128"/>
  <c r="O446" i="128"/>
  <c r="P446" i="128" s="1"/>
  <c r="N446" i="128"/>
  <c r="O445" i="128"/>
  <c r="P445" i="128" s="1"/>
  <c r="N445" i="128"/>
  <c r="O444" i="128"/>
  <c r="P444" i="128" s="1"/>
  <c r="N444" i="128"/>
  <c r="O443" i="128"/>
  <c r="N443" i="128"/>
  <c r="O442" i="128"/>
  <c r="P442" i="128" s="1"/>
  <c r="N442" i="128"/>
  <c r="O441" i="128"/>
  <c r="P441" i="128" s="1"/>
  <c r="N441" i="128"/>
  <c r="O440" i="128"/>
  <c r="P440" i="128" s="1"/>
  <c r="N440" i="128"/>
  <c r="O439" i="128"/>
  <c r="N439" i="128"/>
  <c r="P439" i="128"/>
  <c r="O438" i="128"/>
  <c r="P438" i="128" s="1"/>
  <c r="N438" i="128"/>
  <c r="O437" i="128"/>
  <c r="P437" i="128" s="1"/>
  <c r="N437" i="128"/>
  <c r="O436" i="128"/>
  <c r="P436" i="128" s="1"/>
  <c r="N436" i="128"/>
  <c r="O435" i="128"/>
  <c r="N435" i="128"/>
  <c r="O434" i="128"/>
  <c r="P434" i="128" s="1"/>
  <c r="N434" i="128"/>
  <c r="O433" i="128"/>
  <c r="P433" i="128" s="1"/>
  <c r="N433" i="128"/>
  <c r="P432" i="128"/>
  <c r="O432" i="128"/>
  <c r="N432" i="128"/>
  <c r="O431" i="128"/>
  <c r="N431" i="128"/>
  <c r="P431" i="128"/>
  <c r="O430" i="128"/>
  <c r="P430" i="128" s="1"/>
  <c r="N430" i="128"/>
  <c r="O429" i="128"/>
  <c r="P429" i="128" s="1"/>
  <c r="N429" i="128"/>
  <c r="P428" i="128"/>
  <c r="O428" i="128"/>
  <c r="N428" i="128"/>
  <c r="O427" i="128"/>
  <c r="N427" i="128"/>
  <c r="O426" i="128"/>
  <c r="P426" i="128" s="1"/>
  <c r="N426" i="128"/>
  <c r="O425" i="128"/>
  <c r="P425" i="128" s="1"/>
  <c r="N425" i="128"/>
  <c r="O424" i="128"/>
  <c r="P424" i="128"/>
  <c r="N424" i="128"/>
  <c r="O423" i="128"/>
  <c r="P423" i="128" s="1"/>
  <c r="N423" i="128"/>
  <c r="O422" i="128"/>
  <c r="P422" i="128" s="1"/>
  <c r="N422" i="128"/>
  <c r="O421" i="128"/>
  <c r="P421" i="128" s="1"/>
  <c r="N421" i="128"/>
  <c r="O420" i="128"/>
  <c r="P420" i="128" s="1"/>
  <c r="N420" i="128"/>
  <c r="O419" i="128"/>
  <c r="N419" i="128"/>
  <c r="O418" i="128"/>
  <c r="P418" i="128" s="1"/>
  <c r="N418" i="128"/>
  <c r="O417" i="128"/>
  <c r="P417" i="128" s="1"/>
  <c r="N417" i="128"/>
  <c r="O416" i="128"/>
  <c r="P416" i="128" s="1"/>
  <c r="N416" i="128"/>
  <c r="O415" i="128"/>
  <c r="P415" i="128" s="1"/>
  <c r="N415" i="128"/>
  <c r="O414" i="128"/>
  <c r="N414" i="128"/>
  <c r="P414" i="128"/>
  <c r="O413" i="128"/>
  <c r="P413" i="128" s="1"/>
  <c r="N413" i="128"/>
  <c r="O412" i="128"/>
  <c r="P412" i="128" s="1"/>
  <c r="N412" i="128"/>
  <c r="O411" i="128"/>
  <c r="N411" i="128"/>
  <c r="O410" i="128"/>
  <c r="P410" i="128" s="1"/>
  <c r="N410" i="128"/>
  <c r="O409" i="128"/>
  <c r="P409" i="128" s="1"/>
  <c r="N409" i="128"/>
  <c r="O408" i="128"/>
  <c r="P408" i="128" s="1"/>
  <c r="N408" i="128"/>
  <c r="O407" i="128"/>
  <c r="P407" i="128" s="1"/>
  <c r="N407" i="128"/>
  <c r="O406" i="128"/>
  <c r="P406" i="128" s="1"/>
  <c r="N406" i="128"/>
  <c r="P405" i="128"/>
  <c r="O405" i="128"/>
  <c r="N405" i="128"/>
  <c r="O404" i="128"/>
  <c r="P404" i="128" s="1"/>
  <c r="N404" i="128"/>
  <c r="O403" i="128"/>
  <c r="N403" i="128"/>
  <c r="O402" i="128"/>
  <c r="P402" i="128" s="1"/>
  <c r="N402" i="128"/>
  <c r="O401" i="128"/>
  <c r="N401" i="128"/>
  <c r="O400" i="128"/>
  <c r="P400" i="128" s="1"/>
  <c r="N400" i="128"/>
  <c r="O399" i="128"/>
  <c r="P399" i="128" s="1"/>
  <c r="N399" i="128"/>
  <c r="O398" i="128"/>
  <c r="P398" i="128" s="1"/>
  <c r="N398" i="128"/>
  <c r="O397" i="128"/>
  <c r="P397" i="128" s="1"/>
  <c r="N397" i="128"/>
  <c r="O396" i="128"/>
  <c r="P396" i="128" s="1"/>
  <c r="N396" i="128"/>
  <c r="O395" i="128"/>
  <c r="P395" i="128" s="1"/>
  <c r="N395" i="128"/>
  <c r="O394" i="128"/>
  <c r="N394" i="128"/>
  <c r="P394" i="128"/>
  <c r="O393" i="128"/>
  <c r="P393" i="128" s="1"/>
  <c r="N393" i="128"/>
  <c r="O392" i="128"/>
  <c r="P392" i="128" s="1"/>
  <c r="N392" i="128"/>
  <c r="O391" i="128"/>
  <c r="P391" i="128" s="1"/>
  <c r="N391" i="128"/>
  <c r="P390" i="128"/>
  <c r="O390" i="128"/>
  <c r="N390" i="128"/>
  <c r="O389" i="128"/>
  <c r="N389" i="128"/>
  <c r="P389" i="128"/>
  <c r="O388" i="128"/>
  <c r="P388" i="128" s="1"/>
  <c r="N388" i="128"/>
  <c r="P387" i="128"/>
  <c r="O387" i="128"/>
  <c r="N387" i="128"/>
  <c r="O386" i="128"/>
  <c r="P386" i="128" s="1"/>
  <c r="N386" i="128"/>
  <c r="O385" i="128"/>
  <c r="N385" i="128"/>
  <c r="P385" i="128"/>
  <c r="O384" i="128"/>
  <c r="P384" i="128" s="1"/>
  <c r="N384" i="128"/>
  <c r="O383" i="128"/>
  <c r="P383" i="128" s="1"/>
  <c r="N383" i="128"/>
  <c r="O382" i="128"/>
  <c r="P382" i="128" s="1"/>
  <c r="N382" i="128"/>
  <c r="O381" i="128"/>
  <c r="P381" i="128" s="1"/>
  <c r="N381" i="128"/>
  <c r="P380" i="128"/>
  <c r="O380" i="128"/>
  <c r="N380" i="128"/>
  <c r="O379" i="128"/>
  <c r="P379" i="128" s="1"/>
  <c r="N379" i="128"/>
  <c r="O378" i="128"/>
  <c r="P378" i="128" s="1"/>
  <c r="N378" i="128"/>
  <c r="O377" i="128"/>
  <c r="N377" i="128"/>
  <c r="P376" i="128"/>
  <c r="O376" i="128"/>
  <c r="N376" i="128"/>
  <c r="O375" i="128"/>
  <c r="P375" i="128" s="1"/>
  <c r="N375" i="128"/>
  <c r="O374" i="128"/>
  <c r="N374" i="128"/>
  <c r="P374" i="128"/>
  <c r="O373" i="128"/>
  <c r="N373" i="128"/>
  <c r="O372" i="128"/>
  <c r="N372" i="128"/>
  <c r="P372" i="128"/>
  <c r="O371" i="128"/>
  <c r="P371" i="128" s="1"/>
  <c r="N371" i="128"/>
  <c r="O370" i="128"/>
  <c r="P370" i="128" s="1"/>
  <c r="N370" i="128"/>
  <c r="O369" i="128"/>
  <c r="P369" i="128" s="1"/>
  <c r="N369" i="128"/>
  <c r="O368" i="128"/>
  <c r="P368" i="128" s="1"/>
  <c r="N368" i="128"/>
  <c r="O367" i="128"/>
  <c r="P367" i="128" s="1"/>
  <c r="N367" i="128"/>
  <c r="O366" i="128"/>
  <c r="P366" i="128" s="1"/>
  <c r="N366" i="128"/>
  <c r="O365" i="128"/>
  <c r="P365" i="128" s="1"/>
  <c r="N365" i="128"/>
  <c r="P364" i="128"/>
  <c r="O364" i="128"/>
  <c r="N364" i="128"/>
  <c r="O363" i="128"/>
  <c r="P363" i="128" s="1"/>
  <c r="N363" i="128"/>
  <c r="O362" i="128"/>
  <c r="P362" i="128" s="1"/>
  <c r="N362" i="128"/>
  <c r="O361" i="128"/>
  <c r="N361" i="128"/>
  <c r="O360" i="128"/>
  <c r="P360" i="128" s="1"/>
  <c r="N360" i="128"/>
  <c r="O359" i="128"/>
  <c r="P359" i="128" s="1"/>
  <c r="N359" i="128"/>
  <c r="O358" i="128"/>
  <c r="P358" i="128" s="1"/>
  <c r="N358" i="128"/>
  <c r="O357" i="128"/>
  <c r="P357" i="128" s="1"/>
  <c r="N357" i="128"/>
  <c r="O356" i="128"/>
  <c r="N356" i="128"/>
  <c r="P356" i="128"/>
  <c r="O355" i="128"/>
  <c r="P355" i="128" s="1"/>
  <c r="N355" i="128"/>
  <c r="P354" i="128"/>
  <c r="O354" i="128"/>
  <c r="N354" i="128"/>
  <c r="O353" i="128"/>
  <c r="P353" i="128" s="1"/>
  <c r="N353" i="128"/>
  <c r="O352" i="128"/>
  <c r="N352" i="128"/>
  <c r="P352" i="128"/>
  <c r="P351" i="128"/>
  <c r="O351" i="128"/>
  <c r="N351" i="128"/>
  <c r="O350" i="128"/>
  <c r="P350" i="128" s="1"/>
  <c r="N350" i="128"/>
  <c r="O349" i="128"/>
  <c r="P349" i="128" s="1"/>
  <c r="N349" i="128"/>
  <c r="O348" i="128"/>
  <c r="P348" i="128" s="1"/>
  <c r="N348" i="128"/>
  <c r="O347" i="128"/>
  <c r="P347" i="128" s="1"/>
  <c r="N347" i="128"/>
  <c r="O346" i="128"/>
  <c r="P346" i="128" s="1"/>
  <c r="N346" i="128"/>
  <c r="O345" i="128"/>
  <c r="N345" i="128"/>
  <c r="O344" i="128"/>
  <c r="P344" i="128" s="1"/>
  <c r="N344" i="128"/>
  <c r="O343" i="128"/>
  <c r="P343" i="128"/>
  <c r="N343" i="128"/>
  <c r="O342" i="128"/>
  <c r="P342" i="128" s="1"/>
  <c r="N342" i="128"/>
  <c r="O341" i="128"/>
  <c r="P341" i="128" s="1"/>
  <c r="N341" i="128"/>
  <c r="O340" i="128"/>
  <c r="P340" i="128" s="1"/>
  <c r="N340" i="128"/>
  <c r="O339" i="128"/>
  <c r="P339" i="128" s="1"/>
  <c r="N339" i="128"/>
  <c r="O338" i="128"/>
  <c r="P338" i="128"/>
  <c r="N338" i="128"/>
  <c r="O337" i="128"/>
  <c r="N337" i="128"/>
  <c r="O336" i="128"/>
  <c r="P336" i="128" s="1"/>
  <c r="N336" i="128"/>
  <c r="O335" i="128"/>
  <c r="P335" i="128" s="1"/>
  <c r="N335" i="128"/>
  <c r="P334" i="128"/>
  <c r="O334" i="128"/>
  <c r="N334" i="128"/>
  <c r="O333" i="128"/>
  <c r="P333" i="128" s="1"/>
  <c r="N333" i="128"/>
  <c r="P332" i="128"/>
  <c r="O332" i="128"/>
  <c r="N332" i="128"/>
  <c r="O331" i="128"/>
  <c r="P331" i="128" s="1"/>
  <c r="N331" i="128"/>
  <c r="O330" i="128"/>
  <c r="P330" i="128" s="1"/>
  <c r="N330" i="128"/>
  <c r="O329" i="128"/>
  <c r="N329" i="128"/>
  <c r="O328" i="128"/>
  <c r="P328" i="128" s="1"/>
  <c r="N328" i="128"/>
  <c r="O327" i="128"/>
  <c r="P327" i="128" s="1"/>
  <c r="N327" i="128"/>
  <c r="P326" i="128"/>
  <c r="O326" i="128"/>
  <c r="N326" i="128"/>
  <c r="O325" i="128"/>
  <c r="P325" i="128" s="1"/>
  <c r="N325" i="128"/>
  <c r="O324" i="128"/>
  <c r="P324" i="128" s="1"/>
  <c r="N324" i="128"/>
  <c r="O323" i="128"/>
  <c r="P323" i="128" s="1"/>
  <c r="N323" i="128"/>
  <c r="O322" i="128"/>
  <c r="P322" i="128" s="1"/>
  <c r="N322" i="128"/>
  <c r="O321" i="128"/>
  <c r="P321" i="128" s="1"/>
  <c r="N321" i="128"/>
  <c r="O320" i="128"/>
  <c r="P320" i="128" s="1"/>
  <c r="N320" i="128"/>
  <c r="O319" i="128"/>
  <c r="P319" i="128" s="1"/>
  <c r="N319" i="128"/>
  <c r="O318" i="128"/>
  <c r="P318" i="128" s="1"/>
  <c r="N318" i="128"/>
  <c r="O317" i="128"/>
  <c r="P317" i="128" s="1"/>
  <c r="N317" i="128"/>
  <c r="O316" i="128"/>
  <c r="P316" i="128" s="1"/>
  <c r="N316" i="128"/>
  <c r="O315" i="128"/>
  <c r="P315" i="128" s="1"/>
  <c r="N315" i="128"/>
  <c r="O314" i="128"/>
  <c r="N314" i="128"/>
  <c r="O313" i="128"/>
  <c r="N313" i="128"/>
  <c r="O312" i="128"/>
  <c r="P312" i="128" s="1"/>
  <c r="N312" i="128"/>
  <c r="O311" i="128"/>
  <c r="P311" i="128"/>
  <c r="N311" i="128"/>
  <c r="O310" i="128"/>
  <c r="P310" i="128" s="1"/>
  <c r="N310" i="128"/>
  <c r="O309" i="128"/>
  <c r="N309" i="128"/>
  <c r="O308" i="128"/>
  <c r="P308" i="128" s="1"/>
  <c r="N308" i="128"/>
  <c r="O307" i="128"/>
  <c r="P307" i="128" s="1"/>
  <c r="N307" i="128"/>
  <c r="O306" i="128"/>
  <c r="P306" i="128" s="1"/>
  <c r="N306" i="128"/>
  <c r="O305" i="128"/>
  <c r="P305" i="128" s="1"/>
  <c r="N305" i="128"/>
  <c r="O304" i="128"/>
  <c r="P304" i="128" s="1"/>
  <c r="N304" i="128"/>
  <c r="O303" i="128"/>
  <c r="P303" i="128" s="1"/>
  <c r="N303" i="128"/>
  <c r="O302" i="128"/>
  <c r="P302" i="128" s="1"/>
  <c r="N302" i="128"/>
  <c r="O301" i="128"/>
  <c r="P301" i="128" s="1"/>
  <c r="N301" i="128"/>
  <c r="P300" i="128"/>
  <c r="O300" i="128"/>
  <c r="N300" i="128"/>
  <c r="O299" i="128"/>
  <c r="P299" i="128" s="1"/>
  <c r="N299" i="128"/>
  <c r="O298" i="128"/>
  <c r="P298" i="128" s="1"/>
  <c r="N298" i="128"/>
  <c r="O297" i="128"/>
  <c r="N297" i="128"/>
  <c r="O296" i="128"/>
  <c r="P296" i="128" s="1"/>
  <c r="N296" i="128"/>
  <c r="O295" i="128"/>
  <c r="P295" i="128" s="1"/>
  <c r="N295" i="128"/>
  <c r="O294" i="128"/>
  <c r="P294" i="128" s="1"/>
  <c r="N294" i="128"/>
  <c r="O293" i="128"/>
  <c r="P293" i="128" s="1"/>
  <c r="N293" i="128"/>
  <c r="O292" i="128"/>
  <c r="P292" i="128" s="1"/>
  <c r="N292" i="128"/>
  <c r="P291" i="128"/>
  <c r="O291" i="128"/>
  <c r="N291" i="128"/>
  <c r="O290" i="128"/>
  <c r="P290" i="128" s="1"/>
  <c r="N290" i="128"/>
  <c r="O289" i="128"/>
  <c r="P289" i="128" s="1"/>
  <c r="N289" i="128"/>
  <c r="O288" i="128"/>
  <c r="N288" i="128"/>
  <c r="P288" i="128"/>
  <c r="O287" i="128"/>
  <c r="P287" i="128" s="1"/>
  <c r="N287" i="128"/>
  <c r="O286" i="128"/>
  <c r="P286" i="128" s="1"/>
  <c r="N286" i="128"/>
  <c r="O285" i="128"/>
  <c r="P285" i="128" s="1"/>
  <c r="N285" i="128"/>
  <c r="O284" i="128"/>
  <c r="P284" i="128" s="1"/>
  <c r="N284" i="128"/>
  <c r="O283" i="128"/>
  <c r="P283" i="128" s="1"/>
  <c r="N283" i="128"/>
  <c r="O282" i="128"/>
  <c r="N282" i="128"/>
  <c r="P282" i="128"/>
  <c r="O281" i="128"/>
  <c r="N281" i="128"/>
  <c r="O280" i="128"/>
  <c r="P280" i="128" s="1"/>
  <c r="N280" i="128"/>
  <c r="O279" i="128"/>
  <c r="P279" i="128" s="1"/>
  <c r="N279" i="128"/>
  <c r="P278" i="128"/>
  <c r="O278" i="128"/>
  <c r="N278" i="128"/>
  <c r="O277" i="128"/>
  <c r="P277" i="128" s="1"/>
  <c r="N277" i="128"/>
  <c r="O276" i="128"/>
  <c r="P276" i="128" s="1"/>
  <c r="N276" i="128"/>
  <c r="O275" i="128"/>
  <c r="P275" i="128" s="1"/>
  <c r="N275" i="128"/>
  <c r="O274" i="128"/>
  <c r="P274" i="128" s="1"/>
  <c r="N274" i="128"/>
  <c r="O273" i="128"/>
  <c r="N273" i="128"/>
  <c r="O272" i="128"/>
  <c r="P272" i="128" s="1"/>
  <c r="N272" i="128"/>
  <c r="O271" i="128"/>
  <c r="P271" i="128"/>
  <c r="N271" i="128"/>
  <c r="O270" i="128"/>
  <c r="P270" i="128" s="1"/>
  <c r="N270" i="128"/>
  <c r="O269" i="128"/>
  <c r="P269" i="128" s="1"/>
  <c r="N269" i="128"/>
  <c r="O268" i="128"/>
  <c r="P268" i="128" s="1"/>
  <c r="N268" i="128"/>
  <c r="O267" i="128"/>
  <c r="P267" i="128" s="1"/>
  <c r="N267" i="128"/>
  <c r="O266" i="128"/>
  <c r="P266" i="128" s="1"/>
  <c r="N266" i="128"/>
  <c r="O265" i="128"/>
  <c r="N265" i="128"/>
  <c r="O264" i="128"/>
  <c r="P264" i="128" s="1"/>
  <c r="N264" i="128"/>
  <c r="O263" i="128"/>
  <c r="P263" i="128" s="1"/>
  <c r="N263" i="128"/>
  <c r="O262" i="128"/>
  <c r="P262" i="128" s="1"/>
  <c r="N262" i="128"/>
  <c r="O261" i="128"/>
  <c r="P261" i="128" s="1"/>
  <c r="N261" i="128"/>
  <c r="O260" i="128"/>
  <c r="P260" i="128" s="1"/>
  <c r="N260" i="128"/>
  <c r="O259" i="128"/>
  <c r="P259" i="128" s="1"/>
  <c r="N259" i="128"/>
  <c r="O258" i="128"/>
  <c r="P258" i="128" s="1"/>
  <c r="N258" i="128"/>
  <c r="O257" i="128"/>
  <c r="P257" i="128" s="1"/>
  <c r="N257" i="128"/>
  <c r="O256" i="128"/>
  <c r="P256" i="128" s="1"/>
  <c r="N256" i="128"/>
  <c r="O255" i="128"/>
  <c r="P255" i="128"/>
  <c r="N255" i="128"/>
  <c r="O254" i="128"/>
  <c r="P254" i="128" s="1"/>
  <c r="N254" i="128"/>
  <c r="O253" i="128"/>
  <c r="P253" i="128" s="1"/>
  <c r="N253" i="128"/>
  <c r="P252" i="128"/>
  <c r="O252" i="128"/>
  <c r="N252" i="128"/>
  <c r="O251" i="128"/>
  <c r="P251" i="128" s="1"/>
  <c r="N251" i="128"/>
  <c r="O250" i="128"/>
  <c r="N250" i="128"/>
  <c r="O249" i="128"/>
  <c r="N249" i="128"/>
  <c r="O248" i="128"/>
  <c r="P248" i="128" s="1"/>
  <c r="N248" i="128"/>
  <c r="O247" i="128"/>
  <c r="P247" i="128" s="1"/>
  <c r="N247" i="128"/>
  <c r="O246" i="128"/>
  <c r="P246" i="128" s="1"/>
  <c r="N246" i="128"/>
  <c r="O245" i="128"/>
  <c r="N245" i="128"/>
  <c r="O244" i="128"/>
  <c r="P244" i="128" s="1"/>
  <c r="N244" i="128"/>
  <c r="P243" i="128"/>
  <c r="O243" i="128"/>
  <c r="N243" i="128"/>
  <c r="O242" i="128"/>
  <c r="P242" i="128" s="1"/>
  <c r="N242" i="128"/>
  <c r="O241" i="128"/>
  <c r="N241" i="128"/>
  <c r="P241" i="128"/>
  <c r="O240" i="128"/>
  <c r="P240" i="128" s="1"/>
  <c r="N240" i="128"/>
  <c r="O239" i="128"/>
  <c r="P239" i="128" s="1"/>
  <c r="N239" i="128"/>
  <c r="O238" i="128"/>
  <c r="P238" i="128" s="1"/>
  <c r="N238" i="128"/>
  <c r="O237" i="128"/>
  <c r="P237" i="128" s="1"/>
  <c r="N237" i="128"/>
  <c r="O236" i="128"/>
  <c r="P236" i="128" s="1"/>
  <c r="N236" i="128"/>
  <c r="O235" i="128"/>
  <c r="P235" i="128" s="1"/>
  <c r="N235" i="128"/>
  <c r="O234" i="128"/>
  <c r="N234" i="128"/>
  <c r="P234" i="128"/>
  <c r="O233" i="128"/>
  <c r="N233" i="128"/>
  <c r="O232" i="128"/>
  <c r="P232" i="128" s="1"/>
  <c r="N232" i="128"/>
  <c r="O231" i="128"/>
  <c r="P231" i="128"/>
  <c r="N231" i="128"/>
  <c r="O230" i="128"/>
  <c r="N230" i="128"/>
  <c r="P230" i="128"/>
  <c r="O229" i="128"/>
  <c r="P229" i="128" s="1"/>
  <c r="N229" i="128"/>
  <c r="O228" i="128"/>
  <c r="P228" i="128" s="1"/>
  <c r="N228" i="128"/>
  <c r="O227" i="128"/>
  <c r="P227" i="128" s="1"/>
  <c r="N227" i="128"/>
  <c r="P226" i="128"/>
  <c r="O226" i="128"/>
  <c r="N226" i="128"/>
  <c r="O225" i="128"/>
  <c r="P225" i="128" s="1"/>
  <c r="N225" i="128"/>
  <c r="O224" i="128"/>
  <c r="P224" i="128" s="1"/>
  <c r="N224" i="128"/>
  <c r="O223" i="128"/>
  <c r="P223" i="128" s="1"/>
  <c r="N223" i="128"/>
  <c r="O222" i="128"/>
  <c r="P222" i="128" s="1"/>
  <c r="N222" i="128"/>
  <c r="O221" i="128"/>
  <c r="P221" i="128" s="1"/>
  <c r="N221" i="128"/>
  <c r="O220" i="128"/>
  <c r="P220" i="128" s="1"/>
  <c r="N220" i="128"/>
  <c r="O219" i="128"/>
  <c r="P219" i="128" s="1"/>
  <c r="N219" i="128"/>
  <c r="O218" i="128"/>
  <c r="P218" i="128" s="1"/>
  <c r="N218" i="128"/>
  <c r="O217" i="128"/>
  <c r="N217" i="128"/>
  <c r="O216" i="128"/>
  <c r="P216" i="128" s="1"/>
  <c r="N216" i="128"/>
  <c r="O215" i="128"/>
  <c r="P215" i="128" s="1"/>
  <c r="N215" i="128"/>
  <c r="O214" i="128"/>
  <c r="P214" i="128" s="1"/>
  <c r="N214" i="128"/>
  <c r="O213" i="128"/>
  <c r="P213" i="128" s="1"/>
  <c r="N213" i="128"/>
  <c r="O212" i="128"/>
  <c r="N212" i="128"/>
  <c r="P212" i="128"/>
  <c r="O211" i="128"/>
  <c r="P211" i="128" s="1"/>
  <c r="N211" i="128"/>
  <c r="O210" i="128"/>
  <c r="P210" i="128" s="1"/>
  <c r="N210" i="128"/>
  <c r="O209" i="128"/>
  <c r="N209" i="128"/>
  <c r="O208" i="128"/>
  <c r="N208" i="128"/>
  <c r="P208" i="128"/>
  <c r="O207" i="128"/>
  <c r="P207" i="128" s="1"/>
  <c r="N207" i="128"/>
  <c r="O206" i="128"/>
  <c r="P206" i="128" s="1"/>
  <c r="N206" i="128"/>
  <c r="O205" i="128"/>
  <c r="P205" i="128" s="1"/>
  <c r="N205" i="128"/>
  <c r="O204" i="128"/>
  <c r="P204" i="128" s="1"/>
  <c r="N204" i="128"/>
  <c r="O203" i="128"/>
  <c r="P203" i="128" s="1"/>
  <c r="N203" i="128"/>
  <c r="O202" i="128"/>
  <c r="N202" i="128"/>
  <c r="P202" i="128"/>
  <c r="O201" i="128"/>
  <c r="N201" i="128"/>
  <c r="P200" i="128"/>
  <c r="O200" i="128"/>
  <c r="N200" i="128"/>
  <c r="O199" i="128"/>
  <c r="P199" i="128" s="1"/>
  <c r="N199" i="128"/>
  <c r="P198" i="128"/>
  <c r="O198" i="128"/>
  <c r="N198" i="128"/>
  <c r="O197" i="128"/>
  <c r="P197" i="128" s="1"/>
  <c r="N197" i="128"/>
  <c r="O196" i="128"/>
  <c r="P196" i="128" s="1"/>
  <c r="N196" i="128"/>
  <c r="O195" i="128"/>
  <c r="P195" i="128" s="1"/>
  <c r="N195" i="128"/>
  <c r="O194" i="128"/>
  <c r="P194" i="128" s="1"/>
  <c r="N194" i="128"/>
  <c r="O193" i="128"/>
  <c r="P193" i="128" s="1"/>
  <c r="N193" i="128"/>
  <c r="O192" i="128"/>
  <c r="P192" i="128" s="1"/>
  <c r="N192" i="128"/>
  <c r="O191" i="128"/>
  <c r="P191" i="128" s="1"/>
  <c r="N191" i="128"/>
  <c r="O190" i="128"/>
  <c r="P190" i="128" s="1"/>
  <c r="N190" i="128"/>
  <c r="O189" i="128"/>
  <c r="N189" i="128"/>
  <c r="P189" i="128"/>
  <c r="O188" i="128"/>
  <c r="P188" i="128" s="1"/>
  <c r="N188" i="128"/>
  <c r="O187" i="128"/>
  <c r="P187" i="128" s="1"/>
  <c r="N187" i="128"/>
  <c r="O186" i="128"/>
  <c r="N186" i="128"/>
  <c r="O185" i="128"/>
  <c r="N185" i="128"/>
  <c r="O184" i="128"/>
  <c r="P184" i="128" s="1"/>
  <c r="N184" i="128"/>
  <c r="O183" i="128"/>
  <c r="P183" i="128" s="1"/>
  <c r="N183" i="128"/>
  <c r="O182" i="128"/>
  <c r="P182" i="128" s="1"/>
  <c r="N182" i="128"/>
  <c r="O181" i="128"/>
  <c r="N181" i="128"/>
  <c r="O180" i="128"/>
  <c r="P180" i="128" s="1"/>
  <c r="N180" i="128"/>
  <c r="O179" i="128"/>
  <c r="P179" i="128" s="1"/>
  <c r="N179" i="128"/>
  <c r="O178" i="128"/>
  <c r="P178" i="128" s="1"/>
  <c r="N178" i="128"/>
  <c r="O177" i="128"/>
  <c r="P177" i="128" s="1"/>
  <c r="N177" i="128"/>
  <c r="O176" i="128"/>
  <c r="P176" i="128" s="1"/>
  <c r="N176" i="128"/>
  <c r="O175" i="128"/>
  <c r="P175" i="128" s="1"/>
  <c r="N175" i="128"/>
  <c r="O174" i="128"/>
  <c r="P174" i="128" s="1"/>
  <c r="N174" i="128"/>
  <c r="O173" i="128"/>
  <c r="P173" i="128" s="1"/>
  <c r="N173" i="128"/>
  <c r="P172" i="128"/>
  <c r="O172" i="128"/>
  <c r="N172" i="128"/>
  <c r="O171" i="128"/>
  <c r="P171" i="128" s="1"/>
  <c r="N171" i="128"/>
  <c r="O170" i="128"/>
  <c r="P170" i="128" s="1"/>
  <c r="N170" i="128"/>
  <c r="O169" i="128"/>
  <c r="N169" i="128"/>
  <c r="O168" i="128"/>
  <c r="P168" i="128" s="1"/>
  <c r="N168" i="128"/>
  <c r="O167" i="128"/>
  <c r="P167" i="128" s="1"/>
  <c r="N167" i="128"/>
  <c r="O166" i="128"/>
  <c r="P166" i="128" s="1"/>
  <c r="N166" i="128"/>
  <c r="O165" i="128"/>
  <c r="P165" i="128" s="1"/>
  <c r="N165" i="128"/>
  <c r="O164" i="128"/>
  <c r="P164" i="128" s="1"/>
  <c r="N164" i="128"/>
  <c r="O163" i="128"/>
  <c r="P163" i="128" s="1"/>
  <c r="N163" i="128"/>
  <c r="O162" i="128"/>
  <c r="P162" i="128" s="1"/>
  <c r="N162" i="128"/>
  <c r="O161" i="128"/>
  <c r="P161" i="128" s="1"/>
  <c r="N161" i="128"/>
  <c r="O160" i="128"/>
  <c r="P160" i="128" s="1"/>
  <c r="N160" i="128"/>
  <c r="O159" i="128"/>
  <c r="P159" i="128" s="1"/>
  <c r="N159" i="128"/>
  <c r="O158" i="128"/>
  <c r="P158" i="128"/>
  <c r="N158" i="128"/>
  <c r="O157" i="128"/>
  <c r="P157" i="128" s="1"/>
  <c r="N157" i="128"/>
  <c r="O156" i="128"/>
  <c r="P156" i="128" s="1"/>
  <c r="N156" i="128"/>
  <c r="O155" i="128"/>
  <c r="P155" i="128" s="1"/>
  <c r="N155" i="128"/>
  <c r="O154" i="128"/>
  <c r="P154" i="128" s="1"/>
  <c r="N154" i="128"/>
  <c r="O153" i="128"/>
  <c r="N153" i="128"/>
  <c r="O152" i="128"/>
  <c r="P152" i="128" s="1"/>
  <c r="N152" i="128"/>
  <c r="O151" i="128"/>
  <c r="P151" i="128" s="1"/>
  <c r="N151" i="128"/>
  <c r="P150" i="128"/>
  <c r="O150" i="128"/>
  <c r="N150" i="128"/>
  <c r="O149" i="128"/>
  <c r="N149" i="128"/>
  <c r="P149" i="128"/>
  <c r="O148" i="128"/>
  <c r="P148" i="128" s="1"/>
  <c r="N148" i="128"/>
  <c r="O147" i="128"/>
  <c r="P147" i="128" s="1"/>
  <c r="N147" i="128"/>
  <c r="O146" i="128"/>
  <c r="P146" i="128" s="1"/>
  <c r="N146" i="128"/>
  <c r="O145" i="128"/>
  <c r="P145" i="128" s="1"/>
  <c r="N145" i="128"/>
  <c r="O144" i="128"/>
  <c r="P144" i="128" s="1"/>
  <c r="N144" i="128"/>
  <c r="O143" i="128"/>
  <c r="P143" i="128"/>
  <c r="N143" i="128"/>
  <c r="O142" i="128"/>
  <c r="P142" i="128" s="1"/>
  <c r="N142" i="128"/>
  <c r="O141" i="128"/>
  <c r="P141" i="128" s="1"/>
  <c r="N141" i="128"/>
  <c r="O140" i="128"/>
  <c r="P140" i="128" s="1"/>
  <c r="N140" i="128"/>
  <c r="O139" i="128"/>
  <c r="P139" i="128" s="1"/>
  <c r="N139" i="128"/>
  <c r="O138" i="128"/>
  <c r="P138" i="128" s="1"/>
  <c r="N138" i="128"/>
  <c r="O137" i="128"/>
  <c r="N137" i="128"/>
  <c r="O136" i="128"/>
  <c r="P136" i="128" s="1"/>
  <c r="N136" i="128"/>
  <c r="O135" i="128"/>
  <c r="P135" i="128" s="1"/>
  <c r="N135" i="128"/>
  <c r="O134" i="128"/>
  <c r="P134" i="128" s="1"/>
  <c r="N134" i="128"/>
  <c r="O133" i="128"/>
  <c r="N133" i="128"/>
  <c r="P133" i="128"/>
  <c r="O132" i="128"/>
  <c r="P132" i="128" s="1"/>
  <c r="N132" i="128"/>
  <c r="O131" i="128"/>
  <c r="P131" i="128" s="1"/>
  <c r="N131" i="128"/>
  <c r="O130" i="128"/>
  <c r="P130" i="128" s="1"/>
  <c r="N130" i="128"/>
  <c r="O129" i="128"/>
  <c r="P129" i="128" s="1"/>
  <c r="N129" i="128"/>
  <c r="O128" i="128"/>
  <c r="P128" i="128" s="1"/>
  <c r="N128" i="128"/>
  <c r="O127" i="128"/>
  <c r="P127" i="128" s="1"/>
  <c r="N127" i="128"/>
  <c r="O126" i="128"/>
  <c r="P126" i="128" s="1"/>
  <c r="N126" i="128"/>
  <c r="O125" i="128"/>
  <c r="P125" i="128" s="1"/>
  <c r="N125" i="128"/>
  <c r="O124" i="128"/>
  <c r="P124" i="128" s="1"/>
  <c r="N124" i="128"/>
  <c r="O123" i="128"/>
  <c r="P123" i="128" s="1"/>
  <c r="N123" i="128"/>
  <c r="O122" i="128"/>
  <c r="P122" i="128" s="1"/>
  <c r="N122" i="128"/>
  <c r="O121" i="128"/>
  <c r="N121" i="128"/>
  <c r="O120" i="128"/>
  <c r="P120" i="128" s="1"/>
  <c r="N120" i="128"/>
  <c r="O119" i="128"/>
  <c r="P119" i="128" s="1"/>
  <c r="N119" i="128"/>
  <c r="O118" i="128"/>
  <c r="P118" i="128" s="1"/>
  <c r="N118" i="128"/>
  <c r="O117" i="128"/>
  <c r="N117" i="128"/>
  <c r="P117" i="128"/>
  <c r="O116" i="128"/>
  <c r="P116" i="128" s="1"/>
  <c r="N116" i="128"/>
  <c r="O115" i="128"/>
  <c r="P115" i="128" s="1"/>
  <c r="N115" i="128"/>
  <c r="O114" i="128"/>
  <c r="P114" i="128" s="1"/>
  <c r="N114" i="128"/>
  <c r="O113" i="128"/>
  <c r="P113" i="128" s="1"/>
  <c r="N113" i="128"/>
  <c r="O112" i="128"/>
  <c r="P112" i="128" s="1"/>
  <c r="N112" i="128"/>
  <c r="O111" i="128"/>
  <c r="P111" i="128"/>
  <c r="N111" i="128"/>
  <c r="O110" i="128"/>
  <c r="P110" i="128" s="1"/>
  <c r="N110" i="128"/>
  <c r="O109" i="128"/>
  <c r="P109" i="128" s="1"/>
  <c r="N109" i="128"/>
  <c r="P108" i="128"/>
  <c r="O108" i="128"/>
  <c r="N108" i="128"/>
  <c r="O107" i="128"/>
  <c r="P107" i="128" s="1"/>
  <c r="N107" i="128"/>
  <c r="O106" i="128"/>
  <c r="P106" i="128" s="1"/>
  <c r="N106" i="128"/>
  <c r="O105" i="128"/>
  <c r="N105" i="128"/>
  <c r="O104" i="128"/>
  <c r="P104" i="128" s="1"/>
  <c r="N104" i="128"/>
  <c r="O103" i="128"/>
  <c r="P103" i="128" s="1"/>
  <c r="N103" i="128"/>
  <c r="O102" i="128"/>
  <c r="P102" i="128" s="1"/>
  <c r="N102" i="128"/>
  <c r="O101" i="128"/>
  <c r="P101" i="128" s="1"/>
  <c r="N101" i="128"/>
  <c r="O100" i="128"/>
  <c r="P100" i="128" s="1"/>
  <c r="N100" i="128"/>
  <c r="O99" i="128"/>
  <c r="P99" i="128" s="1"/>
  <c r="N99" i="128"/>
  <c r="O98" i="128"/>
  <c r="P98" i="128" s="1"/>
  <c r="N98" i="128"/>
  <c r="O97" i="128"/>
  <c r="P97" i="128" s="1"/>
  <c r="N97" i="128"/>
  <c r="O96" i="128"/>
  <c r="P96" i="128" s="1"/>
  <c r="N96" i="128"/>
  <c r="O95" i="128"/>
  <c r="P95" i="128"/>
  <c r="N95" i="128"/>
  <c r="O94" i="128"/>
  <c r="P94" i="128" s="1"/>
  <c r="N94" i="128"/>
  <c r="O93" i="128"/>
  <c r="P93" i="128" s="1"/>
  <c r="N93" i="128"/>
  <c r="O92" i="128"/>
  <c r="P92" i="128" s="1"/>
  <c r="N92" i="128"/>
  <c r="O91" i="128"/>
  <c r="P91" i="128"/>
  <c r="N91" i="128"/>
  <c r="O90" i="128"/>
  <c r="P90" i="128" s="1"/>
  <c r="N90" i="128"/>
  <c r="O89" i="128"/>
  <c r="N89" i="128"/>
  <c r="O88" i="128"/>
  <c r="P88" i="128" s="1"/>
  <c r="N88" i="128"/>
  <c r="O87" i="128"/>
  <c r="P87" i="128" s="1"/>
  <c r="N87" i="128"/>
  <c r="O86" i="128"/>
  <c r="P86" i="128" s="1"/>
  <c r="N86" i="128"/>
  <c r="O85" i="128"/>
  <c r="P85" i="128" s="1"/>
  <c r="N85" i="128"/>
  <c r="O84" i="128"/>
  <c r="P84" i="128" s="1"/>
  <c r="N84" i="128"/>
  <c r="O83" i="128"/>
  <c r="P83" i="128" s="1"/>
  <c r="N83" i="128"/>
  <c r="O82" i="128"/>
  <c r="P82" i="128" s="1"/>
  <c r="N82" i="128"/>
  <c r="O81" i="128"/>
  <c r="P81" i="128" s="1"/>
  <c r="N81" i="128"/>
  <c r="P80" i="128"/>
  <c r="O80" i="128"/>
  <c r="N80" i="128"/>
  <c r="O79" i="128"/>
  <c r="P79" i="128" s="1"/>
  <c r="N79" i="128"/>
  <c r="O78" i="128"/>
  <c r="P78" i="128" s="1"/>
  <c r="N78" i="128"/>
  <c r="O77" i="128"/>
  <c r="P77" i="128" s="1"/>
  <c r="N77" i="128"/>
  <c r="O76" i="128"/>
  <c r="P76" i="128" s="1"/>
  <c r="N76" i="128"/>
  <c r="O75" i="128"/>
  <c r="P75" i="128"/>
  <c r="N75" i="128"/>
  <c r="O74" i="128"/>
  <c r="P74" i="128" s="1"/>
  <c r="N74" i="128"/>
  <c r="O73" i="128"/>
  <c r="N73" i="128"/>
  <c r="O72" i="128"/>
  <c r="N72" i="128"/>
  <c r="P72" i="128"/>
  <c r="O71" i="128"/>
  <c r="P71" i="128" s="1"/>
  <c r="N71" i="128"/>
  <c r="O70" i="128"/>
  <c r="P70" i="128" s="1"/>
  <c r="N70" i="128"/>
  <c r="O69" i="128"/>
  <c r="P69" i="128" s="1"/>
  <c r="N69" i="128"/>
  <c r="O68" i="128"/>
  <c r="P68" i="128" s="1"/>
  <c r="N68" i="128"/>
  <c r="O67" i="128"/>
  <c r="P67" i="128" s="1"/>
  <c r="N67" i="128"/>
  <c r="O66" i="128"/>
  <c r="P66" i="128" s="1"/>
  <c r="N66" i="128"/>
  <c r="O65" i="128"/>
  <c r="P65" i="128" s="1"/>
  <c r="N65" i="128"/>
  <c r="O64" i="128"/>
  <c r="P64" i="128" s="1"/>
  <c r="N64" i="128"/>
  <c r="O63" i="128"/>
  <c r="P63" i="128" s="1"/>
  <c r="N63" i="128"/>
  <c r="O62" i="128"/>
  <c r="P62" i="128" s="1"/>
  <c r="N62" i="128"/>
  <c r="O61" i="128"/>
  <c r="P61" i="128" s="1"/>
  <c r="N61" i="128"/>
  <c r="O60" i="128"/>
  <c r="P60" i="128" s="1"/>
  <c r="N60" i="128"/>
  <c r="O59" i="128"/>
  <c r="P59" i="128" s="1"/>
  <c r="N59" i="128"/>
  <c r="O58" i="128"/>
  <c r="P58" i="128" s="1"/>
  <c r="N58" i="128"/>
  <c r="O57" i="128"/>
  <c r="N57" i="128"/>
  <c r="O56" i="128"/>
  <c r="P56" i="128" s="1"/>
  <c r="N56" i="128"/>
  <c r="O55" i="128"/>
  <c r="P55" i="128" s="1"/>
  <c r="N55" i="128"/>
  <c r="P54" i="128"/>
  <c r="O54" i="128"/>
  <c r="N54" i="128"/>
  <c r="O53" i="128"/>
  <c r="N53" i="128"/>
  <c r="P53" i="128"/>
  <c r="O52" i="128"/>
  <c r="P52" i="128" s="1"/>
  <c r="N52" i="128"/>
  <c r="P51" i="128"/>
  <c r="O51" i="128"/>
  <c r="N51" i="128"/>
  <c r="O50" i="128"/>
  <c r="P50" i="128" s="1"/>
  <c r="N50" i="128"/>
  <c r="O49" i="128"/>
  <c r="P49" i="128" s="1"/>
  <c r="N49" i="128"/>
  <c r="P48" i="128"/>
  <c r="O48" i="128"/>
  <c r="N48" i="128"/>
  <c r="O47" i="128"/>
  <c r="P47" i="128" s="1"/>
  <c r="N47" i="128"/>
  <c r="O46" i="128"/>
  <c r="P46" i="128" s="1"/>
  <c r="N46" i="128"/>
  <c r="O45" i="128"/>
  <c r="P45" i="128" s="1"/>
  <c r="N45" i="128"/>
  <c r="P44" i="128"/>
  <c r="O44" i="128"/>
  <c r="N44" i="128"/>
  <c r="O43" i="128"/>
  <c r="P43" i="128"/>
  <c r="N43" i="128"/>
  <c r="O42" i="128"/>
  <c r="P42" i="128" s="1"/>
  <c r="N42" i="128"/>
  <c r="O41" i="128"/>
  <c r="N41" i="128"/>
  <c r="O40" i="128"/>
  <c r="P40" i="128" s="1"/>
  <c r="N40" i="128"/>
  <c r="O39" i="128"/>
  <c r="P39" i="128" s="1"/>
  <c r="N39" i="128"/>
  <c r="O38" i="128"/>
  <c r="P38" i="128" s="1"/>
  <c r="N38" i="128"/>
  <c r="O37" i="128"/>
  <c r="P37" i="128" s="1"/>
  <c r="N37" i="128"/>
  <c r="O36" i="128"/>
  <c r="P36" i="128" s="1"/>
  <c r="N36" i="128"/>
  <c r="O35" i="128"/>
  <c r="P35" i="128" s="1"/>
  <c r="N35" i="128"/>
  <c r="O34" i="128"/>
  <c r="P34" i="128" s="1"/>
  <c r="N34" i="128"/>
  <c r="O33" i="128"/>
  <c r="P33" i="128" s="1"/>
  <c r="N33" i="128"/>
  <c r="P32" i="128"/>
  <c r="O32" i="128"/>
  <c r="N32" i="128"/>
  <c r="O31" i="128"/>
  <c r="P31" i="128" s="1"/>
  <c r="N31" i="128"/>
  <c r="O30" i="128"/>
  <c r="N30" i="128"/>
  <c r="P30" i="128"/>
  <c r="O29" i="128"/>
  <c r="P29" i="128" s="1"/>
  <c r="N29" i="128"/>
  <c r="P28" i="128"/>
  <c r="O28" i="128"/>
  <c r="N28" i="128"/>
  <c r="O27" i="128"/>
  <c r="P27" i="128"/>
  <c r="N27" i="128"/>
  <c r="O26" i="128"/>
  <c r="N26" i="128"/>
  <c r="P26" i="128"/>
  <c r="O25" i="128"/>
  <c r="N25" i="128"/>
  <c r="O24" i="128"/>
  <c r="P24" i="128" s="1"/>
  <c r="N24" i="128"/>
  <c r="O23" i="128"/>
  <c r="P23" i="128"/>
  <c r="N23" i="128"/>
  <c r="P22" i="128"/>
  <c r="O22" i="128"/>
  <c r="N22" i="128"/>
  <c r="O21" i="128"/>
  <c r="P21" i="128" s="1"/>
  <c r="N21" i="128"/>
  <c r="O20" i="128"/>
  <c r="P20" i="128" s="1"/>
  <c r="N20" i="128"/>
  <c r="O19" i="128"/>
  <c r="P19" i="128" s="1"/>
  <c r="N19" i="128"/>
  <c r="O18" i="128"/>
  <c r="P18" i="128"/>
  <c r="N18" i="128"/>
  <c r="O17" i="128"/>
  <c r="P17" i="128" s="1"/>
  <c r="N17" i="128"/>
  <c r="O16" i="128"/>
  <c r="P16" i="128" s="1"/>
  <c r="N16" i="128"/>
  <c r="O15" i="128"/>
  <c r="P15" i="128" s="1"/>
  <c r="N15" i="128"/>
  <c r="O14" i="128"/>
  <c r="P14" i="128" s="1"/>
  <c r="N14" i="128"/>
  <c r="O13" i="128"/>
  <c r="P13" i="128" s="1"/>
  <c r="N13" i="128"/>
  <c r="O12" i="128"/>
  <c r="P12" i="128" s="1"/>
  <c r="N12" i="128"/>
  <c r="O11" i="128"/>
  <c r="P11" i="128" s="1"/>
  <c r="N11" i="128"/>
  <c r="O10" i="128"/>
  <c r="P10" i="128" s="1"/>
  <c r="N10" i="128"/>
  <c r="O9" i="128"/>
  <c r="N9" i="128"/>
  <c r="O8" i="128"/>
  <c r="P8" i="128" s="1"/>
  <c r="N8" i="128"/>
  <c r="O7" i="128"/>
  <c r="P7" i="128" s="1"/>
  <c r="N7" i="128"/>
  <c r="O6" i="128"/>
  <c r="P6" i="128" s="1"/>
  <c r="N6" i="128"/>
  <c r="O5" i="128"/>
  <c r="P5" i="128" s="1"/>
  <c r="N5" i="128"/>
  <c r="O4" i="128"/>
  <c r="N4" i="128"/>
  <c r="P4" i="128"/>
  <c r="I52" i="127"/>
  <c r="E34" i="127"/>
  <c r="G34" i="127"/>
  <c r="I34" i="127"/>
  <c r="G33" i="127"/>
  <c r="I33" i="127"/>
  <c r="G32" i="127"/>
  <c r="I32" i="127"/>
  <c r="E32" i="127"/>
  <c r="E31" i="127"/>
  <c r="G31" i="127"/>
  <c r="I31" i="127"/>
  <c r="I30" i="127"/>
  <c r="E30" i="127"/>
  <c r="G30" i="127"/>
  <c r="G29" i="127"/>
  <c r="I29" i="127"/>
  <c r="I27" i="127"/>
  <c r="G27" i="127"/>
  <c r="E8" i="127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C511" i="126"/>
  <c r="C510" i="126"/>
  <c r="G510" i="126" s="1" a="1"/>
  <c r="G510" i="126" s="1"/>
  <c r="C509" i="126"/>
  <c r="C508" i="126"/>
  <c r="C527" i="126" s="1"/>
  <c r="C507" i="126"/>
  <c r="K507" i="126" s="1" a="1"/>
  <c r="K507" i="126" s="1"/>
  <c r="C506" i="126"/>
  <c r="M506" i="126" s="1" a="1"/>
  <c r="M506" i="126" s="1"/>
  <c r="C505" i="126"/>
  <c r="K505" i="126" s="1" a="1"/>
  <c r="K505" i="126" s="1"/>
  <c r="C504" i="126"/>
  <c r="H504" i="126" s="1" a="1"/>
  <c r="H504" i="126" s="1"/>
  <c r="C503" i="126"/>
  <c r="L503" i="126" s="1" a="1"/>
  <c r="L503" i="126" s="1"/>
  <c r="C502" i="126"/>
  <c r="I502" i="126" s="1" a="1"/>
  <c r="I502" i="126" s="1"/>
  <c r="C501" i="126"/>
  <c r="I501" i="126" s="1" a="1"/>
  <c r="I501" i="126" s="1"/>
  <c r="C500" i="126"/>
  <c r="H500" i="126" s="1" a="1"/>
  <c r="H500" i="126" s="1"/>
  <c r="C499" i="126"/>
  <c r="W495" i="126"/>
  <c r="E34" i="125" s="1"/>
  <c r="G34" i="125" s="1"/>
  <c r="V495" i="126"/>
  <c r="E33" i="125" s="1"/>
  <c r="G33" i="125" s="1"/>
  <c r="U495" i="126"/>
  <c r="E32" i="125" s="1"/>
  <c r="G32" i="125" s="1"/>
  <c r="T495" i="126"/>
  <c r="G31" i="125" s="1"/>
  <c r="I31" i="125" s="1"/>
  <c r="S495" i="126"/>
  <c r="G29" i="125" s="1"/>
  <c r="I29" i="125" s="1"/>
  <c r="R495" i="126"/>
  <c r="G30" i="125" s="1"/>
  <c r="I30" i="125" s="1"/>
  <c r="M495" i="126"/>
  <c r="L495" i="126"/>
  <c r="K495" i="126"/>
  <c r="J495" i="126"/>
  <c r="I495" i="126"/>
  <c r="H495" i="126"/>
  <c r="G495" i="126"/>
  <c r="F495" i="126"/>
  <c r="O67" i="126"/>
  <c r="N67" i="126"/>
  <c r="O66" i="126"/>
  <c r="N66" i="126"/>
  <c r="O65" i="126"/>
  <c r="N65" i="126"/>
  <c r="O64" i="126"/>
  <c r="N64" i="126"/>
  <c r="O63" i="126"/>
  <c r="N63" i="126"/>
  <c r="O62" i="126"/>
  <c r="N62" i="126"/>
  <c r="O61" i="126"/>
  <c r="N61" i="126"/>
  <c r="O60" i="126"/>
  <c r="N60" i="126"/>
  <c r="O59" i="126"/>
  <c r="N59" i="126"/>
  <c r="O58" i="126"/>
  <c r="N58" i="126"/>
  <c r="O57" i="126"/>
  <c r="N57" i="126"/>
  <c r="O56" i="126"/>
  <c r="N56" i="126"/>
  <c r="O55" i="126"/>
  <c r="N55" i="126"/>
  <c r="O54" i="126"/>
  <c r="N54" i="126"/>
  <c r="O53" i="126"/>
  <c r="N53" i="126"/>
  <c r="O52" i="126"/>
  <c r="N52" i="126"/>
  <c r="O51" i="126"/>
  <c r="N51" i="126"/>
  <c r="O50" i="126"/>
  <c r="N50" i="126"/>
  <c r="O49" i="126"/>
  <c r="N49" i="126"/>
  <c r="O48" i="126"/>
  <c r="N48" i="126"/>
  <c r="O47" i="126"/>
  <c r="N47" i="126"/>
  <c r="O46" i="126"/>
  <c r="N46" i="126"/>
  <c r="O45" i="126"/>
  <c r="N45" i="126"/>
  <c r="O44" i="126"/>
  <c r="N44" i="126"/>
  <c r="O43" i="126"/>
  <c r="N43" i="126"/>
  <c r="O42" i="126"/>
  <c r="N42" i="126"/>
  <c r="O41" i="126"/>
  <c r="N41" i="126"/>
  <c r="O40" i="126"/>
  <c r="N40" i="126"/>
  <c r="O39" i="126"/>
  <c r="N39" i="126"/>
  <c r="O38" i="126"/>
  <c r="N38" i="126"/>
  <c r="O37" i="126"/>
  <c r="N37" i="126"/>
  <c r="O36" i="126"/>
  <c r="N36" i="126"/>
  <c r="O35" i="126"/>
  <c r="N35" i="126"/>
  <c r="O34" i="126"/>
  <c r="N34" i="126"/>
  <c r="O33" i="126"/>
  <c r="N33" i="126"/>
  <c r="O32" i="126"/>
  <c r="N32" i="126"/>
  <c r="O31" i="126"/>
  <c r="N31" i="126"/>
  <c r="O30" i="126"/>
  <c r="N30" i="126"/>
  <c r="O29" i="126"/>
  <c r="N29" i="126"/>
  <c r="O28" i="126"/>
  <c r="N28" i="126"/>
  <c r="O27" i="126"/>
  <c r="N27" i="126"/>
  <c r="O26" i="126"/>
  <c r="N26" i="126"/>
  <c r="O25" i="126"/>
  <c r="N25" i="126"/>
  <c r="O24" i="126"/>
  <c r="N24" i="126"/>
  <c r="O23" i="126"/>
  <c r="N23" i="126"/>
  <c r="O22" i="126"/>
  <c r="N22" i="126"/>
  <c r="O21" i="126"/>
  <c r="N21" i="126"/>
  <c r="O20" i="126"/>
  <c r="N20" i="126"/>
  <c r="O19" i="126"/>
  <c r="N19" i="126"/>
  <c r="O18" i="126"/>
  <c r="N18" i="126"/>
  <c r="O17" i="126"/>
  <c r="N17" i="126"/>
  <c r="O16" i="126"/>
  <c r="N16" i="126"/>
  <c r="O15" i="126"/>
  <c r="N15" i="126"/>
  <c r="O14" i="126"/>
  <c r="N14" i="126"/>
  <c r="O13" i="126"/>
  <c r="N13" i="126"/>
  <c r="O12" i="126"/>
  <c r="N12" i="126"/>
  <c r="O11" i="126"/>
  <c r="N11" i="126"/>
  <c r="O10" i="126"/>
  <c r="N10" i="126"/>
  <c r="O9" i="126"/>
  <c r="N9" i="126"/>
  <c r="O8" i="126"/>
  <c r="N8" i="126"/>
  <c r="O7" i="126"/>
  <c r="N7" i="126"/>
  <c r="O6" i="126"/>
  <c r="N6" i="126"/>
  <c r="O5" i="126"/>
  <c r="N5" i="126"/>
  <c r="I52" i="125"/>
  <c r="G27" i="125"/>
  <c r="E8" i="125"/>
  <c r="C527" i="124"/>
  <c r="C523" i="124"/>
  <c r="C519" i="124"/>
  <c r="M514" i="124" a="1"/>
  <c r="M514" i="124" s="1"/>
  <c r="L514" i="124" a="1"/>
  <c r="L514" i="124" s="1"/>
  <c r="K514" i="124" a="1"/>
  <c r="K514" i="124" s="1"/>
  <c r="J514" i="124" a="1"/>
  <c r="J514" i="124" s="1"/>
  <c r="I514" i="124" a="1"/>
  <c r="I514" i="124" s="1"/>
  <c r="H514" i="124" a="1"/>
  <c r="H514" i="124" s="1"/>
  <c r="G514" i="124" a="1"/>
  <c r="G514" i="124" s="1"/>
  <c r="F514" i="124" a="1"/>
  <c r="F514" i="124" s="1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V495" i="124"/>
  <c r="E33" i="123" s="1"/>
  <c r="G33" i="123" s="1"/>
  <c r="U495" i="124"/>
  <c r="T495" i="124"/>
  <c r="S495" i="124"/>
  <c r="R495" i="124"/>
  <c r="M495" i="124"/>
  <c r="L495" i="124"/>
  <c r="K495" i="124"/>
  <c r="J495" i="124"/>
  <c r="I495" i="124"/>
  <c r="H495" i="124"/>
  <c r="G495" i="124"/>
  <c r="F495" i="124"/>
  <c r="N50" i="124"/>
  <c r="O49" i="124"/>
  <c r="N49" i="124"/>
  <c r="O48" i="124"/>
  <c r="P48" i="124" s="1"/>
  <c r="N48" i="124"/>
  <c r="O47" i="124"/>
  <c r="P47" i="124" s="1"/>
  <c r="N47" i="124"/>
  <c r="O46" i="124"/>
  <c r="P46" i="124" s="1"/>
  <c r="N46" i="124"/>
  <c r="O45" i="124"/>
  <c r="N45" i="124"/>
  <c r="O44" i="124"/>
  <c r="N44" i="124"/>
  <c r="O43" i="124"/>
  <c r="N43" i="124"/>
  <c r="O42" i="124"/>
  <c r="P42" i="124" s="1"/>
  <c r="N42" i="124"/>
  <c r="O41" i="124"/>
  <c r="P41" i="124" s="1"/>
  <c r="N41" i="124"/>
  <c r="O40" i="124"/>
  <c r="P40" i="124" s="1"/>
  <c r="N40" i="124"/>
  <c r="O39" i="124"/>
  <c r="N39" i="124"/>
  <c r="O38" i="124"/>
  <c r="N38" i="124"/>
  <c r="O37" i="124"/>
  <c r="N37" i="124"/>
  <c r="O36" i="124"/>
  <c r="P36" i="124" s="1"/>
  <c r="N36" i="124"/>
  <c r="O35" i="124"/>
  <c r="P35" i="124" s="1"/>
  <c r="N35" i="124"/>
  <c r="O34" i="124"/>
  <c r="P34" i="124" s="1"/>
  <c r="N34" i="124"/>
  <c r="O33" i="124"/>
  <c r="N33" i="124"/>
  <c r="O32" i="124"/>
  <c r="N32" i="124"/>
  <c r="O31" i="124"/>
  <c r="N31" i="124"/>
  <c r="O30" i="124"/>
  <c r="P30" i="124" s="1"/>
  <c r="N30" i="124"/>
  <c r="O29" i="124"/>
  <c r="P29" i="124" s="1"/>
  <c r="N29" i="124"/>
  <c r="O28" i="124"/>
  <c r="P28" i="124" s="1"/>
  <c r="N28" i="124"/>
  <c r="O27" i="124"/>
  <c r="N27" i="124"/>
  <c r="O26" i="124"/>
  <c r="N26" i="124"/>
  <c r="O25" i="124"/>
  <c r="N25" i="124"/>
  <c r="O24" i="124"/>
  <c r="P24" i="124" s="1"/>
  <c r="N24" i="124"/>
  <c r="O23" i="124"/>
  <c r="P23" i="124" s="1"/>
  <c r="N23" i="124"/>
  <c r="O22" i="124"/>
  <c r="P22" i="124" s="1"/>
  <c r="N22" i="124"/>
  <c r="O21" i="124"/>
  <c r="N21" i="124"/>
  <c r="O20" i="124"/>
  <c r="N20" i="124"/>
  <c r="O19" i="124"/>
  <c r="N19" i="124"/>
  <c r="O18" i="124"/>
  <c r="P18" i="124" s="1"/>
  <c r="N18" i="124"/>
  <c r="O17" i="124"/>
  <c r="P17" i="124" s="1"/>
  <c r="N17" i="124"/>
  <c r="O16" i="124"/>
  <c r="P16" i="124" s="1"/>
  <c r="N16" i="124"/>
  <c r="O15" i="124"/>
  <c r="N15" i="124"/>
  <c r="O14" i="124"/>
  <c r="N14" i="124"/>
  <c r="O13" i="124"/>
  <c r="N13" i="124"/>
  <c r="O12" i="124"/>
  <c r="P12" i="124" s="1"/>
  <c r="N12" i="124"/>
  <c r="O11" i="124"/>
  <c r="P11" i="124" s="1"/>
  <c r="N11" i="124"/>
  <c r="O10" i="124"/>
  <c r="P10" i="124" s="1"/>
  <c r="N10" i="124"/>
  <c r="O9" i="124"/>
  <c r="N9" i="124"/>
  <c r="O8" i="124"/>
  <c r="N8" i="124"/>
  <c r="O7" i="124"/>
  <c r="N7" i="124"/>
  <c r="O6" i="124"/>
  <c r="P6" i="124" s="1"/>
  <c r="N6" i="124"/>
  <c r="O5" i="124"/>
  <c r="P5" i="124" s="1"/>
  <c r="N5" i="124"/>
  <c r="I52" i="123"/>
  <c r="E34" i="123"/>
  <c r="G34" i="123"/>
  <c r="G32" i="123"/>
  <c r="G31" i="123"/>
  <c r="I31" i="123"/>
  <c r="G30" i="123"/>
  <c r="I30" i="123"/>
  <c r="G29" i="123"/>
  <c r="I29" i="123" s="1"/>
  <c r="I27" i="123"/>
  <c r="G27" i="123"/>
  <c r="E8" i="123"/>
  <c r="C530" i="122"/>
  <c r="C528" i="122"/>
  <c r="C526" i="122"/>
  <c r="C524" i="122"/>
  <c r="M514" i="122" a="1"/>
  <c r="M514" i="122" s="1"/>
  <c r="L514" i="122" a="1"/>
  <c r="L514" i="122" s="1"/>
  <c r="K514" i="122" a="1"/>
  <c r="K514" i="122" s="1"/>
  <c r="J514" i="122" a="1"/>
  <c r="J514" i="122" s="1"/>
  <c r="I514" i="122" a="1"/>
  <c r="I514" i="122" s="1"/>
  <c r="H514" i="122" a="1"/>
  <c r="H514" i="122" s="1"/>
  <c r="G514" i="122" a="1"/>
  <c r="G514" i="122" s="1"/>
  <c r="F514" i="122" a="1"/>
  <c r="F514" i="122" s="1"/>
  <c r="M511" i="122" a="1"/>
  <c r="M511" i="122" s="1"/>
  <c r="L511" i="122" a="1"/>
  <c r="L511" i="122" s="1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F511" i="122" a="1"/>
  <c r="F511" i="122" s="1"/>
  <c r="C511" i="122"/>
  <c r="M510" i="122" a="1"/>
  <c r="M510" i="122" s="1"/>
  <c r="L510" i="122" a="1"/>
  <c r="L510" i="122" s="1"/>
  <c r="J510" i="122" a="1"/>
  <c r="J510" i="122" s="1"/>
  <c r="I510" i="122" a="1"/>
  <c r="I510" i="122" s="1"/>
  <c r="H510" i="122" a="1"/>
  <c r="H510" i="122" s="1"/>
  <c r="G510" i="122" a="1"/>
  <c r="G510" i="122" s="1"/>
  <c r="F510" i="122" a="1"/>
  <c r="F510" i="122" s="1"/>
  <c r="C510" i="122"/>
  <c r="K510" i="122" s="1" a="1"/>
  <c r="K510" i="122" s="1"/>
  <c r="C529" i="122"/>
  <c r="M509" i="122" a="1"/>
  <c r="M509" i="122" s="1"/>
  <c r="L509" i="122" a="1"/>
  <c r="L509" i="122" s="1"/>
  <c r="K509" i="122" a="1"/>
  <c r="K509" i="122" s="1"/>
  <c r="J509" i="122" a="1"/>
  <c r="J509" i="122" s="1"/>
  <c r="I509" i="122" a="1"/>
  <c r="I509" i="122" s="1"/>
  <c r="H509" i="122" a="1"/>
  <c r="H509" i="122" s="1"/>
  <c r="G509" i="122" a="1"/>
  <c r="G509" i="122" s="1"/>
  <c r="F509" i="122" a="1"/>
  <c r="F509" i="122" s="1"/>
  <c r="C509" i="122"/>
  <c r="M508" i="122" a="1"/>
  <c r="M508" i="12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8" i="122" a="1"/>
  <c r="G508" i="122" s="1"/>
  <c r="F508" i="122" a="1"/>
  <c r="F508" i="122" s="1"/>
  <c r="C508" i="122"/>
  <c r="C527" i="122"/>
  <c r="M507" i="122" a="1"/>
  <c r="M507" i="122" s="1"/>
  <c r="L507" i="122" a="1"/>
  <c r="L507" i="122" s="1"/>
  <c r="K507" i="122" a="1"/>
  <c r="K507" i="122" s="1"/>
  <c r="J507" i="122" a="1"/>
  <c r="J507" i="122" s="1"/>
  <c r="I507" i="122" a="1"/>
  <c r="I507" i="122" s="1"/>
  <c r="H507" i="122" a="1"/>
  <c r="H507" i="122" s="1"/>
  <c r="G507" i="122" a="1"/>
  <c r="G507" i="122" s="1"/>
  <c r="F507" i="122" a="1"/>
  <c r="F507" i="122" s="1"/>
  <c r="C507" i="122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F506" i="122" a="1"/>
  <c r="F506" i="122" s="1"/>
  <c r="C506" i="122"/>
  <c r="C525" i="122"/>
  <c r="M505" i="122" a="1"/>
  <c r="M505" i="122" s="1"/>
  <c r="L505" i="122" a="1"/>
  <c r="L505" i="122" s="1"/>
  <c r="K505" i="122" a="1"/>
  <c r="K505" i="122" s="1"/>
  <c r="J505" i="122" a="1"/>
  <c r="J505" i="122" s="1"/>
  <c r="I505" i="122" a="1"/>
  <c r="I505" i="122" s="1"/>
  <c r="H505" i="122" a="1"/>
  <c r="H505" i="122" s="1"/>
  <c r="G505" i="122" a="1"/>
  <c r="G505" i="122" s="1"/>
  <c r="F505" i="122" a="1"/>
  <c r="F505" i="122" s="1"/>
  <c r="C505" i="122"/>
  <c r="M504" i="122" a="1"/>
  <c r="M504" i="122" s="1"/>
  <c r="L504" i="122" a="1"/>
  <c r="L504" i="122" s="1"/>
  <c r="K504" i="122" a="1"/>
  <c r="K504" i="122" s="1"/>
  <c r="J504" i="122" a="1"/>
  <c r="J504" i="122" s="1"/>
  <c r="I504" i="122" a="1"/>
  <c r="I504" i="122" s="1"/>
  <c r="H504" i="122" a="1"/>
  <c r="H504" i="122" s="1"/>
  <c r="G504" i="122" a="1"/>
  <c r="G504" i="122" s="1"/>
  <c r="F504" i="122" a="1"/>
  <c r="F504" i="122" s="1"/>
  <c r="C504" i="122"/>
  <c r="C523" i="122"/>
  <c r="L503" i="122" a="1"/>
  <c r="L503" i="122" s="1"/>
  <c r="I503" i="122" a="1"/>
  <c r="I503" i="122" s="1"/>
  <c r="G503" i="122" a="1"/>
  <c r="G503" i="122" s="1"/>
  <c r="C503" i="122"/>
  <c r="K503" i="122" a="1"/>
  <c r="K503" i="122" s="1"/>
  <c r="M502" i="122" a="1"/>
  <c r="M502" i="122" s="1"/>
  <c r="K502" i="122" a="1"/>
  <c r="K502" i="122" s="1"/>
  <c r="I502" i="122" a="1"/>
  <c r="I502" i="122" s="1"/>
  <c r="G502" i="122" a="1"/>
  <c r="G502" i="122" s="1"/>
  <c r="C502" i="122"/>
  <c r="C521" i="122"/>
  <c r="M501" i="122" a="1"/>
  <c r="M501" i="122" s="1"/>
  <c r="K501" i="122" a="1"/>
  <c r="K501" i="122" s="1"/>
  <c r="I501" i="122" a="1"/>
  <c r="I501" i="122" s="1"/>
  <c r="G501" i="122" a="1"/>
  <c r="G501" i="122" s="1"/>
  <c r="C501" i="122"/>
  <c r="M500" i="122" a="1"/>
  <c r="M500" i="122" s="1"/>
  <c r="K500" i="122" a="1"/>
  <c r="K500" i="122" s="1"/>
  <c r="I500" i="122" a="1"/>
  <c r="I500" i="122" s="1"/>
  <c r="G500" i="122" a="1"/>
  <c r="G500" i="122" s="1"/>
  <c r="C500" i="122"/>
  <c r="C519" i="122"/>
  <c r="M499" i="122" a="1"/>
  <c r="M499" i="122" s="1"/>
  <c r="K499" i="122" a="1"/>
  <c r="K499" i="122" s="1"/>
  <c r="I499" i="122" a="1"/>
  <c r="I499" i="122" s="1"/>
  <c r="G499" i="122" a="1"/>
  <c r="G499" i="122" s="1"/>
  <c r="C499" i="122"/>
  <c r="W495" i="122"/>
  <c r="V495" i="122"/>
  <c r="G33" i="121" s="1"/>
  <c r="U495" i="122"/>
  <c r="T495" i="122"/>
  <c r="S495" i="122"/>
  <c r="G29" i="121" s="1"/>
  <c r="I29" i="121" s="1"/>
  <c r="R495" i="122"/>
  <c r="M495" i="122"/>
  <c r="L495" i="122"/>
  <c r="K495" i="122"/>
  <c r="J495" i="122"/>
  <c r="I495" i="122"/>
  <c r="H495" i="122"/>
  <c r="G495" i="122"/>
  <c r="F495" i="122"/>
  <c r="O24" i="122"/>
  <c r="P24" i="122" s="1"/>
  <c r="N24" i="122"/>
  <c r="O23" i="122"/>
  <c r="N23" i="122"/>
  <c r="O22" i="122"/>
  <c r="N22" i="122"/>
  <c r="O21" i="122"/>
  <c r="N21" i="122"/>
  <c r="O20" i="122"/>
  <c r="N20" i="122"/>
  <c r="O19" i="122"/>
  <c r="N19" i="122"/>
  <c r="O18" i="122"/>
  <c r="P18" i="122" s="1"/>
  <c r="N18" i="122"/>
  <c r="O17" i="122"/>
  <c r="N17" i="122"/>
  <c r="O16" i="122"/>
  <c r="N16" i="122"/>
  <c r="O15" i="122"/>
  <c r="N15" i="122"/>
  <c r="O14" i="122"/>
  <c r="N14" i="122"/>
  <c r="O13" i="122"/>
  <c r="N13" i="122"/>
  <c r="O12" i="122"/>
  <c r="P12" i="122" s="1"/>
  <c r="N12" i="122"/>
  <c r="O11" i="122"/>
  <c r="N11" i="122"/>
  <c r="O10" i="122"/>
  <c r="N10" i="122"/>
  <c r="O9" i="122"/>
  <c r="N9" i="122"/>
  <c r="O8" i="122"/>
  <c r="N8" i="122"/>
  <c r="O7" i="122"/>
  <c r="N7" i="122"/>
  <c r="O6" i="122"/>
  <c r="P6" i="122" s="1"/>
  <c r="N6" i="122"/>
  <c r="O5" i="122"/>
  <c r="N5" i="122"/>
  <c r="I52" i="121"/>
  <c r="G32" i="121"/>
  <c r="G31" i="121"/>
  <c r="I31" i="121" s="1"/>
  <c r="G30" i="121"/>
  <c r="I30" i="121" s="1"/>
  <c r="G27" i="121"/>
  <c r="I27" i="121"/>
  <c r="E8" i="121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L511" i="120" s="1" a="1"/>
  <c r="L511" i="120" s="1"/>
  <c r="C510" i="120"/>
  <c r="L510" i="120" s="1" a="1"/>
  <c r="L510" i="120" s="1"/>
  <c r="C509" i="120"/>
  <c r="L509" i="120" a="1"/>
  <c r="L509" i="120" s="1"/>
  <c r="C508" i="120"/>
  <c r="H508" i="120" s="1" a="1"/>
  <c r="H508" i="120" s="1"/>
  <c r="C527" i="120"/>
  <c r="G527" i="120" s="1" a="1"/>
  <c r="G527" i="120" s="1"/>
  <c r="C507" i="120"/>
  <c r="K507" i="120" s="1" a="1"/>
  <c r="K507" i="120" s="1"/>
  <c r="L507" i="120" a="1"/>
  <c r="L507" i="120" s="1"/>
  <c r="C506" i="120"/>
  <c r="L506" i="120" s="1" a="1"/>
  <c r="L506" i="120" s="1"/>
  <c r="C505" i="120"/>
  <c r="C524" i="120" s="1"/>
  <c r="C504" i="120"/>
  <c r="M504" i="120" s="1" a="1"/>
  <c r="M504" i="120" s="1"/>
  <c r="C503" i="120"/>
  <c r="L503" i="120" s="1" a="1"/>
  <c r="L503" i="120" s="1"/>
  <c r="C502" i="120"/>
  <c r="M502" i="120" s="1" a="1"/>
  <c r="M502" i="120" s="1"/>
  <c r="C501" i="120"/>
  <c r="G501" i="120" s="1" a="1"/>
  <c r="G501" i="120" s="1"/>
  <c r="C500" i="120"/>
  <c r="H500" i="120" s="1" a="1"/>
  <c r="H500" i="120" s="1"/>
  <c r="C499" i="120"/>
  <c r="G499" i="120" s="1" a="1"/>
  <c r="G499" i="120" s="1"/>
  <c r="W495" i="120"/>
  <c r="E34" i="119" s="1"/>
  <c r="G34" i="119" s="1"/>
  <c r="V495" i="120"/>
  <c r="E33" i="119" s="1"/>
  <c r="G33" i="119" s="1"/>
  <c r="U495" i="120"/>
  <c r="G32" i="119" s="1"/>
  <c r="T495" i="120"/>
  <c r="G31" i="119" s="1"/>
  <c r="I31" i="119" s="1"/>
  <c r="S495" i="120"/>
  <c r="R495" i="120"/>
  <c r="G30" i="119" s="1"/>
  <c r="I30" i="119" s="1"/>
  <c r="M495" i="120"/>
  <c r="L495" i="120"/>
  <c r="K495" i="120"/>
  <c r="J495" i="120"/>
  <c r="I495" i="120"/>
  <c r="H495" i="120"/>
  <c r="G495" i="120"/>
  <c r="F495" i="120"/>
  <c r="O41" i="120"/>
  <c r="N41" i="120"/>
  <c r="O40" i="120"/>
  <c r="N40" i="120"/>
  <c r="O39" i="120"/>
  <c r="N39" i="120"/>
  <c r="O38" i="120"/>
  <c r="P38" i="120" s="1"/>
  <c r="N38" i="120"/>
  <c r="O37" i="120"/>
  <c r="N37" i="120"/>
  <c r="O36" i="120"/>
  <c r="N36" i="120"/>
  <c r="O35" i="120"/>
  <c r="N35" i="120"/>
  <c r="O34" i="120"/>
  <c r="N34" i="120"/>
  <c r="O33" i="120"/>
  <c r="N33" i="120"/>
  <c r="O32" i="120"/>
  <c r="N32" i="120"/>
  <c r="O31" i="120"/>
  <c r="N31" i="120"/>
  <c r="O30" i="120"/>
  <c r="N30" i="120"/>
  <c r="O29" i="120"/>
  <c r="N29" i="120"/>
  <c r="O28" i="120"/>
  <c r="N28" i="120"/>
  <c r="O27" i="120"/>
  <c r="N27" i="120"/>
  <c r="O26" i="120"/>
  <c r="P26" i="120" s="1"/>
  <c r="N26" i="120"/>
  <c r="O25" i="120"/>
  <c r="N25" i="120"/>
  <c r="O24" i="120"/>
  <c r="N24" i="120"/>
  <c r="O23" i="120"/>
  <c r="N23" i="120"/>
  <c r="O22" i="120"/>
  <c r="N22" i="120"/>
  <c r="O21" i="120"/>
  <c r="N21" i="120"/>
  <c r="O20" i="120"/>
  <c r="P20" i="120" s="1"/>
  <c r="N20" i="120"/>
  <c r="O19" i="120"/>
  <c r="N19" i="120"/>
  <c r="O18" i="120"/>
  <c r="N18" i="120"/>
  <c r="O17" i="120"/>
  <c r="N17" i="120"/>
  <c r="O16" i="120"/>
  <c r="N16" i="120"/>
  <c r="O15" i="120"/>
  <c r="N15" i="120"/>
  <c r="O14" i="120"/>
  <c r="P14" i="120" s="1"/>
  <c r="N14" i="120"/>
  <c r="O13" i="120"/>
  <c r="N13" i="120"/>
  <c r="O12" i="120"/>
  <c r="N12" i="120"/>
  <c r="O11" i="120"/>
  <c r="N11" i="120"/>
  <c r="O10" i="120"/>
  <c r="N10" i="120"/>
  <c r="O9" i="120"/>
  <c r="N9" i="120"/>
  <c r="O8" i="120"/>
  <c r="P8" i="120" s="1"/>
  <c r="N8" i="120"/>
  <c r="O7" i="120"/>
  <c r="N7" i="120"/>
  <c r="O6" i="120"/>
  <c r="N6" i="120"/>
  <c r="O5" i="120"/>
  <c r="N5" i="120"/>
  <c r="G29" i="119"/>
  <c r="I29" i="119" s="1"/>
  <c r="G27" i="119"/>
  <c r="I27" i="119"/>
  <c r="E8" i="119"/>
  <c r="M514" i="118" a="1"/>
  <c r="M514" i="118" s="1"/>
  <c r="L514" i="118" a="1"/>
  <c r="L514" i="118" s="1"/>
  <c r="K514" i="118" a="1"/>
  <c r="K514" i="118"/>
  <c r="J514" i="118" a="1"/>
  <c r="J514" i="118" s="1"/>
  <c r="I514" i="118" a="1"/>
  <c r="I514" i="118"/>
  <c r="H514" i="118" a="1"/>
  <c r="H514" i="118" s="1"/>
  <c r="G514" i="118" a="1"/>
  <c r="G514" i="118" s="1"/>
  <c r="F514" i="118" a="1"/>
  <c r="F514" i="118" s="1"/>
  <c r="I511" i="118" a="1"/>
  <c r="I511" i="118" s="1"/>
  <c r="F511" i="118" a="1"/>
  <c r="F511" i="118" s="1"/>
  <c r="C511" i="118"/>
  <c r="C510" i="118"/>
  <c r="M510" i="118" s="1" a="1"/>
  <c r="M510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C509" i="118"/>
  <c r="L508" i="118" a="1"/>
  <c r="L508" i="118" s="1"/>
  <c r="I508" i="118" a="1"/>
  <c r="I508" i="118" s="1"/>
  <c r="G508" i="118" a="1"/>
  <c r="G508" i="118" s="1"/>
  <c r="F508" i="118" a="1"/>
  <c r="F508" i="118" s="1"/>
  <c r="C508" i="118"/>
  <c r="M508" i="118" a="1"/>
  <c r="M508" i="118" s="1"/>
  <c r="I507" i="118" a="1"/>
  <c r="I507" i="118" s="1"/>
  <c r="F507" i="118" a="1"/>
  <c r="F507" i="118" s="1"/>
  <c r="C507" i="118"/>
  <c r="C506" i="118"/>
  <c r="M506" i="118" a="1"/>
  <c r="M506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/>
  <c r="C505" i="118"/>
  <c r="L504" i="118" a="1"/>
  <c r="L504" i="118" s="1"/>
  <c r="I504" i="118" a="1"/>
  <c r="I504" i="118" s="1"/>
  <c r="G504" i="118" a="1"/>
  <c r="G504" i="118" s="1"/>
  <c r="F504" i="118" a="1"/>
  <c r="F504" i="118" s="1"/>
  <c r="C504" i="118"/>
  <c r="C523" i="118"/>
  <c r="I503" i="118" a="1"/>
  <c r="I503" i="118" s="1"/>
  <c r="F503" i="118" a="1"/>
  <c r="F503" i="118" s="1"/>
  <c r="C503" i="118"/>
  <c r="C502" i="118"/>
  <c r="M502" i="118" a="1"/>
  <c r="M502" i="118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C501" i="118"/>
  <c r="L500" i="118" a="1"/>
  <c r="L500" i="118" s="1"/>
  <c r="I500" i="118" a="1"/>
  <c r="I500" i="118" s="1"/>
  <c r="G500" i="118" a="1"/>
  <c r="G500" i="118" s="1"/>
  <c r="F500" i="118" a="1"/>
  <c r="F500" i="118" s="1"/>
  <c r="C500" i="118"/>
  <c r="M500" i="118" a="1"/>
  <c r="M500" i="118" s="1"/>
  <c r="I499" i="118" a="1"/>
  <c r="I499" i="118" s="1"/>
  <c r="F499" i="118" a="1"/>
  <c r="F499" i="118" s="1"/>
  <c r="C499" i="118"/>
  <c r="W495" i="118"/>
  <c r="E34" i="117"/>
  <c r="G34" i="117" s="1"/>
  <c r="V495" i="118"/>
  <c r="U495" i="118"/>
  <c r="G32" i="117" s="1"/>
  <c r="T495" i="118"/>
  <c r="G31" i="117" s="1"/>
  <c r="I31" i="117" s="1"/>
  <c r="S495" i="118"/>
  <c r="G29" i="117" s="1"/>
  <c r="I29" i="117" s="1"/>
  <c r="R495" i="118"/>
  <c r="G30" i="117" s="1"/>
  <c r="I30" i="117" s="1"/>
  <c r="M495" i="118"/>
  <c r="L495" i="118"/>
  <c r="K495" i="118"/>
  <c r="J495" i="118"/>
  <c r="I495" i="118"/>
  <c r="H495" i="118"/>
  <c r="G495" i="118"/>
  <c r="F495" i="118"/>
  <c r="O28" i="118"/>
  <c r="N28" i="118"/>
  <c r="O27" i="118"/>
  <c r="N27" i="118"/>
  <c r="O26" i="118"/>
  <c r="N26" i="118"/>
  <c r="O25" i="118"/>
  <c r="N25" i="118"/>
  <c r="O24" i="118"/>
  <c r="N24" i="118"/>
  <c r="O23" i="118"/>
  <c r="P23" i="118" s="1"/>
  <c r="N23" i="118"/>
  <c r="O22" i="118"/>
  <c r="P22" i="118" s="1"/>
  <c r="N22" i="118"/>
  <c r="O21" i="118"/>
  <c r="N21" i="118"/>
  <c r="O20" i="118"/>
  <c r="N20" i="118"/>
  <c r="O19" i="118"/>
  <c r="N19" i="118"/>
  <c r="O18" i="118"/>
  <c r="N18" i="118"/>
  <c r="O17" i="118"/>
  <c r="P17" i="118" s="1"/>
  <c r="N17" i="118"/>
  <c r="O16" i="118"/>
  <c r="P16" i="118" s="1"/>
  <c r="N16" i="118"/>
  <c r="O15" i="118"/>
  <c r="N15" i="118"/>
  <c r="O14" i="118"/>
  <c r="N14" i="118"/>
  <c r="O13" i="118"/>
  <c r="N13" i="118"/>
  <c r="O12" i="118"/>
  <c r="N12" i="118"/>
  <c r="O11" i="118"/>
  <c r="P11" i="118" s="1"/>
  <c r="N11" i="118"/>
  <c r="O10" i="118"/>
  <c r="P10" i="118" s="1"/>
  <c r="N10" i="118"/>
  <c r="O9" i="118"/>
  <c r="N9" i="118"/>
  <c r="O8" i="118"/>
  <c r="N8" i="118"/>
  <c r="O7" i="118"/>
  <c r="N7" i="118"/>
  <c r="O6" i="118"/>
  <c r="N6" i="118"/>
  <c r="O5" i="118"/>
  <c r="P5" i="118" s="1"/>
  <c r="N5" i="118"/>
  <c r="I52" i="117"/>
  <c r="E33" i="117"/>
  <c r="G33" i="117" s="1"/>
  <c r="G27" i="117"/>
  <c r="I27" i="117"/>
  <c r="E8" i="117"/>
  <c r="H5" i="115"/>
  <c r="D2" i="115" s="1"/>
  <c r="C530" i="116"/>
  <c r="C522" i="116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F511" i="116" a="1"/>
  <c r="F511" i="116" s="1"/>
  <c r="C511" i="116"/>
  <c r="C510" i="116"/>
  <c r="L509" i="116" a="1"/>
  <c r="L509" i="116" s="1"/>
  <c r="J509" i="116" a="1"/>
  <c r="J509" i="116" s="1"/>
  <c r="F509" i="116" a="1"/>
  <c r="F509" i="116" s="1"/>
  <c r="C509" i="116"/>
  <c r="C528" i="116"/>
  <c r="C508" i="116"/>
  <c r="C507" i="116"/>
  <c r="G507" i="116" a="1"/>
  <c r="G507" i="116" s="1"/>
  <c r="K506" i="116" a="1"/>
  <c r="K506" i="116" s="1"/>
  <c r="G506" i="116" a="1"/>
  <c r="G506" i="116" s="1"/>
  <c r="C506" i="116"/>
  <c r="M505" i="116" a="1"/>
  <c r="M505" i="116" s="1"/>
  <c r="I505" i="116" a="1"/>
  <c r="I505" i="116" s="1"/>
  <c r="C505" i="116"/>
  <c r="K505" i="116" a="1"/>
  <c r="K505" i="116" s="1"/>
  <c r="C504" i="116"/>
  <c r="K504" i="116" a="1"/>
  <c r="K504" i="116" s="1"/>
  <c r="M503" i="116" a="1"/>
  <c r="M503" i="116" s="1"/>
  <c r="I503" i="116" a="1"/>
  <c r="I503" i="116" s="1"/>
  <c r="C503" i="116"/>
  <c r="K503" i="116" a="1"/>
  <c r="K503" i="116" s="1"/>
  <c r="K502" i="116" a="1"/>
  <c r="K502" i="116" s="1"/>
  <c r="G502" i="116" a="1"/>
  <c r="G502" i="116" s="1"/>
  <c r="C502" i="116"/>
  <c r="M501" i="116" a="1"/>
  <c r="M501" i="116" s="1"/>
  <c r="I501" i="116" a="1"/>
  <c r="I501" i="116" s="1"/>
  <c r="C501" i="116"/>
  <c r="K501" i="116" a="1"/>
  <c r="K501" i="116" s="1"/>
  <c r="C500" i="116"/>
  <c r="K500" i="116" a="1"/>
  <c r="K500" i="116" s="1"/>
  <c r="M499" i="116" a="1"/>
  <c r="M499" i="116" s="1"/>
  <c r="I499" i="116" a="1"/>
  <c r="I499" i="116" s="1"/>
  <c r="C499" i="116"/>
  <c r="K499" i="116" a="1"/>
  <c r="K499" i="116" s="1"/>
  <c r="W495" i="116"/>
  <c r="E34" i="115" s="1"/>
  <c r="G34" i="115" s="1"/>
  <c r="V495" i="116"/>
  <c r="E33" i="115" s="1"/>
  <c r="G33" i="115" s="1"/>
  <c r="U495" i="116"/>
  <c r="E32" i="115" s="1"/>
  <c r="G32" i="115" s="1"/>
  <c r="T495" i="116"/>
  <c r="G31" i="115" s="1"/>
  <c r="I31" i="115" s="1"/>
  <c r="S495" i="116"/>
  <c r="G29" i="115" s="1"/>
  <c r="I29" i="115" s="1"/>
  <c r="R495" i="116"/>
  <c r="M495" i="116"/>
  <c r="L495" i="116"/>
  <c r="K495" i="116"/>
  <c r="J495" i="116"/>
  <c r="I495" i="116"/>
  <c r="H495" i="116"/>
  <c r="G495" i="116"/>
  <c r="F495" i="116"/>
  <c r="O47" i="116"/>
  <c r="N47" i="116"/>
  <c r="O46" i="116"/>
  <c r="N46" i="116"/>
  <c r="O45" i="116"/>
  <c r="N45" i="116"/>
  <c r="O42" i="116"/>
  <c r="N42" i="116"/>
  <c r="O41" i="116"/>
  <c r="N41" i="116"/>
  <c r="O40" i="116"/>
  <c r="N40" i="116"/>
  <c r="O39" i="116"/>
  <c r="N39" i="116"/>
  <c r="O38" i="116"/>
  <c r="N38" i="116"/>
  <c r="O37" i="116"/>
  <c r="N37" i="116"/>
  <c r="O36" i="116"/>
  <c r="N36" i="116"/>
  <c r="O35" i="116"/>
  <c r="N35" i="116"/>
  <c r="O34" i="116"/>
  <c r="N34" i="116"/>
  <c r="O33" i="116"/>
  <c r="N33" i="116"/>
  <c r="O32" i="116"/>
  <c r="N32" i="116"/>
  <c r="O31" i="116"/>
  <c r="N31" i="116"/>
  <c r="O30" i="116"/>
  <c r="N30" i="116"/>
  <c r="O29" i="116"/>
  <c r="N29" i="116"/>
  <c r="O28" i="116"/>
  <c r="N28" i="116"/>
  <c r="O27" i="116"/>
  <c r="N27" i="116"/>
  <c r="O26" i="116"/>
  <c r="N26" i="116"/>
  <c r="O23" i="116"/>
  <c r="N23" i="116"/>
  <c r="O22" i="116"/>
  <c r="N22" i="116"/>
  <c r="O21" i="116"/>
  <c r="N21" i="116"/>
  <c r="O20" i="116"/>
  <c r="N20" i="116"/>
  <c r="O19" i="116"/>
  <c r="N19" i="116"/>
  <c r="O18" i="116"/>
  <c r="N18" i="116"/>
  <c r="O17" i="116"/>
  <c r="N17" i="116"/>
  <c r="O16" i="116"/>
  <c r="N16" i="116"/>
  <c r="O15" i="116"/>
  <c r="N15" i="116"/>
  <c r="O14" i="116"/>
  <c r="N14" i="116"/>
  <c r="O13" i="116"/>
  <c r="N13" i="116"/>
  <c r="O12" i="116"/>
  <c r="N12" i="116"/>
  <c r="O11" i="116"/>
  <c r="N11" i="116"/>
  <c r="O10" i="116"/>
  <c r="N10" i="116"/>
  <c r="O9" i="116"/>
  <c r="N9" i="116"/>
  <c r="O8" i="116"/>
  <c r="N8" i="116"/>
  <c r="O7" i="116"/>
  <c r="N7" i="116"/>
  <c r="O6" i="116"/>
  <c r="N6" i="116"/>
  <c r="O5" i="116"/>
  <c r="N5" i="116"/>
  <c r="I52" i="115"/>
  <c r="G30" i="115"/>
  <c r="I30" i="115" s="1"/>
  <c r="I27" i="115"/>
  <c r="G27" i="115"/>
  <c r="E8" i="115"/>
  <c r="H5" i="113"/>
  <c r="B6" i="113" s="1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M511" i="114" a="1"/>
  <c r="M511" i="114" s="1"/>
  <c r="J511" i="114" a="1"/>
  <c r="J511" i="114" s="1"/>
  <c r="C511" i="114"/>
  <c r="L511" i="114" s="1" a="1"/>
  <c r="L511" i="114" s="1"/>
  <c r="C510" i="114"/>
  <c r="F510" i="114" s="1" a="1"/>
  <c r="F510" i="114" s="1"/>
  <c r="C509" i="114"/>
  <c r="K509" i="114" s="1" a="1"/>
  <c r="K509" i="114" s="1"/>
  <c r="C508" i="114"/>
  <c r="C527" i="114" s="1"/>
  <c r="L508" i="114" a="1"/>
  <c r="L508" i="114" s="1"/>
  <c r="C507" i="114"/>
  <c r="K507" i="114" s="1" a="1"/>
  <c r="K507" i="114" s="1"/>
  <c r="L506" i="114" a="1"/>
  <c r="L506" i="114" s="1"/>
  <c r="J506" i="114" a="1"/>
  <c r="J506" i="114" s="1"/>
  <c r="F506" i="114" a="1"/>
  <c r="F506" i="114" s="1"/>
  <c r="C506" i="114"/>
  <c r="C505" i="114"/>
  <c r="F505" i="114" s="1" a="1"/>
  <c r="F505" i="114" s="1"/>
  <c r="C504" i="114"/>
  <c r="J504" i="114" s="1" a="1"/>
  <c r="J504" i="114" s="1"/>
  <c r="C503" i="114"/>
  <c r="L503" i="114" s="1" a="1"/>
  <c r="L503" i="114" s="1"/>
  <c r="C502" i="114"/>
  <c r="M502" i="114" s="1" a="1"/>
  <c r="M502" i="114" s="1"/>
  <c r="H501" i="114" a="1"/>
  <c r="H501" i="114" s="1"/>
  <c r="C501" i="114"/>
  <c r="F501" i="114" s="1" a="1"/>
  <c r="F501" i="114" s="1"/>
  <c r="C500" i="114"/>
  <c r="K500" i="114" s="1" a="1"/>
  <c r="K500" i="114" s="1"/>
  <c r="C499" i="114"/>
  <c r="K499" i="114" s="1" a="1"/>
  <c r="K499" i="114" s="1"/>
  <c r="H499" i="114" a="1"/>
  <c r="H499" i="114" s="1"/>
  <c r="W495" i="114"/>
  <c r="E34" i="113" s="1"/>
  <c r="G34" i="113" s="1"/>
  <c r="V495" i="114"/>
  <c r="E33" i="113"/>
  <c r="G33" i="113"/>
  <c r="U495" i="114"/>
  <c r="T495" i="114"/>
  <c r="S495" i="114"/>
  <c r="R495" i="114"/>
  <c r="G30" i="113"/>
  <c r="I30" i="113"/>
  <c r="M495" i="114"/>
  <c r="L495" i="114"/>
  <c r="K495" i="114"/>
  <c r="J495" i="114"/>
  <c r="I495" i="114"/>
  <c r="H495" i="114"/>
  <c r="G495" i="114"/>
  <c r="F495" i="114"/>
  <c r="O43" i="114"/>
  <c r="N43" i="114"/>
  <c r="O42" i="114"/>
  <c r="P42" i="114" s="1"/>
  <c r="N42" i="114"/>
  <c r="O41" i="114"/>
  <c r="N41" i="114"/>
  <c r="O40" i="114"/>
  <c r="P40" i="114" s="1"/>
  <c r="N40" i="114"/>
  <c r="O39" i="114"/>
  <c r="N39" i="114"/>
  <c r="O38" i="114"/>
  <c r="N38" i="114"/>
  <c r="O37" i="114"/>
  <c r="N37" i="114"/>
  <c r="O36" i="114"/>
  <c r="P36" i="114" s="1"/>
  <c r="N36" i="114"/>
  <c r="O35" i="114"/>
  <c r="N35" i="114"/>
  <c r="O34" i="114"/>
  <c r="P34" i="114" s="1"/>
  <c r="N34" i="114"/>
  <c r="O33" i="114"/>
  <c r="N33" i="114"/>
  <c r="O32" i="114"/>
  <c r="N32" i="114"/>
  <c r="O31" i="114"/>
  <c r="N31" i="114"/>
  <c r="O30" i="114"/>
  <c r="P30" i="114" s="1"/>
  <c r="N30" i="114"/>
  <c r="O29" i="114"/>
  <c r="N29" i="114"/>
  <c r="O28" i="114"/>
  <c r="P28" i="114" s="1"/>
  <c r="N28" i="114"/>
  <c r="O27" i="114"/>
  <c r="N27" i="114"/>
  <c r="O26" i="114"/>
  <c r="N26" i="114"/>
  <c r="O25" i="114"/>
  <c r="N25" i="114"/>
  <c r="O24" i="114"/>
  <c r="P24" i="114" s="1"/>
  <c r="N24" i="114"/>
  <c r="O23" i="114"/>
  <c r="N23" i="114"/>
  <c r="O22" i="114"/>
  <c r="P22" i="114" s="1"/>
  <c r="N22" i="114"/>
  <c r="O21" i="114"/>
  <c r="N21" i="114"/>
  <c r="O20" i="114"/>
  <c r="N20" i="114"/>
  <c r="O19" i="114"/>
  <c r="N19" i="114"/>
  <c r="O18" i="114"/>
  <c r="P18" i="114" s="1"/>
  <c r="N18" i="114"/>
  <c r="O17" i="114"/>
  <c r="N17" i="114"/>
  <c r="O16" i="114"/>
  <c r="P16" i="114" s="1"/>
  <c r="N16" i="114"/>
  <c r="O15" i="114"/>
  <c r="N15" i="114"/>
  <c r="O14" i="114"/>
  <c r="N14" i="114"/>
  <c r="O13" i="114"/>
  <c r="N13" i="114"/>
  <c r="O12" i="114"/>
  <c r="P12" i="114" s="1"/>
  <c r="N12" i="114"/>
  <c r="O11" i="114"/>
  <c r="N11" i="114"/>
  <c r="O10" i="114"/>
  <c r="P10" i="114" s="1"/>
  <c r="N10" i="114"/>
  <c r="O9" i="114"/>
  <c r="N9" i="114"/>
  <c r="O8" i="114"/>
  <c r="N8" i="114"/>
  <c r="O7" i="114"/>
  <c r="N7" i="114"/>
  <c r="O6" i="114"/>
  <c r="P6" i="114" s="1"/>
  <c r="N6" i="114"/>
  <c r="O5" i="114"/>
  <c r="N5" i="114"/>
  <c r="G32" i="113"/>
  <c r="G31" i="113"/>
  <c r="I31" i="113" s="1"/>
  <c r="G29" i="113"/>
  <c r="I29" i="113" s="1"/>
  <c r="G27" i="113"/>
  <c r="I27" i="113" s="1"/>
  <c r="E8" i="113"/>
  <c r="H5" i="111"/>
  <c r="D2" i="111" s="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L511" i="112" a="1"/>
  <c r="L511" i="112" s="1"/>
  <c r="I511" i="112" a="1"/>
  <c r="I511" i="112" s="1"/>
  <c r="G511" i="112" a="1"/>
  <c r="G511" i="112" s="1"/>
  <c r="F511" i="112" a="1"/>
  <c r="F511" i="112" s="1"/>
  <c r="C511" i="112"/>
  <c r="M511" i="112" a="1"/>
  <c r="M511" i="112" s="1"/>
  <c r="C510" i="112"/>
  <c r="M509" i="112" a="1"/>
  <c r="M509" i="112" s="1"/>
  <c r="J509" i="112" a="1"/>
  <c r="J509" i="112" s="1"/>
  <c r="H509" i="112" a="1"/>
  <c r="H509" i="112" s="1"/>
  <c r="C509" i="112"/>
  <c r="M508" i="112" a="1"/>
  <c r="M508" i="112" s="1"/>
  <c r="L508" i="112" a="1"/>
  <c r="L508" i="112" s="1"/>
  <c r="J508" i="112" a="1"/>
  <c r="J508" i="112" s="1"/>
  <c r="I508" i="112" a="1"/>
  <c r="I508" i="112" s="1"/>
  <c r="G508" i="112" a="1"/>
  <c r="G508" i="112" s="1"/>
  <c r="F508" i="112" a="1"/>
  <c r="F508" i="112" s="1"/>
  <c r="C508" i="112"/>
  <c r="L507" i="112" a="1"/>
  <c r="L507" i="112" s="1"/>
  <c r="J507" i="112" a="1"/>
  <c r="J507" i="112" s="1"/>
  <c r="I507" i="112" a="1"/>
  <c r="I507" i="112" s="1"/>
  <c r="G507" i="112" a="1"/>
  <c r="G507" i="112" s="1"/>
  <c r="F507" i="112" a="1"/>
  <c r="F507" i="112" s="1"/>
  <c r="C507" i="112"/>
  <c r="K506" i="112" a="1"/>
  <c r="K506" i="112" s="1"/>
  <c r="H506" i="112" a="1"/>
  <c r="H506" i="112" s="1"/>
  <c r="G506" i="112" a="1"/>
  <c r="G506" i="112" s="1"/>
  <c r="C506" i="112"/>
  <c r="K505" i="112" a="1"/>
  <c r="K505" i="112" s="1"/>
  <c r="J505" i="112" a="1"/>
  <c r="J505" i="112" s="1"/>
  <c r="H505" i="112" a="1"/>
  <c r="H505" i="112" s="1"/>
  <c r="F505" i="112" a="1"/>
  <c r="F505" i="112" s="1"/>
  <c r="C505" i="112"/>
  <c r="M504" i="112" a="1"/>
  <c r="M504" i="112" s="1"/>
  <c r="C504" i="112"/>
  <c r="M503" i="112" a="1"/>
  <c r="M503" i="112" s="1"/>
  <c r="L503" i="112" a="1"/>
  <c r="L503" i="112" s="1"/>
  <c r="J503" i="112" a="1"/>
  <c r="J503" i="112" s="1"/>
  <c r="I503" i="112" a="1"/>
  <c r="I503" i="112" s="1"/>
  <c r="G503" i="112" a="1"/>
  <c r="G503" i="112" s="1"/>
  <c r="F503" i="112" a="1"/>
  <c r="F503" i="112" s="1"/>
  <c r="C503" i="112"/>
  <c r="C502" i="112"/>
  <c r="H501" i="112" a="1"/>
  <c r="H501" i="112" s="1"/>
  <c r="C501" i="112"/>
  <c r="L500" i="112" a="1"/>
  <c r="L500" i="112" s="1"/>
  <c r="K500" i="112" a="1"/>
  <c r="K500" i="112" s="1"/>
  <c r="H500" i="112" a="1"/>
  <c r="H500" i="112" s="1"/>
  <c r="C500" i="112"/>
  <c r="M499" i="112" a="1"/>
  <c r="M499" i="112" s="1"/>
  <c r="L499" i="112" a="1"/>
  <c r="L499" i="112" s="1"/>
  <c r="J499" i="112" a="1"/>
  <c r="J499" i="112" s="1"/>
  <c r="I499" i="112" a="1"/>
  <c r="I499" i="112" s="1"/>
  <c r="G499" i="112" a="1"/>
  <c r="G499" i="112" s="1"/>
  <c r="F499" i="112" a="1"/>
  <c r="F499" i="112" s="1"/>
  <c r="C499" i="112"/>
  <c r="W495" i="112"/>
  <c r="E34" i="111" s="1"/>
  <c r="G34" i="111" s="1"/>
  <c r="I34" i="111" s="1"/>
  <c r="V495" i="112"/>
  <c r="E33" i="111" s="1"/>
  <c r="G33" i="111" s="1"/>
  <c r="I33" i="111" s="1"/>
  <c r="U495" i="112"/>
  <c r="G32" i="111" s="1"/>
  <c r="T495" i="112"/>
  <c r="S495" i="112"/>
  <c r="G29" i="111" s="1"/>
  <c r="I29" i="111" s="1"/>
  <c r="R495" i="112"/>
  <c r="G30" i="111" s="1"/>
  <c r="I30" i="111" s="1"/>
  <c r="M495" i="112"/>
  <c r="L495" i="112"/>
  <c r="K495" i="112"/>
  <c r="J495" i="112"/>
  <c r="I495" i="112"/>
  <c r="H495" i="112"/>
  <c r="G495" i="112"/>
  <c r="F495" i="112"/>
  <c r="O28" i="112"/>
  <c r="N28" i="112"/>
  <c r="O27" i="112"/>
  <c r="P27" i="112" s="1"/>
  <c r="N27" i="112"/>
  <c r="O26" i="112"/>
  <c r="P26" i="112" s="1"/>
  <c r="N26" i="112"/>
  <c r="O25" i="112"/>
  <c r="P25" i="112" s="1"/>
  <c r="N25" i="112"/>
  <c r="O24" i="112"/>
  <c r="P24" i="112" s="1"/>
  <c r="N24" i="112"/>
  <c r="O23" i="112"/>
  <c r="N23" i="112"/>
  <c r="O22" i="112"/>
  <c r="N22" i="112"/>
  <c r="O21" i="112"/>
  <c r="P21" i="112" s="1"/>
  <c r="N21" i="112"/>
  <c r="O20" i="112"/>
  <c r="P20" i="112" s="1"/>
  <c r="N20" i="112"/>
  <c r="O19" i="112"/>
  <c r="P19" i="112" s="1"/>
  <c r="N19" i="112"/>
  <c r="O18" i="112"/>
  <c r="P18" i="112" s="1"/>
  <c r="N18" i="112"/>
  <c r="O17" i="112"/>
  <c r="P17" i="112" s="1"/>
  <c r="N17" i="112"/>
  <c r="O16" i="112"/>
  <c r="P16" i="112" s="1"/>
  <c r="N16" i="112"/>
  <c r="O15" i="112"/>
  <c r="P15" i="112" s="1"/>
  <c r="N15" i="112"/>
  <c r="O14" i="112"/>
  <c r="P14" i="112" s="1"/>
  <c r="N14" i="112"/>
  <c r="O13" i="112"/>
  <c r="P13" i="112" s="1"/>
  <c r="N13" i="112"/>
  <c r="O12" i="112"/>
  <c r="P12" i="112" s="1"/>
  <c r="N12" i="112"/>
  <c r="O11" i="112"/>
  <c r="P11" i="112" s="1"/>
  <c r="N11" i="112"/>
  <c r="O10" i="112"/>
  <c r="N10" i="112"/>
  <c r="O9" i="112"/>
  <c r="P9" i="112" s="1"/>
  <c r="N9" i="112"/>
  <c r="O8" i="112"/>
  <c r="P8" i="112" s="1"/>
  <c r="N8" i="112"/>
  <c r="O7" i="112"/>
  <c r="P7" i="112" s="1"/>
  <c r="N7" i="112"/>
  <c r="O6" i="112"/>
  <c r="P6" i="112" s="1"/>
  <c r="N6" i="112"/>
  <c r="O5" i="112"/>
  <c r="P5" i="112" s="1"/>
  <c r="N5" i="112"/>
  <c r="I52" i="111"/>
  <c r="G31" i="111"/>
  <c r="I31" i="111" s="1"/>
  <c r="I27" i="111"/>
  <c r="G27" i="111"/>
  <c r="E8" i="111"/>
  <c r="H5" i="109"/>
  <c r="A1" i="110" s="1"/>
  <c r="K525" i="110" a="1"/>
  <c r="K525" i="110" s="1"/>
  <c r="L524" i="110" a="1"/>
  <c r="L524" i="110" s="1"/>
  <c r="J524" i="110" a="1"/>
  <c r="J524" i="110" s="1"/>
  <c r="H524" i="110" a="1"/>
  <c r="H524" i="110"/>
  <c r="F524" i="110" a="1"/>
  <c r="F524" i="110"/>
  <c r="M523" i="110" a="1"/>
  <c r="M523" i="110" s="1"/>
  <c r="L522" i="110" a="1"/>
  <c r="L522" i="110" s="1"/>
  <c r="J522" i="110" a="1"/>
  <c r="J522" i="110" s="1"/>
  <c r="H522" i="110" a="1"/>
  <c r="H522" i="110" s="1"/>
  <c r="F522" i="110" a="1"/>
  <c r="F522" i="110" s="1"/>
  <c r="G521" i="110" a="1"/>
  <c r="G521" i="110" s="1"/>
  <c r="L520" i="110" a="1"/>
  <c r="L520" i="110" s="1"/>
  <c r="J520" i="110" a="1"/>
  <c r="J520" i="110" s="1"/>
  <c r="H520" i="110" a="1"/>
  <c r="H520" i="110"/>
  <c r="F520" i="110" a="1"/>
  <c r="F520" i="110" s="1"/>
  <c r="I519" i="110" a="1"/>
  <c r="I519" i="110" s="1"/>
  <c r="L518" i="110" a="1"/>
  <c r="L518" i="110" s="1"/>
  <c r="J518" i="110" a="1"/>
  <c r="J518" i="110" s="1"/>
  <c r="H518" i="110" a="1"/>
  <c r="H518" i="110" s="1"/>
  <c r="F518" i="110" a="1"/>
  <c r="F518" i="110" s="1"/>
  <c r="M514" i="110" a="1"/>
  <c r="M514" i="110" s="1"/>
  <c r="L514" i="110" a="1"/>
  <c r="L514" i="110" s="1"/>
  <c r="K514" i="110" a="1"/>
  <c r="K514" i="110" s="1"/>
  <c r="J514" i="110" a="1"/>
  <c r="J514" i="110" s="1"/>
  <c r="I514" i="110" a="1"/>
  <c r="I514" i="110" s="1"/>
  <c r="H514" i="110" a="1"/>
  <c r="H514" i="110" s="1"/>
  <c r="G514" i="110" a="1"/>
  <c r="G514" i="110" s="1"/>
  <c r="F514" i="110" a="1"/>
  <c r="F514" i="110" s="1"/>
  <c r="M511" i="110" a="1"/>
  <c r="M511" i="110" s="1"/>
  <c r="H511" i="110" a="1"/>
  <c r="H511" i="110" s="1"/>
  <c r="G511" i="110" a="1"/>
  <c r="G511" i="110" s="1"/>
  <c r="C511" i="110"/>
  <c r="L510" i="110" a="1"/>
  <c r="L510" i="110" s="1"/>
  <c r="J510" i="110" a="1"/>
  <c r="J510" i="110" s="1"/>
  <c r="I510" i="110" a="1"/>
  <c r="I510" i="110" s="1"/>
  <c r="G510" i="110" a="1"/>
  <c r="G510" i="110" s="1"/>
  <c r="F510" i="110" a="1"/>
  <c r="F510" i="110" s="1"/>
  <c r="C510" i="110"/>
  <c r="M510" i="110" s="1" a="1"/>
  <c r="M510" i="110" s="1"/>
  <c r="L509" i="110" a="1"/>
  <c r="L509" i="110" s="1"/>
  <c r="G509" i="110" a="1"/>
  <c r="G509" i="110" s="1"/>
  <c r="C509" i="110"/>
  <c r="M508" i="110" a="1"/>
  <c r="M508" i="110" s="1"/>
  <c r="J508" i="110" a="1"/>
  <c r="J508" i="110" s="1"/>
  <c r="I508" i="110" a="1"/>
  <c r="I508" i="110" s="1"/>
  <c r="F508" i="110" a="1"/>
  <c r="F508" i="110" s="1"/>
  <c r="C508" i="110"/>
  <c r="L508" i="110" a="1"/>
  <c r="L508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C507" i="110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C506" i="110"/>
  <c r="C525" i="110"/>
  <c r="I525" i="110" a="1"/>
  <c r="I525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C505" i="110"/>
  <c r="C524" i="110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C504" i="110"/>
  <c r="C523" i="110"/>
  <c r="K523" i="110" a="1"/>
  <c r="K523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C503" i="110"/>
  <c r="C522" i="110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C502" i="110"/>
  <c r="C521" i="110"/>
  <c r="M521" i="110" a="1"/>
  <c r="M521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C501" i="110"/>
  <c r="C520" i="110"/>
  <c r="M500" i="110" a="1"/>
  <c r="M500" i="110" s="1"/>
  <c r="L500" i="110" a="1"/>
  <c r="L500" i="110" s="1"/>
  <c r="K500" i="110" a="1"/>
  <c r="K500" i="110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C500" i="110"/>
  <c r="C519" i="110"/>
  <c r="G519" i="110" a="1"/>
  <c r="G519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C499" i="110"/>
  <c r="C518" i="110"/>
  <c r="W495" i="110"/>
  <c r="E34" i="109" s="1"/>
  <c r="G34" i="109" s="1"/>
  <c r="V495" i="110"/>
  <c r="G33" i="109" s="1"/>
  <c r="U495" i="110"/>
  <c r="T495" i="110"/>
  <c r="S495" i="110"/>
  <c r="R495" i="110"/>
  <c r="G30" i="109"/>
  <c r="I30" i="109"/>
  <c r="M495" i="110"/>
  <c r="L495" i="110"/>
  <c r="K495" i="110"/>
  <c r="J495" i="110"/>
  <c r="I495" i="110"/>
  <c r="H495" i="110"/>
  <c r="G495" i="110"/>
  <c r="F495" i="110"/>
  <c r="O42" i="110"/>
  <c r="N42" i="110"/>
  <c r="O41" i="110"/>
  <c r="N41" i="110"/>
  <c r="O40" i="110"/>
  <c r="N40" i="110"/>
  <c r="O39" i="110"/>
  <c r="P39" i="110" s="1"/>
  <c r="N39" i="110"/>
  <c r="O38" i="110"/>
  <c r="N38" i="110"/>
  <c r="O37" i="110"/>
  <c r="N37" i="110"/>
  <c r="O36" i="110"/>
  <c r="N36" i="110"/>
  <c r="O35" i="110"/>
  <c r="N35" i="110"/>
  <c r="O34" i="110"/>
  <c r="N34" i="110"/>
  <c r="O33" i="110"/>
  <c r="P33" i="110" s="1"/>
  <c r="N33" i="110"/>
  <c r="O32" i="110"/>
  <c r="N32" i="110"/>
  <c r="O31" i="110"/>
  <c r="N31" i="110"/>
  <c r="O30" i="110"/>
  <c r="N30" i="110"/>
  <c r="O29" i="110"/>
  <c r="N29" i="110"/>
  <c r="O28" i="110"/>
  <c r="N28" i="110"/>
  <c r="O27" i="110"/>
  <c r="P27" i="110" s="1"/>
  <c r="N27" i="110"/>
  <c r="O26" i="110"/>
  <c r="N26" i="110"/>
  <c r="O25" i="110"/>
  <c r="N25" i="110"/>
  <c r="O24" i="110"/>
  <c r="N24" i="110"/>
  <c r="O23" i="110"/>
  <c r="N23" i="110"/>
  <c r="O22" i="110"/>
  <c r="N22" i="110"/>
  <c r="O21" i="110"/>
  <c r="P21" i="110" s="1"/>
  <c r="N21" i="110"/>
  <c r="O20" i="110"/>
  <c r="N20" i="110"/>
  <c r="O19" i="110"/>
  <c r="N19" i="110"/>
  <c r="O18" i="110"/>
  <c r="N18" i="110"/>
  <c r="O17" i="110"/>
  <c r="N17" i="110"/>
  <c r="O16" i="110"/>
  <c r="N16" i="110"/>
  <c r="O15" i="110"/>
  <c r="P15" i="110" s="1"/>
  <c r="N15" i="110"/>
  <c r="O14" i="110"/>
  <c r="N14" i="110"/>
  <c r="O13" i="110"/>
  <c r="N13" i="110"/>
  <c r="O12" i="110"/>
  <c r="N12" i="110"/>
  <c r="O11" i="110"/>
  <c r="N11" i="110"/>
  <c r="O10" i="110"/>
  <c r="N10" i="110"/>
  <c r="O9" i="110"/>
  <c r="P9" i="110" s="1"/>
  <c r="N9" i="110"/>
  <c r="O8" i="110"/>
  <c r="N8" i="110"/>
  <c r="O7" i="110"/>
  <c r="N7" i="110"/>
  <c r="O6" i="110"/>
  <c r="N6" i="110"/>
  <c r="O5" i="110"/>
  <c r="N5" i="110"/>
  <c r="I52" i="109"/>
  <c r="G32" i="109"/>
  <c r="G31" i="109"/>
  <c r="I31" i="109" s="1"/>
  <c r="G29" i="109"/>
  <c r="I29" i="109" s="1"/>
  <c r="I27" i="109"/>
  <c r="G27" i="109"/>
  <c r="E8" i="109"/>
  <c r="H5" i="107"/>
  <c r="H6" i="107" s="1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G514" i="108" a="1"/>
  <c r="G514" i="108" s="1"/>
  <c r="F514" i="108" a="1"/>
  <c r="F514" i="108" s="1"/>
  <c r="C511" i="108"/>
  <c r="C510" i="108"/>
  <c r="H510" i="108" a="1"/>
  <c r="H510" i="108" s="1"/>
  <c r="C509" i="108"/>
  <c r="M509" i="108" a="1"/>
  <c r="M509" i="108" s="1"/>
  <c r="C508" i="108"/>
  <c r="C527" i="108"/>
  <c r="K527" i="108" a="1"/>
  <c r="K527" i="108" s="1"/>
  <c r="C507" i="108"/>
  <c r="K507" i="108" a="1"/>
  <c r="K507" i="108" s="1"/>
  <c r="C506" i="108"/>
  <c r="H506" i="108" a="1"/>
  <c r="H506" i="108" s="1"/>
  <c r="C505" i="108"/>
  <c r="F505" i="108" a="1"/>
  <c r="F505" i="108" s="1"/>
  <c r="L504" i="108" a="1"/>
  <c r="L504" i="108" s="1"/>
  <c r="C504" i="108"/>
  <c r="C503" i="108"/>
  <c r="C502" i="108"/>
  <c r="H502" i="108" a="1"/>
  <c r="H502" i="108" s="1"/>
  <c r="C501" i="108"/>
  <c r="L501" i="108" a="1"/>
  <c r="L501" i="108" s="1"/>
  <c r="C500" i="108"/>
  <c r="C499" i="108"/>
  <c r="H499" i="108" a="1"/>
  <c r="H499" i="108" s="1"/>
  <c r="W495" i="108"/>
  <c r="E34" i="107" s="1"/>
  <c r="G34" i="107" s="1"/>
  <c r="V495" i="108"/>
  <c r="E33" i="107" s="1"/>
  <c r="G33" i="107" s="1"/>
  <c r="U495" i="108"/>
  <c r="G32" i="107" s="1"/>
  <c r="T495" i="108"/>
  <c r="G31" i="107" s="1"/>
  <c r="I31" i="107" s="1"/>
  <c r="S495" i="108"/>
  <c r="G29" i="107" s="1"/>
  <c r="I29" i="107" s="1"/>
  <c r="R495" i="108"/>
  <c r="G30" i="107" s="1"/>
  <c r="I30" i="107" s="1"/>
  <c r="M495" i="108"/>
  <c r="L495" i="108"/>
  <c r="K495" i="108"/>
  <c r="J495" i="108"/>
  <c r="I495" i="108"/>
  <c r="H495" i="108"/>
  <c r="G495" i="108"/>
  <c r="F495" i="108"/>
  <c r="O28" i="108"/>
  <c r="P28" i="108" s="1"/>
  <c r="N28" i="108"/>
  <c r="O27" i="108"/>
  <c r="N27" i="108"/>
  <c r="O26" i="108"/>
  <c r="N26" i="108"/>
  <c r="O25" i="108"/>
  <c r="N25" i="108"/>
  <c r="O24" i="108"/>
  <c r="N24" i="108"/>
  <c r="O23" i="108"/>
  <c r="N23" i="108"/>
  <c r="O22" i="108"/>
  <c r="N22" i="108"/>
  <c r="O21" i="108"/>
  <c r="N21" i="108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O14" i="108"/>
  <c r="N14" i="108"/>
  <c r="O13" i="108"/>
  <c r="N13" i="108"/>
  <c r="O12" i="108"/>
  <c r="N12" i="108"/>
  <c r="O11" i="108"/>
  <c r="N11" i="108"/>
  <c r="O10" i="108"/>
  <c r="N10" i="108"/>
  <c r="O9" i="108"/>
  <c r="N9" i="108"/>
  <c r="O8" i="108"/>
  <c r="N8" i="108"/>
  <c r="O7" i="108"/>
  <c r="N7" i="108"/>
  <c r="O6" i="108"/>
  <c r="N6" i="108"/>
  <c r="O5" i="108"/>
  <c r="N5" i="108"/>
  <c r="I52" i="107"/>
  <c r="G27" i="107"/>
  <c r="I27" i="107"/>
  <c r="E8" i="107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N527" i="158"/>
  <c r="L527" i="158" a="1"/>
  <c r="L527" i="158"/>
  <c r="H527" i="158" a="1"/>
  <c r="H527" i="158"/>
  <c r="P510" i="156" a="1"/>
  <c r="P510" i="156"/>
  <c r="P508" i="156" a="1"/>
  <c r="P508" i="156"/>
  <c r="P506" i="156" a="1"/>
  <c r="P506" i="156"/>
  <c r="P504" i="156" a="1"/>
  <c r="P504" i="156"/>
  <c r="P502" i="156" a="1"/>
  <c r="P502" i="156"/>
  <c r="P500" i="156" a="1"/>
  <c r="P500" i="156"/>
  <c r="P511" i="156" a="1"/>
  <c r="P511" i="156"/>
  <c r="P509" i="156" a="1"/>
  <c r="P509" i="156"/>
  <c r="P507" i="156" a="1"/>
  <c r="P507" i="156"/>
  <c r="P505" i="156" a="1"/>
  <c r="P505" i="156"/>
  <c r="P503" i="156" a="1"/>
  <c r="P503" i="156"/>
  <c r="P501" i="156" a="1"/>
  <c r="P501" i="156"/>
  <c r="P499" i="156" a="1"/>
  <c r="P499" i="156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N521" i="158"/>
  <c r="J521" i="158" a="1"/>
  <c r="J521" i="158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M53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E32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N500" i="156"/>
  <c r="I500" i="156" a="1"/>
  <c r="I500" i="156"/>
  <c r="K500" i="156" a="1"/>
  <c r="K500" i="156"/>
  <c r="M500" i="156" a="1"/>
  <c r="M500" i="156"/>
  <c r="M512" i="156"/>
  <c r="G501" i="156" a="1"/>
  <c r="G501" i="156"/>
  <c r="N501" i="156"/>
  <c r="I501" i="156" a="1"/>
  <c r="I501" i="156"/>
  <c r="K501" i="156" a="1"/>
  <c r="K501" i="156"/>
  <c r="G502" i="156" a="1"/>
  <c r="G502" i="156"/>
  <c r="N502" i="156"/>
  <c r="I502" i="156" a="1"/>
  <c r="I502" i="156"/>
  <c r="K502" i="156" a="1"/>
  <c r="K502" i="156"/>
  <c r="M502" i="156" a="1"/>
  <c r="M502" i="156"/>
  <c r="G503" i="156" a="1"/>
  <c r="G503" i="156"/>
  <c r="N503" i="156"/>
  <c r="I503" i="156" a="1"/>
  <c r="I503" i="156"/>
  <c r="K503" i="156" a="1"/>
  <c r="K503" i="156"/>
  <c r="G504" i="156" a="1"/>
  <c r="G504" i="156"/>
  <c r="N504" i="156"/>
  <c r="I504" i="156" a="1"/>
  <c r="I504" i="156"/>
  <c r="K504" i="156" a="1"/>
  <c r="K504" i="156"/>
  <c r="M504" i="156" a="1"/>
  <c r="M504" i="156"/>
  <c r="G505" i="156" a="1"/>
  <c r="G505" i="156"/>
  <c r="N505" i="156"/>
  <c r="I505" i="156" a="1"/>
  <c r="I505" i="156"/>
  <c r="K505" i="156" a="1"/>
  <c r="K505" i="156"/>
  <c r="G506" i="156" a="1"/>
  <c r="G506" i="156"/>
  <c r="I506" i="156" a="1"/>
  <c r="I506" i="156"/>
  <c r="N506" i="156"/>
  <c r="K506" i="156" a="1"/>
  <c r="K506" i="156"/>
  <c r="M506" i="156" a="1"/>
  <c r="M506" i="156"/>
  <c r="G507" i="156" a="1"/>
  <c r="G507" i="156"/>
  <c r="N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N508" i="156"/>
  <c r="M508" i="156" a="1"/>
  <c r="M508" i="156"/>
  <c r="G509" i="156" a="1"/>
  <c r="G509" i="156"/>
  <c r="N509" i="156"/>
  <c r="I509" i="156" a="1"/>
  <c r="I509" i="156"/>
  <c r="K509" i="156" a="1"/>
  <c r="K509" i="156"/>
  <c r="G510" i="156" a="1"/>
  <c r="G510" i="156"/>
  <c r="N510" i="156"/>
  <c r="I510" i="156" a="1"/>
  <c r="I510" i="156"/>
  <c r="K510" i="156" a="1"/>
  <c r="K510" i="156"/>
  <c r="M510" i="156" a="1"/>
  <c r="M510" i="156"/>
  <c r="G511" i="156" a="1"/>
  <c r="G511" i="156"/>
  <c r="N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N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116" i="160"/>
  <c r="P132" i="160"/>
  <c r="P148" i="160"/>
  <c r="P164" i="160"/>
  <c r="P180" i="160"/>
  <c r="P196" i="160"/>
  <c r="P208" i="160"/>
  <c r="P213" i="160"/>
  <c r="P236" i="160"/>
  <c r="P272" i="160"/>
  <c r="P277" i="160"/>
  <c r="P300" i="160"/>
  <c r="P336" i="160"/>
  <c r="P341" i="160"/>
  <c r="P364" i="160"/>
  <c r="P400" i="160"/>
  <c r="P405" i="160"/>
  <c r="P428" i="160"/>
  <c r="P464" i="160"/>
  <c r="P469" i="160"/>
  <c r="P492" i="160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N502" i="160"/>
  <c r="J502" i="160" a="1"/>
  <c r="J502" i="160"/>
  <c r="J51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N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G499" i="158" a="1"/>
  <c r="G499" i="158"/>
  <c r="I499" i="158" a="1"/>
  <c r="I499" i="158"/>
  <c r="K499" i="158" a="1"/>
  <c r="K499" i="158"/>
  <c r="G500" i="158" a="1"/>
  <c r="G500" i="158"/>
  <c r="N500" i="158"/>
  <c r="I500" i="158" a="1"/>
  <c r="I500" i="158"/>
  <c r="K500" i="158" a="1"/>
  <c r="K500" i="158"/>
  <c r="M500" i="158" a="1"/>
  <c r="M500" i="158"/>
  <c r="M512" i="158"/>
  <c r="G501" i="158" a="1"/>
  <c r="G501" i="158"/>
  <c r="N501" i="158"/>
  <c r="I501" i="158" a="1"/>
  <c r="I501" i="158"/>
  <c r="K501" i="158" a="1"/>
  <c r="K501" i="158"/>
  <c r="G502" i="158" a="1"/>
  <c r="G502" i="158"/>
  <c r="N502" i="158"/>
  <c r="I502" i="158" a="1"/>
  <c r="I502" i="158"/>
  <c r="K502" i="158" a="1"/>
  <c r="K502" i="158"/>
  <c r="M502" i="158" a="1"/>
  <c r="M502" i="158"/>
  <c r="G503" i="158" a="1"/>
  <c r="G503" i="158"/>
  <c r="N503" i="158"/>
  <c r="I503" i="158" a="1"/>
  <c r="I503" i="158"/>
  <c r="K503" i="158" a="1"/>
  <c r="K503" i="158"/>
  <c r="G504" i="158" a="1"/>
  <c r="G504" i="158"/>
  <c r="N504" i="158"/>
  <c r="I504" i="158" a="1"/>
  <c r="I504" i="158"/>
  <c r="K504" i="158" a="1"/>
  <c r="K504" i="158"/>
  <c r="M504" i="158" a="1"/>
  <c r="M504" i="158"/>
  <c r="G505" i="158" a="1"/>
  <c r="G505" i="158"/>
  <c r="N505" i="158"/>
  <c r="E41" i="157"/>
  <c r="G41" i="157"/>
  <c r="I505" i="158" a="1"/>
  <c r="I505" i="158"/>
  <c r="K505" i="158" a="1"/>
  <c r="K505" i="158"/>
  <c r="G506" i="158" a="1"/>
  <c r="G506" i="158"/>
  <c r="N506" i="158"/>
  <c r="I506" i="158" a="1"/>
  <c r="I506" i="158"/>
  <c r="K506" i="158" a="1"/>
  <c r="K506" i="158"/>
  <c r="M506" i="158" a="1"/>
  <c r="M506" i="158"/>
  <c r="G507" i="158" a="1"/>
  <c r="G507" i="158"/>
  <c r="N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N509" i="158"/>
  <c r="I509" i="158" a="1"/>
  <c r="I509" i="158"/>
  <c r="K509" i="158" a="1"/>
  <c r="K509" i="158"/>
  <c r="G510" i="158" a="1"/>
  <c r="G510" i="158"/>
  <c r="N510" i="158"/>
  <c r="I510" i="158" a="1"/>
  <c r="I510" i="158"/>
  <c r="K510" i="158" a="1"/>
  <c r="K510" i="158"/>
  <c r="M510" i="158" a="1"/>
  <c r="M510" i="158"/>
  <c r="G511" i="158" a="1"/>
  <c r="G511" i="158"/>
  <c r="N511" i="158"/>
  <c r="I511" i="158" a="1"/>
  <c r="I511" i="158"/>
  <c r="K511" i="158" a="1"/>
  <c r="K511" i="158"/>
  <c r="P128" i="160"/>
  <c r="P144" i="160"/>
  <c r="P160" i="160"/>
  <c r="P176" i="160"/>
  <c r="P192" i="160"/>
  <c r="P224" i="160"/>
  <c r="P229" i="160"/>
  <c r="P252" i="160"/>
  <c r="P288" i="160"/>
  <c r="P293" i="160"/>
  <c r="P316" i="160"/>
  <c r="P352" i="160"/>
  <c r="P357" i="160"/>
  <c r="P380" i="160"/>
  <c r="P416" i="160"/>
  <c r="P421" i="160"/>
  <c r="P444" i="160"/>
  <c r="P480" i="160"/>
  <c r="P485" i="160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L512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N509" i="160"/>
  <c r="P509" i="160" a="1"/>
  <c r="P509" i="160"/>
  <c r="N13" i="159"/>
  <c r="L509" i="160" a="1"/>
  <c r="L509" i="160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P124" i="160"/>
  <c r="P140" i="160"/>
  <c r="P156" i="160"/>
  <c r="P172" i="160"/>
  <c r="P188" i="160"/>
  <c r="P204" i="160"/>
  <c r="P240" i="160"/>
  <c r="P245" i="160"/>
  <c r="P268" i="160"/>
  <c r="P304" i="160"/>
  <c r="P309" i="160"/>
  <c r="P332" i="160"/>
  <c r="P368" i="160"/>
  <c r="P373" i="160"/>
  <c r="P396" i="160"/>
  <c r="P432" i="160"/>
  <c r="P437" i="160"/>
  <c r="P460" i="160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F512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N506" i="160"/>
  <c r="J506" i="160" a="1"/>
  <c r="J506" i="160"/>
  <c r="L506" i="160" a="1"/>
  <c r="L506" i="160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N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P212" i="160"/>
  <c r="P228" i="160"/>
  <c r="P244" i="160"/>
  <c r="P260" i="160"/>
  <c r="P276" i="160"/>
  <c r="P292" i="160"/>
  <c r="P308" i="160"/>
  <c r="P324" i="160"/>
  <c r="P340" i="160"/>
  <c r="P356" i="160"/>
  <c r="P372" i="160"/>
  <c r="P388" i="160"/>
  <c r="P404" i="160"/>
  <c r="P420" i="160"/>
  <c r="P436" i="160"/>
  <c r="P452" i="160"/>
  <c r="P468" i="160"/>
  <c r="P484" i="160"/>
  <c r="M499" i="160" a="1"/>
  <c r="M499" i="160"/>
  <c r="K499" i="160" a="1"/>
  <c r="K499" i="160"/>
  <c r="I499" i="160" a="1"/>
  <c r="I499" i="160"/>
  <c r="G499" i="160" a="1"/>
  <c r="G499" i="160"/>
  <c r="G512" i="160"/>
  <c r="E22" i="159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N503" i="160"/>
  <c r="H503" i="160" a="1"/>
  <c r="H503" i="160"/>
  <c r="M507" i="160" a="1"/>
  <c r="M507" i="160"/>
  <c r="K507" i="160" a="1"/>
  <c r="K507" i="160"/>
  <c r="N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H6" i="165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P11" i="154"/>
  <c r="P27" i="154"/>
  <c r="P43" i="154"/>
  <c r="P59" i="154"/>
  <c r="P75" i="154"/>
  <c r="P115" i="154"/>
  <c r="P120" i="154"/>
  <c r="P143" i="154"/>
  <c r="P179" i="154"/>
  <c r="P184" i="154"/>
  <c r="P207" i="154"/>
  <c r="P224" i="154"/>
  <c r="P323" i="154"/>
  <c r="P339" i="154"/>
  <c r="P359" i="154"/>
  <c r="P364" i="154"/>
  <c r="P467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N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P19" i="154"/>
  <c r="P35" i="154"/>
  <c r="P51" i="154"/>
  <c r="P67" i="154"/>
  <c r="P83" i="154"/>
  <c r="P88" i="154"/>
  <c r="P111" i="154"/>
  <c r="P147" i="154"/>
  <c r="P152" i="154"/>
  <c r="P175" i="154"/>
  <c r="P211" i="154"/>
  <c r="P216" i="154"/>
  <c r="P231" i="154"/>
  <c r="P236" i="154"/>
  <c r="P311" i="154"/>
  <c r="P316" i="154"/>
  <c r="P352" i="154"/>
  <c r="P87" i="154"/>
  <c r="P103" i="154"/>
  <c r="P119" i="154"/>
  <c r="P135" i="154"/>
  <c r="P151" i="154"/>
  <c r="P167" i="154"/>
  <c r="P183" i="154"/>
  <c r="P199" i="154"/>
  <c r="P215" i="154"/>
  <c r="P220" i="154"/>
  <c r="P243" i="154"/>
  <c r="P279" i="154"/>
  <c r="P284" i="154"/>
  <c r="P307" i="154"/>
  <c r="P343" i="154"/>
  <c r="P348" i="154"/>
  <c r="P371" i="154"/>
  <c r="P407" i="154"/>
  <c r="P412" i="154"/>
  <c r="P435" i="154"/>
  <c r="P471" i="154"/>
  <c r="P476" i="154"/>
  <c r="P451" i="154"/>
  <c r="P486" i="154"/>
  <c r="P491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P219" i="154"/>
  <c r="P235" i="154"/>
  <c r="P251" i="154"/>
  <c r="P267" i="154"/>
  <c r="P283" i="154"/>
  <c r="P299" i="154"/>
  <c r="P315" i="154"/>
  <c r="P331" i="154"/>
  <c r="P347" i="154"/>
  <c r="P363" i="154"/>
  <c r="P379" i="154"/>
  <c r="P395" i="154"/>
  <c r="P411" i="154"/>
  <c r="P427" i="154"/>
  <c r="P443" i="154"/>
  <c r="P459" i="154"/>
  <c r="P475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G512" i="154"/>
  <c r="E22" i="153"/>
  <c r="I500" i="154" a="1"/>
  <c r="I500" i="154"/>
  <c r="M500" i="154" a="1"/>
  <c r="M500" i="154"/>
  <c r="M512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N508" i="154"/>
  <c r="C524" i="154"/>
  <c r="L505" i="154" a="1"/>
  <c r="L505" i="154"/>
  <c r="J505" i="154" a="1"/>
  <c r="J505" i="154"/>
  <c r="H505" i="154" a="1"/>
  <c r="H505" i="154"/>
  <c r="F505" i="154" a="1"/>
  <c r="F505" i="154"/>
  <c r="N505" i="154"/>
  <c r="E41" i="153"/>
  <c r="G41" i="153"/>
  <c r="K505" i="154" a="1"/>
  <c r="K505" i="154"/>
  <c r="P490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K51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L528" i="154" a="1"/>
  <c r="L528" i="154"/>
  <c r="J528" i="154" a="1"/>
  <c r="J528" i="154"/>
  <c r="H528" i="154" a="1"/>
  <c r="H528" i="154"/>
  <c r="F528" i="154" a="1"/>
  <c r="F528" i="154"/>
  <c r="M529" i="154" a="1"/>
  <c r="M529" i="154"/>
  <c r="K529" i="154" a="1"/>
  <c r="K529" i="154"/>
  <c r="I529" i="154" a="1"/>
  <c r="I529" i="154"/>
  <c r="G529" i="154" a="1"/>
  <c r="G529" i="154"/>
  <c r="N529" i="154"/>
  <c r="L526" i="154" a="1"/>
  <c r="L526" i="154"/>
  <c r="J526" i="154" a="1"/>
  <c r="J526" i="154"/>
  <c r="H526" i="154" a="1"/>
  <c r="H526" i="154"/>
  <c r="F526" i="154" a="1"/>
  <c r="F526" i="154"/>
  <c r="L530" i="154" a="1"/>
  <c r="L530" i="154"/>
  <c r="J530" i="154" a="1"/>
  <c r="J530" i="154"/>
  <c r="H530" i="154" a="1"/>
  <c r="H530" i="154"/>
  <c r="F530" i="154" a="1"/>
  <c r="F530" i="154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H512" i="133"/>
  <c r="N501" i="133"/>
  <c r="J529" i="129" a="1"/>
  <c r="J529" i="129"/>
  <c r="J531" i="129" s="1"/>
  <c r="L529" i="129" a="1"/>
  <c r="L529" i="129"/>
  <c r="G529" i="129" a="1"/>
  <c r="G529" i="129"/>
  <c r="G531" i="129" s="1"/>
  <c r="I529" i="129" a="1"/>
  <c r="I529" i="129"/>
  <c r="I531" i="129" s="1"/>
  <c r="F529" i="129" a="1"/>
  <c r="F529" i="129" s="1"/>
  <c r="H529" i="129" a="1"/>
  <c r="H529" i="129"/>
  <c r="G499" i="129" a="1"/>
  <c r="G499" i="129"/>
  <c r="L499" i="129" a="1"/>
  <c r="L499" i="129"/>
  <c r="J499" i="129" a="1"/>
  <c r="J499" i="129"/>
  <c r="H500" i="129" a="1"/>
  <c r="H500" i="129"/>
  <c r="N500" i="129"/>
  <c r="K500" i="129" a="1"/>
  <c r="K500" i="129"/>
  <c r="F501" i="129" a="1"/>
  <c r="F501" i="129"/>
  <c r="I501" i="129" a="1"/>
  <c r="I501" i="129"/>
  <c r="G502" i="129" a="1"/>
  <c r="G502" i="129"/>
  <c r="N502" i="129"/>
  <c r="L502" i="129" a="1"/>
  <c r="L502" i="129"/>
  <c r="J503" i="129" a="1"/>
  <c r="J503" i="129"/>
  <c r="H504" i="129" a="1"/>
  <c r="H504" i="129"/>
  <c r="N504" i="129"/>
  <c r="K504" i="129" a="1"/>
  <c r="K504" i="129"/>
  <c r="F505" i="129" a="1"/>
  <c r="F505" i="129"/>
  <c r="I505" i="129" a="1"/>
  <c r="I505" i="129"/>
  <c r="G506" i="129" a="1"/>
  <c r="G506" i="129"/>
  <c r="N506" i="129"/>
  <c r="J507" i="129" a="1"/>
  <c r="J507" i="129"/>
  <c r="H508" i="129" a="1"/>
  <c r="H508" i="129"/>
  <c r="N508" i="129"/>
  <c r="K508" i="129" a="1"/>
  <c r="K508" i="129"/>
  <c r="F509" i="129" a="1"/>
  <c r="F509" i="129"/>
  <c r="I509" i="129" a="1"/>
  <c r="I509" i="129"/>
  <c r="G510" i="129" a="1"/>
  <c r="G510" i="129"/>
  <c r="G512" i="129" s="1"/>
  <c r="E22" i="152" s="1"/>
  <c r="L510" i="129" a="1"/>
  <c r="L510" i="129"/>
  <c r="L512" i="129" s="1"/>
  <c r="J511" i="129" a="1"/>
  <c r="J511" i="129"/>
  <c r="J527" i="129" a="1"/>
  <c r="J527" i="129"/>
  <c r="M527" i="129" a="1"/>
  <c r="M527" i="129"/>
  <c r="P10" i="131"/>
  <c r="P26" i="131"/>
  <c r="P42" i="131"/>
  <c r="P58" i="131"/>
  <c r="P74" i="131"/>
  <c r="P90" i="131"/>
  <c r="P106" i="131"/>
  <c r="P122" i="131"/>
  <c r="P138" i="131"/>
  <c r="P154" i="131"/>
  <c r="P170" i="131"/>
  <c r="P186" i="131"/>
  <c r="P202" i="131"/>
  <c r="P218" i="131"/>
  <c r="P234" i="131"/>
  <c r="P250" i="131"/>
  <c r="P259" i="131"/>
  <c r="P267" i="131"/>
  <c r="P275" i="131"/>
  <c r="P291" i="131"/>
  <c r="P299" i="131"/>
  <c r="P307" i="131"/>
  <c r="P315" i="131"/>
  <c r="P323" i="131"/>
  <c r="P339" i="131"/>
  <c r="P355" i="131"/>
  <c r="P363" i="131"/>
  <c r="P371" i="131"/>
  <c r="P379" i="131"/>
  <c r="P387" i="131"/>
  <c r="P395" i="131"/>
  <c r="P403" i="131"/>
  <c r="P411" i="131"/>
  <c r="P419" i="131"/>
  <c r="P427" i="131"/>
  <c r="P435" i="131"/>
  <c r="P443" i="131"/>
  <c r="P451" i="131"/>
  <c r="P459" i="131"/>
  <c r="P467" i="131"/>
  <c r="P475" i="131"/>
  <c r="P483" i="131"/>
  <c r="P491" i="131"/>
  <c r="P500" i="131" a="1"/>
  <c r="P500" i="131" s="1"/>
  <c r="N4" i="130" s="1"/>
  <c r="P504" i="131" a="1"/>
  <c r="P504" i="131" s="1"/>
  <c r="N8" i="130" s="1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E25" i="132" s="1"/>
  <c r="G25" i="132" s="1"/>
  <c r="I25" i="132" s="1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7" i="135" a="1"/>
  <c r="L527" i="135"/>
  <c r="J527" i="135" a="1"/>
  <c r="J527" i="135"/>
  <c r="H527" i="135" a="1"/>
  <c r="H527" i="135"/>
  <c r="F527" i="135" a="1"/>
  <c r="F527" i="135"/>
  <c r="G527" i="135" a="1"/>
  <c r="G527" i="135"/>
  <c r="I527" i="135" a="1"/>
  <c r="I527" i="135"/>
  <c r="K527" i="135" a="1"/>
  <c r="K527" i="135"/>
  <c r="M527" i="135" a="1"/>
  <c r="M527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H527" i="129" a="1"/>
  <c r="H527" i="129"/>
  <c r="K527" i="129" a="1"/>
  <c r="K527" i="129"/>
  <c r="P499" i="131" a="1"/>
  <c r="P499" i="131" s="1"/>
  <c r="P503" i="131" a="1"/>
  <c r="P503" i="131" s="1"/>
  <c r="N7" i="130" s="1"/>
  <c r="P507" i="131" a="1"/>
  <c r="P507" i="131"/>
  <c r="N11" i="130" s="1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P501" i="133" a="1"/>
  <c r="P501" i="133" s="1"/>
  <c r="N5" i="132" s="1"/>
  <c r="P503" i="133" a="1"/>
  <c r="P503" i="133" s="1"/>
  <c r="N7" i="132" s="1"/>
  <c r="P505" i="133" a="1"/>
  <c r="P505" i="133" s="1"/>
  <c r="N9" i="132" s="1"/>
  <c r="P507" i="133" a="1"/>
  <c r="P507" i="133" s="1"/>
  <c r="N11" i="132" s="1"/>
  <c r="P509" i="133" a="1"/>
  <c r="P509" i="133" s="1"/>
  <c r="N13" i="132" s="1"/>
  <c r="P511" i="133" a="1"/>
  <c r="P511" i="133" s="1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0" i="135" a="1"/>
  <c r="M520" i="135"/>
  <c r="K520" i="135" a="1"/>
  <c r="K520" i="135"/>
  <c r="I520" i="135" a="1"/>
  <c r="I520" i="135"/>
  <c r="G520" i="135" a="1"/>
  <c r="G520" i="135"/>
  <c r="F520" i="135" a="1"/>
  <c r="F520" i="135"/>
  <c r="H520" i="135" a="1"/>
  <c r="H520" i="135"/>
  <c r="J520" i="135" a="1"/>
  <c r="J520" i="135"/>
  <c r="L520" i="135" a="1"/>
  <c r="L520" i="135"/>
  <c r="M528" i="135" a="1"/>
  <c r="M528" i="135"/>
  <c r="K528" i="135" a="1"/>
  <c r="K528" i="135"/>
  <c r="I528" i="135" a="1"/>
  <c r="I528" i="135"/>
  <c r="G528" i="135" a="1"/>
  <c r="G528" i="135"/>
  <c r="F528" i="135" a="1"/>
  <c r="F528" i="135"/>
  <c r="N528" i="135"/>
  <c r="H528" i="135" a="1"/>
  <c r="H528" i="135"/>
  <c r="J528" i="135" a="1"/>
  <c r="J528" i="135"/>
  <c r="L528" i="135" a="1"/>
  <c r="L528" i="135"/>
  <c r="P493" i="129"/>
  <c r="F499" i="129" a="1"/>
  <c r="F499" i="129"/>
  <c r="I499" i="129" a="1"/>
  <c r="I499" i="129"/>
  <c r="J501" i="129" a="1"/>
  <c r="J501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H510" i="129" a="1"/>
  <c r="H510" i="129"/>
  <c r="K510" i="129" a="1"/>
  <c r="K510" i="129" s="1"/>
  <c r="K512" i="129" s="1"/>
  <c r="F511" i="129" a="1"/>
  <c r="F511" i="129"/>
  <c r="I511" i="129" a="1"/>
  <c r="I511" i="129"/>
  <c r="C525" i="129"/>
  <c r="F527" i="129" a="1"/>
  <c r="F527" i="129"/>
  <c r="I527" i="129" a="1"/>
  <c r="I527" i="129"/>
  <c r="P34" i="131"/>
  <c r="P50" i="131"/>
  <c r="P66" i="131"/>
  <c r="P82" i="131"/>
  <c r="P98" i="131"/>
  <c r="P114" i="131"/>
  <c r="P130" i="131"/>
  <c r="P146" i="131"/>
  <c r="P162" i="131"/>
  <c r="P178" i="131"/>
  <c r="P194" i="131"/>
  <c r="P210" i="131"/>
  <c r="P226" i="131"/>
  <c r="P242" i="131"/>
  <c r="P258" i="131"/>
  <c r="P263" i="131"/>
  <c r="P271" i="131"/>
  <c r="P279" i="131"/>
  <c r="P287" i="131"/>
  <c r="P295" i="131"/>
  <c r="P303" i="131"/>
  <c r="P311" i="131"/>
  <c r="P319" i="131"/>
  <c r="P335" i="131"/>
  <c r="P343" i="131"/>
  <c r="P351" i="131"/>
  <c r="P359" i="131"/>
  <c r="P367" i="131"/>
  <c r="P383" i="131"/>
  <c r="P399" i="131"/>
  <c r="P415" i="131"/>
  <c r="P431" i="131"/>
  <c r="P439" i="131"/>
  <c r="P447" i="131"/>
  <c r="P455" i="131"/>
  <c r="P463" i="131"/>
  <c r="P471" i="131"/>
  <c r="P479" i="131"/>
  <c r="P487" i="131"/>
  <c r="G512" i="131"/>
  <c r="E22" i="130" s="1"/>
  <c r="K512" i="131"/>
  <c r="P502" i="131" a="1"/>
  <c r="P502" i="131" s="1"/>
  <c r="N6" i="130" s="1"/>
  <c r="P510" i="131" a="1"/>
  <c r="P510" i="131" s="1"/>
  <c r="N14" i="130" s="1"/>
  <c r="H518" i="131" a="1"/>
  <c r="H518" i="131"/>
  <c r="F520" i="131" a="1"/>
  <c r="F520" i="131"/>
  <c r="N520" i="131"/>
  <c r="J520" i="131" a="1"/>
  <c r="J520" i="131"/>
  <c r="H522" i="131" a="1"/>
  <c r="H522" i="131"/>
  <c r="F524" i="131" a="1"/>
  <c r="F524" i="131"/>
  <c r="N524" i="131"/>
  <c r="J524" i="131" a="1"/>
  <c r="J524" i="131"/>
  <c r="H526" i="131" a="1"/>
  <c r="H526" i="131"/>
  <c r="F528" i="131" a="1"/>
  <c r="F528" i="131"/>
  <c r="J528" i="131" a="1"/>
  <c r="J528" i="131"/>
  <c r="H530" i="131" a="1"/>
  <c r="H530" i="131"/>
  <c r="K512" i="133"/>
  <c r="P500" i="133" a="1"/>
  <c r="P500" i="133"/>
  <c r="N4" i="132" s="1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 s="1"/>
  <c r="L531" i="133" s="1"/>
  <c r="J529" i="133" a="1"/>
  <c r="J529" i="133"/>
  <c r="H529" i="133" a="1"/>
  <c r="H529" i="133"/>
  <c r="F529" i="133" a="1"/>
  <c r="F529" i="133" s="1"/>
  <c r="M529" i="133" a="1"/>
  <c r="M529" i="133"/>
  <c r="M531" i="133" s="1"/>
  <c r="K529" i="133" a="1"/>
  <c r="K529" i="133"/>
  <c r="I529" i="133" a="1"/>
  <c r="I529" i="133" s="1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F512" i="135"/>
  <c r="N512" i="135" s="1"/>
  <c r="L525" i="135" a="1"/>
  <c r="L525" i="135"/>
  <c r="J525" i="135" a="1"/>
  <c r="J525" i="135"/>
  <c r="H525" i="135" a="1"/>
  <c r="H525" i="135"/>
  <c r="F525" i="135" a="1"/>
  <c r="F525" i="135"/>
  <c r="I525" i="135" a="1"/>
  <c r="I525" i="135"/>
  <c r="K525" i="135" a="1"/>
  <c r="K525" i="135"/>
  <c r="M525" i="135" a="1"/>
  <c r="M525" i="135"/>
  <c r="G525" i="135" a="1"/>
  <c r="G525" i="135"/>
  <c r="C520" i="129"/>
  <c r="H501" i="129" a="1"/>
  <c r="H501" i="129"/>
  <c r="K501" i="129" a="1"/>
  <c r="K501" i="129"/>
  <c r="G503" i="129" a="1"/>
  <c r="G503" i="129"/>
  <c r="L503" i="129" a="1"/>
  <c r="L503" i="129"/>
  <c r="C524" i="129"/>
  <c r="H505" i="129" a="1"/>
  <c r="H505" i="129"/>
  <c r="K505" i="129" a="1"/>
  <c r="K505" i="129"/>
  <c r="G507" i="129" a="1"/>
  <c r="G507" i="129"/>
  <c r="L507" i="129" a="1"/>
  <c r="L507" i="129"/>
  <c r="C528" i="129"/>
  <c r="H509" i="129" a="1"/>
  <c r="H509" i="129"/>
  <c r="K509" i="129" a="1"/>
  <c r="K509" i="129"/>
  <c r="G511" i="129" a="1"/>
  <c r="G511" i="129"/>
  <c r="L511" i="129" a="1"/>
  <c r="L511" i="129"/>
  <c r="C523" i="129"/>
  <c r="G527" i="129" a="1"/>
  <c r="G527" i="129"/>
  <c r="P501" i="131" a="1"/>
  <c r="P501" i="131" s="1"/>
  <c r="N5" i="130" s="1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F512" i="133"/>
  <c r="P499" i="133" a="1"/>
  <c r="P499" i="133" s="1"/>
  <c r="P502" i="133" a="1"/>
  <c r="P502" i="133" s="1"/>
  <c r="N6" i="132" s="1"/>
  <c r="P504" i="133" a="1"/>
  <c r="P504" i="133" s="1"/>
  <c r="N8" i="132" s="1"/>
  <c r="P506" i="133" a="1"/>
  <c r="P506" i="133" s="1"/>
  <c r="N10" i="132" s="1"/>
  <c r="P508" i="133" a="1"/>
  <c r="P508" i="133" s="1"/>
  <c r="N12" i="132" s="1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H512" i="135"/>
  <c r="L519" i="135" a="1"/>
  <c r="L519" i="135"/>
  <c r="J519" i="135" a="1"/>
  <c r="J519" i="135"/>
  <c r="H519" i="135" a="1"/>
  <c r="H519" i="135"/>
  <c r="F519" i="135" a="1"/>
  <c r="F519" i="135"/>
  <c r="K519" i="135" a="1"/>
  <c r="K519" i="135"/>
  <c r="I519" i="135" a="1"/>
  <c r="I519" i="135"/>
  <c r="G519" i="135" a="1"/>
  <c r="G519" i="135"/>
  <c r="M519" i="135" a="1"/>
  <c r="M519" i="135"/>
  <c r="M522" i="135" a="1"/>
  <c r="M522" i="135"/>
  <c r="K522" i="135" a="1"/>
  <c r="K522" i="135"/>
  <c r="I522" i="135" a="1"/>
  <c r="I522" i="135"/>
  <c r="G522" i="135" a="1"/>
  <c r="G522" i="135"/>
  <c r="L522" i="135" a="1"/>
  <c r="L522" i="135"/>
  <c r="F522" i="135" a="1"/>
  <c r="F522" i="135"/>
  <c r="H522" i="135" a="1"/>
  <c r="H522" i="135"/>
  <c r="J522" i="135" a="1"/>
  <c r="J522" i="135"/>
  <c r="M530" i="135" a="1"/>
  <c r="M530" i="135"/>
  <c r="K530" i="135" a="1"/>
  <c r="K530" i="135"/>
  <c r="I530" i="135" a="1"/>
  <c r="I530" i="135"/>
  <c r="G530" i="135" a="1"/>
  <c r="G530" i="135"/>
  <c r="L530" i="135" a="1"/>
  <c r="L530" i="135"/>
  <c r="F530" i="135" a="1"/>
  <c r="F530" i="135"/>
  <c r="H530" i="135" a="1"/>
  <c r="H530" i="135"/>
  <c r="J530" i="135" a="1"/>
  <c r="J530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P499" i="135" a="1"/>
  <c r="P499" i="135" s="1"/>
  <c r="P500" i="135" a="1"/>
  <c r="P500" i="135" s="1"/>
  <c r="N4" i="134" s="1"/>
  <c r="P501" i="135" a="1"/>
  <c r="P501" i="135" s="1"/>
  <c r="N5" i="134" s="1"/>
  <c r="P502" i="135" a="1"/>
  <c r="P502" i="135" s="1"/>
  <c r="N6" i="134" s="1"/>
  <c r="P503" i="135" a="1"/>
  <c r="P503" i="135" s="1"/>
  <c r="N7" i="134" s="1"/>
  <c r="P504" i="135" a="1"/>
  <c r="P504" i="135" s="1"/>
  <c r="N8" i="134" s="1"/>
  <c r="P505" i="135" a="1"/>
  <c r="P505" i="135" s="1"/>
  <c r="N9" i="134" s="1"/>
  <c r="P506" i="135" a="1"/>
  <c r="P506" i="135" s="1"/>
  <c r="N10" i="134" s="1"/>
  <c r="P507" i="135" a="1"/>
  <c r="P507" i="135" s="1"/>
  <c r="N11" i="134" s="1"/>
  <c r="P508" i="135" a="1"/>
  <c r="P508" i="135" s="1"/>
  <c r="N12" i="134" s="1"/>
  <c r="P509" i="135" a="1"/>
  <c r="P509" i="135"/>
  <c r="N13" i="134" s="1"/>
  <c r="P510" i="135" a="1"/>
  <c r="P510" i="135" s="1"/>
  <c r="N14" i="134" s="1"/>
  <c r="P511" i="135" a="1"/>
  <c r="P511" i="135" s="1"/>
  <c r="C518" i="135"/>
  <c r="C521" i="135"/>
  <c r="I523" i="135" a="1"/>
  <c r="I523" i="135"/>
  <c r="C524" i="135"/>
  <c r="F526" i="135" a="1"/>
  <c r="F526" i="135"/>
  <c r="C529" i="135"/>
  <c r="H529" i="135" s="1" a="1"/>
  <c r="H529" i="135" s="1"/>
  <c r="H531" i="135" s="1"/>
  <c r="F499" i="137" a="1"/>
  <c r="F499" i="137"/>
  <c r="J499" i="137" a="1"/>
  <c r="J499" i="137"/>
  <c r="G500" i="137" a="1"/>
  <c r="G500" i="137"/>
  <c r="N500" i="137"/>
  <c r="K500" i="137" a="1"/>
  <c r="K500" i="137"/>
  <c r="K502" i="137" a="1"/>
  <c r="K502" i="137"/>
  <c r="P504" i="137" a="1"/>
  <c r="P504" i="137"/>
  <c r="N8" i="136" s="1"/>
  <c r="M504" i="137" a="1"/>
  <c r="M504" i="137"/>
  <c r="J504" i="137" a="1"/>
  <c r="J504" i="137"/>
  <c r="C523" i="137"/>
  <c r="I504" i="137" a="1"/>
  <c r="I504" i="137"/>
  <c r="L504" i="137" a="1"/>
  <c r="L504" i="137"/>
  <c r="P506" i="137" a="1"/>
  <c r="P506" i="137" s="1"/>
  <c r="N10" i="136" s="1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N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N500" i="131"/>
  <c r="H500" i="131" a="1"/>
  <c r="H500" i="131"/>
  <c r="J500" i="131" a="1"/>
  <c r="J500" i="131"/>
  <c r="F501" i="131" a="1"/>
  <c r="F501" i="131"/>
  <c r="N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N504" i="131"/>
  <c r="H504" i="131" a="1"/>
  <c r="H504" i="131"/>
  <c r="J504" i="131" a="1"/>
  <c r="J504" i="131"/>
  <c r="F505" i="131" a="1"/>
  <c r="F505" i="131"/>
  <c r="N505" i="131"/>
  <c r="E41" i="130"/>
  <c r="G41" i="130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N508" i="131"/>
  <c r="H508" i="131" a="1"/>
  <c r="H508" i="131"/>
  <c r="J508" i="131" a="1"/>
  <c r="J508" i="131"/>
  <c r="F509" i="131" a="1"/>
  <c r="F509" i="131"/>
  <c r="N509" i="131"/>
  <c r="H509" i="131" a="1"/>
  <c r="H509" i="131"/>
  <c r="J509" i="131" a="1"/>
  <c r="J509" i="131"/>
  <c r="F510" i="131" a="1"/>
  <c r="F510" i="131" s="1"/>
  <c r="H510" i="131" a="1"/>
  <c r="H510" i="131"/>
  <c r="J510" i="131" a="1"/>
  <c r="J510" i="131" s="1"/>
  <c r="J512" i="131" s="1"/>
  <c r="F511" i="131" a="1"/>
  <c r="F511" i="131"/>
  <c r="H511" i="131" a="1"/>
  <c r="H511" i="131"/>
  <c r="J511" i="131" a="1"/>
  <c r="J511" i="131"/>
  <c r="G499" i="135" a="1"/>
  <c r="G499" i="135"/>
  <c r="N499" i="135"/>
  <c r="I499" i="135" a="1"/>
  <c r="I499" i="135"/>
  <c r="K499" i="135" a="1"/>
  <c r="K499" i="135"/>
  <c r="G500" i="135" a="1"/>
  <c r="G500" i="135"/>
  <c r="N500" i="135"/>
  <c r="I500" i="135" a="1"/>
  <c r="I500" i="135"/>
  <c r="K500" i="135" a="1"/>
  <c r="K500" i="135"/>
  <c r="M500" i="135" a="1"/>
  <c r="M500" i="135"/>
  <c r="M512" i="135"/>
  <c r="G501" i="135" a="1"/>
  <c r="G501" i="135"/>
  <c r="N501" i="135"/>
  <c r="I501" i="135" a="1"/>
  <c r="I501" i="135"/>
  <c r="K501" i="135" a="1"/>
  <c r="K501" i="135"/>
  <c r="M501" i="135" a="1"/>
  <c r="M501" i="135"/>
  <c r="G502" i="135" a="1"/>
  <c r="G502" i="135"/>
  <c r="N502" i="135"/>
  <c r="I502" i="135" a="1"/>
  <c r="I502" i="135"/>
  <c r="K502" i="135" a="1"/>
  <c r="K502" i="135"/>
  <c r="G503" i="135" a="1"/>
  <c r="G503" i="135"/>
  <c r="N503" i="135"/>
  <c r="I503" i="135" a="1"/>
  <c r="I503" i="135"/>
  <c r="K503" i="135" a="1"/>
  <c r="K503" i="135"/>
  <c r="M503" i="135" a="1"/>
  <c r="M503" i="135"/>
  <c r="G504" i="135" a="1"/>
  <c r="G504" i="135"/>
  <c r="N504" i="135"/>
  <c r="I504" i="135" a="1"/>
  <c r="I504" i="135"/>
  <c r="K504" i="135" a="1"/>
  <c r="K504" i="135"/>
  <c r="G505" i="135" a="1"/>
  <c r="G505" i="135"/>
  <c r="N505" i="135"/>
  <c r="E41" i="134"/>
  <c r="G41" i="134"/>
  <c r="I505" i="135" a="1"/>
  <c r="I505" i="135"/>
  <c r="K505" i="135" a="1"/>
  <c r="K505" i="135"/>
  <c r="G506" i="135" a="1"/>
  <c r="G506" i="135"/>
  <c r="N506" i="135"/>
  <c r="I506" i="135" a="1"/>
  <c r="I506" i="135"/>
  <c r="K506" i="135" a="1"/>
  <c r="K506" i="135"/>
  <c r="M506" i="135" a="1"/>
  <c r="M506" i="135"/>
  <c r="G507" i="135" a="1"/>
  <c r="G507" i="135"/>
  <c r="N507" i="135"/>
  <c r="I507" i="135" a="1"/>
  <c r="I507" i="135"/>
  <c r="K507" i="135" a="1"/>
  <c r="K507" i="135"/>
  <c r="G508" i="135" a="1"/>
  <c r="G508" i="135"/>
  <c r="N508" i="135"/>
  <c r="I508" i="135" a="1"/>
  <c r="I508" i="135"/>
  <c r="K508" i="135" a="1"/>
  <c r="K508" i="135"/>
  <c r="M508" i="135" a="1"/>
  <c r="M508" i="135"/>
  <c r="G509" i="135" a="1"/>
  <c r="G509" i="135"/>
  <c r="N509" i="135"/>
  <c r="I509" i="135" a="1"/>
  <c r="I509" i="135"/>
  <c r="K509" i="135" a="1"/>
  <c r="K509" i="135"/>
  <c r="M509" i="135" a="1"/>
  <c r="M509" i="135"/>
  <c r="G510" i="135" a="1"/>
  <c r="G510" i="135"/>
  <c r="G512" i="135" s="1"/>
  <c r="E22" i="134" s="1"/>
  <c r="I510" i="135" a="1"/>
  <c r="I510" i="135"/>
  <c r="K510" i="135" a="1"/>
  <c r="K510" i="135"/>
  <c r="G511" i="135" a="1"/>
  <c r="G511" i="135"/>
  <c r="N511" i="135"/>
  <c r="I511" i="135" a="1"/>
  <c r="I511" i="135"/>
  <c r="K511" i="135" a="1"/>
  <c r="K511" i="135"/>
  <c r="M511" i="135" a="1"/>
  <c r="M511" i="135"/>
  <c r="G523" i="135" a="1"/>
  <c r="G523" i="135"/>
  <c r="L526" i="135" a="1"/>
  <c r="L526" i="135"/>
  <c r="P17" i="137"/>
  <c r="P53" i="137"/>
  <c r="P58" i="137"/>
  <c r="P81" i="137"/>
  <c r="P117" i="137"/>
  <c r="P122" i="137"/>
  <c r="P145" i="137"/>
  <c r="P181" i="137"/>
  <c r="P186" i="137"/>
  <c r="P209" i="137"/>
  <c r="P245" i="137"/>
  <c r="P250" i="137"/>
  <c r="P273" i="137"/>
  <c r="P309" i="137"/>
  <c r="P314" i="137"/>
  <c r="P337" i="137"/>
  <c r="P373" i="137"/>
  <c r="P378" i="137"/>
  <c r="P401" i="137"/>
  <c r="P437" i="137"/>
  <c r="P442" i="137"/>
  <c r="P465" i="137"/>
  <c r="K499" i="137" a="1"/>
  <c r="K499" i="137"/>
  <c r="H502" i="137" a="1"/>
  <c r="H502" i="137"/>
  <c r="L502" i="137" a="1"/>
  <c r="L502" i="137"/>
  <c r="C522" i="137"/>
  <c r="P503" i="137" a="1"/>
  <c r="P503" i="137" s="1"/>
  <c r="N7" i="136" s="1"/>
  <c r="L503" i="137" a="1"/>
  <c r="L503" i="137"/>
  <c r="G503" i="137" a="1"/>
  <c r="G503" i="137"/>
  <c r="N503" i="137"/>
  <c r="I503" i="137" a="1"/>
  <c r="I503" i="137"/>
  <c r="M503" i="137" a="1"/>
  <c r="M503" i="137"/>
  <c r="F504" i="137" a="1"/>
  <c r="F504" i="137"/>
  <c r="N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3" i="137"/>
  <c r="P69" i="137"/>
  <c r="P74" i="137"/>
  <c r="P161" i="137"/>
  <c r="P202" i="137"/>
  <c r="P225" i="137"/>
  <c r="P261" i="137"/>
  <c r="P266" i="137"/>
  <c r="P289" i="137"/>
  <c r="P325" i="137"/>
  <c r="P330" i="137"/>
  <c r="P353" i="137"/>
  <c r="P389" i="137"/>
  <c r="P394" i="137"/>
  <c r="P417" i="137"/>
  <c r="P453" i="137"/>
  <c r="P458" i="137"/>
  <c r="P481" i="137"/>
  <c r="P500" i="137" a="1"/>
  <c r="P500" i="137" s="1"/>
  <c r="N4" i="136" s="1"/>
  <c r="M500" i="137" a="1"/>
  <c r="M500" i="137"/>
  <c r="J500" i="137" a="1"/>
  <c r="J500" i="137"/>
  <c r="C519" i="137"/>
  <c r="I500" i="137" a="1"/>
  <c r="I500" i="137"/>
  <c r="L500" i="137" a="1"/>
  <c r="L500" i="137"/>
  <c r="P502" i="137" a="1"/>
  <c r="P502" i="137" s="1"/>
  <c r="N6" i="136" s="1"/>
  <c r="I502" i="137" a="1"/>
  <c r="I502" i="137"/>
  <c r="F502" i="137" a="1"/>
  <c r="F502" i="137"/>
  <c r="M502" i="137" a="1"/>
  <c r="M502" i="137"/>
  <c r="P508" i="137" a="1"/>
  <c r="P508" i="137" s="1"/>
  <c r="N12" i="136" s="1"/>
  <c r="M508" i="137" a="1"/>
  <c r="M508" i="137"/>
  <c r="J508" i="137" a="1"/>
  <c r="J508" i="137"/>
  <c r="C527" i="137"/>
  <c r="I508" i="137" a="1"/>
  <c r="I508" i="137"/>
  <c r="L508" i="137" a="1"/>
  <c r="L508" i="137"/>
  <c r="C525" i="137"/>
  <c r="L523" i="135" a="1"/>
  <c r="L523" i="135"/>
  <c r="J523" i="135" a="1"/>
  <c r="J523" i="135"/>
  <c r="H523" i="135" a="1"/>
  <c r="H523" i="135"/>
  <c r="F523" i="135" a="1"/>
  <c r="F523" i="135"/>
  <c r="K523" i="135" a="1"/>
  <c r="K523" i="135"/>
  <c r="M526" i="135" a="1"/>
  <c r="M526" i="135"/>
  <c r="K526" i="135" a="1"/>
  <c r="K526" i="135"/>
  <c r="I526" i="135" a="1"/>
  <c r="I526" i="135"/>
  <c r="G526" i="135" a="1"/>
  <c r="G526" i="135"/>
  <c r="H526" i="135" a="1"/>
  <c r="H526" i="135"/>
  <c r="C518" i="137"/>
  <c r="P499" i="137" a="1"/>
  <c r="P499" i="137"/>
  <c r="N3" i="136" s="1"/>
  <c r="L499" i="137" a="1"/>
  <c r="L499" i="137"/>
  <c r="L512" i="137"/>
  <c r="G499" i="137" a="1"/>
  <c r="G499" i="137"/>
  <c r="I499" i="137" a="1"/>
  <c r="I499" i="137"/>
  <c r="M499" i="137" a="1"/>
  <c r="M499" i="137"/>
  <c r="C526" i="137"/>
  <c r="P507" i="137" a="1"/>
  <c r="P507" i="137"/>
  <c r="N11" i="136" s="1"/>
  <c r="L507" i="137" a="1"/>
  <c r="L507" i="137"/>
  <c r="G507" i="137" a="1"/>
  <c r="G507" i="137"/>
  <c r="I507" i="137" a="1"/>
  <c r="I507" i="137"/>
  <c r="M507" i="137" a="1"/>
  <c r="M507" i="137"/>
  <c r="L529" i="137" a="1"/>
  <c r="L529" i="137"/>
  <c r="L531" i="137" s="1"/>
  <c r="J529" i="137" a="1"/>
  <c r="J529" i="137" s="1"/>
  <c r="J531" i="137" s="1"/>
  <c r="H529" i="137" a="1"/>
  <c r="H529" i="137" s="1"/>
  <c r="H531" i="137" s="1"/>
  <c r="F529" i="137" a="1"/>
  <c r="F529" i="137"/>
  <c r="M529" i="137" a="1"/>
  <c r="M529" i="137" s="1"/>
  <c r="M531" i="137" s="1"/>
  <c r="I529" i="137" a="1"/>
  <c r="I529" i="137" s="1"/>
  <c r="I531" i="137" s="1"/>
  <c r="K529" i="137" a="1"/>
  <c r="K529" i="137"/>
  <c r="K531" i="137" s="1"/>
  <c r="G529" i="137" a="1"/>
  <c r="G529" i="137" s="1"/>
  <c r="P503" i="139" a="1"/>
  <c r="P503" i="139" s="1"/>
  <c r="N7" i="138" s="1"/>
  <c r="P499" i="139" a="1"/>
  <c r="P499" i="139" s="1"/>
  <c r="P511" i="139" a="1"/>
  <c r="P511" i="139" s="1"/>
  <c r="P507" i="139" a="1"/>
  <c r="P507" i="139" s="1"/>
  <c r="N11" i="138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P511" i="137" a="1"/>
  <c r="P511" i="137" s="1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C521" i="139"/>
  <c r="G502" i="139" a="1"/>
  <c r="G502" i="139"/>
  <c r="P502" i="139" a="1"/>
  <c r="P502" i="139" s="1"/>
  <c r="N6" i="138" s="1"/>
  <c r="I502" i="139" a="1"/>
  <c r="I502" i="139"/>
  <c r="P510" i="137" a="1"/>
  <c r="P510" i="137" s="1"/>
  <c r="N14" i="136" s="1"/>
  <c r="H510" i="137" a="1"/>
  <c r="H510" i="137"/>
  <c r="H512" i="137" s="1"/>
  <c r="K510" i="137" a="1"/>
  <c r="K510" i="137"/>
  <c r="K512" i="137" s="1"/>
  <c r="F511" i="137" a="1"/>
  <c r="F511" i="137"/>
  <c r="I511" i="137" a="1"/>
  <c r="I511" i="137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P506" i="139" a="1"/>
  <c r="P506" i="139" s="1"/>
  <c r="N10" i="138" s="1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N500" i="141"/>
  <c r="N502" i="141"/>
  <c r="N504" i="141"/>
  <c r="N506" i="141"/>
  <c r="P9" i="137"/>
  <c r="P25" i="137"/>
  <c r="P41" i="137"/>
  <c r="P57" i="137"/>
  <c r="P73" i="137"/>
  <c r="P89" i="137"/>
  <c r="P105" i="137"/>
  <c r="P121" i="137"/>
  <c r="P137" i="137"/>
  <c r="P153" i="137"/>
  <c r="P169" i="137"/>
  <c r="P185" i="137"/>
  <c r="P201" i="137"/>
  <c r="P217" i="137"/>
  <c r="P233" i="137"/>
  <c r="P249" i="137"/>
  <c r="P265" i="137"/>
  <c r="P281" i="137"/>
  <c r="P297" i="137"/>
  <c r="P313" i="137"/>
  <c r="P345" i="137"/>
  <c r="P361" i="137"/>
  <c r="P377" i="137"/>
  <c r="P393" i="137"/>
  <c r="P409" i="137"/>
  <c r="P425" i="137"/>
  <c r="P441" i="137"/>
  <c r="P457" i="137"/>
  <c r="P473" i="137"/>
  <c r="P489" i="137"/>
  <c r="C520" i="137"/>
  <c r="P501" i="137" a="1"/>
  <c r="P501" i="137" s="1"/>
  <c r="N5" i="136" s="1"/>
  <c r="H501" i="137" a="1"/>
  <c r="H501" i="137"/>
  <c r="K501" i="137" a="1"/>
  <c r="K501" i="137"/>
  <c r="C524" i="137"/>
  <c r="P505" i="137" a="1"/>
  <c r="P505" i="137"/>
  <c r="N9" i="136" s="1"/>
  <c r="H505" i="137" a="1"/>
  <c r="H505" i="137"/>
  <c r="N505" i="137"/>
  <c r="E41" i="136"/>
  <c r="G41" i="136"/>
  <c r="K505" i="137" a="1"/>
  <c r="K505" i="137"/>
  <c r="C528" i="137"/>
  <c r="P509" i="137" a="1"/>
  <c r="P509" i="137" s="1"/>
  <c r="N13" i="136" s="1"/>
  <c r="H509" i="137" a="1"/>
  <c r="H509" i="137"/>
  <c r="N509" i="137"/>
  <c r="K509" i="137" a="1"/>
  <c r="K509" i="137"/>
  <c r="F510" i="137" a="1"/>
  <c r="F510" i="137" s="1"/>
  <c r="I510" i="137" a="1"/>
  <c r="I510" i="137"/>
  <c r="I512" i="137" s="1"/>
  <c r="G511" i="137" a="1"/>
  <c r="G511" i="137"/>
  <c r="L511" i="137" a="1"/>
  <c r="L511" i="137"/>
  <c r="P7" i="139"/>
  <c r="P15" i="139"/>
  <c r="P23" i="139"/>
  <c r="P31" i="139"/>
  <c r="P39" i="139"/>
  <c r="P47" i="139"/>
  <c r="P55" i="139"/>
  <c r="P63" i="139"/>
  <c r="P71" i="139"/>
  <c r="P79" i="139"/>
  <c r="P87" i="139"/>
  <c r="P95" i="139"/>
  <c r="P103" i="139"/>
  <c r="P111" i="139"/>
  <c r="P119" i="139"/>
  <c r="P127" i="139"/>
  <c r="P135" i="139"/>
  <c r="P143" i="139"/>
  <c r="P151" i="139"/>
  <c r="P159" i="139"/>
  <c r="P167" i="139"/>
  <c r="P175" i="139"/>
  <c r="P183" i="139"/>
  <c r="K502" i="139" a="1"/>
  <c r="K502" i="139"/>
  <c r="L510" i="139" a="1"/>
  <c r="L510" i="139" s="1"/>
  <c r="L512" i="139" s="1"/>
  <c r="J510" i="139" a="1"/>
  <c r="J510" i="139"/>
  <c r="H510" i="139" a="1"/>
  <c r="H510" i="139"/>
  <c r="H512" i="139" s="1"/>
  <c r="F510" i="139" a="1"/>
  <c r="F510" i="139"/>
  <c r="M510" i="139" a="1"/>
  <c r="M510" i="139"/>
  <c r="M512" i="139" s="1"/>
  <c r="C529" i="139"/>
  <c r="G510" i="139" a="1"/>
  <c r="G510" i="139"/>
  <c r="P510" i="139" a="1"/>
  <c r="P510" i="139" s="1"/>
  <c r="N14" i="138" s="1"/>
  <c r="I510" i="139" a="1"/>
  <c r="I510" i="139" s="1"/>
  <c r="I512" i="139" s="1"/>
  <c r="P511" i="141" a="1"/>
  <c r="P511" i="141"/>
  <c r="P510" i="141" a="1"/>
  <c r="P510" i="141" s="1"/>
  <c r="N14" i="140" s="1"/>
  <c r="P509" i="141" a="1"/>
  <c r="P509" i="141" s="1"/>
  <c r="N13" i="140" s="1"/>
  <c r="P508" i="141" a="1"/>
  <c r="P508" i="141" s="1"/>
  <c r="N12" i="140" s="1"/>
  <c r="P507" i="141" a="1"/>
  <c r="P507" i="141" s="1"/>
  <c r="N11" i="140" s="1"/>
  <c r="P506" i="141" a="1"/>
  <c r="P506" i="141" s="1"/>
  <c r="N10" i="140" s="1"/>
  <c r="P505" i="141" a="1"/>
  <c r="P505" i="141" s="1"/>
  <c r="N9" i="140" s="1"/>
  <c r="P504" i="141" a="1"/>
  <c r="P504" i="141" s="1"/>
  <c r="N8" i="140" s="1"/>
  <c r="P503" i="141" a="1"/>
  <c r="P503" i="141" s="1"/>
  <c r="N7" i="140" s="1"/>
  <c r="P502" i="141" a="1"/>
  <c r="P502" i="141" s="1"/>
  <c r="N6" i="140" s="1"/>
  <c r="P501" i="141" a="1"/>
  <c r="P501" i="141" s="1"/>
  <c r="N5" i="140" s="1"/>
  <c r="P500" i="141" a="1"/>
  <c r="P500" i="141" s="1"/>
  <c r="N4" i="140" s="1"/>
  <c r="P499" i="141" a="1"/>
  <c r="P499" i="141" s="1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P501" i="139" a="1"/>
  <c r="P501" i="139" s="1"/>
  <c r="N5" i="138" s="1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P505" i="139" a="1"/>
  <c r="P505" i="139" s="1"/>
  <c r="N9" i="138" s="1"/>
  <c r="L508" i="139" a="1"/>
  <c r="L508" i="139"/>
  <c r="J508" i="139" a="1"/>
  <c r="J508" i="139"/>
  <c r="H508" i="139" a="1"/>
  <c r="H508" i="139"/>
  <c r="F508" i="139" a="1"/>
  <c r="F508" i="139"/>
  <c r="N508" i="139"/>
  <c r="K508" i="139" a="1"/>
  <c r="K508" i="139"/>
  <c r="I509" i="139" a="1"/>
  <c r="I509" i="139"/>
  <c r="P509" i="139" a="1"/>
  <c r="P509" i="139" s="1"/>
  <c r="N13" i="138" s="1"/>
  <c r="L520" i="139" a="1"/>
  <c r="L520" i="139"/>
  <c r="C524" i="139"/>
  <c r="L528" i="139" a="1"/>
  <c r="L528" i="139"/>
  <c r="N518" i="141"/>
  <c r="I519" i="141" a="1"/>
  <c r="I519" i="141"/>
  <c r="M519" i="141" a="1"/>
  <c r="M519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P16" i="143"/>
  <c r="P32" i="143"/>
  <c r="P48" i="143"/>
  <c r="P64" i="143"/>
  <c r="P80" i="143"/>
  <c r="P96" i="143"/>
  <c r="P112" i="143"/>
  <c r="P128" i="143"/>
  <c r="P144" i="143"/>
  <c r="P151" i="143"/>
  <c r="P215" i="143"/>
  <c r="P279" i="143"/>
  <c r="P343" i="143"/>
  <c r="P407" i="143"/>
  <c r="P471" i="143"/>
  <c r="P254" i="139"/>
  <c r="P270" i="139"/>
  <c r="P286" i="139"/>
  <c r="P302" i="139"/>
  <c r="P318" i="139"/>
  <c r="P334" i="139"/>
  <c r="P350" i="139"/>
  <c r="P366" i="139"/>
  <c r="P382" i="139"/>
  <c r="P398" i="139"/>
  <c r="P414" i="139"/>
  <c r="P430" i="139"/>
  <c r="P446" i="139"/>
  <c r="P462" i="139"/>
  <c r="P478" i="139"/>
  <c r="P494" i="139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P500" i="139" a="1"/>
  <c r="P500" i="139" s="1"/>
  <c r="N4" i="138" s="1"/>
  <c r="G501" i="139" a="1"/>
  <c r="G501" i="139"/>
  <c r="G512" i="139"/>
  <c r="E22" i="138" s="1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P504" i="139" a="1"/>
  <c r="P504" i="139"/>
  <c r="N8" i="138" s="1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P508" i="139" a="1"/>
  <c r="P508" i="139" s="1"/>
  <c r="N12" i="138" s="1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P19" i="141"/>
  <c r="P35" i="141"/>
  <c r="P51" i="141"/>
  <c r="P67" i="141"/>
  <c r="P83" i="141"/>
  <c r="P99" i="141"/>
  <c r="P115" i="141"/>
  <c r="P131" i="141"/>
  <c r="P147" i="141"/>
  <c r="P163" i="141"/>
  <c r="P179" i="141"/>
  <c r="P195" i="141"/>
  <c r="P211" i="141"/>
  <c r="P227" i="141"/>
  <c r="P243" i="141"/>
  <c r="P259" i="141"/>
  <c r="P275" i="141"/>
  <c r="P291" i="141"/>
  <c r="P307" i="141"/>
  <c r="P323" i="141"/>
  <c r="P339" i="141"/>
  <c r="P355" i="141"/>
  <c r="P371" i="141"/>
  <c r="P387" i="141"/>
  <c r="P403" i="141"/>
  <c r="P419" i="141"/>
  <c r="P435" i="141"/>
  <c r="P451" i="141"/>
  <c r="P467" i="141"/>
  <c r="P483" i="141"/>
  <c r="N499" i="141"/>
  <c r="F519" i="141" a="1"/>
  <c r="F519" i="141"/>
  <c r="J519" i="141" a="1"/>
  <c r="J519" i="141"/>
  <c r="G521" i="141" a="1"/>
  <c r="G521" i="141"/>
  <c r="K521" i="141" a="1"/>
  <c r="K52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P4" i="143"/>
  <c r="P502" i="143" s="1" a="1"/>
  <c r="P502" i="143" s="1"/>
  <c r="N6" i="142" s="1"/>
  <c r="P20" i="143"/>
  <c r="P36" i="143"/>
  <c r="P52" i="143"/>
  <c r="P68" i="143"/>
  <c r="P84" i="143"/>
  <c r="P100" i="143"/>
  <c r="P116" i="143"/>
  <c r="P132" i="143"/>
  <c r="P148" i="143"/>
  <c r="P167" i="143"/>
  <c r="P231" i="143"/>
  <c r="P295" i="143"/>
  <c r="P359" i="143"/>
  <c r="P423" i="143"/>
  <c r="P487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G519" i="141" a="1"/>
  <c r="G519" i="141"/>
  <c r="H521" i="141" a="1"/>
  <c r="H521" i="141"/>
  <c r="I523" i="141" a="1"/>
  <c r="I523" i="141"/>
  <c r="F525" i="141" a="1"/>
  <c r="F525" i="141"/>
  <c r="G527" i="141" a="1"/>
  <c r="G527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N506" i="143"/>
  <c r="K506" i="143" a="1"/>
  <c r="K506" i="143"/>
  <c r="C529" i="143"/>
  <c r="G529" i="143" s="1" a="1"/>
  <c r="G529" i="143" s="1"/>
  <c r="G531" i="143" s="1"/>
  <c r="L510" i="143" a="1"/>
  <c r="L510" i="143"/>
  <c r="J510" i="143" a="1"/>
  <c r="J510" i="143" s="1"/>
  <c r="J512" i="143" s="1"/>
  <c r="H510" i="143" a="1"/>
  <c r="H510" i="143"/>
  <c r="F510" i="143" a="1"/>
  <c r="F510" i="143"/>
  <c r="K510" i="143" a="1"/>
  <c r="K510" i="143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P150" i="143"/>
  <c r="P166" i="143"/>
  <c r="P182" i="143"/>
  <c r="P198" i="143"/>
  <c r="P214" i="143"/>
  <c r="P230" i="143"/>
  <c r="P246" i="143"/>
  <c r="P262" i="143"/>
  <c r="P278" i="143"/>
  <c r="P294" i="143"/>
  <c r="P310" i="143"/>
  <c r="P326" i="143"/>
  <c r="P342" i="143"/>
  <c r="P358" i="143"/>
  <c r="P374" i="143"/>
  <c r="P390" i="143"/>
  <c r="P406" i="143"/>
  <c r="P422" i="143"/>
  <c r="P438" i="143"/>
  <c r="P454" i="143"/>
  <c r="P470" i="143"/>
  <c r="P486" i="143"/>
  <c r="C520" i="143"/>
  <c r="L501" i="143" a="1"/>
  <c r="L501" i="143"/>
  <c r="J501" i="143" a="1"/>
  <c r="J501" i="143"/>
  <c r="H501" i="143" a="1"/>
  <c r="H501" i="143"/>
  <c r="F501" i="143" a="1"/>
  <c r="F501" i="143"/>
  <c r="N501" i="143"/>
  <c r="K501" i="143" a="1"/>
  <c r="K501" i="143"/>
  <c r="I502" i="143" a="1"/>
  <c r="I502" i="143"/>
  <c r="C524" i="143"/>
  <c r="L505" i="143" a="1"/>
  <c r="L505" i="143"/>
  <c r="J505" i="143" a="1"/>
  <c r="J505" i="143"/>
  <c r="H505" i="143" a="1"/>
  <c r="H505" i="143"/>
  <c r="F505" i="143" a="1"/>
  <c r="F505" i="143"/>
  <c r="N505" i="143"/>
  <c r="E41" i="142"/>
  <c r="G41" i="142"/>
  <c r="K505" i="143" a="1"/>
  <c r="K505" i="143"/>
  <c r="I506" i="143" a="1"/>
  <c r="I506" i="143"/>
  <c r="P506" i="143" a="1"/>
  <c r="P506" i="143" s="1"/>
  <c r="N10" i="142" s="1"/>
  <c r="C528" i="143"/>
  <c r="L509" i="143" a="1"/>
  <c r="L509" i="143"/>
  <c r="J509" i="143" a="1"/>
  <c r="J509" i="143"/>
  <c r="H509" i="143" a="1"/>
  <c r="H509" i="143"/>
  <c r="F509" i="143" a="1"/>
  <c r="F509" i="143"/>
  <c r="N509" i="143"/>
  <c r="K509" i="143" a="1"/>
  <c r="K509" i="143"/>
  <c r="I510" i="143" a="1"/>
  <c r="I510" i="143" s="1"/>
  <c r="I512" i="143" s="1"/>
  <c r="P510" i="143" a="1"/>
  <c r="P510" i="143" s="1"/>
  <c r="N14" i="142" s="1"/>
  <c r="P4" i="145"/>
  <c r="P505" i="145" s="1" a="1"/>
  <c r="P505" i="145" s="1"/>
  <c r="N9" i="144" s="1"/>
  <c r="P12" i="145"/>
  <c r="P20" i="145"/>
  <c r="P28" i="145"/>
  <c r="P36" i="145"/>
  <c r="P52" i="145"/>
  <c r="P60" i="145"/>
  <c r="P68" i="145"/>
  <c r="P84" i="145"/>
  <c r="P92" i="145"/>
  <c r="P100" i="145"/>
  <c r="P108" i="145"/>
  <c r="P116" i="145"/>
  <c r="P132" i="145"/>
  <c r="P140" i="145"/>
  <c r="P148" i="145"/>
  <c r="P156" i="145"/>
  <c r="P164" i="145"/>
  <c r="P172" i="145"/>
  <c r="P180" i="145"/>
  <c r="P188" i="145"/>
  <c r="P196" i="145"/>
  <c r="P204" i="145"/>
  <c r="P212" i="145"/>
  <c r="P220" i="145"/>
  <c r="C519" i="143"/>
  <c r="L500" i="143" a="1"/>
  <c r="L500" i="143"/>
  <c r="J500" i="143" a="1"/>
  <c r="J500" i="143"/>
  <c r="H500" i="143" a="1"/>
  <c r="H500" i="143"/>
  <c r="F500" i="143" a="1"/>
  <c r="F500" i="143"/>
  <c r="N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 s="1"/>
  <c r="F512" i="145"/>
  <c r="N499" i="145"/>
  <c r="P158" i="143"/>
  <c r="P174" i="143"/>
  <c r="P190" i="143"/>
  <c r="P206" i="143"/>
  <c r="P222" i="143"/>
  <c r="P238" i="143"/>
  <c r="P254" i="143"/>
  <c r="P270" i="143"/>
  <c r="P286" i="143"/>
  <c r="P302" i="143"/>
  <c r="P318" i="143"/>
  <c r="P334" i="143"/>
  <c r="P350" i="143"/>
  <c r="P366" i="143"/>
  <c r="P382" i="143"/>
  <c r="P398" i="143"/>
  <c r="P414" i="143"/>
  <c r="P430" i="143"/>
  <c r="P446" i="143"/>
  <c r="P462" i="143"/>
  <c r="P478" i="143"/>
  <c r="P494" i="143"/>
  <c r="C518" i="143"/>
  <c r="L499" i="143" a="1"/>
  <c r="L499" i="143"/>
  <c r="J499" i="143" a="1"/>
  <c r="J499" i="143"/>
  <c r="H499" i="143" a="1"/>
  <c r="H499" i="143"/>
  <c r="H512" i="143"/>
  <c r="F499" i="143" a="1"/>
  <c r="F499" i="143"/>
  <c r="K499" i="143" a="1"/>
  <c r="K499" i="143"/>
  <c r="I500" i="143" a="1"/>
  <c r="I500" i="143"/>
  <c r="P500" i="143" a="1"/>
  <c r="P500" i="143"/>
  <c r="N4" i="142" s="1"/>
  <c r="M502" i="143" a="1"/>
  <c r="M50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P504" i="143" a="1"/>
  <c r="P504" i="143" s="1"/>
  <c r="N8" i="142" s="1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P508" i="143" a="1"/>
  <c r="P508" i="143" s="1"/>
  <c r="N12" i="142" s="1"/>
  <c r="M510" i="143" a="1"/>
  <c r="M510" i="143" s="1"/>
  <c r="M512" i="143" s="1"/>
  <c r="C530" i="143"/>
  <c r="L511" i="143" a="1"/>
  <c r="L511" i="143"/>
  <c r="J511" i="143" a="1"/>
  <c r="J511" i="143"/>
  <c r="H511" i="143" a="1"/>
  <c r="H511" i="143"/>
  <c r="F511" i="143" a="1"/>
  <c r="F511" i="143"/>
  <c r="N511" i="143"/>
  <c r="K511" i="143" a="1"/>
  <c r="K511" i="143"/>
  <c r="P8" i="145"/>
  <c r="P16" i="145"/>
  <c r="P24" i="145"/>
  <c r="P32" i="145"/>
  <c r="P40" i="145"/>
  <c r="P48" i="145"/>
  <c r="P56" i="145"/>
  <c r="P64" i="145"/>
  <c r="P72" i="145"/>
  <c r="P80" i="145"/>
  <c r="P88" i="145"/>
  <c r="P96" i="145"/>
  <c r="P104" i="145"/>
  <c r="P112" i="145"/>
  <c r="P120" i="145"/>
  <c r="P128" i="145"/>
  <c r="P136" i="145"/>
  <c r="P144" i="145"/>
  <c r="P152" i="145"/>
  <c r="P160" i="145"/>
  <c r="P168" i="145"/>
  <c r="P176" i="145"/>
  <c r="P192" i="145"/>
  <c r="P200" i="145"/>
  <c r="P208" i="145"/>
  <c r="P216" i="145"/>
  <c r="H512" i="145"/>
  <c r="E23" i="144"/>
  <c r="G23" i="144"/>
  <c r="I23" i="144" s="1"/>
  <c r="P221" i="145"/>
  <c r="P237" i="145"/>
  <c r="P253" i="145"/>
  <c r="P268" i="145"/>
  <c r="P291" i="145"/>
  <c r="P327" i="145"/>
  <c r="P332" i="145"/>
  <c r="P355" i="145"/>
  <c r="P396" i="145"/>
  <c r="P419" i="145"/>
  <c r="P455" i="145"/>
  <c r="P460" i="145"/>
  <c r="P483" i="145"/>
  <c r="J512" i="145"/>
  <c r="P233" i="145"/>
  <c r="P249" i="145"/>
  <c r="P265" i="145"/>
  <c r="P279" i="145"/>
  <c r="P284" i="145"/>
  <c r="P307" i="145"/>
  <c r="P343" i="145"/>
  <c r="P348" i="145"/>
  <c r="P371" i="145"/>
  <c r="P412" i="145"/>
  <c r="P435" i="145"/>
  <c r="P471" i="145"/>
  <c r="P476" i="145"/>
  <c r="K512" i="145"/>
  <c r="P510" i="147" a="1"/>
  <c r="P510" i="147"/>
  <c r="P509" i="147" a="1"/>
  <c r="P509" i="147"/>
  <c r="N13" i="146"/>
  <c r="P508" i="147" a="1"/>
  <c r="P508" i="147"/>
  <c r="N12" i="146"/>
  <c r="P507" i="147" a="1"/>
  <c r="P507" i="147"/>
  <c r="N11" i="146"/>
  <c r="P506" i="147" a="1"/>
  <c r="P506" i="147"/>
  <c r="N10" i="146"/>
  <c r="P505" i="147" a="1"/>
  <c r="P505" i="147"/>
  <c r="N9" i="146"/>
  <c r="P504" i="147" a="1"/>
  <c r="P504" i="147"/>
  <c r="N8" i="146"/>
  <c r="P503" i="147" a="1"/>
  <c r="P503" i="147"/>
  <c r="N7" i="146"/>
  <c r="P502" i="147" a="1"/>
  <c r="P502" i="147"/>
  <c r="N6" i="146"/>
  <c r="P501" i="147" a="1"/>
  <c r="P501" i="147"/>
  <c r="N5" i="146"/>
  <c r="P500" i="147" a="1"/>
  <c r="P500" i="147"/>
  <c r="N4" i="146"/>
  <c r="P499" i="147" a="1"/>
  <c r="P499" i="147"/>
  <c r="P511" i="147" a="1"/>
  <c r="P511" i="147"/>
  <c r="P267" i="145"/>
  <c r="P283" i="145"/>
  <c r="P299" i="145"/>
  <c r="P315" i="145"/>
  <c r="P331" i="145"/>
  <c r="P347" i="145"/>
  <c r="P363" i="145"/>
  <c r="P379" i="145"/>
  <c r="P395" i="145"/>
  <c r="P411" i="145"/>
  <c r="P427" i="145"/>
  <c r="P443" i="145"/>
  <c r="P459" i="145"/>
  <c r="P475" i="145"/>
  <c r="P491" i="145"/>
  <c r="H518" i="145" a="1"/>
  <c r="H518" i="145"/>
  <c r="K518" i="145" a="1"/>
  <c r="K518" i="145"/>
  <c r="H521" i="145" a="1"/>
  <c r="H521" i="145"/>
  <c r="M521" i="145" a="1"/>
  <c r="M521" i="145"/>
  <c r="M531" i="145"/>
  <c r="G522" i="145" a="1"/>
  <c r="G522" i="145"/>
  <c r="L522" i="145" a="1"/>
  <c r="L522" i="145"/>
  <c r="F523" i="145" a="1"/>
  <c r="F523" i="145"/>
  <c r="K523" i="145" a="1"/>
  <c r="K523" i="145"/>
  <c r="I525" i="145" a="1"/>
  <c r="I525" i="145"/>
  <c r="L525" i="145" a="1"/>
  <c r="L525" i="145"/>
  <c r="H526" i="145" a="1"/>
  <c r="H526" i="145"/>
  <c r="K526" i="145" a="1"/>
  <c r="K526" i="145"/>
  <c r="G527" i="145" a="1"/>
  <c r="G527" i="145"/>
  <c r="N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 s="1"/>
  <c r="L531" i="145" s="1"/>
  <c r="J529" i="145" a="1"/>
  <c r="J529" i="145" s="1"/>
  <c r="J531" i="145" s="1"/>
  <c r="H529" i="145" a="1"/>
  <c r="H529" i="145"/>
  <c r="F529" i="145" a="1"/>
  <c r="F529" i="145" s="1"/>
  <c r="F531" i="145" s="1"/>
  <c r="K529" i="145" a="1"/>
  <c r="K529" i="145" s="1"/>
  <c r="K531" i="145" s="1"/>
  <c r="F518" i="145" a="1"/>
  <c r="F518" i="145"/>
  <c r="I518" i="145" a="1"/>
  <c r="I518" i="145"/>
  <c r="G520" i="145" a="1"/>
  <c r="G520" i="145"/>
  <c r="L520" i="145" a="1"/>
  <c r="L520" i="145"/>
  <c r="F521" i="145" a="1"/>
  <c r="F521" i="145"/>
  <c r="K521" i="145" a="1"/>
  <c r="K521" i="145"/>
  <c r="J522" i="145" a="1"/>
  <c r="J522" i="145"/>
  <c r="M522" i="145" a="1"/>
  <c r="M522" i="145"/>
  <c r="I523" i="145" a="1"/>
  <c r="I523" i="145"/>
  <c r="L523" i="145" a="1"/>
  <c r="L523" i="145"/>
  <c r="H524" i="145" a="1"/>
  <c r="H524" i="145"/>
  <c r="N524" i="145"/>
  <c r="G525" i="145" a="1"/>
  <c r="G525" i="145"/>
  <c r="J525" i="145" a="1"/>
  <c r="J525" i="145"/>
  <c r="F526" i="145" a="1"/>
  <c r="F526" i="145"/>
  <c r="I526" i="145" a="1"/>
  <c r="I526" i="145"/>
  <c r="H527" i="145" a="1"/>
  <c r="H527" i="145"/>
  <c r="M527" i="145" a="1"/>
  <c r="M527" i="145"/>
  <c r="I529" i="145" a="1"/>
  <c r="I529" i="145"/>
  <c r="I531" i="145" s="1"/>
  <c r="P8" i="147"/>
  <c r="P72" i="147"/>
  <c r="P136" i="147"/>
  <c r="P200" i="147"/>
  <c r="P264" i="147"/>
  <c r="P328" i="147"/>
  <c r="P392" i="147"/>
  <c r="P456" i="147"/>
  <c r="G512" i="147"/>
  <c r="E22" i="146"/>
  <c r="J512" i="147"/>
  <c r="I521" i="145" a="1"/>
  <c r="I521" i="145"/>
  <c r="L521" i="145" a="1"/>
  <c r="L521" i="145"/>
  <c r="H522" i="145" a="1"/>
  <c r="H522" i="145"/>
  <c r="K522" i="145" a="1"/>
  <c r="K522" i="145"/>
  <c r="N499" i="147"/>
  <c r="J518" i="145" a="1"/>
  <c r="J518" i="145"/>
  <c r="H520" i="145" a="1"/>
  <c r="H520" i="145"/>
  <c r="N520" i="145"/>
  <c r="G521" i="145" a="1"/>
  <c r="G521" i="145"/>
  <c r="F522" i="145" a="1"/>
  <c r="F522" i="145"/>
  <c r="H523" i="145" a="1"/>
  <c r="H523" i="145"/>
  <c r="F525" i="145" a="1"/>
  <c r="F525" i="145"/>
  <c r="N525" i="145"/>
  <c r="J526" i="145" a="1"/>
  <c r="J526" i="145"/>
  <c r="I527" i="145" a="1"/>
  <c r="I527" i="145"/>
  <c r="M528" i="145" a="1"/>
  <c r="M528" i="145"/>
  <c r="K528" i="145" a="1"/>
  <c r="K528" i="145"/>
  <c r="I528" i="145" a="1"/>
  <c r="I528" i="145"/>
  <c r="G528" i="145" a="1"/>
  <c r="G528" i="145"/>
  <c r="N528" i="145"/>
  <c r="L528" i="145" a="1"/>
  <c r="L528" i="145"/>
  <c r="G529" i="145" a="1"/>
  <c r="G529" i="145" s="1"/>
  <c r="G531" i="145" s="1"/>
  <c r="M530" i="145" a="1"/>
  <c r="M530" i="145"/>
  <c r="K530" i="145" a="1"/>
  <c r="K530" i="145"/>
  <c r="I530" i="145" a="1"/>
  <c r="I530" i="145"/>
  <c r="G530" i="145" a="1"/>
  <c r="G530" i="145"/>
  <c r="N530" i="145"/>
  <c r="J530" i="145" a="1"/>
  <c r="J530" i="145"/>
  <c r="L530" i="145" a="1"/>
  <c r="L530" i="145"/>
  <c r="P40" i="147"/>
  <c r="P104" i="147"/>
  <c r="P168" i="147"/>
  <c r="P232" i="147"/>
  <c r="P296" i="147"/>
  <c r="P360" i="147"/>
  <c r="P424" i="147"/>
  <c r="P488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P55" i="147"/>
  <c r="P71" i="147"/>
  <c r="P87" i="147"/>
  <c r="P103" i="147"/>
  <c r="P119" i="147"/>
  <c r="P135" i="147"/>
  <c r="P151" i="147"/>
  <c r="P167" i="147"/>
  <c r="P183" i="147"/>
  <c r="P199" i="147"/>
  <c r="P215" i="147"/>
  <c r="P231" i="147"/>
  <c r="P247" i="147"/>
  <c r="P263" i="147"/>
  <c r="P279" i="147"/>
  <c r="P295" i="147"/>
  <c r="P311" i="147"/>
  <c r="P327" i="147"/>
  <c r="P343" i="147"/>
  <c r="P359" i="147"/>
  <c r="P375" i="147"/>
  <c r="P391" i="147"/>
  <c r="P407" i="147"/>
  <c r="P423" i="147"/>
  <c r="P439" i="147"/>
  <c r="P455" i="147"/>
  <c r="P471" i="147"/>
  <c r="P487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P7" i="149"/>
  <c r="P39" i="149"/>
  <c r="P71" i="149"/>
  <c r="P103" i="149"/>
  <c r="P135" i="149"/>
  <c r="P167" i="149"/>
  <c r="P19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P63" i="147"/>
  <c r="P79" i="147"/>
  <c r="P95" i="147"/>
  <c r="P111" i="147"/>
  <c r="P127" i="147"/>
  <c r="P143" i="147"/>
  <c r="P159" i="147"/>
  <c r="P175" i="147"/>
  <c r="P191" i="147"/>
  <c r="P207" i="147"/>
  <c r="P223" i="147"/>
  <c r="P239" i="147"/>
  <c r="P255" i="147"/>
  <c r="P271" i="147"/>
  <c r="P287" i="147"/>
  <c r="P303" i="147"/>
  <c r="P319" i="147"/>
  <c r="P335" i="147"/>
  <c r="P351" i="147"/>
  <c r="P367" i="147"/>
  <c r="P383" i="147"/>
  <c r="P399" i="147"/>
  <c r="P415" i="147"/>
  <c r="P431" i="147"/>
  <c r="P447" i="147"/>
  <c r="P463" i="147"/>
  <c r="P479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511" i="149" a="1"/>
  <c r="P511" i="149"/>
  <c r="P510" i="149" a="1"/>
  <c r="P510" i="149"/>
  <c r="P508" i="149" a="1"/>
  <c r="P508" i="149"/>
  <c r="N12" i="148"/>
  <c r="P506" i="149" a="1"/>
  <c r="P506" i="149"/>
  <c r="N10" i="148"/>
  <c r="P504" i="149" a="1"/>
  <c r="P504" i="149"/>
  <c r="N8" i="148"/>
  <c r="P502" i="149" a="1"/>
  <c r="P502" i="149"/>
  <c r="N6" i="148"/>
  <c r="P500" i="149" a="1"/>
  <c r="P500" i="149"/>
  <c r="N4" i="148"/>
  <c r="P509" i="149" a="1"/>
  <c r="P509" i="149"/>
  <c r="N13" i="148"/>
  <c r="P501" i="149" a="1"/>
  <c r="P501" i="149"/>
  <c r="N5" i="148"/>
  <c r="P507" i="149" a="1"/>
  <c r="P507" i="149"/>
  <c r="N11" i="148"/>
  <c r="P505" i="149" a="1"/>
  <c r="P505" i="149"/>
  <c r="N9" i="148"/>
  <c r="P499" i="149" a="1"/>
  <c r="P499" i="149"/>
  <c r="P23" i="149"/>
  <c r="P55" i="149"/>
  <c r="P87" i="149"/>
  <c r="P119" i="149"/>
  <c r="P151" i="149"/>
  <c r="P183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N530" i="147"/>
  <c r="J530" i="147" a="1"/>
  <c r="J530" i="147"/>
  <c r="P18" i="149"/>
  <c r="P34" i="149"/>
  <c r="P50" i="149"/>
  <c r="P66" i="149"/>
  <c r="P82" i="149"/>
  <c r="P98" i="149"/>
  <c r="P114" i="149"/>
  <c r="P130" i="149"/>
  <c r="P146" i="149"/>
  <c r="P162" i="149"/>
  <c r="P178" i="149"/>
  <c r="P194" i="149"/>
  <c r="P240" i="149"/>
  <c r="P272" i="149"/>
  <c r="P304" i="149"/>
  <c r="P336" i="149"/>
  <c r="P368" i="149"/>
  <c r="P400" i="149"/>
  <c r="P432" i="149"/>
  <c r="G528" i="147" a="1"/>
  <c r="G528" i="147"/>
  <c r="H530" i="147" a="1"/>
  <c r="H530" i="147"/>
  <c r="P14" i="149"/>
  <c r="P30" i="149"/>
  <c r="P46" i="149"/>
  <c r="P62" i="149"/>
  <c r="P78" i="149"/>
  <c r="P94" i="149"/>
  <c r="P110" i="149"/>
  <c r="P126" i="149"/>
  <c r="P142" i="149"/>
  <c r="P158" i="149"/>
  <c r="P174" i="149"/>
  <c r="P190" i="149"/>
  <c r="P208" i="149"/>
  <c r="P232" i="149"/>
  <c r="P264" i="149"/>
  <c r="P296" i="149"/>
  <c r="P328" i="149"/>
  <c r="P360" i="149"/>
  <c r="P392" i="149"/>
  <c r="P424" i="149"/>
  <c r="P440" i="149"/>
  <c r="P448" i="149"/>
  <c r="P456" i="149"/>
  <c r="P464" i="149"/>
  <c r="P472" i="149"/>
  <c r="P480" i="149"/>
  <c r="P488" i="149"/>
  <c r="P200" i="149"/>
  <c r="P216" i="149"/>
  <c r="P228" i="149"/>
  <c r="P236" i="149"/>
  <c r="P244" i="149"/>
  <c r="P252" i="149"/>
  <c r="P260" i="149"/>
  <c r="P268" i="149"/>
  <c r="P276" i="149"/>
  <c r="P284" i="149"/>
  <c r="P292" i="149"/>
  <c r="P300" i="149"/>
  <c r="P308" i="149"/>
  <c r="P316" i="149"/>
  <c r="P324" i="149"/>
  <c r="P332" i="149"/>
  <c r="P340" i="149"/>
  <c r="P348" i="149"/>
  <c r="P356" i="149"/>
  <c r="P364" i="149"/>
  <c r="P372" i="149"/>
  <c r="P380" i="149"/>
  <c r="P388" i="149"/>
  <c r="P396" i="149"/>
  <c r="P404" i="149"/>
  <c r="P412" i="149"/>
  <c r="P420" i="149"/>
  <c r="P428" i="149"/>
  <c r="P436" i="149"/>
  <c r="P444" i="149"/>
  <c r="P452" i="149"/>
  <c r="P460" i="149"/>
  <c r="P468" i="149"/>
  <c r="P476" i="149"/>
  <c r="P484" i="149"/>
  <c r="P49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N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N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J499" i="149" a="1"/>
  <c r="J499" i="149"/>
  <c r="F500" i="149" a="1"/>
  <c r="F500" i="149"/>
  <c r="H500" i="149" a="1"/>
  <c r="H500" i="149"/>
  <c r="H512" i="149"/>
  <c r="J500" i="149" a="1"/>
  <c r="J500" i="149"/>
  <c r="F501" i="149" a="1"/>
  <c r="F501" i="149"/>
  <c r="N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L512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N506" i="149"/>
  <c r="H506" i="149" a="1"/>
  <c r="H506" i="149"/>
  <c r="J506" i="149" a="1"/>
  <c r="J506" i="149"/>
  <c r="L506" i="149" a="1"/>
  <c r="L506" i="149"/>
  <c r="F507" i="149" a="1"/>
  <c r="F507" i="149"/>
  <c r="N507" i="149"/>
  <c r="H507" i="149" a="1"/>
  <c r="H507" i="149"/>
  <c r="J507" i="149" a="1"/>
  <c r="J507" i="149"/>
  <c r="L507" i="149" a="1"/>
  <c r="L507" i="149"/>
  <c r="F508" i="149" a="1"/>
  <c r="F508" i="149"/>
  <c r="N508" i="149"/>
  <c r="H508" i="149" a="1"/>
  <c r="H508" i="149"/>
  <c r="J508" i="149" a="1"/>
  <c r="J508" i="149"/>
  <c r="L508" i="149" a="1"/>
  <c r="L508" i="149"/>
  <c r="F509" i="149" a="1"/>
  <c r="F509" i="149"/>
  <c r="N509" i="149"/>
  <c r="H509" i="149" a="1"/>
  <c r="H509" i="149"/>
  <c r="J509" i="149" a="1"/>
  <c r="J509" i="149"/>
  <c r="L509" i="149" a="1"/>
  <c r="L509" i="149"/>
  <c r="F510" i="149" a="1"/>
  <c r="F510" i="149"/>
  <c r="N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45" i="151"/>
  <c r="P36" i="151"/>
  <c r="P41" i="151"/>
  <c r="P64" i="151"/>
  <c r="P121" i="151"/>
  <c r="P185" i="151"/>
  <c r="P249" i="151"/>
  <c r="P313" i="151"/>
  <c r="P16" i="151"/>
  <c r="P52" i="151"/>
  <c r="P57" i="151"/>
  <c r="P105" i="151"/>
  <c r="P169" i="151"/>
  <c r="P233" i="151"/>
  <c r="P297" i="151"/>
  <c r="P361" i="151"/>
  <c r="N504" i="151"/>
  <c r="P4" i="151"/>
  <c r="P501" i="151" a="1"/>
  <c r="P501" i="151"/>
  <c r="N5" i="150"/>
  <c r="P9" i="151"/>
  <c r="P32" i="151"/>
  <c r="P68" i="151"/>
  <c r="P73" i="151"/>
  <c r="P89" i="151"/>
  <c r="P153" i="151"/>
  <c r="P217" i="151"/>
  <c r="P281" i="151"/>
  <c r="P345" i="151"/>
  <c r="N502" i="151"/>
  <c r="P80" i="151"/>
  <c r="P96" i="151"/>
  <c r="P112" i="151"/>
  <c r="P128" i="151"/>
  <c r="P144" i="151"/>
  <c r="P160" i="151"/>
  <c r="P176" i="151"/>
  <c r="P192" i="151"/>
  <c r="P208" i="151"/>
  <c r="P224" i="151"/>
  <c r="P240" i="151"/>
  <c r="P256" i="151"/>
  <c r="P272" i="151"/>
  <c r="P288" i="151"/>
  <c r="P304" i="151"/>
  <c r="P320" i="151"/>
  <c r="P336" i="151"/>
  <c r="P352" i="151"/>
  <c r="P368" i="151"/>
  <c r="P384" i="151"/>
  <c r="P393" i="151"/>
  <c r="P398" i="151"/>
  <c r="P421" i="151"/>
  <c r="P457" i="151"/>
  <c r="P462" i="151"/>
  <c r="P485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P500" i="151" a="1"/>
  <c r="P500" i="151"/>
  <c r="N4" i="150"/>
  <c r="L500" i="151" a="1"/>
  <c r="L500" i="151"/>
  <c r="L512" i="151"/>
  <c r="G500" i="151" a="1"/>
  <c r="G500" i="151"/>
  <c r="G512" i="151"/>
  <c r="E22" i="150"/>
  <c r="I500" i="151" a="1"/>
  <c r="I500" i="151"/>
  <c r="M500" i="151" a="1"/>
  <c r="M500" i="151"/>
  <c r="P8" i="151"/>
  <c r="P24" i="151"/>
  <c r="P40" i="151"/>
  <c r="P56" i="151"/>
  <c r="P72" i="151"/>
  <c r="P88" i="151"/>
  <c r="P104" i="151"/>
  <c r="P120" i="151"/>
  <c r="P136" i="151"/>
  <c r="P152" i="151"/>
  <c r="P168" i="151"/>
  <c r="P184" i="151"/>
  <c r="P200" i="151"/>
  <c r="P216" i="151"/>
  <c r="P232" i="151"/>
  <c r="P248" i="151"/>
  <c r="P264" i="151"/>
  <c r="P280" i="151"/>
  <c r="P296" i="151"/>
  <c r="P312" i="151"/>
  <c r="P328" i="151"/>
  <c r="P344" i="151"/>
  <c r="P360" i="151"/>
  <c r="P376" i="151"/>
  <c r="P392" i="151"/>
  <c r="P425" i="151"/>
  <c r="P430" i="151"/>
  <c r="P453" i="151"/>
  <c r="P489" i="151"/>
  <c r="P494" i="151"/>
  <c r="C518" i="151"/>
  <c r="P499" i="151" a="1"/>
  <c r="P499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J512" i="151"/>
  <c r="G501" i="151" a="1"/>
  <c r="G501" i="151"/>
  <c r="N501" i="151"/>
  <c r="K501" i="151" a="1"/>
  <c r="K501" i="151"/>
  <c r="C522" i="151"/>
  <c r="P503" i="151" a="1"/>
  <c r="P503" i="151"/>
  <c r="N7" i="150"/>
  <c r="I503" i="151" a="1"/>
  <c r="I503" i="151"/>
  <c r="F503" i="151" a="1"/>
  <c r="F503" i="151"/>
  <c r="M503" i="151" a="1"/>
  <c r="M503" i="151"/>
  <c r="J503" i="151" a="1"/>
  <c r="J503" i="151"/>
  <c r="K503" i="151" a="1"/>
  <c r="K503" i="151"/>
  <c r="K512" i="151"/>
  <c r="C523" i="151"/>
  <c r="M504" i="151" a="1"/>
  <c r="M504" i="151"/>
  <c r="K504" i="151" a="1"/>
  <c r="K504" i="151"/>
  <c r="P504" i="151" a="1"/>
  <c r="P504" i="151"/>
  <c r="N8" i="150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P505" i="151" a="1"/>
  <c r="P505" i="151"/>
  <c r="N9" i="150"/>
  <c r="P397" i="151"/>
  <c r="P413" i="151"/>
  <c r="P429" i="151"/>
  <c r="P445" i="151"/>
  <c r="P461" i="151"/>
  <c r="P477" i="151"/>
  <c r="P493" i="151"/>
  <c r="C521" i="151"/>
  <c r="P502" i="151" a="1"/>
  <c r="P502" i="151"/>
  <c r="N6" i="150"/>
  <c r="H502" i="151" a="1"/>
  <c r="H502" i="151"/>
  <c r="H512" i="151"/>
  <c r="K502" i="151" a="1"/>
  <c r="K502" i="151"/>
  <c r="G504" i="151" a="1"/>
  <c r="G504" i="15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N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P508" i="151" a="1"/>
  <c r="P508" i="151"/>
  <c r="N12" i="150"/>
  <c r="P509" i="151" a="1"/>
  <c r="P509" i="151"/>
  <c r="N13" i="150"/>
  <c r="P510" i="151" a="1"/>
  <c r="P510" i="151"/>
  <c r="P511" i="151" a="1"/>
  <c r="P511" i="151"/>
  <c r="I523" i="118" a="1"/>
  <c r="I523" i="118" s="1"/>
  <c r="F523" i="118" a="1"/>
  <c r="F523" i="118" s="1"/>
  <c r="K523" i="118" a="1"/>
  <c r="K523" i="118" s="1"/>
  <c r="H523" i="118" a="1"/>
  <c r="H523" i="118" s="1"/>
  <c r="M523" i="118" a="1"/>
  <c r="M523" i="118" s="1"/>
  <c r="J523" i="118" a="1"/>
  <c r="J523" i="118" s="1"/>
  <c r="L523" i="118" a="1"/>
  <c r="L523" i="118" s="1"/>
  <c r="G523" i="118" a="1"/>
  <c r="G523" i="118" s="1"/>
  <c r="C518" i="118"/>
  <c r="H499" i="118" a="1"/>
  <c r="H499" i="118" s="1"/>
  <c r="K499" i="118" a="1"/>
  <c r="K499" i="118" s="1"/>
  <c r="J502" i="118" a="1"/>
  <c r="J502" i="118" s="1"/>
  <c r="C522" i="118"/>
  <c r="H503" i="118" a="1"/>
  <c r="H503" i="118" s="1"/>
  <c r="K503" i="118" a="1"/>
  <c r="K503" i="118" s="1"/>
  <c r="J506" i="118" a="1"/>
  <c r="J506" i="118" s="1"/>
  <c r="C526" i="118"/>
  <c r="H507" i="118" a="1"/>
  <c r="H507" i="118" s="1"/>
  <c r="K507" i="118" a="1"/>
  <c r="K507" i="118" s="1"/>
  <c r="J510" i="118" a="1"/>
  <c r="J510" i="118" s="1"/>
  <c r="C530" i="118"/>
  <c r="H511" i="118" a="1"/>
  <c r="H511" i="118"/>
  <c r="K511" i="118" a="1"/>
  <c r="K511" i="118" s="1"/>
  <c r="C519" i="118"/>
  <c r="C527" i="118"/>
  <c r="H506" i="118" a="1"/>
  <c r="H506" i="118" s="1"/>
  <c r="K506" i="118" a="1"/>
  <c r="K506" i="118" s="1"/>
  <c r="H510" i="118" a="1"/>
  <c r="H510" i="118" s="1"/>
  <c r="K510" i="118" a="1"/>
  <c r="K510" i="118" s="1"/>
  <c r="C525" i="118"/>
  <c r="F499" i="120" a="1"/>
  <c r="F499" i="120" s="1"/>
  <c r="I501" i="120" a="1"/>
  <c r="I501" i="120" s="1"/>
  <c r="F501" i="120" a="1"/>
  <c r="F501" i="120" s="1"/>
  <c r="H502" i="118" a="1"/>
  <c r="H502" i="118"/>
  <c r="K502" i="118" a="1"/>
  <c r="K502" i="118" s="1"/>
  <c r="G499" i="118" a="1"/>
  <c r="G499" i="118" s="1"/>
  <c r="L499" i="118" a="1"/>
  <c r="L499" i="118" s="1"/>
  <c r="J500" i="118" a="1"/>
  <c r="J500" i="118" s="1"/>
  <c r="C520" i="118"/>
  <c r="H501" i="118" a="1"/>
  <c r="H501" i="118" s="1"/>
  <c r="K501" i="118" a="1"/>
  <c r="K501" i="118" s="1"/>
  <c r="F502" i="118" a="1"/>
  <c r="F502" i="118" s="1"/>
  <c r="I502" i="118" a="1"/>
  <c r="I502" i="118" s="1"/>
  <c r="G503" i="118" a="1"/>
  <c r="G503" i="118"/>
  <c r="L503" i="118" a="1"/>
  <c r="L503" i="118" s="1"/>
  <c r="J504" i="118" a="1"/>
  <c r="J504" i="118" s="1"/>
  <c r="M504" i="118" a="1"/>
  <c r="M504" i="118" s="1"/>
  <c r="C524" i="118"/>
  <c r="H505" i="118" a="1"/>
  <c r="H505" i="118" s="1"/>
  <c r="K505" i="118" a="1"/>
  <c r="K505" i="118" s="1"/>
  <c r="F506" i="118" a="1"/>
  <c r="F506" i="118" s="1"/>
  <c r="I506" i="118" a="1"/>
  <c r="I506" i="118" s="1"/>
  <c r="G507" i="118" a="1"/>
  <c r="G507" i="118" s="1"/>
  <c r="L507" i="118" a="1"/>
  <c r="L507" i="118" s="1"/>
  <c r="J508" i="118" a="1"/>
  <c r="J508" i="118" s="1"/>
  <c r="C528" i="118"/>
  <c r="H509" i="118" a="1"/>
  <c r="H509" i="118" s="1"/>
  <c r="K509" i="118" a="1"/>
  <c r="K509" i="118" s="1"/>
  <c r="F510" i="118" a="1"/>
  <c r="F510" i="118" s="1"/>
  <c r="I510" i="118" a="1"/>
  <c r="I510" i="118" s="1"/>
  <c r="G511" i="118" a="1"/>
  <c r="G511" i="118" s="1"/>
  <c r="L511" i="118" a="1"/>
  <c r="L511" i="118" s="1"/>
  <c r="L527" i="120" a="1"/>
  <c r="L527" i="120" s="1"/>
  <c r="F527" i="120" a="1"/>
  <c r="F527" i="120" s="1"/>
  <c r="J499" i="118" a="1"/>
  <c r="J499" i="118" s="1"/>
  <c r="M499" i="118" a="1"/>
  <c r="M499" i="118" s="1"/>
  <c r="H500" i="118" a="1"/>
  <c r="H500" i="118" s="1"/>
  <c r="K500" i="118" a="1"/>
  <c r="K500" i="118" s="1"/>
  <c r="G502" i="118" a="1"/>
  <c r="G502" i="118" s="1"/>
  <c r="L502" i="118" a="1"/>
  <c r="L502" i="118" s="1"/>
  <c r="J503" i="118" a="1"/>
  <c r="J503" i="118" s="1"/>
  <c r="M503" i="118" a="1"/>
  <c r="M503" i="118" s="1"/>
  <c r="H504" i="118" a="1"/>
  <c r="H504" i="118" s="1"/>
  <c r="K504" i="118" a="1"/>
  <c r="K504" i="118" s="1"/>
  <c r="G506" i="118" a="1"/>
  <c r="G506" i="118" s="1"/>
  <c r="L506" i="118" a="1"/>
  <c r="L506" i="118" s="1"/>
  <c r="J507" i="118" a="1"/>
  <c r="J507" i="118" s="1"/>
  <c r="M507" i="118" a="1"/>
  <c r="M507" i="118" s="1"/>
  <c r="H508" i="118" a="1"/>
  <c r="H508" i="118" s="1"/>
  <c r="K508" i="118" a="1"/>
  <c r="K508" i="118" s="1"/>
  <c r="G510" i="118" a="1"/>
  <c r="G510" i="118" s="1"/>
  <c r="L510" i="118" a="1"/>
  <c r="L510" i="118" s="1"/>
  <c r="J511" i="118" a="1"/>
  <c r="J511" i="118" s="1"/>
  <c r="M511" i="118" a="1"/>
  <c r="M511" i="118" s="1"/>
  <c r="C521" i="118"/>
  <c r="C529" i="118"/>
  <c r="G529" i="118" s="1" a="1"/>
  <c r="G529" i="118" s="1"/>
  <c r="J503" i="120" a="1"/>
  <c r="J503" i="120" s="1"/>
  <c r="H504" i="120" a="1"/>
  <c r="H504" i="120" s="1"/>
  <c r="K504" i="120" a="1"/>
  <c r="K504" i="120" s="1"/>
  <c r="F508" i="120" a="1"/>
  <c r="F508" i="120" s="1"/>
  <c r="J508" i="120" a="1"/>
  <c r="J508" i="120" s="1"/>
  <c r="H509" i="120" a="1"/>
  <c r="H509" i="120" s="1"/>
  <c r="F510" i="120" a="1"/>
  <c r="F510" i="120" s="1"/>
  <c r="J510" i="120" a="1"/>
  <c r="J510" i="120" s="1"/>
  <c r="C523" i="120"/>
  <c r="G523" i="120" s="1" a="1"/>
  <c r="G523" i="120" s="1"/>
  <c r="M509" i="120" a="1"/>
  <c r="M509" i="120" s="1"/>
  <c r="K509" i="120" a="1"/>
  <c r="K509" i="120" s="1"/>
  <c r="I509" i="120" a="1"/>
  <c r="I509" i="120" s="1"/>
  <c r="G509" i="120" a="1"/>
  <c r="G509" i="120" s="1"/>
  <c r="C528" i="120"/>
  <c r="L528" i="120" s="1" a="1"/>
  <c r="L528" i="120" s="1"/>
  <c r="M511" i="120" a="1"/>
  <c r="M511" i="120" s="1"/>
  <c r="G504" i="120" a="1"/>
  <c r="G504" i="120" s="1"/>
  <c r="L504" i="120" a="1"/>
  <c r="L504" i="120" s="1"/>
  <c r="H506" i="120" a="1"/>
  <c r="H506" i="120" s="1"/>
  <c r="K506" i="120" a="1"/>
  <c r="K506" i="120" s="1"/>
  <c r="F509" i="120" a="1"/>
  <c r="F509" i="120" s="1"/>
  <c r="J509" i="120" a="1"/>
  <c r="J509" i="120" s="1"/>
  <c r="H510" i="120" a="1"/>
  <c r="H510" i="120" s="1"/>
  <c r="M510" i="120" a="1"/>
  <c r="M510" i="120" s="1"/>
  <c r="K510" i="120" a="1"/>
  <c r="K510" i="120" s="1"/>
  <c r="I510" i="120" a="1"/>
  <c r="I510" i="120" s="1"/>
  <c r="G510" i="120" a="1"/>
  <c r="G510" i="120" s="1"/>
  <c r="C529" i="120"/>
  <c r="J529" i="120" s="1" a="1"/>
  <c r="J529" i="120" s="1"/>
  <c r="M519" i="122" a="1"/>
  <c r="M519" i="122" s="1"/>
  <c r="K519" i="122" a="1"/>
  <c r="K519" i="122" s="1"/>
  <c r="M521" i="122" a="1"/>
  <c r="M521" i="122" s="1"/>
  <c r="K521" i="122" a="1"/>
  <c r="K521" i="122" s="1"/>
  <c r="I521" i="122" a="1"/>
  <c r="I521" i="122" s="1"/>
  <c r="G521" i="122" a="1"/>
  <c r="G521" i="122" s="1"/>
  <c r="L521" i="122" a="1"/>
  <c r="L521" i="122" s="1"/>
  <c r="J521" i="122" a="1"/>
  <c r="J521" i="122" s="1"/>
  <c r="H521" i="122" a="1"/>
  <c r="H521" i="122" s="1"/>
  <c r="F521" i="122" a="1"/>
  <c r="F521" i="122" s="1"/>
  <c r="J503" i="122" a="1"/>
  <c r="J503" i="122" s="1"/>
  <c r="C518" i="122"/>
  <c r="G519" i="122" a="1"/>
  <c r="G519" i="122" s="1"/>
  <c r="J519" i="122" a="1"/>
  <c r="J519" i="122" s="1"/>
  <c r="C522" i="122"/>
  <c r="L530" i="122" a="1"/>
  <c r="L530" i="122" s="1"/>
  <c r="J530" i="122" a="1"/>
  <c r="J530" i="122" s="1"/>
  <c r="H530" i="122" a="1"/>
  <c r="H530" i="122" s="1"/>
  <c r="F530" i="122" a="1"/>
  <c r="F530" i="122" s="1"/>
  <c r="M530" i="122" a="1"/>
  <c r="M530" i="122" s="1"/>
  <c r="K530" i="122" a="1"/>
  <c r="K530" i="122" s="1"/>
  <c r="I530" i="122" a="1"/>
  <c r="I530" i="122" s="1"/>
  <c r="G530" i="122" a="1"/>
  <c r="G530" i="122" s="1"/>
  <c r="F499" i="122" a="1"/>
  <c r="F499" i="122" s="1"/>
  <c r="H499" i="122" a="1"/>
  <c r="H499" i="122" s="1"/>
  <c r="J499" i="122" a="1"/>
  <c r="J499" i="122" s="1"/>
  <c r="L499" i="122" a="1"/>
  <c r="L499" i="122" s="1"/>
  <c r="F500" i="122" a="1"/>
  <c r="F500" i="122" s="1"/>
  <c r="H500" i="122" a="1"/>
  <c r="H500" i="122" s="1"/>
  <c r="J500" i="122" a="1"/>
  <c r="J500" i="122" s="1"/>
  <c r="L500" i="122" a="1"/>
  <c r="L500" i="122" s="1"/>
  <c r="F501" i="122" a="1"/>
  <c r="F501" i="122" s="1"/>
  <c r="H501" i="122" a="1"/>
  <c r="H501" i="122" s="1"/>
  <c r="J501" i="122" a="1"/>
  <c r="J501" i="122" s="1"/>
  <c r="L501" i="122" a="1"/>
  <c r="L501" i="122" s="1"/>
  <c r="F502" i="122" a="1"/>
  <c r="F502" i="122" s="1"/>
  <c r="H502" i="122" a="1"/>
  <c r="H502" i="122" s="1"/>
  <c r="J502" i="122" a="1"/>
  <c r="J502" i="122" s="1"/>
  <c r="L502" i="122" a="1"/>
  <c r="L502" i="122" s="1"/>
  <c r="F503" i="122" a="1"/>
  <c r="F503" i="122" s="1"/>
  <c r="H503" i="122" a="1"/>
  <c r="H503" i="122" s="1"/>
  <c r="M503" i="122" a="1"/>
  <c r="M503" i="122" s="1"/>
  <c r="M523" i="122" a="1"/>
  <c r="M523" i="122" s="1"/>
  <c r="K523" i="122" a="1"/>
  <c r="K523" i="122" s="1"/>
  <c r="I523" i="122" a="1"/>
  <c r="I523" i="122" s="1"/>
  <c r="G523" i="122" a="1"/>
  <c r="G523" i="122" s="1"/>
  <c r="L523" i="122" a="1"/>
  <c r="L523" i="122" s="1"/>
  <c r="J523" i="122" a="1"/>
  <c r="J523" i="122" s="1"/>
  <c r="H523" i="122" a="1"/>
  <c r="H523" i="122" s="1"/>
  <c r="F523" i="122" a="1"/>
  <c r="F523" i="122" s="1"/>
  <c r="M525" i="122" a="1"/>
  <c r="M525" i="122" s="1"/>
  <c r="K525" i="122" a="1"/>
  <c r="K525" i="122" s="1"/>
  <c r="I525" i="122" a="1"/>
  <c r="I525" i="122" s="1"/>
  <c r="G525" i="122" a="1"/>
  <c r="G525" i="122" s="1"/>
  <c r="L525" i="122" a="1"/>
  <c r="L525" i="122" s="1"/>
  <c r="J525" i="122" a="1"/>
  <c r="J525" i="122" s="1"/>
  <c r="H525" i="122" a="1"/>
  <c r="H525" i="122" s="1"/>
  <c r="F525" i="122" a="1"/>
  <c r="F525" i="122" s="1"/>
  <c r="M527" i="122" a="1"/>
  <c r="M527" i="122" s="1"/>
  <c r="K527" i="122" a="1"/>
  <c r="K527" i="122" s="1"/>
  <c r="I527" i="122" a="1"/>
  <c r="I527" i="122" s="1"/>
  <c r="G527" i="122" a="1"/>
  <c r="G527" i="122" s="1"/>
  <c r="L527" i="122" a="1"/>
  <c r="L527" i="122" s="1"/>
  <c r="J527" i="122" a="1"/>
  <c r="J527" i="122" s="1"/>
  <c r="H527" i="122" a="1"/>
  <c r="H527" i="122" s="1"/>
  <c r="F527" i="122" a="1"/>
  <c r="F527" i="122" s="1"/>
  <c r="M529" i="122" a="1"/>
  <c r="M529" i="122" s="1"/>
  <c r="K529" i="122" a="1"/>
  <c r="K529" i="122" s="1"/>
  <c r="I529" i="122" a="1"/>
  <c r="I529" i="122" s="1"/>
  <c r="G529" i="122" a="1"/>
  <c r="G529" i="122" s="1"/>
  <c r="L529" i="122" a="1"/>
  <c r="L529" i="122" s="1"/>
  <c r="J529" i="122" a="1"/>
  <c r="J529" i="122" s="1"/>
  <c r="H529" i="122" a="1"/>
  <c r="H529" i="122" s="1"/>
  <c r="F529" i="122" a="1"/>
  <c r="F529" i="122" s="1"/>
  <c r="H519" i="122" a="1"/>
  <c r="H519" i="122" s="1"/>
  <c r="C520" i="122"/>
  <c r="L524" i="122" a="1"/>
  <c r="L524" i="122" s="1"/>
  <c r="J524" i="122" a="1"/>
  <c r="J524" i="122" s="1"/>
  <c r="H524" i="122" a="1"/>
  <c r="H524" i="122" s="1"/>
  <c r="F524" i="122" a="1"/>
  <c r="F524" i="122" s="1"/>
  <c r="M524" i="122" a="1"/>
  <c r="M524" i="122" s="1"/>
  <c r="K524" i="122" a="1"/>
  <c r="K524" i="122" s="1"/>
  <c r="I524" i="122" a="1"/>
  <c r="I524" i="122" s="1"/>
  <c r="G524" i="122" a="1"/>
  <c r="G524" i="122" s="1"/>
  <c r="F519" i="122" a="1"/>
  <c r="F519" i="122" s="1"/>
  <c r="L519" i="122" a="1"/>
  <c r="L519" i="122" s="1"/>
  <c r="L526" i="122" a="1"/>
  <c r="L526" i="122" s="1"/>
  <c r="J526" i="122" a="1"/>
  <c r="J526" i="122" s="1"/>
  <c r="H526" i="122" a="1"/>
  <c r="H526" i="122" s="1"/>
  <c r="F526" i="122" a="1"/>
  <c r="F526" i="122" s="1"/>
  <c r="M526" i="122" a="1"/>
  <c r="M526" i="122" s="1"/>
  <c r="K526" i="122" a="1"/>
  <c r="K526" i="122" s="1"/>
  <c r="I526" i="122" a="1"/>
  <c r="I526" i="122" s="1"/>
  <c r="G526" i="122" a="1"/>
  <c r="G526" i="122" s="1"/>
  <c r="I519" i="122" a="1"/>
  <c r="I519" i="122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L523" i="124" a="1"/>
  <c r="L523" i="124" s="1"/>
  <c r="J523" i="124" a="1"/>
  <c r="J523" i="124" s="1"/>
  <c r="H523" i="124" a="1"/>
  <c r="H523" i="124" s="1"/>
  <c r="F523" i="124" a="1"/>
  <c r="F523" i="124" s="1"/>
  <c r="M523" i="124" a="1"/>
  <c r="M523" i="124" s="1"/>
  <c r="K523" i="124" a="1"/>
  <c r="K523" i="124" s="1"/>
  <c r="I523" i="124" a="1"/>
  <c r="I523" i="124" s="1"/>
  <c r="G523" i="124" a="1"/>
  <c r="G523" i="124" s="1"/>
  <c r="L499" i="124" a="1"/>
  <c r="L499" i="124" s="1"/>
  <c r="J499" i="124" a="1"/>
  <c r="J499" i="124" s="1"/>
  <c r="H499" i="124" a="1"/>
  <c r="H499" i="124" s="1"/>
  <c r="F499" i="124" a="1"/>
  <c r="F499" i="124" s="1"/>
  <c r="M499" i="124" a="1"/>
  <c r="M499" i="124" s="1"/>
  <c r="K499" i="124" a="1"/>
  <c r="K499" i="124" s="1"/>
  <c r="I499" i="124" a="1"/>
  <c r="I499" i="124" s="1"/>
  <c r="G499" i="124" a="1"/>
  <c r="G499" i="124" s="1"/>
  <c r="C518" i="124"/>
  <c r="L503" i="124" a="1"/>
  <c r="L503" i="124" s="1"/>
  <c r="J503" i="124" a="1"/>
  <c r="J503" i="124" s="1"/>
  <c r="H503" i="124" a="1"/>
  <c r="H503" i="124" s="1"/>
  <c r="F503" i="124" a="1"/>
  <c r="F503" i="124" s="1"/>
  <c r="M503" i="124" a="1"/>
  <c r="M503" i="124" s="1"/>
  <c r="K503" i="124" a="1"/>
  <c r="K503" i="124" s="1"/>
  <c r="I503" i="124" a="1"/>
  <c r="I503" i="124" s="1"/>
  <c r="G503" i="124" a="1"/>
  <c r="G503" i="124" s="1"/>
  <c r="C522" i="124"/>
  <c r="L507" i="124" a="1"/>
  <c r="L507" i="124" s="1"/>
  <c r="J507" i="124" a="1"/>
  <c r="J507" i="124" s="1"/>
  <c r="H507" i="124" a="1"/>
  <c r="H507" i="124" s="1"/>
  <c r="F507" i="124" a="1"/>
  <c r="F507" i="124" s="1"/>
  <c r="M507" i="124" a="1"/>
  <c r="M507" i="124" s="1"/>
  <c r="K507" i="124" a="1"/>
  <c r="K507" i="124" s="1"/>
  <c r="I507" i="124" a="1"/>
  <c r="I507" i="124" s="1"/>
  <c r="G507" i="124" a="1"/>
  <c r="G507" i="124" s="1"/>
  <c r="C526" i="124"/>
  <c r="L511" i="124" a="1"/>
  <c r="L511" i="124" s="1"/>
  <c r="J511" i="124" a="1"/>
  <c r="J511" i="124" s="1"/>
  <c r="H511" i="124" a="1"/>
  <c r="H511" i="124" s="1"/>
  <c r="F511" i="124" a="1"/>
  <c r="F511" i="124" s="1"/>
  <c r="M511" i="124" a="1"/>
  <c r="M511" i="124" s="1"/>
  <c r="K511" i="124" a="1"/>
  <c r="K511" i="124" s="1"/>
  <c r="I511" i="124" a="1"/>
  <c r="I511" i="124" s="1"/>
  <c r="G511" i="124" a="1"/>
  <c r="G511" i="124" s="1"/>
  <c r="C530" i="124"/>
  <c r="L527" i="124" a="1"/>
  <c r="L527" i="124" s="1"/>
  <c r="J527" i="124" a="1"/>
  <c r="J527" i="124" s="1"/>
  <c r="H527" i="124" a="1"/>
  <c r="H527" i="124" s="1"/>
  <c r="F527" i="124" a="1"/>
  <c r="F527" i="124" s="1"/>
  <c r="M527" i="124" a="1"/>
  <c r="M527" i="124" s="1"/>
  <c r="K527" i="124" a="1"/>
  <c r="K527" i="124" s="1"/>
  <c r="I527" i="124" a="1"/>
  <c r="I527" i="124" s="1"/>
  <c r="G527" i="124" a="1"/>
  <c r="G527" i="124" s="1"/>
  <c r="M499" i="126" a="1"/>
  <c r="M499" i="126" s="1"/>
  <c r="K499" i="126" a="1"/>
  <c r="K499" i="126" s="1"/>
  <c r="I499" i="126" a="1"/>
  <c r="I499" i="126" s="1"/>
  <c r="G499" i="126" a="1"/>
  <c r="G499" i="126" s="1"/>
  <c r="C518" i="126"/>
  <c r="K518" i="126" s="1" a="1"/>
  <c r="K518" i="126" s="1"/>
  <c r="L499" i="126" a="1"/>
  <c r="L499" i="126" s="1"/>
  <c r="J499" i="126" a="1"/>
  <c r="J499" i="126" s="1"/>
  <c r="H499" i="126" a="1"/>
  <c r="H499" i="126" s="1"/>
  <c r="F499" i="126" a="1"/>
  <c r="F499" i="126" s="1"/>
  <c r="L501" i="124" a="1"/>
  <c r="L501" i="124" s="1"/>
  <c r="J501" i="124" a="1"/>
  <c r="J501" i="124" s="1"/>
  <c r="H501" i="124" a="1"/>
  <c r="H501" i="124" s="1"/>
  <c r="F501" i="124" a="1"/>
  <c r="F501" i="124" s="1"/>
  <c r="M501" i="124" a="1"/>
  <c r="M501" i="124" s="1"/>
  <c r="K501" i="124" a="1"/>
  <c r="K501" i="124" s="1"/>
  <c r="I501" i="124" a="1"/>
  <c r="I501" i="124" s="1"/>
  <c r="G501" i="124" a="1"/>
  <c r="G501" i="124" s="1"/>
  <c r="C520" i="124"/>
  <c r="L505" i="124" a="1"/>
  <c r="L505" i="124" s="1"/>
  <c r="J505" i="124" a="1"/>
  <c r="J505" i="124" s="1"/>
  <c r="H505" i="124" a="1"/>
  <c r="H505" i="124" s="1"/>
  <c r="F505" i="124" a="1"/>
  <c r="F505" i="124" s="1"/>
  <c r="M505" i="124" a="1"/>
  <c r="M505" i="124" s="1"/>
  <c r="K505" i="124" a="1"/>
  <c r="K505" i="124" s="1"/>
  <c r="I505" i="124" a="1"/>
  <c r="I505" i="124" s="1"/>
  <c r="G505" i="124" a="1"/>
  <c r="G505" i="124" s="1"/>
  <c r="C524" i="124"/>
  <c r="L509" i="124" a="1"/>
  <c r="L509" i="124" s="1"/>
  <c r="J509" i="124" a="1"/>
  <c r="J509" i="124" s="1"/>
  <c r="H509" i="124" a="1"/>
  <c r="H509" i="124" s="1"/>
  <c r="F509" i="124" a="1"/>
  <c r="F509" i="124" s="1"/>
  <c r="M509" i="124" a="1"/>
  <c r="M509" i="124" s="1"/>
  <c r="K509" i="124" a="1"/>
  <c r="K509" i="124" s="1"/>
  <c r="I509" i="124" a="1"/>
  <c r="I509" i="124" s="1"/>
  <c r="G509" i="124" a="1"/>
  <c r="G509" i="124" s="1"/>
  <c r="C528" i="124"/>
  <c r="L519" i="124" a="1"/>
  <c r="L519" i="124" s="1"/>
  <c r="J519" i="124" a="1"/>
  <c r="J519" i="124" s="1"/>
  <c r="H519" i="124" a="1"/>
  <c r="H519" i="124" s="1"/>
  <c r="F519" i="124" a="1"/>
  <c r="F519" i="124" s="1"/>
  <c r="M519" i="124" a="1"/>
  <c r="M519" i="124" s="1"/>
  <c r="K519" i="124" a="1"/>
  <c r="K519" i="124" s="1"/>
  <c r="I519" i="124" a="1"/>
  <c r="I519" i="124" s="1"/>
  <c r="G519" i="124" a="1"/>
  <c r="G519" i="124" s="1"/>
  <c r="L500" i="124" a="1"/>
  <c r="L500" i="124" s="1"/>
  <c r="J500" i="124" a="1"/>
  <c r="J500" i="124" s="1"/>
  <c r="H500" i="124" a="1"/>
  <c r="H500" i="124" s="1"/>
  <c r="F500" i="124" a="1"/>
  <c r="F500" i="124" s="1"/>
  <c r="M500" i="124" a="1"/>
  <c r="M500" i="124" s="1"/>
  <c r="K500" i="124" a="1"/>
  <c r="K500" i="124" s="1"/>
  <c r="I500" i="124" a="1"/>
  <c r="I500" i="124" s="1"/>
  <c r="G500" i="124" a="1"/>
  <c r="G500" i="124" s="1"/>
  <c r="L502" i="124" a="1"/>
  <c r="L502" i="124" s="1"/>
  <c r="J502" i="124" a="1"/>
  <c r="J502" i="124" s="1"/>
  <c r="H502" i="124" a="1"/>
  <c r="H502" i="124" s="1"/>
  <c r="F502" i="124" a="1"/>
  <c r="F502" i="124" s="1"/>
  <c r="M502" i="124" a="1"/>
  <c r="M502" i="124" s="1"/>
  <c r="K502" i="124" a="1"/>
  <c r="K502" i="124" s="1"/>
  <c r="I502" i="124" a="1"/>
  <c r="I502" i="124" s="1"/>
  <c r="G502" i="124" a="1"/>
  <c r="G502" i="124" s="1"/>
  <c r="L504" i="124" a="1"/>
  <c r="L504" i="124" s="1"/>
  <c r="J504" i="124" a="1"/>
  <c r="J504" i="124" s="1"/>
  <c r="H504" i="124" a="1"/>
  <c r="H504" i="124" s="1"/>
  <c r="F504" i="124" a="1"/>
  <c r="F504" i="124" s="1"/>
  <c r="M504" i="124" a="1"/>
  <c r="M504" i="124" s="1"/>
  <c r="K504" i="124" a="1"/>
  <c r="K504" i="124" s="1"/>
  <c r="I504" i="124" a="1"/>
  <c r="I504" i="124" s="1"/>
  <c r="G504" i="124" a="1"/>
  <c r="G504" i="124" s="1"/>
  <c r="L506" i="124" a="1"/>
  <c r="L506" i="124" s="1"/>
  <c r="J506" i="124" a="1"/>
  <c r="J506" i="124" s="1"/>
  <c r="H506" i="124" a="1"/>
  <c r="H506" i="124" s="1"/>
  <c r="F506" i="124" a="1"/>
  <c r="F506" i="124" s="1"/>
  <c r="M506" i="124" a="1"/>
  <c r="M506" i="124" s="1"/>
  <c r="K506" i="124" a="1"/>
  <c r="K506" i="124" s="1"/>
  <c r="I506" i="124" a="1"/>
  <c r="I506" i="124" s="1"/>
  <c r="G506" i="124" a="1"/>
  <c r="G506" i="124" s="1"/>
  <c r="L508" i="124" a="1"/>
  <c r="L508" i="124" s="1"/>
  <c r="J508" i="124" a="1"/>
  <c r="J508" i="124" s="1"/>
  <c r="H508" i="124" a="1"/>
  <c r="H508" i="124" s="1"/>
  <c r="F508" i="124" a="1"/>
  <c r="F508" i="124" s="1"/>
  <c r="M508" i="124" a="1"/>
  <c r="M508" i="124" s="1"/>
  <c r="K508" i="124" a="1"/>
  <c r="K508" i="124" s="1"/>
  <c r="I508" i="124" a="1"/>
  <c r="I508" i="124" s="1"/>
  <c r="G508" i="124" a="1"/>
  <c r="G508" i="124" s="1"/>
  <c r="L510" i="124" a="1"/>
  <c r="L510" i="124" s="1"/>
  <c r="J510" i="124" a="1"/>
  <c r="J510" i="124" s="1"/>
  <c r="H510" i="124" a="1"/>
  <c r="H510" i="124" s="1"/>
  <c r="F510" i="124" a="1"/>
  <c r="F510" i="124" s="1"/>
  <c r="M510" i="124" a="1"/>
  <c r="M510" i="124" s="1"/>
  <c r="K510" i="124" a="1"/>
  <c r="K510" i="124" s="1"/>
  <c r="I510" i="124" a="1"/>
  <c r="I510" i="124" s="1"/>
  <c r="G510" i="124" a="1"/>
  <c r="G510" i="124" s="1"/>
  <c r="C521" i="124"/>
  <c r="C525" i="124"/>
  <c r="C529" i="124"/>
  <c r="M529" i="124" s="1" a="1"/>
  <c r="M529" i="124" s="1"/>
  <c r="C521" i="126"/>
  <c r="M521" i="126" s="1" a="1"/>
  <c r="M521" i="126" s="1"/>
  <c r="M502" i="126" a="1"/>
  <c r="M502" i="126" s="1"/>
  <c r="K502" i="126" a="1"/>
  <c r="K502" i="126" s="1"/>
  <c r="P507" i="128" a="1"/>
  <c r="P507" i="128" s="1"/>
  <c r="N11" i="127" s="1"/>
  <c r="P505" i="128" a="1"/>
  <c r="P505" i="128"/>
  <c r="N9" i="127" s="1"/>
  <c r="P504" i="128" a="1"/>
  <c r="P504" i="128" s="1"/>
  <c r="N8" i="127" s="1"/>
  <c r="P503" i="128" a="1"/>
  <c r="P503" i="128" s="1"/>
  <c r="N7" i="127" s="1"/>
  <c r="P511" i="128" a="1"/>
  <c r="P511" i="128" s="1"/>
  <c r="P510" i="128" a="1"/>
  <c r="P510" i="128" s="1"/>
  <c r="N14" i="127" s="1"/>
  <c r="P509" i="128" a="1"/>
  <c r="P509" i="128" s="1"/>
  <c r="N13" i="127" s="1"/>
  <c r="P508" i="128" a="1"/>
  <c r="P508" i="128"/>
  <c r="N12" i="127" s="1"/>
  <c r="P506" i="128" a="1"/>
  <c r="P506" i="128"/>
  <c r="N10" i="127" s="1"/>
  <c r="P501" i="128" a="1"/>
  <c r="P501" i="128"/>
  <c r="N5" i="127" s="1"/>
  <c r="P499" i="128" a="1"/>
  <c r="P499" i="128" s="1"/>
  <c r="P502" i="128" a="1"/>
  <c r="P502" i="128" s="1"/>
  <c r="N6" i="127" s="1"/>
  <c r="P500" i="128" a="1"/>
  <c r="P500" i="128" s="1"/>
  <c r="N4" i="127" s="1"/>
  <c r="F512" i="128"/>
  <c r="N512" i="128" s="1"/>
  <c r="N499" i="128"/>
  <c r="J512" i="128"/>
  <c r="P9" i="128"/>
  <c r="P25" i="128"/>
  <c r="P41" i="128"/>
  <c r="P57" i="128"/>
  <c r="P73" i="128"/>
  <c r="P89" i="128"/>
  <c r="P105" i="128"/>
  <c r="P121" i="128"/>
  <c r="P137" i="128"/>
  <c r="P181" i="128"/>
  <c r="P186" i="128"/>
  <c r="P209" i="128"/>
  <c r="P245" i="128"/>
  <c r="P250" i="128"/>
  <c r="P273" i="128"/>
  <c r="P309" i="128"/>
  <c r="P314" i="128"/>
  <c r="P337" i="128"/>
  <c r="P373" i="128"/>
  <c r="P401" i="128"/>
  <c r="P427" i="128"/>
  <c r="P443" i="128"/>
  <c r="P463" i="128"/>
  <c r="P468" i="128"/>
  <c r="N501" i="128"/>
  <c r="P153" i="128"/>
  <c r="P169" i="128"/>
  <c r="P185" i="128"/>
  <c r="P201" i="128"/>
  <c r="P217" i="128"/>
  <c r="P233" i="128"/>
  <c r="P249" i="128"/>
  <c r="P265" i="128"/>
  <c r="P281" i="128"/>
  <c r="P297" i="128"/>
  <c r="P313" i="128"/>
  <c r="P329" i="128"/>
  <c r="P345" i="128"/>
  <c r="P361" i="128"/>
  <c r="P377" i="128"/>
  <c r="P411" i="128"/>
  <c r="P447" i="128"/>
  <c r="P452" i="128"/>
  <c r="G512" i="128"/>
  <c r="E22" i="127"/>
  <c r="M512" i="128"/>
  <c r="N504" i="128"/>
  <c r="N505" i="128"/>
  <c r="E41" i="127"/>
  <c r="G41" i="127"/>
  <c r="N500" i="128"/>
  <c r="N502" i="128"/>
  <c r="P403" i="128"/>
  <c r="P419" i="128"/>
  <c r="P435" i="128"/>
  <c r="P451" i="128"/>
  <c r="P467" i="128"/>
  <c r="P483" i="128"/>
  <c r="N507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N509" i="128"/>
  <c r="N506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N508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 s="1"/>
  <c r="K531" i="128" s="1"/>
  <c r="I529" i="128" a="1"/>
  <c r="I529" i="128"/>
  <c r="G529" i="128" a="1"/>
  <c r="G529" i="128"/>
  <c r="G531" i="128" s="1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 s="1"/>
  <c r="L531" i="128" s="1"/>
  <c r="K530" i="128" a="1"/>
  <c r="K530" i="128"/>
  <c r="M519" i="128" a="1"/>
  <c r="M519" i="128"/>
  <c r="M531" i="128"/>
  <c r="K519" i="128" a="1"/>
  <c r="K519" i="128"/>
  <c r="I519" i="128" a="1"/>
  <c r="I519" i="128"/>
  <c r="I531" i="128"/>
  <c r="G519" i="128" a="1"/>
  <c r="G519" i="128"/>
  <c r="N519" i="128"/>
  <c r="L520" i="128" a="1"/>
  <c r="L520" i="128"/>
  <c r="J520" i="128" a="1"/>
  <c r="J520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N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G524" i="128" a="1"/>
  <c r="G524" i="128"/>
  <c r="F525" i="128" a="1"/>
  <c r="F525" i="128"/>
  <c r="J529" i="128" a="1"/>
  <c r="J529" i="128"/>
  <c r="J531" i="128" s="1"/>
  <c r="I530" i="128" a="1"/>
  <c r="I530" i="128"/>
  <c r="B5" i="115"/>
  <c r="H6" i="115"/>
  <c r="C521" i="116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L522" i="116" a="1"/>
  <c r="L522" i="116" s="1"/>
  <c r="J522" i="116" a="1"/>
  <c r="J522" i="116" s="1"/>
  <c r="H522" i="116" a="1"/>
  <c r="H522" i="116" s="1"/>
  <c r="F522" i="116" a="1"/>
  <c r="F522" i="116" s="1"/>
  <c r="M522" i="116" a="1"/>
  <c r="M522" i="116" s="1"/>
  <c r="K522" i="116" a="1"/>
  <c r="K522" i="116" s="1"/>
  <c r="I522" i="116" a="1"/>
  <c r="I522" i="116" s="1"/>
  <c r="G522" i="116" a="1"/>
  <c r="G522" i="116" s="1"/>
  <c r="C519" i="116"/>
  <c r="L500" i="116" a="1"/>
  <c r="L500" i="116" s="1"/>
  <c r="J500" i="116" a="1"/>
  <c r="J500" i="116" s="1"/>
  <c r="H500" i="116" a="1"/>
  <c r="H500" i="116" s="1"/>
  <c r="F500" i="116" a="1"/>
  <c r="F500" i="116" s="1"/>
  <c r="M500" i="116" a="1"/>
  <c r="M500" i="116" s="1"/>
  <c r="I500" i="116" a="1"/>
  <c r="I500" i="116" s="1"/>
  <c r="G510" i="116" a="1"/>
  <c r="G510" i="116" s="1"/>
  <c r="G500" i="116" a="1"/>
  <c r="G500" i="116" s="1"/>
  <c r="C525" i="116"/>
  <c r="L506" i="116" a="1"/>
  <c r="L506" i="116" s="1"/>
  <c r="J506" i="116" a="1"/>
  <c r="J506" i="116" s="1"/>
  <c r="H506" i="116" a="1"/>
  <c r="H506" i="116" s="1"/>
  <c r="F506" i="116" a="1"/>
  <c r="F506" i="116" s="1"/>
  <c r="M506" i="116" a="1"/>
  <c r="M506" i="116" s="1"/>
  <c r="I506" i="116" a="1"/>
  <c r="I506" i="116" s="1"/>
  <c r="L528" i="116" a="1"/>
  <c r="L528" i="116" s="1"/>
  <c r="J528" i="116" a="1"/>
  <c r="J528" i="116" s="1"/>
  <c r="H528" i="116" a="1"/>
  <c r="H528" i="116" s="1"/>
  <c r="F528" i="116" a="1"/>
  <c r="F528" i="116" s="1"/>
  <c r="M528" i="116" a="1"/>
  <c r="M528" i="116" s="1"/>
  <c r="K528" i="116" a="1"/>
  <c r="K528" i="116" s="1"/>
  <c r="I528" i="116" a="1"/>
  <c r="I528" i="116" s="1"/>
  <c r="G528" i="116" a="1"/>
  <c r="G528" i="116" s="1"/>
  <c r="C523" i="116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7" i="116"/>
  <c r="M508" i="116" a="1"/>
  <c r="M508" i="116" s="1"/>
  <c r="K508" i="116" a="1"/>
  <c r="K508" i="116" s="1"/>
  <c r="J508" i="116" a="1"/>
  <c r="J508" i="116" s="1"/>
  <c r="H508" i="116" a="1"/>
  <c r="H508" i="116" s="1"/>
  <c r="F508" i="116" a="1"/>
  <c r="F508" i="116" s="1"/>
  <c r="I508" i="116" a="1"/>
  <c r="I508" i="116" s="1"/>
  <c r="G508" i="116" a="1"/>
  <c r="G508" i="116" s="1"/>
  <c r="L508" i="116" a="1"/>
  <c r="L508" i="116" s="1"/>
  <c r="G499" i="116" a="1"/>
  <c r="G499" i="116" s="1"/>
  <c r="G501" i="116" a="1"/>
  <c r="G501" i="116" s="1"/>
  <c r="G503" i="116" a="1"/>
  <c r="G503" i="116" s="1"/>
  <c r="G505" i="116" a="1"/>
  <c r="G505" i="116" s="1"/>
  <c r="L530" i="116" a="1"/>
  <c r="L530" i="116" s="1"/>
  <c r="J530" i="116" a="1"/>
  <c r="J530" i="116" s="1"/>
  <c r="H530" i="116" a="1"/>
  <c r="H530" i="116" s="1"/>
  <c r="F530" i="116" a="1"/>
  <c r="F530" i="116" s="1"/>
  <c r="M530" i="116" a="1"/>
  <c r="M530" i="116" s="1"/>
  <c r="K530" i="116" a="1"/>
  <c r="K530" i="116" s="1"/>
  <c r="I530" i="116" a="1"/>
  <c r="I530" i="116" s="1"/>
  <c r="G530" i="116" a="1"/>
  <c r="G530" i="116" s="1"/>
  <c r="C518" i="116"/>
  <c r="L499" i="116" a="1"/>
  <c r="L499" i="116" s="1"/>
  <c r="J499" i="116" a="1"/>
  <c r="J499" i="116" s="1"/>
  <c r="H499" i="116" a="1"/>
  <c r="H499" i="116" s="1"/>
  <c r="F499" i="116" a="1"/>
  <c r="F499" i="116" s="1"/>
  <c r="L501" i="116" a="1"/>
  <c r="L501" i="116" s="1"/>
  <c r="J501" i="116" a="1"/>
  <c r="J501" i="116" s="1"/>
  <c r="H501" i="116" a="1"/>
  <c r="H501" i="116" s="1"/>
  <c r="F501" i="116" a="1"/>
  <c r="F501" i="116" s="1"/>
  <c r="C520" i="116"/>
  <c r="L503" i="116" a="1"/>
  <c r="L503" i="116" s="1"/>
  <c r="J503" i="116" a="1"/>
  <c r="J503" i="116" s="1"/>
  <c r="H503" i="116" a="1"/>
  <c r="H503" i="116" s="1"/>
  <c r="F503" i="116" a="1"/>
  <c r="F503" i="116" s="1"/>
  <c r="C524" i="116"/>
  <c r="L505" i="116" a="1"/>
  <c r="L505" i="116" s="1"/>
  <c r="J505" i="116" a="1"/>
  <c r="J505" i="116" s="1"/>
  <c r="H505" i="116" a="1"/>
  <c r="H505" i="116" s="1"/>
  <c r="F505" i="116" a="1"/>
  <c r="F505" i="116" s="1"/>
  <c r="C526" i="116"/>
  <c r="L507" i="116" a="1"/>
  <c r="L507" i="116" s="1"/>
  <c r="J507" i="116" a="1"/>
  <c r="J507" i="116" s="1"/>
  <c r="H507" i="116" a="1"/>
  <c r="H507" i="116" s="1"/>
  <c r="F507" i="116" a="1"/>
  <c r="F507" i="116" s="1"/>
  <c r="M507" i="116" a="1"/>
  <c r="M507" i="116" s="1"/>
  <c r="K507" i="116" a="1"/>
  <c r="K507" i="116" s="1"/>
  <c r="I507" i="116" a="1"/>
  <c r="I507" i="116" s="1"/>
  <c r="M511" i="116" a="1"/>
  <c r="M511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I509" i="116" a="1"/>
  <c r="I509" i="116" s="1"/>
  <c r="G509" i="116" a="1"/>
  <c r="G509" i="116" s="1"/>
  <c r="H509" i="116" a="1"/>
  <c r="H509" i="116" s="1"/>
  <c r="L511" i="116" a="1"/>
  <c r="L511" i="116" s="1"/>
  <c r="J511" i="116" a="1"/>
  <c r="J511" i="116" s="1"/>
  <c r="C520" i="114"/>
  <c r="K520" i="114" s="1" a="1"/>
  <c r="K520" i="114" s="1"/>
  <c r="M501" i="114" a="1"/>
  <c r="M501" i="114" s="1"/>
  <c r="K501" i="114" a="1"/>
  <c r="K501" i="114" s="1"/>
  <c r="I501" i="114" a="1"/>
  <c r="I501" i="114" s="1"/>
  <c r="G501" i="114" a="1"/>
  <c r="G501" i="114" s="1"/>
  <c r="J501" i="114" a="1"/>
  <c r="J501" i="114" s="1"/>
  <c r="L501" i="114" a="1"/>
  <c r="L501" i="114" s="1"/>
  <c r="M500" i="114" a="1"/>
  <c r="M500" i="114" s="1"/>
  <c r="I500" i="114" a="1"/>
  <c r="I500" i="114" s="1"/>
  <c r="C524" i="114"/>
  <c r="H524" i="114" s="1" a="1"/>
  <c r="H524" i="114" s="1"/>
  <c r="M505" i="114" a="1"/>
  <c r="M505" i="114" s="1"/>
  <c r="K505" i="114" a="1"/>
  <c r="K505" i="114" s="1"/>
  <c r="I505" i="114" a="1"/>
  <c r="I505" i="114" s="1"/>
  <c r="G505" i="114" a="1"/>
  <c r="G505" i="114" s="1"/>
  <c r="C519" i="114"/>
  <c r="J519" i="114" s="1" a="1"/>
  <c r="J519" i="114" s="1"/>
  <c r="I504" i="114" a="1"/>
  <c r="I504" i="114" s="1"/>
  <c r="G504" i="114" a="1"/>
  <c r="G504" i="114" s="1"/>
  <c r="C523" i="114"/>
  <c r="L523" i="114" s="1" a="1"/>
  <c r="L523" i="114" s="1"/>
  <c r="L504" i="114" a="1"/>
  <c r="L504" i="114" s="1"/>
  <c r="F504" i="114" a="1"/>
  <c r="F504" i="114" s="1"/>
  <c r="I503" i="114" a="1"/>
  <c r="I503" i="114" s="1"/>
  <c r="C526" i="114"/>
  <c r="K526" i="114" s="1" a="1"/>
  <c r="K526" i="114" s="1"/>
  <c r="J510" i="114" a="1"/>
  <c r="J510" i="114" s="1"/>
  <c r="I510" i="114" a="1"/>
  <c r="I510" i="114" s="1"/>
  <c r="M499" i="114" a="1"/>
  <c r="M499" i="114" s="1"/>
  <c r="H502" i="114" a="1"/>
  <c r="H502" i="114" s="1"/>
  <c r="C525" i="114"/>
  <c r="J525" i="114" s="1" a="1"/>
  <c r="J525" i="114" s="1"/>
  <c r="M506" i="114" a="1"/>
  <c r="M506" i="114" s="1"/>
  <c r="K506" i="114" a="1"/>
  <c r="K506" i="114" s="1"/>
  <c r="I506" i="114" a="1"/>
  <c r="I506" i="114" s="1"/>
  <c r="G506" i="114" a="1"/>
  <c r="G506" i="114" s="1"/>
  <c r="H506" i="114" a="1"/>
  <c r="H506" i="114" s="1"/>
  <c r="C528" i="114"/>
  <c r="M528" i="114" s="1" a="1"/>
  <c r="M528" i="114" s="1"/>
  <c r="L509" i="114" a="1"/>
  <c r="L509" i="114" s="1"/>
  <c r="G509" i="114" a="1"/>
  <c r="G509" i="114" s="1"/>
  <c r="I509" i="114" a="1"/>
  <c r="I509" i="114" s="1"/>
  <c r="M509" i="114" a="1"/>
  <c r="M509" i="114" s="1"/>
  <c r="I508" i="114" a="1"/>
  <c r="I508" i="114" s="1"/>
  <c r="K511" i="114" a="1"/>
  <c r="K511" i="114" s="1"/>
  <c r="C520" i="112"/>
  <c r="L501" i="112" a="1"/>
  <c r="L501" i="112" s="1"/>
  <c r="G501" i="112" a="1"/>
  <c r="G501" i="112" s="1"/>
  <c r="K501" i="112" a="1"/>
  <c r="K501" i="112" s="1"/>
  <c r="J501" i="112" a="1"/>
  <c r="J501" i="112" s="1"/>
  <c r="F501" i="112" a="1"/>
  <c r="F501" i="112" s="1"/>
  <c r="M501" i="112" a="1"/>
  <c r="M501" i="112" s="1"/>
  <c r="C521" i="112"/>
  <c r="M502" i="112" a="1"/>
  <c r="M502" i="112" s="1"/>
  <c r="J502" i="112" a="1"/>
  <c r="J502" i="112" s="1"/>
  <c r="H502" i="112" a="1"/>
  <c r="H502" i="112" s="1"/>
  <c r="K502" i="112" a="1"/>
  <c r="K502" i="112" s="1"/>
  <c r="G502" i="112" a="1"/>
  <c r="G502" i="112" s="1"/>
  <c r="L502" i="112" a="1"/>
  <c r="L502" i="112" s="1"/>
  <c r="I501" i="112" a="1"/>
  <c r="I501" i="112" s="1"/>
  <c r="F502" i="112" a="1"/>
  <c r="F502" i="112" s="1"/>
  <c r="I502" i="112" a="1"/>
  <c r="I502" i="112" s="1"/>
  <c r="C523" i="112"/>
  <c r="I504" i="112" a="1"/>
  <c r="I504" i="112" s="1"/>
  <c r="F504" i="112" a="1"/>
  <c r="F504" i="112" s="1"/>
  <c r="L504" i="112" a="1"/>
  <c r="L504" i="112" s="1"/>
  <c r="H504" i="112" a="1"/>
  <c r="H504" i="112" s="1"/>
  <c r="K504" i="112" a="1"/>
  <c r="K504" i="112" s="1"/>
  <c r="J504" i="112" a="1"/>
  <c r="J504" i="112" s="1"/>
  <c r="G504" i="112" a="1"/>
  <c r="G504" i="112" s="1"/>
  <c r="C529" i="112"/>
  <c r="M510" i="112" a="1"/>
  <c r="M510" i="112" s="1"/>
  <c r="J510" i="112" a="1"/>
  <c r="J510" i="112" s="1"/>
  <c r="L510" i="112" a="1"/>
  <c r="L510" i="112" s="1"/>
  <c r="G510" i="112" a="1"/>
  <c r="G510" i="112" s="1"/>
  <c r="H510" i="112" a="1"/>
  <c r="H510" i="112" s="1"/>
  <c r="F510" i="112" a="1"/>
  <c r="F510" i="112" s="1"/>
  <c r="C519" i="112"/>
  <c r="I500" i="112" a="1"/>
  <c r="I500" i="112" s="1"/>
  <c r="F500" i="112" a="1"/>
  <c r="F500" i="112" s="1"/>
  <c r="M500" i="112" a="1"/>
  <c r="M500" i="112" s="1"/>
  <c r="C525" i="112"/>
  <c r="M506" i="112" a="1"/>
  <c r="M506" i="112" s="1"/>
  <c r="J506" i="112" a="1"/>
  <c r="J506" i="112" s="1"/>
  <c r="I506" i="112" a="1"/>
  <c r="I506" i="112" s="1"/>
  <c r="L506" i="112" a="1"/>
  <c r="L506" i="112" s="1"/>
  <c r="I510" i="112" a="1"/>
  <c r="I510" i="112" s="1"/>
  <c r="G500" i="112" a="1"/>
  <c r="G500" i="112" s="1"/>
  <c r="J500" i="112" a="1"/>
  <c r="J500" i="112" s="1"/>
  <c r="C524" i="112"/>
  <c r="L505" i="112" a="1"/>
  <c r="L505" i="112" s="1"/>
  <c r="G505" i="112" a="1"/>
  <c r="G505" i="112" s="1"/>
  <c r="I505" i="112" a="1"/>
  <c r="I505" i="112" s="1"/>
  <c r="M505" i="112" a="1"/>
  <c r="M505" i="112" s="1"/>
  <c r="F506" i="112" a="1"/>
  <c r="F506" i="112" s="1"/>
  <c r="K510" i="112" a="1"/>
  <c r="K510" i="112" s="1"/>
  <c r="C518" i="112"/>
  <c r="H499" i="112" a="1"/>
  <c r="H499" i="112" s="1"/>
  <c r="K499" i="112" a="1"/>
  <c r="K499" i="112" s="1"/>
  <c r="C522" i="112"/>
  <c r="H503" i="112" a="1"/>
  <c r="H503" i="112" s="1"/>
  <c r="K503" i="112" a="1"/>
  <c r="K503" i="112" s="1"/>
  <c r="C526" i="112"/>
  <c r="M507" i="112" a="1"/>
  <c r="M507" i="112" s="1"/>
  <c r="H507" i="112" a="1"/>
  <c r="H507" i="112" s="1"/>
  <c r="K507" i="112" a="1"/>
  <c r="K507" i="112" s="1"/>
  <c r="C528" i="112"/>
  <c r="L509" i="112" a="1"/>
  <c r="L509" i="112" s="1"/>
  <c r="G509" i="112" a="1"/>
  <c r="G509" i="112" s="1"/>
  <c r="I509" i="112" a="1"/>
  <c r="I509" i="112" s="1"/>
  <c r="F509" i="112" a="1"/>
  <c r="F509" i="112" s="1"/>
  <c r="K509" i="112" a="1"/>
  <c r="K509" i="112" s="1"/>
  <c r="C527" i="112"/>
  <c r="H508" i="112" a="1"/>
  <c r="H508" i="112" s="1"/>
  <c r="K508" i="112" a="1"/>
  <c r="K508" i="112" s="1"/>
  <c r="J511" i="112" a="1"/>
  <c r="J511" i="112" s="1"/>
  <c r="C530" i="112"/>
  <c r="H511" i="112" a="1"/>
  <c r="H511" i="112" s="1"/>
  <c r="K511" i="112" a="1"/>
  <c r="K511" i="112" s="1"/>
  <c r="C528" i="110"/>
  <c r="I509" i="110" a="1"/>
  <c r="I509" i="110" s="1"/>
  <c r="F509" i="110" a="1"/>
  <c r="F509" i="110" s="1"/>
  <c r="M509" i="110" a="1"/>
  <c r="M509" i="110" s="1"/>
  <c r="J509" i="110" a="1"/>
  <c r="J509" i="110" s="1"/>
  <c r="K509" i="110" a="1"/>
  <c r="K509" i="110" s="1"/>
  <c r="L519" i="110" a="1"/>
  <c r="L519" i="110" s="1"/>
  <c r="J519" i="110" a="1"/>
  <c r="J519" i="110" s="1"/>
  <c r="H519" i="110" a="1"/>
  <c r="H519" i="110" s="1"/>
  <c r="F519" i="110" a="1"/>
  <c r="F519" i="110" s="1"/>
  <c r="L521" i="110" a="1"/>
  <c r="L521" i="110" s="1"/>
  <c r="J521" i="110" a="1"/>
  <c r="J521" i="110" s="1"/>
  <c r="H521" i="110" a="1"/>
  <c r="H521" i="110" s="1"/>
  <c r="F521" i="110" a="1"/>
  <c r="F521" i="110" s="1"/>
  <c r="L523" i="110" a="1"/>
  <c r="L523" i="110" s="1"/>
  <c r="J523" i="110" a="1"/>
  <c r="J523" i="110" s="1"/>
  <c r="H523" i="110" a="1"/>
  <c r="H523" i="110" s="1"/>
  <c r="F523" i="110" a="1"/>
  <c r="F523" i="110" s="1"/>
  <c r="L525" i="110" a="1"/>
  <c r="L525" i="110" s="1"/>
  <c r="J525" i="110" a="1"/>
  <c r="J525" i="110" s="1"/>
  <c r="H525" i="110" a="1"/>
  <c r="H525" i="110" s="1"/>
  <c r="F525" i="110" a="1"/>
  <c r="F525" i="110" s="1"/>
  <c r="H509" i="110" a="1"/>
  <c r="H509" i="110" s="1"/>
  <c r="C530" i="110"/>
  <c r="L511" i="110" a="1"/>
  <c r="L511" i="110" s="1"/>
  <c r="J511" i="110" a="1"/>
  <c r="J511" i="110" s="1"/>
  <c r="I511" i="110" a="1"/>
  <c r="I511" i="110" s="1"/>
  <c r="F511" i="110" a="1"/>
  <c r="F511" i="110" s="1"/>
  <c r="K511" i="110" a="1"/>
  <c r="K511" i="110" s="1"/>
  <c r="K519" i="110" a="1"/>
  <c r="K519" i="110" s="1"/>
  <c r="I521" i="110" a="1"/>
  <c r="I521" i="110" s="1"/>
  <c r="G523" i="110" a="1"/>
  <c r="G523" i="110" s="1"/>
  <c r="M525" i="110" a="1"/>
  <c r="M525" i="110" s="1"/>
  <c r="M519" i="110" a="1"/>
  <c r="M519" i="110" s="1"/>
  <c r="K521" i="110" a="1"/>
  <c r="K521" i="110" s="1"/>
  <c r="I523" i="110" a="1"/>
  <c r="I523" i="110" s="1"/>
  <c r="G525" i="110" a="1"/>
  <c r="G525" i="110" s="1"/>
  <c r="M518" i="110" a="1"/>
  <c r="M518" i="110" s="1"/>
  <c r="K518" i="110" a="1"/>
  <c r="K518" i="110" s="1"/>
  <c r="I518" i="110" a="1"/>
  <c r="I518" i="110" s="1"/>
  <c r="G518" i="110" a="1"/>
  <c r="G518" i="110" s="1"/>
  <c r="M520" i="110" a="1"/>
  <c r="M520" i="110" s="1"/>
  <c r="K520" i="110" a="1"/>
  <c r="K520" i="110" s="1"/>
  <c r="I520" i="110" a="1"/>
  <c r="I520" i="110" s="1"/>
  <c r="G520" i="110" a="1"/>
  <c r="G520" i="110" s="1"/>
  <c r="M522" i="110" a="1"/>
  <c r="M522" i="110" s="1"/>
  <c r="K522" i="110" a="1"/>
  <c r="K522" i="110" s="1"/>
  <c r="I522" i="110" a="1"/>
  <c r="I522" i="110" s="1"/>
  <c r="G522" i="110" a="1"/>
  <c r="G522" i="110" s="1"/>
  <c r="M524" i="110" a="1"/>
  <c r="M524" i="110" s="1"/>
  <c r="K524" i="110" a="1"/>
  <c r="K524" i="110" s="1"/>
  <c r="I524" i="110" a="1"/>
  <c r="I524" i="110" s="1"/>
  <c r="G524" i="110" a="1"/>
  <c r="G524" i="110" s="1"/>
  <c r="C526" i="110"/>
  <c r="G508" i="110" a="1"/>
  <c r="G508" i="110" s="1"/>
  <c r="H510" i="110" a="1"/>
  <c r="H510" i="110" s="1"/>
  <c r="K510" i="110" a="1"/>
  <c r="K510" i="110" s="1"/>
  <c r="C529" i="110"/>
  <c r="H508" i="110" a="1"/>
  <c r="H508" i="110" s="1"/>
  <c r="K508" i="110" a="1"/>
  <c r="K508" i="110" s="1"/>
  <c r="C527" i="110"/>
  <c r="L511" i="108" a="1"/>
  <c r="L511" i="108" s="1"/>
  <c r="I511" i="108" a="1"/>
  <c r="I511" i="108" s="1"/>
  <c r="F511" i="108" a="1"/>
  <c r="F511" i="108" s="1"/>
  <c r="F499" i="108" a="1"/>
  <c r="F499" i="108"/>
  <c r="J505" i="108" a="1"/>
  <c r="J505" i="108" s="1"/>
  <c r="J502" i="108" a="1"/>
  <c r="J502" i="108" s="1"/>
  <c r="F508" i="108" a="1"/>
  <c r="F508" i="108" s="1"/>
  <c r="F509" i="108" a="1"/>
  <c r="F509" i="108" s="1"/>
  <c r="M511" i="108" a="1"/>
  <c r="M511" i="108" s="1"/>
  <c r="I508" i="108" a="1"/>
  <c r="I508" i="108" s="1"/>
  <c r="G509" i="108" a="1"/>
  <c r="G509" i="108" s="1"/>
  <c r="C528" i="108"/>
  <c r="J509" i="108" a="1"/>
  <c r="J509" i="108" s="1"/>
  <c r="F501" i="108" a="1"/>
  <c r="F501" i="108" s="1"/>
  <c r="L505" i="108" a="1"/>
  <c r="L505" i="108" s="1"/>
  <c r="H507" i="108" a="1"/>
  <c r="H507" i="108" s="1"/>
  <c r="L508" i="108" a="1"/>
  <c r="L508" i="108" s="1"/>
  <c r="I509" i="108" a="1"/>
  <c r="I509" i="108" s="1"/>
  <c r="J500" i="108" a="1"/>
  <c r="J500" i="108" s="1"/>
  <c r="F500" i="108" a="1"/>
  <c r="F500" i="108" s="1"/>
  <c r="J501" i="108" a="1"/>
  <c r="J501" i="108" s="1"/>
  <c r="C529" i="108"/>
  <c r="J510" i="108" a="1"/>
  <c r="J510" i="108" s="1"/>
  <c r="G510" i="108" a="1"/>
  <c r="G510" i="108" s="1"/>
  <c r="M510" i="108" a="1"/>
  <c r="M510" i="108" s="1"/>
  <c r="I510" i="108" a="1"/>
  <c r="I510" i="108" s="1"/>
  <c r="L510" i="108" a="1"/>
  <c r="L510" i="108" s="1"/>
  <c r="F510" i="108" a="1"/>
  <c r="F510" i="108" s="1"/>
  <c r="L528" i="108" a="1"/>
  <c r="L528" i="108" s="1"/>
  <c r="H528" i="108" a="1"/>
  <c r="H528" i="108" s="1"/>
  <c r="L500" i="108" a="1"/>
  <c r="L500" i="108" s="1"/>
  <c r="J504" i="108" a="1"/>
  <c r="J504" i="108" s="1"/>
  <c r="F504" i="108" a="1"/>
  <c r="F504" i="108" s="1"/>
  <c r="K510" i="108" a="1"/>
  <c r="K510" i="108" s="1"/>
  <c r="J507" i="108" a="1"/>
  <c r="J507" i="108" s="1"/>
  <c r="G507" i="108" a="1"/>
  <c r="G507" i="108" s="1"/>
  <c r="C526" i="108"/>
  <c r="M507" i="108" a="1"/>
  <c r="M507" i="108" s="1"/>
  <c r="I507" i="108" a="1"/>
  <c r="I507" i="108" s="1"/>
  <c r="F507" i="108" a="1"/>
  <c r="F507" i="108" s="1"/>
  <c r="L507" i="108" a="1"/>
  <c r="L507" i="108" s="1"/>
  <c r="G508" i="108" a="1"/>
  <c r="G508" i="108" s="1"/>
  <c r="J508" i="108" a="1"/>
  <c r="J508" i="108" s="1"/>
  <c r="M508" i="108" a="1"/>
  <c r="M508" i="108" s="1"/>
  <c r="H509" i="108" a="1"/>
  <c r="H509" i="108" s="1"/>
  <c r="K509" i="108" a="1"/>
  <c r="K509" i="108" s="1"/>
  <c r="G511" i="108" a="1"/>
  <c r="G511" i="108" s="1"/>
  <c r="J511" i="108" a="1"/>
  <c r="J511" i="108" s="1"/>
  <c r="C530" i="108"/>
  <c r="H508" i="108" a="1"/>
  <c r="H508" i="108" s="1"/>
  <c r="K508" i="108" a="1"/>
  <c r="K508" i="108" s="1"/>
  <c r="L509" i="108" a="1"/>
  <c r="L509" i="108" s="1"/>
  <c r="H511" i="108" a="1"/>
  <c r="H511" i="108" s="1"/>
  <c r="K511" i="108" a="1"/>
  <c r="K511" i="108" s="1"/>
  <c r="I527" i="108" a="1"/>
  <c r="I527" i="108" s="1"/>
  <c r="M527" i="108" a="1"/>
  <c r="M527" i="108" s="1"/>
  <c r="C522" i="108"/>
  <c r="M503" i="108" a="1"/>
  <c r="M503" i="108" s="1"/>
  <c r="K503" i="108" a="1"/>
  <c r="K503" i="108" s="1"/>
  <c r="I503" i="108" a="1"/>
  <c r="I503" i="108" s="1"/>
  <c r="G503" i="108" a="1"/>
  <c r="G503" i="108" s="1"/>
  <c r="J503" i="108" a="1"/>
  <c r="J503" i="108" s="1"/>
  <c r="L503" i="108" a="1"/>
  <c r="L503" i="108" s="1"/>
  <c r="H503" i="108" a="1"/>
  <c r="H503" i="108" s="1"/>
  <c r="F503" i="108" a="1"/>
  <c r="F503" i="108" s="1"/>
  <c r="C521" i="108"/>
  <c r="M502" i="108" a="1"/>
  <c r="M502" i="108" s="1"/>
  <c r="K502" i="108" a="1"/>
  <c r="K502" i="108" s="1"/>
  <c r="I502" i="108" a="1"/>
  <c r="I502" i="108" s="1"/>
  <c r="G502" i="108" a="1"/>
  <c r="G502" i="108" s="1"/>
  <c r="L502" i="108" a="1"/>
  <c r="L502" i="108" s="1"/>
  <c r="F502" i="108" a="1"/>
  <c r="F502" i="108" s="1"/>
  <c r="C525" i="108"/>
  <c r="M506" i="108" a="1"/>
  <c r="M506" i="108" s="1"/>
  <c r="K506" i="108" a="1"/>
  <c r="K506" i="108" s="1"/>
  <c r="I506" i="108" a="1"/>
  <c r="I506" i="108" s="1"/>
  <c r="G506" i="108" a="1"/>
  <c r="G506" i="108" s="1"/>
  <c r="L506" i="108" a="1"/>
  <c r="L506" i="108" s="1"/>
  <c r="F506" i="108" a="1"/>
  <c r="F506" i="108" s="1"/>
  <c r="J506" i="108" a="1"/>
  <c r="J506" i="108" s="1"/>
  <c r="M499" i="108" a="1"/>
  <c r="M499" i="108" s="1"/>
  <c r="K499" i="108" a="1"/>
  <c r="K499" i="108" s="1"/>
  <c r="I499" i="108" a="1"/>
  <c r="I499" i="108" s="1"/>
  <c r="G499" i="108" a="1"/>
  <c r="G499" i="108" s="1"/>
  <c r="C518" i="108"/>
  <c r="J499" i="108" a="1"/>
  <c r="J499" i="108" s="1"/>
  <c r="L499" i="108" a="1"/>
  <c r="L499" i="108" s="1"/>
  <c r="M501" i="108" a="1"/>
  <c r="M501" i="108" s="1"/>
  <c r="K501" i="108" a="1"/>
  <c r="K501" i="108" s="1"/>
  <c r="I501" i="108" a="1"/>
  <c r="I501" i="108" s="1"/>
  <c r="G501" i="108" a="1"/>
  <c r="G501" i="108" s="1"/>
  <c r="C520" i="108"/>
  <c r="H501" i="108" a="1"/>
  <c r="H501" i="108" s="1"/>
  <c r="M505" i="108" a="1"/>
  <c r="M505" i="108" s="1"/>
  <c r="K505" i="108" a="1"/>
  <c r="K505" i="108" s="1"/>
  <c r="I505" i="108" a="1"/>
  <c r="I505" i="108" s="1"/>
  <c r="G505" i="108" a="1"/>
  <c r="G505" i="108" s="1"/>
  <c r="C524" i="108"/>
  <c r="H505" i="108" a="1"/>
  <c r="H505" i="108" s="1"/>
  <c r="C519" i="108"/>
  <c r="M500" i="108" a="1"/>
  <c r="M500" i="108" s="1"/>
  <c r="K500" i="108" a="1"/>
  <c r="K500" i="108" s="1"/>
  <c r="I500" i="108" a="1"/>
  <c r="I500" i="108" s="1"/>
  <c r="G500" i="108" a="1"/>
  <c r="G500" i="108" s="1"/>
  <c r="H500" i="108" a="1"/>
  <c r="H500" i="108" s="1"/>
  <c r="C523" i="108"/>
  <c r="M504" i="108" a="1"/>
  <c r="M504" i="108" s="1"/>
  <c r="K504" i="108" a="1"/>
  <c r="K504" i="108" s="1"/>
  <c r="I504" i="108" a="1"/>
  <c r="I504" i="108" s="1"/>
  <c r="G504" i="108" a="1"/>
  <c r="G504" i="108" s="1"/>
  <c r="H504" i="108" a="1"/>
  <c r="H504" i="108" s="1"/>
  <c r="M528" i="108" a="1"/>
  <c r="M528" i="108" s="1"/>
  <c r="K528" i="108" a="1"/>
  <c r="K528" i="108" s="1"/>
  <c r="I528" i="108" a="1"/>
  <c r="I528" i="108" s="1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 s="1"/>
  <c r="L527" i="108" a="1"/>
  <c r="L527" i="108" s="1"/>
  <c r="J527" i="108" a="1"/>
  <c r="J527" i="108"/>
  <c r="H527" i="108" a="1"/>
  <c r="H527" i="108" s="1"/>
  <c r="F527" i="108" a="1"/>
  <c r="F527" i="108" s="1"/>
  <c r="L529" i="108" a="1"/>
  <c r="L529" i="108" s="1"/>
  <c r="J529" i="108" a="1"/>
  <c r="J529" i="108" s="1"/>
  <c r="H529" i="108" a="1"/>
  <c r="H529" i="108" s="1"/>
  <c r="F529" i="108" a="1"/>
  <c r="F529" i="108" s="1"/>
  <c r="M526" i="108" a="1"/>
  <c r="M526" i="108" s="1"/>
  <c r="K526" i="108" a="1"/>
  <c r="K526" i="108" s="1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 s="1"/>
  <c r="G530" i="108" a="1"/>
  <c r="G530" i="108" s="1"/>
  <c r="H34" i="2" a="1"/>
  <c r="H34" i="2" s="1"/>
  <c r="J34" i="2" s="1"/>
  <c r="H45" i="2" a="1"/>
  <c r="H45" i="2" s="1"/>
  <c r="J45" i="2" s="1"/>
  <c r="H46" i="2" a="1"/>
  <c r="H46" i="2" s="1"/>
  <c r="J46" i="2" s="1"/>
  <c r="H57" i="2" a="1"/>
  <c r="H57" i="2" s="1"/>
  <c r="J57" i="2" s="1"/>
  <c r="H58" i="2" a="1"/>
  <c r="H58" i="2" s="1"/>
  <c r="J58" i="2" s="1"/>
  <c r="E25" i="187"/>
  <c r="G25" i="187"/>
  <c r="I25" i="187"/>
  <c r="G22" i="187"/>
  <c r="I22" i="187"/>
  <c r="E23" i="187"/>
  <c r="G23" i="187"/>
  <c r="I23" i="187"/>
  <c r="E24" i="187"/>
  <c r="G24" i="187"/>
  <c r="I24" i="187"/>
  <c r="E41" i="179"/>
  <c r="G41" i="179"/>
  <c r="E41" i="155"/>
  <c r="G41" i="155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6" i="159"/>
  <c r="G26" i="159"/>
  <c r="I26" i="159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18" i="160"/>
  <c r="P512" i="160"/>
  <c r="D17" i="159"/>
  <c r="N3" i="159"/>
  <c r="G512" i="158"/>
  <c r="E22" i="157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J531" i="156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520" i="164"/>
  <c r="N499" i="160"/>
  <c r="N521" i="156"/>
  <c r="N519" i="156"/>
  <c r="N523" i="164"/>
  <c r="N521" i="164"/>
  <c r="N525" i="158"/>
  <c r="N3" i="179"/>
  <c r="P512" i="156"/>
  <c r="N3" i="155"/>
  <c r="N11" i="179"/>
  <c r="N11" i="155"/>
  <c r="N6" i="179"/>
  <c r="N6" i="155"/>
  <c r="N519" i="158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N511" i="164"/>
  <c r="H512" i="164"/>
  <c r="H512" i="160"/>
  <c r="N512" i="160"/>
  <c r="F13" i="159"/>
  <c r="H13" i="159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H531" i="160"/>
  <c r="F520" i="160" a="1"/>
  <c r="F520" i="160"/>
  <c r="F531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H531" i="156"/>
  <c r="K512" i="156"/>
  <c r="N521" i="174"/>
  <c r="N530" i="168"/>
  <c r="N523" i="168"/>
  <c r="N508" i="164"/>
  <c r="N502" i="162"/>
  <c r="N521" i="160"/>
  <c r="I38" i="165"/>
  <c r="N5" i="179"/>
  <c r="N5" i="155"/>
  <c r="N13" i="179"/>
  <c r="N13" i="155"/>
  <c r="N8" i="179"/>
  <c r="N8" i="155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E24" i="159"/>
  <c r="G24" i="159"/>
  <c r="I24" i="159"/>
  <c r="E25" i="159"/>
  <c r="G25" i="159"/>
  <c r="I25" i="159"/>
  <c r="G22" i="159"/>
  <c r="I22" i="159"/>
  <c r="E23" i="159"/>
  <c r="G23" i="159"/>
  <c r="I23" i="159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N529" i="156"/>
  <c r="N527" i="156"/>
  <c r="E26" i="161"/>
  <c r="G26" i="161"/>
  <c r="I26" i="161"/>
  <c r="E26" i="179"/>
  <c r="G26" i="179"/>
  <c r="I26" i="179"/>
  <c r="E26" i="155"/>
  <c r="G26" i="155"/>
  <c r="I26" i="155"/>
  <c r="N7" i="179"/>
  <c r="N7" i="155"/>
  <c r="N10" i="179"/>
  <c r="N10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I512" i="160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M531" i="160"/>
  <c r="I528" i="160" a="1"/>
  <c r="I528" i="160"/>
  <c r="K528" i="160" a="1"/>
  <c r="K528" i="160"/>
  <c r="M527" i="160" a="1"/>
  <c r="M527" i="160"/>
  <c r="K527" i="160" a="1"/>
  <c r="K527" i="160"/>
  <c r="I527" i="160" a="1"/>
  <c r="I527" i="160"/>
  <c r="G527" i="160" a="1"/>
  <c r="G527" i="160"/>
  <c r="H527" i="160" a="1"/>
  <c r="H527" i="160"/>
  <c r="J527" i="160" a="1"/>
  <c r="J527" i="160"/>
  <c r="J531" i="160"/>
  <c r="F527" i="160" a="1"/>
  <c r="F527" i="160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12" i="158"/>
  <c r="F13" i="157"/>
  <c r="H13" i="157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506" i="164"/>
  <c r="N500" i="164"/>
  <c r="N499" i="168"/>
  <c r="N525" i="156"/>
  <c r="N523" i="156"/>
  <c r="N529" i="158"/>
  <c r="N499" i="156"/>
  <c r="N9" i="179"/>
  <c r="N9" i="155"/>
  <c r="N4" i="179"/>
  <c r="N4" i="155"/>
  <c r="N12" i="179"/>
  <c r="N12" i="155"/>
  <c r="E26" i="157"/>
  <c r="G26" i="157"/>
  <c r="I26" i="157"/>
  <c r="G22" i="153"/>
  <c r="I22" i="153"/>
  <c r="E24" i="153"/>
  <c r="G24" i="153"/>
  <c r="I24" i="153"/>
  <c r="E25" i="153"/>
  <c r="G25" i="153"/>
  <c r="I25" i="153"/>
  <c r="E23" i="153"/>
  <c r="G23" i="153"/>
  <c r="I23" i="153"/>
  <c r="L512" i="154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H512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N530" i="154"/>
  <c r="N526" i="154"/>
  <c r="N528" i="154"/>
  <c r="I512" i="154"/>
  <c r="J512" i="154"/>
  <c r="N506" i="154"/>
  <c r="N50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N521" i="154"/>
  <c r="L521" i="154" a="1"/>
  <c r="L521" i="154"/>
  <c r="H521" i="154" a="1"/>
  <c r="H521" i="154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F512" i="154"/>
  <c r="N49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4" i="142"/>
  <c r="G24" i="142" s="1"/>
  <c r="I24" i="142" s="1"/>
  <c r="E24" i="150"/>
  <c r="G24" i="150"/>
  <c r="I24" i="150"/>
  <c r="E23" i="150"/>
  <c r="G23" i="150"/>
  <c r="I23" i="150"/>
  <c r="E25" i="150"/>
  <c r="G25" i="150"/>
  <c r="I25" i="150"/>
  <c r="G22" i="150"/>
  <c r="I22" i="150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N524" i="151"/>
  <c r="L524" i="151" a="1"/>
  <c r="L524" i="151"/>
  <c r="J524" i="151" a="1"/>
  <c r="J524" i="15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P512" i="151"/>
  <c r="D17" i="150"/>
  <c r="N3" i="150"/>
  <c r="N504" i="149"/>
  <c r="N503" i="149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K531" i="147"/>
  <c r="N527" i="147"/>
  <c r="N522" i="145"/>
  <c r="E23" i="146"/>
  <c r="G23" i="146"/>
  <c r="I23" i="146"/>
  <c r="E25" i="146"/>
  <c r="G25" i="146"/>
  <c r="I25" i="146"/>
  <c r="G22" i="146"/>
  <c r="I22" i="146"/>
  <c r="E24" i="146"/>
  <c r="G24" i="146"/>
  <c r="I24" i="146"/>
  <c r="N526" i="145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J529" i="143" a="1"/>
  <c r="J529" i="143"/>
  <c r="H529" i="143" a="1"/>
  <c r="H529" i="143" s="1"/>
  <c r="H531" i="143" s="1"/>
  <c r="F529" i="143" a="1"/>
  <c r="F529" i="143" s="1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N523" i="141"/>
  <c r="N509" i="139"/>
  <c r="L529" i="139" a="1"/>
  <c r="L529" i="139"/>
  <c r="L531" i="139" s="1"/>
  <c r="J529" i="139" a="1"/>
  <c r="J529" i="139"/>
  <c r="J531" i="139" s="1"/>
  <c r="H529" i="139" a="1"/>
  <c r="H529" i="139"/>
  <c r="H531" i="139" s="1"/>
  <c r="F529" i="139" a="1"/>
  <c r="F529" i="139"/>
  <c r="G529" i="139" a="1"/>
  <c r="G529" i="139"/>
  <c r="I529" i="139" a="1"/>
  <c r="I529" i="139" s="1"/>
  <c r="I531" i="139" s="1"/>
  <c r="K529" i="139" a="1"/>
  <c r="K529" i="139"/>
  <c r="M529" i="139" a="1"/>
  <c r="M529" i="139"/>
  <c r="M531" i="139" s="1"/>
  <c r="N526" i="139"/>
  <c r="N506" i="139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M512" i="137"/>
  <c r="N523" i="135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N502" i="137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N526" i="135"/>
  <c r="M518" i="135" a="1"/>
  <c r="M518" i="135"/>
  <c r="K518" i="135" a="1"/>
  <c r="K518" i="135"/>
  <c r="I518" i="135" a="1"/>
  <c r="I518" i="135"/>
  <c r="G518" i="135" a="1"/>
  <c r="G518" i="135"/>
  <c r="L518" i="135" a="1"/>
  <c r="L518" i="135"/>
  <c r="J518" i="135" a="1"/>
  <c r="J518" i="135"/>
  <c r="H518" i="135" a="1"/>
  <c r="H518" i="135"/>
  <c r="F518" i="135" a="1"/>
  <c r="F518" i="135"/>
  <c r="N519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5" i="135"/>
  <c r="N527" i="133"/>
  <c r="N528" i="131"/>
  <c r="E25" i="130"/>
  <c r="G25" i="130" s="1"/>
  <c r="I25" i="130" s="1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7" i="135"/>
  <c r="J531" i="133"/>
  <c r="K531" i="133"/>
  <c r="N530" i="131"/>
  <c r="N505" i="129"/>
  <c r="N501" i="129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P507" i="151" a="1"/>
  <c r="P507" i="151"/>
  <c r="N11" i="150"/>
  <c r="P506" i="151" a="1"/>
  <c r="P506" i="151"/>
  <c r="N10" i="150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N518" i="145"/>
  <c r="H53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2" i="145"/>
  <c r="F33" i="2" s="1"/>
  <c r="H33" i="2" s="1" a="1"/>
  <c r="H33" i="2" s="1"/>
  <c r="J33" i="2" s="1"/>
  <c r="E26" i="144"/>
  <c r="G26" i="144"/>
  <c r="I26" i="144"/>
  <c r="N519" i="145"/>
  <c r="N525" i="141"/>
  <c r="P509" i="143" a="1"/>
  <c r="P509" i="143" s="1"/>
  <c r="N13" i="142" s="1"/>
  <c r="P505" i="143" a="1"/>
  <c r="P505" i="143" s="1"/>
  <c r="N9" i="142" s="1"/>
  <c r="P501" i="143" a="1"/>
  <c r="P501" i="143" s="1"/>
  <c r="N5" i="142" s="1"/>
  <c r="P511" i="143" a="1"/>
  <c r="P511" i="143"/>
  <c r="P507" i="143" a="1"/>
  <c r="P507" i="143"/>
  <c r="N11" i="142" s="1"/>
  <c r="P503" i="143" a="1"/>
  <c r="P503" i="143" s="1"/>
  <c r="N7" i="142" s="1"/>
  <c r="P499" i="143" a="1"/>
  <c r="P499" i="143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N500" i="139"/>
  <c r="N528" i="139"/>
  <c r="N505" i="139"/>
  <c r="E41" i="138"/>
  <c r="G41" i="138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2" i="135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N506" i="137"/>
  <c r="J512" i="137"/>
  <c r="M524" i="135" a="1"/>
  <c r="M524" i="135"/>
  <c r="K524" i="135" a="1"/>
  <c r="K524" i="135"/>
  <c r="I524" i="135" a="1"/>
  <c r="I524" i="135"/>
  <c r="G524" i="135" a="1"/>
  <c r="G524" i="135"/>
  <c r="J524" i="135" a="1"/>
  <c r="J524" i="135"/>
  <c r="L524" i="135" a="1"/>
  <c r="L524" i="135"/>
  <c r="F524" i="135" a="1"/>
  <c r="F524" i="135"/>
  <c r="H524" i="135" a="1"/>
  <c r="H524" i="135"/>
  <c r="P512" i="135"/>
  <c r="D17" i="134" s="1"/>
  <c r="G17" i="134" s="1"/>
  <c r="G28" i="2" s="1"/>
  <c r="N3" i="134"/>
  <c r="N521" i="137"/>
  <c r="N522" i="135"/>
  <c r="N524" i="133"/>
  <c r="N525" i="133"/>
  <c r="N520" i="135"/>
  <c r="H512" i="129"/>
  <c r="N501" i="137"/>
  <c r="N518" i="131"/>
  <c r="N509" i="129"/>
  <c r="N521" i="129"/>
  <c r="N529" i="151"/>
  <c r="F512" i="151"/>
  <c r="N499" i="151"/>
  <c r="F531" i="147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N520" i="143"/>
  <c r="L520" i="143" a="1"/>
  <c r="L520" i="143"/>
  <c r="J520" i="143" a="1"/>
  <c r="J520" i="143"/>
  <c r="L519" i="139" a="1"/>
  <c r="L519" i="139"/>
  <c r="J519" i="139" a="1"/>
  <c r="J519" i="139"/>
  <c r="H519" i="139" a="1"/>
  <c r="H519" i="139"/>
  <c r="F519" i="139" a="1"/>
  <c r="F519" i="139"/>
  <c r="I519" i="139" a="1"/>
  <c r="I519" i="139"/>
  <c r="K519" i="139" a="1"/>
  <c r="K519" i="139"/>
  <c r="M519" i="139" a="1"/>
  <c r="M519" i="139"/>
  <c r="G519" i="139" a="1"/>
  <c r="G519" i="139"/>
  <c r="G531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G512" i="137"/>
  <c r="E22" i="136"/>
  <c r="E25" i="136" s="1"/>
  <c r="G25" i="136" s="1"/>
  <c r="I25" i="136" s="1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2" i="135"/>
  <c r="N511" i="131"/>
  <c r="N507" i="131"/>
  <c r="N503" i="131"/>
  <c r="N499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L529" i="131" a="1"/>
  <c r="L529" i="131" s="1"/>
  <c r="L531" i="131" s="1"/>
  <c r="J529" i="131" a="1"/>
  <c r="J529" i="131"/>
  <c r="H529" i="131" a="1"/>
  <c r="H529" i="131"/>
  <c r="H531" i="131" s="1"/>
  <c r="F529" i="131" a="1"/>
  <c r="F529" i="131" s="1"/>
  <c r="F531" i="131" s="1"/>
  <c r="M529" i="131" a="1"/>
  <c r="M529" i="131" s="1"/>
  <c r="M531" i="131" s="1"/>
  <c r="I529" i="131" a="1"/>
  <c r="I529" i="131"/>
  <c r="I531" i="131" s="1"/>
  <c r="K529" i="131" a="1"/>
  <c r="K529" i="131" s="1"/>
  <c r="K531" i="131" s="1"/>
  <c r="G529" i="131" a="1"/>
  <c r="G529" i="131"/>
  <c r="G531" i="131" s="1"/>
  <c r="N512" i="133"/>
  <c r="F27" i="2" s="1"/>
  <c r="H27" i="2" s="1" a="1"/>
  <c r="H27" i="2" s="1"/>
  <c r="J27" i="2" s="1"/>
  <c r="F13" i="132"/>
  <c r="H13" i="132" s="1"/>
  <c r="E26" i="132"/>
  <c r="G26" i="132"/>
  <c r="I26" i="132" s="1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N518" i="133"/>
  <c r="G531" i="133"/>
  <c r="N519" i="133"/>
  <c r="E23" i="132"/>
  <c r="G23" i="132"/>
  <c r="I23" i="132" s="1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P509" i="145" a="1"/>
  <c r="P509" i="145" s="1"/>
  <c r="N13" i="144" s="1"/>
  <c r="P503" i="145" a="1"/>
  <c r="P503" i="145"/>
  <c r="N7" i="144" s="1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P512" i="149"/>
  <c r="D17" i="148"/>
  <c r="N3" i="148"/>
  <c r="H531" i="147"/>
  <c r="I531" i="147"/>
  <c r="N525" i="147"/>
  <c r="N523" i="147"/>
  <c r="N521" i="147"/>
  <c r="N519" i="147"/>
  <c r="N512" i="147"/>
  <c r="F13" i="146"/>
  <c r="H13" i="146"/>
  <c r="E26" i="146"/>
  <c r="G26" i="146"/>
  <c r="I26" i="146"/>
  <c r="N523" i="145"/>
  <c r="P512" i="147"/>
  <c r="D17" i="146"/>
  <c r="N3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N526" i="143"/>
  <c r="L526" i="143" a="1"/>
  <c r="L526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N521" i="141"/>
  <c r="L525" i="139" a="1"/>
  <c r="L525" i="139"/>
  <c r="J525" i="139" a="1"/>
  <c r="J525" i="139"/>
  <c r="H525" i="139" a="1"/>
  <c r="H525" i="139"/>
  <c r="F525" i="139" a="1"/>
  <c r="F525" i="139"/>
  <c r="K525" i="139" a="1"/>
  <c r="K525" i="139"/>
  <c r="M525" i="139" a="1"/>
  <c r="M525" i="139"/>
  <c r="G525" i="139" a="1"/>
  <c r="G525" i="139"/>
  <c r="I525" i="139" a="1"/>
  <c r="I525" i="139"/>
  <c r="N511" i="137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K531" i="139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J519" i="131" a="1"/>
  <c r="J519" i="131"/>
  <c r="J531" i="131"/>
  <c r="H519" i="131" a="1"/>
  <c r="H519" i="131"/>
  <c r="F519" i="131" a="1"/>
  <c r="F519" i="131"/>
  <c r="K519" i="131" a="1"/>
  <c r="K519" i="131"/>
  <c r="G519" i="131" a="1"/>
  <c r="G519" i="131"/>
  <c r="M519" i="131" a="1"/>
  <c r="M519" i="131"/>
  <c r="I519" i="131" a="1"/>
  <c r="I519" i="131"/>
  <c r="N507" i="137"/>
  <c r="L529" i="135" a="1"/>
  <c r="L529" i="135"/>
  <c r="L531" i="135" s="1"/>
  <c r="J529" i="135" a="1"/>
  <c r="J529" i="135"/>
  <c r="J531" i="135" s="1"/>
  <c r="F529" i="135" a="1"/>
  <c r="F529" i="135" s="1"/>
  <c r="I529" i="135" a="1"/>
  <c r="I529" i="135" s="1"/>
  <c r="I531" i="135" s="1"/>
  <c r="K529" i="135" a="1"/>
  <c r="K529" i="135"/>
  <c r="K531" i="135" s="1"/>
  <c r="L521" i="135" a="1"/>
  <c r="L521" i="135"/>
  <c r="J521" i="135" a="1"/>
  <c r="J521" i="135"/>
  <c r="H521" i="135" a="1"/>
  <c r="H521" i="135"/>
  <c r="F521" i="135" a="1"/>
  <c r="F521" i="135"/>
  <c r="M521" i="135" a="1"/>
  <c r="M521" i="135"/>
  <c r="G521" i="135" a="1"/>
  <c r="G521" i="135"/>
  <c r="I521" i="135" a="1"/>
  <c r="I521" i="135"/>
  <c r="K521" i="135" a="1"/>
  <c r="K521" i="135"/>
  <c r="N530" i="135"/>
  <c r="N521" i="133"/>
  <c r="N527" i="129"/>
  <c r="M518" i="129" a="1"/>
  <c r="M518" i="129"/>
  <c r="H518" i="129" a="1"/>
  <c r="H518" i="129"/>
  <c r="H531" i="129"/>
  <c r="J518" i="129" a="1"/>
  <c r="J518" i="129"/>
  <c r="G518" i="129" a="1"/>
  <c r="G518" i="129"/>
  <c r="L518" i="129" a="1"/>
  <c r="L518" i="129"/>
  <c r="L531" i="129"/>
  <c r="I518" i="129" a="1"/>
  <c r="I518" i="129"/>
  <c r="K518" i="129" a="1"/>
  <c r="K518" i="129"/>
  <c r="F518" i="129" a="1"/>
  <c r="F518" i="129"/>
  <c r="H531" i="133"/>
  <c r="I531" i="133"/>
  <c r="N526" i="131"/>
  <c r="N528" i="128"/>
  <c r="E25" i="127"/>
  <c r="G25" i="127" s="1"/>
  <c r="I25" i="127" s="1"/>
  <c r="G22" i="127"/>
  <c r="I22" i="127"/>
  <c r="E23" i="127"/>
  <c r="G23" i="127"/>
  <c r="I23" i="127"/>
  <c r="E24" i="127"/>
  <c r="G24" i="127"/>
  <c r="I24" i="127" s="1"/>
  <c r="L521" i="124" a="1"/>
  <c r="L521" i="124" s="1"/>
  <c r="J521" i="124" a="1"/>
  <c r="J521" i="124" s="1"/>
  <c r="H521" i="124" a="1"/>
  <c r="H521" i="124" s="1"/>
  <c r="F521" i="124" a="1"/>
  <c r="F521" i="124" s="1"/>
  <c r="M521" i="124" a="1"/>
  <c r="M521" i="124" s="1"/>
  <c r="K521" i="124" a="1"/>
  <c r="K521" i="124" s="1"/>
  <c r="I521" i="124" a="1"/>
  <c r="I521" i="124" s="1"/>
  <c r="G521" i="124" a="1"/>
  <c r="G521" i="124" s="1"/>
  <c r="M528" i="124" a="1"/>
  <c r="M528" i="124" s="1"/>
  <c r="K528" i="124" a="1"/>
  <c r="K528" i="124" s="1"/>
  <c r="I528" i="124" a="1"/>
  <c r="I528" i="124" s="1"/>
  <c r="G528" i="124" a="1"/>
  <c r="G528" i="124" s="1"/>
  <c r="L528" i="124" a="1"/>
  <c r="L528" i="124" s="1"/>
  <c r="J528" i="124" a="1"/>
  <c r="J528" i="124" s="1"/>
  <c r="H528" i="124" a="1"/>
  <c r="H528" i="124" s="1"/>
  <c r="F528" i="124" a="1"/>
  <c r="F528" i="124" s="1"/>
  <c r="M520" i="124" a="1"/>
  <c r="M520" i="124" s="1"/>
  <c r="K520" i="124" a="1"/>
  <c r="K520" i="124" s="1"/>
  <c r="I520" i="124" a="1"/>
  <c r="I520" i="124" s="1"/>
  <c r="G520" i="124" a="1"/>
  <c r="G520" i="124" s="1"/>
  <c r="L520" i="124" a="1"/>
  <c r="L520" i="124" s="1"/>
  <c r="J520" i="124" a="1"/>
  <c r="J520" i="124" s="1"/>
  <c r="H520" i="124" a="1"/>
  <c r="H520" i="124" s="1"/>
  <c r="F520" i="124" a="1"/>
  <c r="F520" i="124" s="1"/>
  <c r="M530" i="124" a="1"/>
  <c r="M530" i="124" s="1"/>
  <c r="K530" i="124" a="1"/>
  <c r="K530" i="124" s="1"/>
  <c r="I530" i="124" a="1"/>
  <c r="I530" i="124" s="1"/>
  <c r="G530" i="124" a="1"/>
  <c r="G530" i="124" s="1"/>
  <c r="L530" i="124" a="1"/>
  <c r="L530" i="124" s="1"/>
  <c r="J530" i="124" a="1"/>
  <c r="J530" i="124" s="1"/>
  <c r="H530" i="124" a="1"/>
  <c r="H530" i="124" s="1"/>
  <c r="F530" i="124" a="1"/>
  <c r="F530" i="124" s="1"/>
  <c r="M522" i="124" a="1"/>
  <c r="M522" i="124" s="1"/>
  <c r="K522" i="124" a="1"/>
  <c r="K522" i="124" s="1"/>
  <c r="I522" i="124" a="1"/>
  <c r="I522" i="124" s="1"/>
  <c r="G522" i="124" a="1"/>
  <c r="G522" i="124" s="1"/>
  <c r="L522" i="124" a="1"/>
  <c r="L522" i="124" s="1"/>
  <c r="J522" i="124" a="1"/>
  <c r="J522" i="124" s="1"/>
  <c r="H522" i="124" a="1"/>
  <c r="H522" i="124" s="1"/>
  <c r="F522" i="124" a="1"/>
  <c r="F522" i="124" s="1"/>
  <c r="M518" i="122" a="1"/>
  <c r="M518" i="122" s="1"/>
  <c r="J518" i="122" a="1"/>
  <c r="J518" i="122" s="1"/>
  <c r="L518" i="122" a="1"/>
  <c r="L518" i="122" s="1"/>
  <c r="G518" i="122" a="1"/>
  <c r="G518" i="122" s="1"/>
  <c r="I518" i="122" a="1"/>
  <c r="I518" i="122" s="1"/>
  <c r="F518" i="122" a="1"/>
  <c r="F518" i="122" s="1"/>
  <c r="K518" i="122" a="1"/>
  <c r="K518" i="122" s="1"/>
  <c r="H518" i="122" a="1"/>
  <c r="H518" i="122" s="1"/>
  <c r="M523" i="120" a="1"/>
  <c r="M523" i="120" s="1"/>
  <c r="K523" i="120" a="1"/>
  <c r="K523" i="120" s="1"/>
  <c r="I523" i="120" a="1"/>
  <c r="I523" i="120" s="1"/>
  <c r="J522" i="118" a="1"/>
  <c r="J522" i="118" s="1"/>
  <c r="G522" i="118" a="1"/>
  <c r="G522" i="118" s="1"/>
  <c r="L522" i="118" a="1"/>
  <c r="L522" i="118" s="1"/>
  <c r="I522" i="118" a="1"/>
  <c r="I522" i="118" s="1"/>
  <c r="K522" i="118" a="1"/>
  <c r="K522" i="118" s="1"/>
  <c r="F522" i="118" a="1"/>
  <c r="F522" i="118" s="1"/>
  <c r="M522" i="118" a="1"/>
  <c r="M522" i="118" s="1"/>
  <c r="H522" i="118" a="1"/>
  <c r="H522" i="118" s="1"/>
  <c r="N518" i="128"/>
  <c r="N526" i="128"/>
  <c r="L522" i="122" a="1"/>
  <c r="L522" i="122" s="1"/>
  <c r="J522" i="122" a="1"/>
  <c r="J522" i="122" s="1"/>
  <c r="H522" i="122" a="1"/>
  <c r="H522" i="122"/>
  <c r="F522" i="122" a="1"/>
  <c r="F522" i="122" s="1"/>
  <c r="M522" i="122" a="1"/>
  <c r="M522" i="122" s="1"/>
  <c r="K522" i="122" a="1"/>
  <c r="K522" i="122" s="1"/>
  <c r="I522" i="122" a="1"/>
  <c r="I522" i="122" s="1"/>
  <c r="G522" i="122" a="1"/>
  <c r="G522" i="122" s="1"/>
  <c r="J529" i="118" a="1"/>
  <c r="J529" i="118" s="1"/>
  <c r="L529" i="118" a="1"/>
  <c r="L529" i="118" s="1"/>
  <c r="L520" i="118" a="1"/>
  <c r="L520" i="118" s="1"/>
  <c r="I520" i="118" a="1"/>
  <c r="I520" i="118"/>
  <c r="K520" i="118" a="1"/>
  <c r="K520" i="118" s="1"/>
  <c r="F520" i="118" a="1"/>
  <c r="F520" i="118" s="1"/>
  <c r="M520" i="118" a="1"/>
  <c r="M520" i="118" s="1"/>
  <c r="H520" i="118" a="1"/>
  <c r="H520" i="118" s="1"/>
  <c r="J520" i="118" a="1"/>
  <c r="J520" i="118" s="1"/>
  <c r="G520" i="118" a="1"/>
  <c r="G520" i="118" s="1"/>
  <c r="M527" i="118" a="1"/>
  <c r="M527" i="118" s="1"/>
  <c r="J527" i="118" a="1"/>
  <c r="J527" i="118" s="1"/>
  <c r="L527" i="118" a="1"/>
  <c r="L527" i="118" s="1"/>
  <c r="G527" i="118" a="1"/>
  <c r="G527" i="118" s="1"/>
  <c r="I527" i="118" a="1"/>
  <c r="I527" i="118" s="1"/>
  <c r="F527" i="118" a="1"/>
  <c r="F527" i="118" s="1"/>
  <c r="K527" i="118" a="1"/>
  <c r="K527" i="118" s="1"/>
  <c r="H527" i="118" a="1"/>
  <c r="H527" i="118" s="1"/>
  <c r="K518" i="118" a="1"/>
  <c r="K518" i="118" s="1"/>
  <c r="F518" i="118" a="1"/>
  <c r="F518" i="118" s="1"/>
  <c r="M518" i="118" a="1"/>
  <c r="M518" i="118" s="1"/>
  <c r="H518" i="118" a="1"/>
  <c r="H518" i="118" s="1"/>
  <c r="J518" i="118" a="1"/>
  <c r="J518" i="118" s="1"/>
  <c r="G518" i="118" a="1"/>
  <c r="G518" i="118" s="1"/>
  <c r="L518" i="118" a="1"/>
  <c r="L518" i="118" s="1"/>
  <c r="I518" i="118" a="1"/>
  <c r="I518" i="118" s="1"/>
  <c r="N525" i="128"/>
  <c r="N521" i="128"/>
  <c r="H531" i="128"/>
  <c r="H529" i="124" a="1"/>
  <c r="H529" i="124" s="1"/>
  <c r="F529" i="124" a="1"/>
  <c r="F529" i="124" s="1"/>
  <c r="M524" i="124" a="1"/>
  <c r="M524" i="124" s="1"/>
  <c r="K524" i="124" a="1"/>
  <c r="K524" i="124" s="1"/>
  <c r="I524" i="124" a="1"/>
  <c r="I524" i="124" s="1"/>
  <c r="G524" i="124" a="1"/>
  <c r="G524" i="124" s="1"/>
  <c r="L524" i="124" a="1"/>
  <c r="L524" i="124" s="1"/>
  <c r="J524" i="124" a="1"/>
  <c r="J524" i="124" s="1"/>
  <c r="H524" i="124" a="1"/>
  <c r="H524" i="124" s="1"/>
  <c r="F524" i="124" a="1"/>
  <c r="F524" i="124" s="1"/>
  <c r="I518" i="126" a="1"/>
  <c r="I518" i="126" s="1"/>
  <c r="J518" i="126" a="1"/>
  <c r="J518" i="126" s="1"/>
  <c r="M526" i="124" a="1"/>
  <c r="M526" i="124" s="1"/>
  <c r="K526" i="124" a="1"/>
  <c r="K526" i="124" s="1"/>
  <c r="I526" i="124" a="1"/>
  <c r="I526" i="124" s="1"/>
  <c r="G526" i="124" a="1"/>
  <c r="G526" i="124" s="1"/>
  <c r="L526" i="124" a="1"/>
  <c r="L526" i="124" s="1"/>
  <c r="J526" i="124" a="1"/>
  <c r="J526" i="124" s="1"/>
  <c r="H526" i="124" a="1"/>
  <c r="H526" i="124" s="1"/>
  <c r="F526" i="124" a="1"/>
  <c r="F526" i="124" s="1"/>
  <c r="M518" i="124" a="1"/>
  <c r="M518" i="124" s="1"/>
  <c r="K518" i="124" a="1"/>
  <c r="K518" i="124" s="1"/>
  <c r="I518" i="124" a="1"/>
  <c r="I518" i="124" s="1"/>
  <c r="G518" i="124" a="1"/>
  <c r="G518" i="124" s="1"/>
  <c r="L518" i="124" a="1"/>
  <c r="L518" i="124" s="1"/>
  <c r="J518" i="124" a="1"/>
  <c r="J518" i="124" s="1"/>
  <c r="H518" i="124" a="1"/>
  <c r="H518" i="124" s="1"/>
  <c r="F518" i="124" a="1"/>
  <c r="F518" i="124" s="1"/>
  <c r="K521" i="118" a="1"/>
  <c r="K521" i="118" s="1"/>
  <c r="H521" i="118" a="1"/>
  <c r="H521" i="118" s="1"/>
  <c r="M521" i="118" a="1"/>
  <c r="M521" i="118" s="1"/>
  <c r="J521" i="118" a="1"/>
  <c r="J521" i="118" s="1"/>
  <c r="L521" i="118" a="1"/>
  <c r="L521" i="118" s="1"/>
  <c r="G521" i="118" a="1"/>
  <c r="G521" i="118" s="1"/>
  <c r="I521" i="118" a="1"/>
  <c r="I521" i="118"/>
  <c r="F521" i="118" a="1"/>
  <c r="F521" i="118" s="1"/>
  <c r="L528" i="118" a="1"/>
  <c r="L528" i="118" s="1"/>
  <c r="I528" i="118" a="1"/>
  <c r="I528" i="118" s="1"/>
  <c r="K528" i="118" a="1"/>
  <c r="K528" i="118" s="1"/>
  <c r="F528" i="118" a="1"/>
  <c r="F528" i="118" s="1"/>
  <c r="M528" i="118" a="1"/>
  <c r="M528" i="118" s="1"/>
  <c r="H528" i="118" a="1"/>
  <c r="H528" i="118" s="1"/>
  <c r="J528" i="118" a="1"/>
  <c r="J528" i="118" s="1"/>
  <c r="G528" i="118" a="1"/>
  <c r="G528" i="118" s="1"/>
  <c r="M519" i="118" a="1"/>
  <c r="M519" i="118" s="1"/>
  <c r="J519" i="118" a="1"/>
  <c r="J519" i="118" s="1"/>
  <c r="L519" i="118" a="1"/>
  <c r="L519" i="118" s="1"/>
  <c r="G519" i="118" a="1"/>
  <c r="G519" i="118" s="1"/>
  <c r="I519" i="118" a="1"/>
  <c r="I519" i="118" s="1"/>
  <c r="F519" i="118" a="1"/>
  <c r="F519" i="118" s="1"/>
  <c r="K519" i="118" a="1"/>
  <c r="K519" i="118" s="1"/>
  <c r="H519" i="118" a="1"/>
  <c r="H519" i="118" s="1"/>
  <c r="J530" i="118" a="1"/>
  <c r="J530" i="118" s="1"/>
  <c r="G530" i="118" a="1"/>
  <c r="G530" i="118" s="1"/>
  <c r="L530" i="118" a="1"/>
  <c r="L530" i="118" s="1"/>
  <c r="I530" i="118" a="1"/>
  <c r="I530" i="118" s="1"/>
  <c r="K530" i="118" a="1"/>
  <c r="K530" i="118" s="1"/>
  <c r="F530" i="118" a="1"/>
  <c r="F530" i="118" s="1"/>
  <c r="M530" i="118" a="1"/>
  <c r="M530" i="118" s="1"/>
  <c r="H530" i="118" a="1"/>
  <c r="H530" i="118" s="1"/>
  <c r="N524" i="128"/>
  <c r="N522" i="128"/>
  <c r="N520" i="128"/>
  <c r="N530" i="128"/>
  <c r="E26" i="127"/>
  <c r="G26" i="127" s="1"/>
  <c r="I26" i="127" s="1"/>
  <c r="L525" i="124" a="1"/>
  <c r="L525" i="124" s="1"/>
  <c r="J525" i="124" a="1"/>
  <c r="J525" i="124" s="1"/>
  <c r="H525" i="124" a="1"/>
  <c r="H525" i="124" s="1"/>
  <c r="F525" i="124" a="1"/>
  <c r="F525" i="124" s="1"/>
  <c r="M525" i="124" a="1"/>
  <c r="M525" i="124" s="1"/>
  <c r="K525" i="124" a="1"/>
  <c r="K525" i="124" s="1"/>
  <c r="I525" i="124" a="1"/>
  <c r="I525" i="124" s="1"/>
  <c r="G525" i="124" a="1"/>
  <c r="G525" i="124" s="1"/>
  <c r="L520" i="122" a="1"/>
  <c r="L520" i="122" s="1"/>
  <c r="J520" i="122" a="1"/>
  <c r="J520" i="122" s="1"/>
  <c r="H520" i="122" a="1"/>
  <c r="H520" i="122" s="1"/>
  <c r="F520" i="122" a="1"/>
  <c r="F520" i="122" s="1"/>
  <c r="M520" i="122" a="1"/>
  <c r="M520" i="122" s="1"/>
  <c r="K520" i="122" a="1"/>
  <c r="K520" i="122" s="1"/>
  <c r="G520" i="122" a="1"/>
  <c r="G520" i="122" s="1"/>
  <c r="I520" i="122" a="1"/>
  <c r="I520" i="122" s="1"/>
  <c r="M524" i="118" a="1"/>
  <c r="M524" i="118" s="1"/>
  <c r="H524" i="118" a="1"/>
  <c r="H524" i="118" s="1"/>
  <c r="J524" i="118" a="1"/>
  <c r="J524" i="118" s="1"/>
  <c r="G524" i="118" a="1"/>
  <c r="G524" i="118" s="1"/>
  <c r="L524" i="118" a="1"/>
  <c r="L524" i="118"/>
  <c r="I524" i="118" a="1"/>
  <c r="I524" i="118" s="1"/>
  <c r="K524" i="118" a="1"/>
  <c r="K524" i="118" s="1"/>
  <c r="F524" i="118" a="1"/>
  <c r="F524" i="118" s="1"/>
  <c r="L525" i="118" a="1"/>
  <c r="L525" i="118" s="1"/>
  <c r="G525" i="118" a="1"/>
  <c r="G525" i="118" s="1"/>
  <c r="I525" i="118" a="1"/>
  <c r="I525" i="118" s="1"/>
  <c r="F525" i="118" a="1"/>
  <c r="F525" i="118" s="1"/>
  <c r="K525" i="118" a="1"/>
  <c r="K525" i="118" s="1"/>
  <c r="H525" i="118" a="1"/>
  <c r="H525" i="118" s="1"/>
  <c r="M525" i="118" a="1"/>
  <c r="M525" i="118" s="1"/>
  <c r="J525" i="118" a="1"/>
  <c r="J525" i="118" s="1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 s="1"/>
  <c r="G526" i="118" a="1"/>
  <c r="G526" i="118" s="1"/>
  <c r="L526" i="118" a="1"/>
  <c r="L526" i="118" s="1"/>
  <c r="I526" i="118" a="1"/>
  <c r="I526" i="118" s="1"/>
  <c r="L526" i="116" a="1"/>
  <c r="L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 s="1"/>
  <c r="K518" i="116" a="1"/>
  <c r="K518" i="116" s="1"/>
  <c r="I518" i="116" a="1"/>
  <c r="I518" i="116" s="1"/>
  <c r="G518" i="116" a="1"/>
  <c r="G518" i="116" s="1"/>
  <c r="M527" i="116" a="1"/>
  <c r="M527" i="116" s="1"/>
  <c r="K527" i="116" a="1"/>
  <c r="K527" i="116" s="1"/>
  <c r="I527" i="116" a="1"/>
  <c r="I527" i="116" s="1"/>
  <c r="G527" i="116" a="1"/>
  <c r="G527" i="116" s="1"/>
  <c r="L527" i="116" a="1"/>
  <c r="L527" i="116" s="1"/>
  <c r="J527" i="116" a="1"/>
  <c r="J527" i="116" s="1"/>
  <c r="H527" i="116" a="1"/>
  <c r="H527" i="116" s="1"/>
  <c r="F527" i="116" a="1"/>
  <c r="F527" i="116" s="1"/>
  <c r="M523" i="116" a="1"/>
  <c r="M523" i="116" s="1"/>
  <c r="K523" i="116" a="1"/>
  <c r="K523" i="116" s="1"/>
  <c r="I523" i="116" a="1"/>
  <c r="I523" i="116" s="1"/>
  <c r="G523" i="116" a="1"/>
  <c r="G523" i="116" s="1"/>
  <c r="L523" i="116" a="1"/>
  <c r="L523" i="116" s="1"/>
  <c r="J523" i="116" a="1"/>
  <c r="J523" i="116" s="1"/>
  <c r="H523" i="116" a="1"/>
  <c r="H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 s="1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 s="1"/>
  <c r="J520" i="116" a="1"/>
  <c r="J520" i="116" s="1"/>
  <c r="H520" i="116" a="1"/>
  <c r="H520" i="116" s="1"/>
  <c r="F520" i="116" a="1"/>
  <c r="F520" i="116" s="1"/>
  <c r="M520" i="116" a="1"/>
  <c r="M520" i="116" s="1"/>
  <c r="K520" i="116" a="1"/>
  <c r="K520" i="116" s="1"/>
  <c r="I520" i="116" a="1"/>
  <c r="I520" i="116" s="1"/>
  <c r="G520" i="116" a="1"/>
  <c r="G520" i="116" s="1"/>
  <c r="L524" i="116" a="1"/>
  <c r="L524" i="116" s="1"/>
  <c r="J524" i="116" a="1"/>
  <c r="J524" i="116" s="1"/>
  <c r="H524" i="116" a="1"/>
  <c r="H524" i="116" s="1"/>
  <c r="F524" i="116" a="1"/>
  <c r="F524" i="116" s="1"/>
  <c r="M524" i="116" a="1"/>
  <c r="M524" i="116" s="1"/>
  <c r="K524" i="116" a="1"/>
  <c r="K524" i="116" s="1"/>
  <c r="I524" i="116" a="1"/>
  <c r="I524" i="116" s="1"/>
  <c r="G524" i="116" a="1"/>
  <c r="G524" i="116" s="1"/>
  <c r="M521" i="116" a="1"/>
  <c r="M521" i="116" s="1"/>
  <c r="K521" i="116" a="1"/>
  <c r="K521" i="116" s="1"/>
  <c r="I521" i="116" a="1"/>
  <c r="I521" i="116" s="1"/>
  <c r="G521" i="116" a="1"/>
  <c r="G521" i="116" s="1"/>
  <c r="L521" i="116" a="1"/>
  <c r="L521" i="116" s="1"/>
  <c r="J521" i="116" a="1"/>
  <c r="J521" i="116" s="1"/>
  <c r="H521" i="116" a="1"/>
  <c r="H521" i="116" s="1"/>
  <c r="F521" i="116" a="1"/>
  <c r="F521" i="116" s="1"/>
  <c r="M520" i="114" a="1"/>
  <c r="M520" i="114" s="1"/>
  <c r="F523" i="114" a="1"/>
  <c r="F523" i="114" s="1"/>
  <c r="M523" i="114" a="1"/>
  <c r="M523" i="114" s="1"/>
  <c r="I523" i="114" a="1"/>
  <c r="I523" i="114" s="1"/>
  <c r="L519" i="114" a="1"/>
  <c r="L519" i="114" s="1"/>
  <c r="H519" i="114" a="1"/>
  <c r="H519" i="114" s="1"/>
  <c r="F524" i="114" a="1"/>
  <c r="F524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 s="1"/>
  <c r="J525" i="112" a="1"/>
  <c r="J525" i="112" s="1"/>
  <c r="H525" i="112" a="1"/>
  <c r="H525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 s="1"/>
  <c r="I523" i="112" a="1"/>
  <c r="I523" i="112" s="1"/>
  <c r="L523" i="112" a="1"/>
  <c r="L523" i="112" s="1"/>
  <c r="H523" i="112" a="1"/>
  <c r="H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 s="1"/>
  <c r="H519" i="112" a="1"/>
  <c r="H519" i="112" s="1"/>
  <c r="M527" i="112" a="1"/>
  <c r="M527" i="112" s="1"/>
  <c r="K527" i="112" a="1"/>
  <c r="K527" i="112" s="1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L526" i="112" a="1"/>
  <c r="L526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G526" i="112" a="1"/>
  <c r="G526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 s="1"/>
  <c r="G518" i="112" a="1"/>
  <c r="G518" i="112" s="1"/>
  <c r="J518" i="112" a="1"/>
  <c r="J518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 s="1"/>
  <c r="I529" i="112" a="1"/>
  <c r="I529" i="112" s="1"/>
  <c r="G529" i="112" a="1"/>
  <c r="G529" i="112" s="1"/>
  <c r="J529" i="112" a="1"/>
  <c r="J529" i="112" s="1"/>
  <c r="H529" i="112" a="1"/>
  <c r="H529" i="112" s="1"/>
  <c r="F529" i="112" a="1"/>
  <c r="F529" i="112" s="1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J521" i="112" a="1"/>
  <c r="J521" i="112" s="1"/>
  <c r="F521" i="112" a="1"/>
  <c r="F521" i="112" s="1"/>
  <c r="L530" i="112" a="1"/>
  <c r="L530" i="112" s="1"/>
  <c r="J530" i="112" a="1"/>
  <c r="J530" i="112" s="1"/>
  <c r="H530" i="112" a="1"/>
  <c r="H530" i="112" s="1"/>
  <c r="F530" i="112" a="1"/>
  <c r="F530" i="112" s="1"/>
  <c r="I530" i="112" a="1"/>
  <c r="I530" i="112" s="1"/>
  <c r="G530" i="112" a="1"/>
  <c r="G530" i="112" s="1"/>
  <c r="M530" i="112" a="1"/>
  <c r="M530" i="112" s="1"/>
  <c r="K530" i="112" a="1"/>
  <c r="K530" i="112" s="1"/>
  <c r="L528" i="112" a="1"/>
  <c r="L528" i="112" s="1"/>
  <c r="J528" i="112" a="1"/>
  <c r="J528" i="112" s="1"/>
  <c r="H528" i="112" a="1"/>
  <c r="H528" i="112" s="1"/>
  <c r="F528" i="112" a="1"/>
  <c r="F528" i="112" s="1"/>
  <c r="K528" i="112" a="1"/>
  <c r="K528" i="112" s="1"/>
  <c r="I528" i="112" a="1"/>
  <c r="I528" i="112" s="1"/>
  <c r="G528" i="112" a="1"/>
  <c r="G528" i="112" s="1"/>
  <c r="M528" i="112" a="1"/>
  <c r="M528" i="112" s="1"/>
  <c r="L524" i="112" a="1"/>
  <c r="L524" i="112" s="1"/>
  <c r="J524" i="112" a="1"/>
  <c r="J524" i="112" s="1"/>
  <c r="H524" i="112" a="1"/>
  <c r="H524" i="112" s="1"/>
  <c r="F524" i="112" a="1"/>
  <c r="F524" i="112" s="1"/>
  <c r="G524" i="112" a="1"/>
  <c r="G524" i="112" s="1"/>
  <c r="M524" i="112" a="1"/>
  <c r="M524" i="112" s="1"/>
  <c r="K524" i="112" a="1"/>
  <c r="K524" i="112" s="1"/>
  <c r="I524" i="112" a="1"/>
  <c r="I524" i="112" s="1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I526" i="110" a="1"/>
  <c r="I526" i="110" s="1"/>
  <c r="G526" i="110" a="1"/>
  <c r="G526" i="110" s="1"/>
  <c r="F526" i="110" a="1"/>
  <c r="F526" i="110" s="1"/>
  <c r="L526" i="110" a="1"/>
  <c r="L526" i="110" s="1"/>
  <c r="H526" i="110" a="1"/>
  <c r="H526" i="110" s="1"/>
  <c r="J526" i="110" a="1"/>
  <c r="J526" i="110" s="1"/>
  <c r="M528" i="110" a="1"/>
  <c r="M528" i="110" s="1"/>
  <c r="K528" i="110" a="1"/>
  <c r="K528" i="110" s="1"/>
  <c r="I528" i="110" a="1"/>
  <c r="I528" i="110" s="1"/>
  <c r="G528" i="110" a="1"/>
  <c r="G528" i="110" s="1"/>
  <c r="L528" i="110" a="1"/>
  <c r="L528" i="110" s="1"/>
  <c r="J528" i="110" a="1"/>
  <c r="J528" i="110" s="1"/>
  <c r="F528" i="110" a="1"/>
  <c r="F528" i="110" s="1"/>
  <c r="H528" i="110" a="1"/>
  <c r="H528" i="110" s="1"/>
  <c r="L527" i="110" a="1"/>
  <c r="L527" i="110" s="1"/>
  <c r="J527" i="110" a="1"/>
  <c r="J527" i="110" s="1"/>
  <c r="H527" i="110" a="1"/>
  <c r="H527" i="110" s="1"/>
  <c r="F527" i="110" a="1"/>
  <c r="F527" i="110" s="1"/>
  <c r="M527" i="110" a="1"/>
  <c r="M527" i="110" s="1"/>
  <c r="K527" i="110" a="1"/>
  <c r="K527" i="110" s="1"/>
  <c r="G527" i="110" a="1"/>
  <c r="G527" i="110" s="1"/>
  <c r="I527" i="110" a="1"/>
  <c r="I527" i="110" s="1"/>
  <c r="L529" i="110" a="1"/>
  <c r="L529" i="110" s="1"/>
  <c r="J529" i="110" a="1"/>
  <c r="J529" i="110" s="1"/>
  <c r="H529" i="110" a="1"/>
  <c r="H529" i="110" s="1"/>
  <c r="F529" i="110" a="1"/>
  <c r="F529" i="110" s="1"/>
  <c r="K529" i="110" a="1"/>
  <c r="K529" i="110" s="1"/>
  <c r="I529" i="110" a="1"/>
  <c r="I529" i="110" s="1"/>
  <c r="M529" i="110" a="1"/>
  <c r="M529" i="110" s="1"/>
  <c r="G529" i="110" a="1"/>
  <c r="G529" i="110" s="1"/>
  <c r="M530" i="110" a="1"/>
  <c r="M530" i="110" s="1"/>
  <c r="K530" i="110" a="1"/>
  <c r="K530" i="110" s="1"/>
  <c r="I530" i="110" a="1"/>
  <c r="I530" i="110" s="1"/>
  <c r="G530" i="110" a="1"/>
  <c r="G530" i="110" s="1"/>
  <c r="J530" i="110" a="1"/>
  <c r="J530" i="110" s="1"/>
  <c r="H530" i="110" a="1"/>
  <c r="H530" i="110" s="1"/>
  <c r="L530" i="110" a="1"/>
  <c r="L530" i="110" s="1"/>
  <c r="F530" i="110" a="1"/>
  <c r="F530" i="110" s="1"/>
  <c r="H530" i="108" a="1"/>
  <c r="H530" i="108" s="1"/>
  <c r="F530" i="108" a="1"/>
  <c r="F530" i="108" s="1"/>
  <c r="L530" i="108" a="1"/>
  <c r="L530" i="108" s="1"/>
  <c r="J530" i="108" a="1"/>
  <c r="J530" i="108" s="1"/>
  <c r="M529" i="108" a="1"/>
  <c r="M529" i="108" s="1"/>
  <c r="G529" i="108" a="1"/>
  <c r="G529" i="108" s="1"/>
  <c r="K529" i="108" a="1"/>
  <c r="K529" i="108" s="1"/>
  <c r="H526" i="108" a="1"/>
  <c r="H526" i="108" s="1"/>
  <c r="F526" i="108" a="1"/>
  <c r="F526" i="108" s="1"/>
  <c r="L526" i="108" a="1"/>
  <c r="L526" i="108" s="1"/>
  <c r="J526" i="108" a="1"/>
  <c r="J526" i="108" s="1"/>
  <c r="M524" i="108" a="1"/>
  <c r="M524" i="108" s="1"/>
  <c r="K524" i="108" a="1"/>
  <c r="K524" i="108" s="1"/>
  <c r="I524" i="108" a="1"/>
  <c r="I524" i="108" s="1"/>
  <c r="G524" i="108" a="1"/>
  <c r="G524" i="108" s="1"/>
  <c r="J524" i="108" a="1"/>
  <c r="J524" i="108" s="1"/>
  <c r="F524" i="108" a="1"/>
  <c r="F524" i="108" s="1"/>
  <c r="H524" i="108" a="1"/>
  <c r="H524" i="108" s="1"/>
  <c r="L524" i="108" a="1"/>
  <c r="L524" i="108" s="1"/>
  <c r="M518" i="108" a="1"/>
  <c r="M518" i="108" s="1"/>
  <c r="K518" i="108" a="1"/>
  <c r="K518" i="108" s="1"/>
  <c r="I518" i="108" a="1"/>
  <c r="I518" i="108" s="1"/>
  <c r="F518" i="108" a="1"/>
  <c r="F518" i="108" s="1"/>
  <c r="L518" i="108" a="1"/>
  <c r="L518" i="108" s="1"/>
  <c r="H518" i="108" a="1"/>
  <c r="H518" i="108" s="1"/>
  <c r="J518" i="108" a="1"/>
  <c r="J518" i="108" s="1"/>
  <c r="G518" i="108" a="1"/>
  <c r="G518" i="108" s="1"/>
  <c r="L523" i="108" a="1"/>
  <c r="L523" i="108" s="1"/>
  <c r="J523" i="108" a="1"/>
  <c r="J523" i="108" s="1"/>
  <c r="H523" i="108" a="1"/>
  <c r="H523" i="108" s="1"/>
  <c r="F523" i="108" a="1"/>
  <c r="F523" i="108" s="1"/>
  <c r="K523" i="108" a="1"/>
  <c r="K523" i="108" s="1"/>
  <c r="G523" i="108" a="1"/>
  <c r="G523" i="108" s="1"/>
  <c r="M523" i="108" a="1"/>
  <c r="M523" i="108" s="1"/>
  <c r="I523" i="108" a="1"/>
  <c r="I523" i="108" s="1"/>
  <c r="L519" i="108" a="1"/>
  <c r="L519" i="108" s="1"/>
  <c r="J519" i="108" a="1"/>
  <c r="J519" i="108" s="1"/>
  <c r="H519" i="108" a="1"/>
  <c r="H519" i="108" s="1"/>
  <c r="F519" i="108" a="1"/>
  <c r="F519" i="108" s="1"/>
  <c r="K519" i="108" a="1"/>
  <c r="K519" i="108" s="1"/>
  <c r="G519" i="108" a="1"/>
  <c r="G519" i="108" s="1"/>
  <c r="M519" i="108" a="1"/>
  <c r="M519" i="108" s="1"/>
  <c r="I519" i="108" a="1"/>
  <c r="I519" i="108" s="1"/>
  <c r="M520" i="108" a="1"/>
  <c r="M520" i="108" s="1"/>
  <c r="K520" i="108" a="1"/>
  <c r="K520" i="108" s="1"/>
  <c r="I520" i="108" a="1"/>
  <c r="I520" i="108" s="1"/>
  <c r="G520" i="108" a="1"/>
  <c r="G520" i="108" s="1"/>
  <c r="J520" i="108" a="1"/>
  <c r="J520" i="108" s="1"/>
  <c r="F520" i="108" a="1"/>
  <c r="F520" i="108" s="1"/>
  <c r="H520" i="108" a="1"/>
  <c r="H520" i="108" s="1"/>
  <c r="L520" i="108" a="1"/>
  <c r="L520" i="108" s="1"/>
  <c r="L525" i="108" a="1"/>
  <c r="L525" i="108" s="1"/>
  <c r="J525" i="108" a="1"/>
  <c r="J525" i="108" s="1"/>
  <c r="H525" i="108" a="1"/>
  <c r="H525" i="108" s="1"/>
  <c r="F525" i="108" a="1"/>
  <c r="F525" i="108" s="1"/>
  <c r="M525" i="108" a="1"/>
  <c r="M525" i="108" s="1"/>
  <c r="I525" i="108" a="1"/>
  <c r="I525" i="108" s="1"/>
  <c r="K525" i="108" a="1"/>
  <c r="K525" i="108" s="1"/>
  <c r="G525" i="108" a="1"/>
  <c r="G525" i="108" s="1"/>
  <c r="L521" i="108" a="1"/>
  <c r="L521" i="108" s="1"/>
  <c r="J521" i="108" a="1"/>
  <c r="J521" i="108" s="1"/>
  <c r="H521" i="108" a="1"/>
  <c r="H521" i="108" s="1"/>
  <c r="F521" i="108" a="1"/>
  <c r="F521" i="108" s="1"/>
  <c r="M521" i="108" a="1"/>
  <c r="M521" i="108" s="1"/>
  <c r="I521" i="108" a="1"/>
  <c r="I521" i="108" s="1"/>
  <c r="K521" i="108" a="1"/>
  <c r="K521" i="108" s="1"/>
  <c r="G521" i="108" a="1"/>
  <c r="G521" i="108" s="1"/>
  <c r="M522" i="108" a="1"/>
  <c r="M522" i="108" s="1"/>
  <c r="K522" i="108" a="1"/>
  <c r="K522" i="108" s="1"/>
  <c r="I522" i="108" a="1"/>
  <c r="I522" i="108" s="1"/>
  <c r="G522" i="108" a="1"/>
  <c r="G522" i="108" s="1"/>
  <c r="L522" i="108" a="1"/>
  <c r="L522" i="108" s="1"/>
  <c r="H522" i="108" a="1"/>
  <c r="H522" i="108" s="1"/>
  <c r="F522" i="108" a="1"/>
  <c r="F522" i="108" s="1"/>
  <c r="J522" i="108" a="1"/>
  <c r="J522" i="108" s="1"/>
  <c r="B5" i="106"/>
  <c r="B6" i="106"/>
  <c r="B7" i="106"/>
  <c r="B8" i="106"/>
  <c r="B9" i="106"/>
  <c r="B10" i="106"/>
  <c r="B11" i="106"/>
  <c r="B12" i="106"/>
  <c r="B13" i="106"/>
  <c r="B14" i="106"/>
  <c r="B15" i="106"/>
  <c r="B20" i="106"/>
  <c r="B4" i="106"/>
  <c r="E8" i="3"/>
  <c r="C500" i="4"/>
  <c r="G500" i="4" a="1"/>
  <c r="G500" i="4" s="1"/>
  <c r="C501" i="4"/>
  <c r="G501" i="4" a="1"/>
  <c r="G501" i="4" s="1"/>
  <c r="C502" i="4"/>
  <c r="G502" i="4" a="1"/>
  <c r="G502" i="4" s="1"/>
  <c r="C503" i="4"/>
  <c r="G503" i="4" a="1"/>
  <c r="G503" i="4" s="1"/>
  <c r="C504" i="4"/>
  <c r="J504" i="4" a="1"/>
  <c r="J504" i="4" s="1"/>
  <c r="C505" i="4"/>
  <c r="J505" i="4" a="1"/>
  <c r="J505" i="4" s="1"/>
  <c r="C506" i="4"/>
  <c r="J506" i="4" a="1"/>
  <c r="J506" i="4" s="1"/>
  <c r="C507" i="4"/>
  <c r="H507" i="4" a="1"/>
  <c r="H507" i="4" s="1"/>
  <c r="C508" i="4"/>
  <c r="I508" i="4" a="1"/>
  <c r="I508" i="4" s="1"/>
  <c r="C509" i="4"/>
  <c r="J509" i="4" a="1"/>
  <c r="J509" i="4" s="1"/>
  <c r="C510" i="4"/>
  <c r="M510" i="4" s="1" a="1"/>
  <c r="M510" i="4" s="1"/>
  <c r="I510" i="4" a="1"/>
  <c r="I510" i="4" s="1"/>
  <c r="C511" i="4"/>
  <c r="G511" i="4" a="1"/>
  <c r="G511" i="4" s="1"/>
  <c r="C499" i="4"/>
  <c r="K499" i="4" a="1"/>
  <c r="K499" i="4"/>
  <c r="H501" i="4" a="1"/>
  <c r="H501" i="4" s="1"/>
  <c r="L501" i="4" a="1"/>
  <c r="L501" i="4" s="1"/>
  <c r="J502" i="4" a="1"/>
  <c r="J502" i="4" s="1"/>
  <c r="I503" i="4" a="1"/>
  <c r="I503" i="4" s="1"/>
  <c r="G505" i="4" a="1"/>
  <c r="G505" i="4" s="1"/>
  <c r="H505" i="4" a="1"/>
  <c r="H505" i="4" s="1"/>
  <c r="I505" i="4" a="1"/>
  <c r="I505" i="4" s="1"/>
  <c r="K505" i="4" a="1"/>
  <c r="K505" i="4" s="1"/>
  <c r="L505" i="4" a="1"/>
  <c r="L505" i="4" s="1"/>
  <c r="M505" i="4" a="1"/>
  <c r="M505" i="4" s="1"/>
  <c r="H508" i="4" a="1"/>
  <c r="H508" i="4" s="1"/>
  <c r="G509" i="4" a="1"/>
  <c r="G509" i="4" s="1"/>
  <c r="H509" i="4" a="1"/>
  <c r="H509" i="4" s="1"/>
  <c r="I509" i="4" a="1"/>
  <c r="I509" i="4" s="1"/>
  <c r="K509" i="4" a="1"/>
  <c r="K509" i="4" s="1"/>
  <c r="L509" i="4" a="1"/>
  <c r="L509" i="4" s="1"/>
  <c r="M509" i="4" a="1"/>
  <c r="M509" i="4" s="1"/>
  <c r="G510" i="4" a="1"/>
  <c r="G510" i="4" s="1"/>
  <c r="H510" i="4" a="1"/>
  <c r="H510" i="4" s="1"/>
  <c r="J510" i="4" a="1"/>
  <c r="J510" i="4" s="1"/>
  <c r="K510" i="4" a="1"/>
  <c r="K510" i="4" s="1"/>
  <c r="L510" i="4" a="1"/>
  <c r="L510" i="4" s="1"/>
  <c r="H499" i="4" a="1"/>
  <c r="H499" i="4" s="1"/>
  <c r="C520" i="4"/>
  <c r="J520" i="4" a="1"/>
  <c r="J520" i="4"/>
  <c r="C521" i="4"/>
  <c r="K521" i="4" a="1"/>
  <c r="K521" i="4" s="1"/>
  <c r="C524" i="4"/>
  <c r="I524" i="4" a="1"/>
  <c r="I524" i="4" s="1"/>
  <c r="C528" i="4"/>
  <c r="J528" i="4" a="1"/>
  <c r="J528" i="4" s="1"/>
  <c r="C529" i="4"/>
  <c r="M529" i="4" s="1" a="1"/>
  <c r="M529" i="4" s="1"/>
  <c r="G514" i="4" a="1"/>
  <c r="G514" i="4" s="1"/>
  <c r="H514" i="4" a="1"/>
  <c r="H514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F514" i="4" a="1"/>
  <c r="F514" i="4" s="1"/>
  <c r="F510" i="4" a="1"/>
  <c r="F510" i="4" s="1"/>
  <c r="S495" i="4"/>
  <c r="G29" i="3" s="1"/>
  <c r="I29" i="3" s="1"/>
  <c r="T495" i="4"/>
  <c r="G31" i="3"/>
  <c r="I31" i="3" s="1"/>
  <c r="U495" i="4"/>
  <c r="E32" i="3" s="1"/>
  <c r="G32" i="3" s="1"/>
  <c r="V495" i="4"/>
  <c r="E33" i="3"/>
  <c r="W495" i="4"/>
  <c r="E34" i="3" s="1"/>
  <c r="G34" i="3" s="1"/>
  <c r="R495" i="4"/>
  <c r="G30" i="3"/>
  <c r="I30" i="3" s="1"/>
  <c r="F509" i="4" a="1"/>
  <c r="F509" i="4" s="1"/>
  <c r="O5" i="4"/>
  <c r="O6" i="4"/>
  <c r="P6" i="4" s="1"/>
  <c r="O7" i="4"/>
  <c r="P7" i="4" s="1"/>
  <c r="O8" i="4"/>
  <c r="O9" i="4"/>
  <c r="P9" i="4" s="1"/>
  <c r="O10" i="4"/>
  <c r="P10" i="4" s="1"/>
  <c r="O11" i="4"/>
  <c r="O12" i="4"/>
  <c r="P12" i="4" s="1"/>
  <c r="O13" i="4"/>
  <c r="P13" i="4" s="1"/>
  <c r="O14" i="4"/>
  <c r="O15" i="4"/>
  <c r="P15" i="4" s="1"/>
  <c r="O16" i="4"/>
  <c r="P16" i="4" s="1"/>
  <c r="O17" i="4"/>
  <c r="O18" i="4"/>
  <c r="P18" i="4" s="1"/>
  <c r="O19" i="4"/>
  <c r="P19" i="4" s="1"/>
  <c r="O20" i="4"/>
  <c r="O21" i="4"/>
  <c r="P21" i="4" s="1"/>
  <c r="O22" i="4"/>
  <c r="P22" i="4" s="1"/>
  <c r="O23" i="4"/>
  <c r="O24" i="4"/>
  <c r="P24" i="4" s="1"/>
  <c r="O25" i="4"/>
  <c r="P25" i="4" s="1"/>
  <c r="O26" i="4"/>
  <c r="O27" i="4"/>
  <c r="P27" i="4" s="1"/>
  <c r="O28" i="4"/>
  <c r="P28" i="4" s="1"/>
  <c r="O29" i="4"/>
  <c r="O30" i="4"/>
  <c r="P30" i="4" s="1"/>
  <c r="O31" i="4"/>
  <c r="P31" i="4" s="1"/>
  <c r="O32" i="4"/>
  <c r="O33" i="4"/>
  <c r="P33" i="4" s="1"/>
  <c r="O34" i="4"/>
  <c r="P34" i="4" s="1"/>
  <c r="O35" i="4"/>
  <c r="O36" i="4"/>
  <c r="P36" i="4" s="1"/>
  <c r="O37" i="4"/>
  <c r="P37" i="4" s="1"/>
  <c r="O38" i="4"/>
  <c r="O39" i="4"/>
  <c r="P39" i="4" s="1"/>
  <c r="O40" i="4"/>
  <c r="P40" i="4" s="1"/>
  <c r="G495" i="4"/>
  <c r="H495" i="4"/>
  <c r="I495" i="4"/>
  <c r="J495" i="4"/>
  <c r="K495" i="4"/>
  <c r="L495" i="4"/>
  <c r="M495" i="4"/>
  <c r="F495" i="4"/>
  <c r="H531" i="158"/>
  <c r="E22" i="179"/>
  <c r="E22" i="155"/>
  <c r="N522" i="188"/>
  <c r="N521" i="192"/>
  <c r="N529" i="192"/>
  <c r="I38" i="199"/>
  <c r="N523" i="204"/>
  <c r="N512" i="156"/>
  <c r="N512" i="162"/>
  <c r="F13" i="161"/>
  <c r="H13" i="161"/>
  <c r="H531" i="164"/>
  <c r="I17" i="173"/>
  <c r="G17" i="173"/>
  <c r="N529" i="160"/>
  <c r="G531" i="162"/>
  <c r="M531" i="162"/>
  <c r="N523" i="162"/>
  <c r="N519" i="162"/>
  <c r="I38" i="159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P512" i="166"/>
  <c r="D17" i="165"/>
  <c r="N3" i="165"/>
  <c r="G17" i="159"/>
  <c r="I17" i="159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G531" i="158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N528" i="160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60"/>
  <c r="G531" i="160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J531" i="158"/>
  <c r="N520" i="172"/>
  <c r="N525" i="182"/>
  <c r="N525" i="188"/>
  <c r="I531" i="158"/>
  <c r="F531" i="158"/>
  <c r="N518" i="158"/>
  <c r="N526" i="158"/>
  <c r="N527" i="160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31" i="156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I24" i="157"/>
  <c r="E25" i="157"/>
  <c r="G25" i="157"/>
  <c r="I25" i="157"/>
  <c r="G22" i="157"/>
  <c r="I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0" i="160"/>
  <c r="N531" i="160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D17" i="179"/>
  <c r="D17" i="155"/>
  <c r="I17" i="157"/>
  <c r="G17" i="157"/>
  <c r="G531" i="168"/>
  <c r="N518" i="168"/>
  <c r="F531" i="168"/>
  <c r="N531" i="172"/>
  <c r="K531" i="160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G531" i="154"/>
  <c r="F531" i="154"/>
  <c r="N518" i="154"/>
  <c r="G17" i="153"/>
  <c r="I17" i="153"/>
  <c r="K531" i="154"/>
  <c r="H531" i="154"/>
  <c r="N512" i="154"/>
  <c r="F13" i="153"/>
  <c r="H13" i="153"/>
  <c r="E26" i="153"/>
  <c r="G26" i="153"/>
  <c r="I26" i="153"/>
  <c r="N524" i="154"/>
  <c r="N525" i="154"/>
  <c r="M531" i="154"/>
  <c r="J531" i="154"/>
  <c r="N520" i="154"/>
  <c r="I531" i="154"/>
  <c r="L531" i="154"/>
  <c r="N523" i="154"/>
  <c r="N522" i="154"/>
  <c r="I38" i="153"/>
  <c r="N519" i="131"/>
  <c r="N527" i="131"/>
  <c r="E24" i="134"/>
  <c r="G24" i="134"/>
  <c r="I24" i="134" s="1"/>
  <c r="E25" i="134"/>
  <c r="G25" i="134" s="1"/>
  <c r="I25" i="134" s="1"/>
  <c r="N523" i="143"/>
  <c r="I17" i="146"/>
  <c r="G17" i="146"/>
  <c r="K531" i="149"/>
  <c r="N528" i="143"/>
  <c r="N523" i="129"/>
  <c r="N521" i="139"/>
  <c r="N523" i="131"/>
  <c r="N519" i="137"/>
  <c r="F531" i="137"/>
  <c r="N518" i="137"/>
  <c r="N520" i="137"/>
  <c r="N524" i="137"/>
  <c r="N528" i="137"/>
  <c r="N529" i="149"/>
  <c r="N520" i="151"/>
  <c r="H531" i="151"/>
  <c r="G531" i="151"/>
  <c r="N524" i="149"/>
  <c r="E25" i="148"/>
  <c r="G25" i="148"/>
  <c r="I25" i="148"/>
  <c r="E23" i="148"/>
  <c r="G23" i="148"/>
  <c r="I23" i="148"/>
  <c r="G22" i="148"/>
  <c r="I22" i="148"/>
  <c r="E24" i="148"/>
  <c r="G24" i="148"/>
  <c r="I24" i="148"/>
  <c r="N520" i="149"/>
  <c r="N530" i="143"/>
  <c r="N527" i="137"/>
  <c r="N526" i="137"/>
  <c r="N530" i="139"/>
  <c r="I17" i="148"/>
  <c r="G17" i="148"/>
  <c r="M531" i="149"/>
  <c r="N519" i="151"/>
  <c r="N525" i="151"/>
  <c r="N523" i="137"/>
  <c r="N521" i="131"/>
  <c r="N512" i="151"/>
  <c r="F13" i="150"/>
  <c r="H13" i="150"/>
  <c r="E26" i="150"/>
  <c r="G26" i="150"/>
  <c r="I26" i="150"/>
  <c r="P512" i="143"/>
  <c r="D17" i="142" s="1"/>
  <c r="N3" i="142"/>
  <c r="N518" i="143"/>
  <c r="I531" i="143"/>
  <c r="N512" i="149"/>
  <c r="F13" i="148"/>
  <c r="H13" i="148"/>
  <c r="E26" i="148"/>
  <c r="G26" i="148"/>
  <c r="I26" i="148"/>
  <c r="J531" i="151"/>
  <c r="I531" i="151"/>
  <c r="N522" i="129"/>
  <c r="N530" i="129"/>
  <c r="N519" i="129"/>
  <c r="N520" i="129"/>
  <c r="N528" i="129"/>
  <c r="N518" i="135"/>
  <c r="N527" i="139"/>
  <c r="N521" i="143"/>
  <c r="N522" i="143"/>
  <c r="N519" i="149"/>
  <c r="N525" i="143"/>
  <c r="N518" i="129"/>
  <c r="N525" i="139"/>
  <c r="F531" i="149"/>
  <c r="N518" i="149"/>
  <c r="G531" i="149"/>
  <c r="N521" i="151"/>
  <c r="N524" i="143"/>
  <c r="N524" i="129"/>
  <c r="E23" i="136"/>
  <c r="G23" i="136" s="1"/>
  <c r="I23" i="136" s="1"/>
  <c r="E24" i="136"/>
  <c r="G24" i="136" s="1"/>
  <c r="I24" i="136" s="1"/>
  <c r="G22" i="136"/>
  <c r="I22" i="136"/>
  <c r="N524" i="139"/>
  <c r="N519" i="139"/>
  <c r="N531" i="147"/>
  <c r="N522" i="139"/>
  <c r="L531" i="151"/>
  <c r="K531" i="151"/>
  <c r="N523" i="151"/>
  <c r="N525" i="129"/>
  <c r="N525" i="131"/>
  <c r="N525" i="137"/>
  <c r="N522" i="151"/>
  <c r="N521" i="135"/>
  <c r="N521" i="149"/>
  <c r="N519" i="143"/>
  <c r="N522" i="137"/>
  <c r="N524" i="135"/>
  <c r="J531" i="143"/>
  <c r="F531" i="151"/>
  <c r="N518" i="151"/>
  <c r="N531" i="151"/>
  <c r="M531" i="151"/>
  <c r="N527" i="143"/>
  <c r="I38" i="146"/>
  <c r="G17" i="150"/>
  <c r="I17" i="150"/>
  <c r="N523" i="149"/>
  <c r="I38" i="150"/>
  <c r="M502" i="4" a="1"/>
  <c r="M502" i="4" s="1"/>
  <c r="I502" i="4" a="1"/>
  <c r="I502" i="4" s="1"/>
  <c r="L502" i="4" a="1"/>
  <c r="L502" i="4" s="1"/>
  <c r="H502" i="4" a="1"/>
  <c r="H502" i="4" s="1"/>
  <c r="I504" i="4" a="1"/>
  <c r="I504" i="4" s="1"/>
  <c r="K502" i="4" a="1"/>
  <c r="K502" i="4" s="1"/>
  <c r="L499" i="4" a="1"/>
  <c r="L499" i="4" s="1"/>
  <c r="L508" i="4" a="1"/>
  <c r="L508" i="4" s="1"/>
  <c r="M504" i="4" a="1"/>
  <c r="M504" i="4" s="1"/>
  <c r="J500" i="4" a="1"/>
  <c r="J500" i="4" s="1"/>
  <c r="C527" i="4"/>
  <c r="I527" i="4" a="1"/>
  <c r="I527" i="4" s="1"/>
  <c r="I499" i="4" a="1"/>
  <c r="I499" i="4" s="1"/>
  <c r="M499" i="4" a="1"/>
  <c r="M499" i="4" s="1"/>
  <c r="K508" i="4" a="1"/>
  <c r="K508" i="4" s="1"/>
  <c r="G508" i="4" a="1"/>
  <c r="G508" i="4" s="1"/>
  <c r="L504" i="4" a="1"/>
  <c r="L504" i="4" s="1"/>
  <c r="H504" i="4" a="1"/>
  <c r="H504" i="4" s="1"/>
  <c r="M500" i="4" a="1"/>
  <c r="M500" i="4" s="1"/>
  <c r="I500" i="4" a="1"/>
  <c r="I500" i="4" s="1"/>
  <c r="C518" i="4"/>
  <c r="M518" i="4" a="1"/>
  <c r="M518" i="4" s="1"/>
  <c r="C519" i="4"/>
  <c r="I519" i="4" a="1"/>
  <c r="I519" i="4" s="1"/>
  <c r="J499" i="4" a="1"/>
  <c r="J499" i="4" s="1"/>
  <c r="J508" i="4" a="1"/>
  <c r="J508" i="4" s="1"/>
  <c r="K504" i="4" a="1"/>
  <c r="K504" i="4" s="1"/>
  <c r="G504" i="4" a="1"/>
  <c r="G504" i="4" s="1"/>
  <c r="L500" i="4" a="1"/>
  <c r="L500" i="4" s="1"/>
  <c r="H500" i="4" a="1"/>
  <c r="H500" i="4" s="1"/>
  <c r="C523" i="4"/>
  <c r="H523" i="4" a="1"/>
  <c r="H523" i="4" s="1"/>
  <c r="G499" i="4" a="1"/>
  <c r="G499" i="4" s="1"/>
  <c r="M508" i="4" a="1"/>
  <c r="M508" i="4" s="1"/>
  <c r="K500" i="4" a="1"/>
  <c r="K500" i="4" s="1"/>
  <c r="C522" i="4"/>
  <c r="G522" i="4" a="1"/>
  <c r="G522" i="4" s="1"/>
  <c r="J501" i="4" a="1"/>
  <c r="J501" i="4" s="1"/>
  <c r="M501" i="4" a="1"/>
  <c r="M501" i="4" s="1"/>
  <c r="I501" i="4" a="1"/>
  <c r="I501" i="4" s="1"/>
  <c r="K501" i="4" a="1"/>
  <c r="K501" i="4" s="1"/>
  <c r="M521" i="4" a="1"/>
  <c r="M521" i="4" s="1"/>
  <c r="J507" i="4" a="1"/>
  <c r="J507" i="4" s="1"/>
  <c r="J523" i="4" a="1"/>
  <c r="J523" i="4" s="1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I511" i="4" a="1"/>
  <c r="I511" i="4" s="1"/>
  <c r="G523" i="4" a="1"/>
  <c r="G523" i="4" s="1"/>
  <c r="K519" i="4" a="1"/>
  <c r="K519" i="4" s="1"/>
  <c r="M507" i="4" a="1"/>
  <c r="M507" i="4" s="1"/>
  <c r="I522" i="4" a="1"/>
  <c r="I522" i="4" s="1"/>
  <c r="F527" i="4" a="1"/>
  <c r="F527" i="4" s="1"/>
  <c r="K527" i="4" a="1"/>
  <c r="K527" i="4" s="1"/>
  <c r="F526" i="4" a="1"/>
  <c r="F526" i="4" s="1"/>
  <c r="M526" i="4" a="1"/>
  <c r="M526" i="4" s="1"/>
  <c r="J526" i="4" a="1"/>
  <c r="J526" i="4" s="1"/>
  <c r="L506" i="4" a="1"/>
  <c r="L506" i="4" s="1"/>
  <c r="H506" i="4" a="1"/>
  <c r="H506" i="4" s="1"/>
  <c r="M506" i="4" a="1"/>
  <c r="M506" i="4" s="1"/>
  <c r="C525" i="4"/>
  <c r="K506" i="4" a="1"/>
  <c r="K506" i="4" s="1"/>
  <c r="G506" i="4" a="1"/>
  <c r="G506" i="4" s="1"/>
  <c r="I506" i="4" a="1"/>
  <c r="I506" i="4" s="1"/>
  <c r="K524" i="4" a="1"/>
  <c r="K524" i="4" s="1"/>
  <c r="H524" i="4" a="1"/>
  <c r="H524" i="4" s="1"/>
  <c r="L520" i="4" a="1"/>
  <c r="L520" i="4" s="1"/>
  <c r="G520" i="4" a="1"/>
  <c r="G520" i="4"/>
  <c r="F511" i="4" a="1"/>
  <c r="F511" i="4" s="1"/>
  <c r="F528" i="4" a="1"/>
  <c r="F528" i="4" s="1"/>
  <c r="F520" i="4" a="1"/>
  <c r="F520" i="4" s="1"/>
  <c r="K511" i="4" a="1"/>
  <c r="K511" i="4" s="1"/>
  <c r="H511" i="4" a="1"/>
  <c r="H511" i="4" s="1"/>
  <c r="L507" i="4" a="1"/>
  <c r="L507" i="4" s="1"/>
  <c r="G507" i="4" a="1"/>
  <c r="G507" i="4" s="1"/>
  <c r="K503" i="4" a="1"/>
  <c r="K503" i="4" s="1"/>
  <c r="H503" i="4" a="1"/>
  <c r="H503" i="4" s="1"/>
  <c r="K530" i="4" a="1"/>
  <c r="K530" i="4" s="1"/>
  <c r="H530" i="4" a="1"/>
  <c r="H530" i="4" s="1"/>
  <c r="I528" i="4" a="1"/>
  <c r="I528" i="4" s="1"/>
  <c r="M527" i="4" a="1"/>
  <c r="M527" i="4" s="1"/>
  <c r="H527" i="4" a="1"/>
  <c r="H527" i="4" s="1"/>
  <c r="L526" i="4" a="1"/>
  <c r="L526" i="4" s="1"/>
  <c r="G526" i="4" a="1"/>
  <c r="G526" i="4" s="1"/>
  <c r="M524" i="4" a="1"/>
  <c r="M524" i="4" s="1"/>
  <c r="J524" i="4" a="1"/>
  <c r="J524" i="4" s="1"/>
  <c r="L523" i="4" a="1"/>
  <c r="L523" i="4" s="1"/>
  <c r="I523" i="4" a="1"/>
  <c r="I523" i="4" s="1"/>
  <c r="K522" i="4" a="1"/>
  <c r="K522" i="4" s="1"/>
  <c r="H522" i="4" a="1"/>
  <c r="H522" i="4" s="1"/>
  <c r="J521" i="4" a="1"/>
  <c r="J521" i="4" s="1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M511" i="4" a="1"/>
  <c r="M511" i="4" s="1"/>
  <c r="J511" i="4" a="1"/>
  <c r="J511" i="4" s="1"/>
  <c r="I507" i="4" a="1"/>
  <c r="I507" i="4" s="1"/>
  <c r="M503" i="4" a="1"/>
  <c r="M503" i="4" s="1"/>
  <c r="J503" i="4" a="1"/>
  <c r="J503" i="4" s="1"/>
  <c r="J530" i="4" a="1"/>
  <c r="J530" i="4" s="1"/>
  <c r="I529" i="4" a="1"/>
  <c r="I529" i="4" s="1"/>
  <c r="K528" i="4" a="1"/>
  <c r="K528" i="4" s="1"/>
  <c r="H528" i="4" a="1"/>
  <c r="H528" i="4" s="1"/>
  <c r="J527" i="4" a="1"/>
  <c r="J527" i="4" s="1"/>
  <c r="G527" i="4" a="1"/>
  <c r="G527" i="4" s="1"/>
  <c r="I526" i="4" a="1"/>
  <c r="I526" i="4" s="1"/>
  <c r="L524" i="4" a="1"/>
  <c r="L524" i="4" s="1"/>
  <c r="G524" i="4" a="1"/>
  <c r="G524" i="4" s="1"/>
  <c r="K523" i="4" a="1"/>
  <c r="K523" i="4" s="1"/>
  <c r="M522" i="4" a="1"/>
  <c r="M522" i="4" s="1"/>
  <c r="J522" i="4" a="1"/>
  <c r="J522" i="4" s="1"/>
  <c r="L521" i="4" a="1"/>
  <c r="L521" i="4" s="1"/>
  <c r="I521" i="4" a="1"/>
  <c r="I521" i="4" s="1"/>
  <c r="K520" i="4" a="1"/>
  <c r="K520" i="4" s="1"/>
  <c r="H520" i="4" a="1"/>
  <c r="H520" i="4" s="1"/>
  <c r="J519" i="4" a="1"/>
  <c r="J519" i="4" s="1"/>
  <c r="G519" i="4" a="1"/>
  <c r="G519" i="4" s="1"/>
  <c r="L528" i="4" a="1"/>
  <c r="L528" i="4" s="1"/>
  <c r="G528" i="4" a="1"/>
  <c r="G528" i="4" s="1"/>
  <c r="F522" i="4" a="1"/>
  <c r="F522" i="4" s="1"/>
  <c r="F524" i="4" a="1"/>
  <c r="F524" i="4" s="1"/>
  <c r="F521" i="4" a="1"/>
  <c r="F521" i="4" s="1"/>
  <c r="L511" i="4" a="1"/>
  <c r="L511" i="4" s="1"/>
  <c r="K507" i="4" a="1"/>
  <c r="K507" i="4" s="1"/>
  <c r="L503" i="4" a="1"/>
  <c r="L503" i="4" s="1"/>
  <c r="M530" i="4" a="1"/>
  <c r="M530" i="4" s="1"/>
  <c r="M528" i="4" a="1"/>
  <c r="M528" i="4" s="1"/>
  <c r="L527" i="4" a="1"/>
  <c r="L527" i="4" s="1"/>
  <c r="K526" i="4" a="1"/>
  <c r="K526" i="4" s="1"/>
  <c r="M523" i="4" a="1"/>
  <c r="M523" i="4" s="1"/>
  <c r="L522" i="4" a="1"/>
  <c r="L522" i="4" s="1"/>
  <c r="M520" i="4" a="1"/>
  <c r="M520" i="4" s="1"/>
  <c r="L519" i="4" a="1"/>
  <c r="L519" i="4" s="1"/>
  <c r="G518" i="4" a="1"/>
  <c r="G518" i="4" s="1"/>
  <c r="I518" i="4" a="1"/>
  <c r="I518" i="4" s="1"/>
  <c r="H518" i="4" a="1"/>
  <c r="H518" i="4" s="1"/>
  <c r="J518" i="4" a="1"/>
  <c r="J518" i="4" s="1"/>
  <c r="F518" i="4" a="1"/>
  <c r="F518" i="4" s="1"/>
  <c r="L518" i="4" a="1"/>
  <c r="L518" i="4" s="1"/>
  <c r="K518" i="4" a="1"/>
  <c r="K518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5" i="4" a="1"/>
  <c r="F505" i="4" s="1"/>
  <c r="F506" i="4" a="1"/>
  <c r="F506" i="4" s="1"/>
  <c r="F507" i="4" a="1"/>
  <c r="F507" i="4" s="1"/>
  <c r="F508" i="4" a="1"/>
  <c r="F508" i="4" s="1"/>
  <c r="F499" i="4" a="1"/>
  <c r="F499" i="4" s="1"/>
  <c r="A2" i="1"/>
  <c r="A2" i="103" s="1"/>
  <c r="G33" i="3"/>
  <c r="G27" i="3"/>
  <c r="I27" i="3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E25" i="179"/>
  <c r="G25" i="179"/>
  <c r="I25" i="179"/>
  <c r="G22" i="179"/>
  <c r="I22" i="179"/>
  <c r="I38" i="179"/>
  <c r="E24" i="179"/>
  <c r="G24" i="179"/>
  <c r="I24" i="179"/>
  <c r="E23" i="179"/>
  <c r="G23" i="179"/>
  <c r="I23" i="179"/>
  <c r="I17" i="179"/>
  <c r="G17" i="179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F13" i="179"/>
  <c r="H13" i="179"/>
  <c r="F13" i="155"/>
  <c r="H13" i="155"/>
  <c r="I17" i="155"/>
  <c r="G17" i="155"/>
  <c r="G17" i="199"/>
  <c r="I17" i="199"/>
  <c r="N531" i="182"/>
  <c r="N531" i="158"/>
  <c r="N531" i="168"/>
  <c r="I17" i="189"/>
  <c r="G17" i="189"/>
  <c r="I38" i="193"/>
  <c r="I38" i="157"/>
  <c r="G17" i="185"/>
  <c r="I17" i="185"/>
  <c r="I38" i="203"/>
  <c r="N531" i="194"/>
  <c r="I38" i="169"/>
  <c r="N531" i="162"/>
  <c r="N531" i="204"/>
  <c r="E23" i="155"/>
  <c r="G23" i="155"/>
  <c r="I23" i="155"/>
  <c r="E25" i="155"/>
  <c r="G25" i="155"/>
  <c r="I25" i="155"/>
  <c r="E24" i="155"/>
  <c r="G24" i="155"/>
  <c r="I24" i="155"/>
  <c r="G22" i="155"/>
  <c r="I22" i="155"/>
  <c r="N531" i="154"/>
  <c r="I38" i="148"/>
  <c r="N531" i="149"/>
  <c r="G530" i="4" a="1"/>
  <c r="G530" i="4" s="1"/>
  <c r="I530" i="4" a="1"/>
  <c r="I530" i="4" s="1"/>
  <c r="L530" i="4" a="1"/>
  <c r="L530" i="4" s="1"/>
  <c r="G525" i="4" a="1"/>
  <c r="G525" i="4" s="1"/>
  <c r="I525" i="4" a="1"/>
  <c r="I525" i="4" s="1"/>
  <c r="L525" i="4" a="1"/>
  <c r="L525" i="4" s="1"/>
  <c r="J525" i="4" a="1"/>
  <c r="J525" i="4" s="1"/>
  <c r="K525" i="4" a="1"/>
  <c r="K525" i="4" s="1"/>
  <c r="H525" i="4" a="1"/>
  <c r="H525" i="4" s="1"/>
  <c r="F525" i="4" a="1"/>
  <c r="F525" i="4" s="1"/>
  <c r="M525" i="4" a="1"/>
  <c r="M525" i="4" s="1"/>
  <c r="I38" i="155"/>
  <c r="H5" i="3"/>
  <c r="B4" i="3" s="1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C12" i="103" s="1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" i="2"/>
  <c r="B7" i="2"/>
  <c r="B8" i="2"/>
  <c r="B9" i="2"/>
  <c r="B10" i="2"/>
  <c r="B11" i="2"/>
  <c r="B12" i="2"/>
  <c r="B13" i="2"/>
  <c r="B14" i="2"/>
  <c r="B15" i="2"/>
  <c r="B16" i="2"/>
  <c r="B21" i="2"/>
  <c r="B26" i="2"/>
  <c r="B27" i="2"/>
  <c r="B28" i="2"/>
  <c r="B29" i="2"/>
  <c r="B30" i="2"/>
  <c r="B31" i="2"/>
  <c r="B32" i="2"/>
  <c r="B33" i="2"/>
  <c r="B34" i="2"/>
  <c r="B35" i="2"/>
  <c r="B36" i="2"/>
  <c r="B37" i="2"/>
  <c r="B5" i="2"/>
  <c r="D2" i="129"/>
  <c r="D1" i="129"/>
  <c r="G17" i="103"/>
  <c r="D2" i="3"/>
  <c r="E17" i="103"/>
  <c r="G12" i="103"/>
  <c r="E12" i="103"/>
  <c r="E19" i="103"/>
  <c r="Q10" i="103"/>
  <c r="G19" i="103"/>
  <c r="Q18" i="103"/>
  <c r="Q11" i="103"/>
  <c r="Q9" i="103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C17" i="103" l="1"/>
  <c r="C19" i="103" s="1"/>
  <c r="F46" i="119"/>
  <c r="G46" i="119" s="1"/>
  <c r="I46" i="119" s="1"/>
  <c r="I52" i="119" s="1"/>
  <c r="F11" i="106" s="1"/>
  <c r="F42" i="113"/>
  <c r="G42" i="113" s="1"/>
  <c r="I42" i="113" s="1"/>
  <c r="I52" i="113" s="1"/>
  <c r="F8" i="106" s="1"/>
  <c r="H11" i="217"/>
  <c r="H11" i="224"/>
  <c r="H11" i="219"/>
  <c r="H11" i="225"/>
  <c r="H11" i="222"/>
  <c r="H11" i="220"/>
  <c r="H11" i="226"/>
  <c r="H11" i="218"/>
  <c r="H11" i="221"/>
  <c r="H11" i="227"/>
  <c r="H11" i="229"/>
  <c r="H11" i="228"/>
  <c r="H11" i="146"/>
  <c r="I56" i="146" s="1"/>
  <c r="H11" i="171"/>
  <c r="I56" i="171" s="1"/>
  <c r="H11" i="195"/>
  <c r="H14" i="195" s="1"/>
  <c r="I54" i="195" s="1"/>
  <c r="H11" i="157"/>
  <c r="H11" i="159"/>
  <c r="H14" i="159" s="1"/>
  <c r="I54" i="159" s="1"/>
  <c r="H11" i="148"/>
  <c r="I56" i="148" s="1"/>
  <c r="H11" i="173"/>
  <c r="I56" i="173" s="1"/>
  <c r="H11" i="197"/>
  <c r="H14" i="197" s="1"/>
  <c r="I54" i="197" s="1"/>
  <c r="H11" i="181"/>
  <c r="H11" i="161"/>
  <c r="H14" i="161" s="1"/>
  <c r="I54" i="161" s="1"/>
  <c r="H11" i="150"/>
  <c r="H11" i="175"/>
  <c r="H11" i="199"/>
  <c r="H11" i="163"/>
  <c r="H11" i="153"/>
  <c r="H11" i="177"/>
  <c r="H11" i="201"/>
  <c r="H11" i="183"/>
  <c r="H11" i="155"/>
  <c r="H11" i="179"/>
  <c r="H11" i="203"/>
  <c r="H11" i="185"/>
  <c r="H11" i="187"/>
  <c r="I56" i="187" s="1"/>
  <c r="H11" i="165"/>
  <c r="I56" i="165" s="1"/>
  <c r="H11" i="189"/>
  <c r="I56" i="189" s="1"/>
  <c r="H11" i="167"/>
  <c r="H14" i="167" s="1"/>
  <c r="I54" i="167" s="1"/>
  <c r="H11" i="191"/>
  <c r="H14" i="191" s="1"/>
  <c r="I54" i="191" s="1"/>
  <c r="H11" i="169"/>
  <c r="I56" i="169" s="1"/>
  <c r="H11" i="193"/>
  <c r="I56" i="193" s="1"/>
  <c r="H11" i="136"/>
  <c r="H14" i="136" s="1"/>
  <c r="H11" i="134"/>
  <c r="I56" i="134" s="1"/>
  <c r="H11" i="142"/>
  <c r="N522" i="124"/>
  <c r="N509" i="124"/>
  <c r="N511" i="124"/>
  <c r="N502" i="124"/>
  <c r="N528" i="124"/>
  <c r="N505" i="124"/>
  <c r="E41" i="123" s="1"/>
  <c r="G41" i="123" s="1"/>
  <c r="N524" i="124"/>
  <c r="N527" i="124"/>
  <c r="L512" i="124"/>
  <c r="N503" i="124"/>
  <c r="N507" i="124"/>
  <c r="P63" i="126"/>
  <c r="P14" i="126"/>
  <c r="P26" i="126"/>
  <c r="P38" i="126"/>
  <c r="P9" i="126"/>
  <c r="P15" i="126"/>
  <c r="P21" i="126"/>
  <c r="P27" i="126"/>
  <c r="P33" i="126"/>
  <c r="P39" i="126"/>
  <c r="P45" i="126"/>
  <c r="P51" i="126"/>
  <c r="P57" i="126"/>
  <c r="P8" i="126"/>
  <c r="P20" i="126"/>
  <c r="P32" i="126"/>
  <c r="P44" i="126"/>
  <c r="G518" i="126" a="1"/>
  <c r="G518" i="126" s="1"/>
  <c r="P5" i="126"/>
  <c r="P11" i="126"/>
  <c r="P17" i="126"/>
  <c r="P23" i="126"/>
  <c r="P29" i="126"/>
  <c r="P35" i="126"/>
  <c r="P41" i="126"/>
  <c r="P47" i="126"/>
  <c r="P53" i="126"/>
  <c r="P59" i="126"/>
  <c r="P65" i="126"/>
  <c r="K501" i="126" a="1"/>
  <c r="K501" i="126" s="1"/>
  <c r="M500" i="126" a="1"/>
  <c r="M500" i="126" s="1"/>
  <c r="I504" i="126" a="1"/>
  <c r="I504" i="126" s="1"/>
  <c r="M501" i="126" a="1"/>
  <c r="M501" i="126" s="1"/>
  <c r="C519" i="126"/>
  <c r="J519" i="126" s="1" a="1"/>
  <c r="J519" i="126" s="1"/>
  <c r="J503" i="126" a="1"/>
  <c r="J503" i="126" s="1"/>
  <c r="J504" i="126" a="1"/>
  <c r="J504" i="126" s="1"/>
  <c r="C522" i="126"/>
  <c r="I522" i="126" s="1" a="1"/>
  <c r="I522" i="126" s="1"/>
  <c r="L504" i="126" a="1"/>
  <c r="L504" i="126" s="1"/>
  <c r="H503" i="126" a="1"/>
  <c r="H503" i="126" s="1"/>
  <c r="G503" i="126" a="1"/>
  <c r="G503" i="126" s="1"/>
  <c r="M503" i="126" a="1"/>
  <c r="M503" i="126" s="1"/>
  <c r="I521" i="126" a="1"/>
  <c r="I521" i="126" s="1"/>
  <c r="G501" i="126" a="1"/>
  <c r="G501" i="126" s="1"/>
  <c r="F500" i="126" a="1"/>
  <c r="F500" i="126" s="1"/>
  <c r="C526" i="126"/>
  <c r="G526" i="126" s="1" a="1"/>
  <c r="G526" i="126" s="1"/>
  <c r="F503" i="126" a="1"/>
  <c r="F503" i="126" s="1"/>
  <c r="M504" i="126" a="1"/>
  <c r="M504" i="126" s="1"/>
  <c r="F518" i="126" a="1"/>
  <c r="F518" i="126" s="1"/>
  <c r="H518" i="126" a="1"/>
  <c r="H518" i="126" s="1"/>
  <c r="L518" i="126" a="1"/>
  <c r="L518" i="126" s="1"/>
  <c r="M518" i="126" a="1"/>
  <c r="M518" i="126" s="1"/>
  <c r="L521" i="126" a="1"/>
  <c r="L521" i="126" s="1"/>
  <c r="J521" i="126" a="1"/>
  <c r="J521" i="126" s="1"/>
  <c r="H521" i="126" a="1"/>
  <c r="H521" i="126" s="1"/>
  <c r="F521" i="126" a="1"/>
  <c r="F521" i="126" s="1"/>
  <c r="K521" i="126" a="1"/>
  <c r="K521" i="126" s="1"/>
  <c r="G521" i="126" a="1"/>
  <c r="G521" i="126" s="1"/>
  <c r="K500" i="126" a="1"/>
  <c r="K500" i="126" s="1"/>
  <c r="I500" i="126" a="1"/>
  <c r="I500" i="126" s="1"/>
  <c r="G500" i="126" a="1"/>
  <c r="G500" i="126" s="1"/>
  <c r="L500" i="126" a="1"/>
  <c r="L500" i="126" s="1"/>
  <c r="J500" i="126" a="1"/>
  <c r="J500" i="126" s="1"/>
  <c r="J506" i="126" a="1"/>
  <c r="J506" i="126" s="1"/>
  <c r="C525" i="126"/>
  <c r="H506" i="126" a="1"/>
  <c r="H506" i="126" s="1"/>
  <c r="G506" i="126" a="1"/>
  <c r="G506" i="126" s="1"/>
  <c r="L501" i="126" a="1"/>
  <c r="L501" i="126" s="1"/>
  <c r="J501" i="126" a="1"/>
  <c r="J501" i="126" s="1"/>
  <c r="H501" i="126" a="1"/>
  <c r="H501" i="126" s="1"/>
  <c r="C520" i="126"/>
  <c r="F501" i="126" a="1"/>
  <c r="F501" i="126" s="1"/>
  <c r="L506" i="126" a="1"/>
  <c r="L506" i="126" s="1"/>
  <c r="I526" i="126" a="1"/>
  <c r="I526" i="126" s="1"/>
  <c r="G522" i="126" a="1"/>
  <c r="G522" i="126" s="1"/>
  <c r="J522" i="126" a="1"/>
  <c r="J522" i="126" s="1"/>
  <c r="F522" i="126" a="1"/>
  <c r="F522" i="126" s="1"/>
  <c r="L522" i="126" a="1"/>
  <c r="L522" i="126" s="1"/>
  <c r="K522" i="126" a="1"/>
  <c r="K522" i="126" s="1"/>
  <c r="G502" i="126" a="1"/>
  <c r="G502" i="126" s="1"/>
  <c r="L502" i="126" a="1"/>
  <c r="L502" i="126" s="1"/>
  <c r="J502" i="126" a="1"/>
  <c r="J502" i="126" s="1"/>
  <c r="H502" i="126" a="1"/>
  <c r="H502" i="126" s="1"/>
  <c r="F502" i="126" a="1"/>
  <c r="F502" i="126" s="1"/>
  <c r="P6" i="126"/>
  <c r="P12" i="126"/>
  <c r="P18" i="126"/>
  <c r="P24" i="126"/>
  <c r="P30" i="126"/>
  <c r="P36" i="126"/>
  <c r="P42" i="126"/>
  <c r="P48" i="126"/>
  <c r="P54" i="126"/>
  <c r="P60" i="126"/>
  <c r="P66" i="126"/>
  <c r="I503" i="126" a="1"/>
  <c r="I503" i="126" s="1"/>
  <c r="C523" i="126"/>
  <c r="G505" i="126" a="1"/>
  <c r="G505" i="126" s="1"/>
  <c r="F507" i="126" a="1"/>
  <c r="F507" i="126" s="1"/>
  <c r="I505" i="126" a="1"/>
  <c r="I505" i="126" s="1"/>
  <c r="H507" i="126" a="1"/>
  <c r="H507" i="126" s="1"/>
  <c r="K503" i="126" a="1"/>
  <c r="K503" i="126" s="1"/>
  <c r="F504" i="126" a="1"/>
  <c r="F504" i="126" s="1"/>
  <c r="J505" i="126" a="1"/>
  <c r="J505" i="126" s="1"/>
  <c r="J507" i="126" a="1"/>
  <c r="J507" i="126" s="1"/>
  <c r="G504" i="126" a="1"/>
  <c r="G504" i="126" s="1"/>
  <c r="N499" i="126"/>
  <c r="H527" i="126" a="1"/>
  <c r="H527" i="126" s="1"/>
  <c r="F527" i="126" a="1"/>
  <c r="F527" i="126" s="1"/>
  <c r="K527" i="126" a="1"/>
  <c r="K527" i="126" s="1"/>
  <c r="M527" i="126" a="1"/>
  <c r="M527" i="126" s="1"/>
  <c r="I527" i="126" a="1"/>
  <c r="I527" i="126" s="1"/>
  <c r="J527" i="126" a="1"/>
  <c r="J527" i="126" s="1"/>
  <c r="L527" i="126" a="1"/>
  <c r="L527" i="126" s="1"/>
  <c r="G527" i="126" a="1"/>
  <c r="G527" i="126" s="1"/>
  <c r="C524" i="126"/>
  <c r="L505" i="126" a="1"/>
  <c r="L505" i="126" s="1"/>
  <c r="F505" i="126" a="1"/>
  <c r="F505" i="126" s="1"/>
  <c r="H505" i="126" a="1"/>
  <c r="H505" i="126" s="1"/>
  <c r="M505" i="126" a="1"/>
  <c r="M505" i="126" s="1"/>
  <c r="J511" i="126" a="1"/>
  <c r="J511" i="126" s="1"/>
  <c r="I511" i="126" a="1"/>
  <c r="I511" i="126" s="1"/>
  <c r="L511" i="126" a="1"/>
  <c r="L511" i="126" s="1"/>
  <c r="F511" i="126" a="1"/>
  <c r="F511" i="126" s="1"/>
  <c r="K511" i="126" a="1"/>
  <c r="K511" i="126" s="1"/>
  <c r="H511" i="126" a="1"/>
  <c r="H511" i="126" s="1"/>
  <c r="C530" i="126"/>
  <c r="G511" i="126" a="1"/>
  <c r="G511" i="126" s="1"/>
  <c r="J508" i="126" a="1"/>
  <c r="J508" i="126" s="1"/>
  <c r="I508" i="126" a="1"/>
  <c r="I508" i="126" s="1"/>
  <c r="L508" i="126" a="1"/>
  <c r="L508" i="126" s="1"/>
  <c r="F508" i="126" a="1"/>
  <c r="F508" i="126" s="1"/>
  <c r="H508" i="126" a="1"/>
  <c r="H508" i="126" s="1"/>
  <c r="G508" i="126" a="1"/>
  <c r="G508" i="126" s="1"/>
  <c r="K508" i="126" a="1"/>
  <c r="K508" i="126" s="1"/>
  <c r="M508" i="126" a="1"/>
  <c r="M508" i="126" s="1"/>
  <c r="M511" i="126" a="1"/>
  <c r="M511" i="126" s="1"/>
  <c r="M509" i="126" a="1"/>
  <c r="M509" i="126" s="1"/>
  <c r="G509" i="126" a="1"/>
  <c r="G509" i="126" s="1"/>
  <c r="J509" i="126" a="1"/>
  <c r="J509" i="126" s="1"/>
  <c r="I509" i="126" a="1"/>
  <c r="I509" i="126" s="1"/>
  <c r="C528" i="126"/>
  <c r="H509" i="126" a="1"/>
  <c r="H509" i="126" s="1"/>
  <c r="L509" i="126" a="1"/>
  <c r="L509" i="126" s="1"/>
  <c r="F509" i="126" a="1"/>
  <c r="F509" i="126" s="1"/>
  <c r="K509" i="126" a="1"/>
  <c r="K509" i="126" s="1"/>
  <c r="H526" i="126" a="1"/>
  <c r="H526" i="126" s="1"/>
  <c r="F526" i="126" a="1"/>
  <c r="F526" i="126" s="1"/>
  <c r="J526" i="126" a="1"/>
  <c r="J526" i="126" s="1"/>
  <c r="P10" i="126"/>
  <c r="P16" i="126"/>
  <c r="P22" i="126"/>
  <c r="P28" i="126"/>
  <c r="P34" i="126"/>
  <c r="P40" i="126"/>
  <c r="P46" i="126"/>
  <c r="P52" i="126"/>
  <c r="P58" i="126"/>
  <c r="P64" i="126"/>
  <c r="P7" i="126"/>
  <c r="P13" i="126"/>
  <c r="P19" i="126"/>
  <c r="P25" i="126"/>
  <c r="P31" i="126"/>
  <c r="P37" i="126"/>
  <c r="P43" i="126"/>
  <c r="P49" i="126"/>
  <c r="P55" i="126"/>
  <c r="P61" i="126"/>
  <c r="P67" i="126"/>
  <c r="M507" i="126" a="1"/>
  <c r="M507" i="126" s="1"/>
  <c r="G507" i="126" a="1"/>
  <c r="G507" i="126" s="1"/>
  <c r="L507" i="126" a="1"/>
  <c r="L507" i="126" s="1"/>
  <c r="I507" i="126" a="1"/>
  <c r="I507" i="126" s="1"/>
  <c r="K506" i="126" a="1"/>
  <c r="K506" i="126" s="1"/>
  <c r="K504" i="126" a="1"/>
  <c r="K504" i="126" s="1"/>
  <c r="F506" i="126" a="1"/>
  <c r="F506" i="126" s="1"/>
  <c r="P50" i="126"/>
  <c r="P56" i="126"/>
  <c r="P62" i="126"/>
  <c r="I506" i="126" a="1"/>
  <c r="I506" i="126" s="1"/>
  <c r="N523" i="124"/>
  <c r="N521" i="124"/>
  <c r="N525" i="124"/>
  <c r="N520" i="124"/>
  <c r="N518" i="124"/>
  <c r="N500" i="124"/>
  <c r="G512" i="124"/>
  <c r="E22" i="123" s="1"/>
  <c r="G22" i="123" s="1"/>
  <c r="N519" i="124"/>
  <c r="M531" i="124"/>
  <c r="N508" i="124"/>
  <c r="N501" i="124"/>
  <c r="N530" i="124"/>
  <c r="N506" i="124"/>
  <c r="N526" i="124"/>
  <c r="M512" i="124"/>
  <c r="N504" i="124"/>
  <c r="N499" i="124"/>
  <c r="P37" i="124"/>
  <c r="J512" i="124"/>
  <c r="F531" i="124"/>
  <c r="H512" i="124"/>
  <c r="P13" i="124"/>
  <c r="P25" i="124"/>
  <c r="P43" i="124"/>
  <c r="P8" i="124"/>
  <c r="P26" i="124"/>
  <c r="P44" i="124"/>
  <c r="I512" i="124"/>
  <c r="K512" i="124"/>
  <c r="H531" i="124"/>
  <c r="P7" i="124"/>
  <c r="P19" i="124"/>
  <c r="P31" i="124"/>
  <c r="P49" i="124"/>
  <c r="P14" i="124"/>
  <c r="P20" i="124"/>
  <c r="P32" i="124"/>
  <c r="P38" i="124"/>
  <c r="P9" i="124"/>
  <c r="P15" i="124"/>
  <c r="P21" i="124"/>
  <c r="P27" i="124"/>
  <c r="P33" i="124"/>
  <c r="P39" i="124"/>
  <c r="P45" i="124"/>
  <c r="H512" i="122"/>
  <c r="K531" i="122"/>
  <c r="N502" i="122"/>
  <c r="I512" i="122"/>
  <c r="N508" i="122"/>
  <c r="M512" i="122"/>
  <c r="N505" i="122"/>
  <c r="E41" i="121" s="1"/>
  <c r="G41" i="121" s="1"/>
  <c r="N509" i="122"/>
  <c r="N526" i="122"/>
  <c r="N519" i="122"/>
  <c r="N504" i="122"/>
  <c r="N522" i="122"/>
  <c r="N520" i="122"/>
  <c r="N528" i="122"/>
  <c r="N523" i="122"/>
  <c r="G512" i="122"/>
  <c r="E22" i="121" s="1"/>
  <c r="F531" i="122"/>
  <c r="N524" i="122"/>
  <c r="L512" i="122"/>
  <c r="N511" i="122"/>
  <c r="N525" i="122"/>
  <c r="N500" i="122"/>
  <c r="N521" i="122"/>
  <c r="N506" i="122"/>
  <c r="F512" i="122"/>
  <c r="N527" i="122"/>
  <c r="N503" i="122"/>
  <c r="J512" i="122"/>
  <c r="N501" i="122"/>
  <c r="N530" i="122"/>
  <c r="N507" i="122"/>
  <c r="M531" i="122"/>
  <c r="N518" i="122"/>
  <c r="P9" i="122"/>
  <c r="P21" i="122"/>
  <c r="H531" i="122"/>
  <c r="J531" i="122"/>
  <c r="L531" i="122"/>
  <c r="P17" i="122"/>
  <c r="P15" i="122"/>
  <c r="N499" i="122"/>
  <c r="P10" i="122"/>
  <c r="P16" i="122"/>
  <c r="P22" i="122"/>
  <c r="P5" i="122"/>
  <c r="P11" i="122"/>
  <c r="P23" i="122"/>
  <c r="P8" i="122"/>
  <c r="P14" i="122"/>
  <c r="P20" i="122"/>
  <c r="I531" i="122"/>
  <c r="P7" i="122"/>
  <c r="P13" i="122"/>
  <c r="P19" i="122"/>
  <c r="K512" i="122"/>
  <c r="G528" i="120" a="1"/>
  <c r="G528" i="120" s="1"/>
  <c r="J505" i="120" a="1"/>
  <c r="J505" i="120" s="1"/>
  <c r="H499" i="120" a="1"/>
  <c r="H499" i="120" s="1"/>
  <c r="L501" i="120" a="1"/>
  <c r="L501" i="120" s="1"/>
  <c r="J511" i="120" a="1"/>
  <c r="J511" i="120" s="1"/>
  <c r="I503" i="120" a="1"/>
  <c r="I503" i="120" s="1"/>
  <c r="H501" i="120" a="1"/>
  <c r="H501" i="120" s="1"/>
  <c r="J501" i="120" a="1"/>
  <c r="J501" i="120" s="1"/>
  <c r="G503" i="120" a="1"/>
  <c r="G503" i="120" s="1"/>
  <c r="I499" i="120" a="1"/>
  <c r="I499" i="120" s="1"/>
  <c r="M506" i="120" a="1"/>
  <c r="M506" i="120" s="1"/>
  <c r="M501" i="120" a="1"/>
  <c r="M501" i="120" s="1"/>
  <c r="F523" i="120" a="1"/>
  <c r="F523" i="120" s="1"/>
  <c r="G500" i="120" a="1"/>
  <c r="G500" i="120" s="1"/>
  <c r="L505" i="120" a="1"/>
  <c r="L505" i="120" s="1"/>
  <c r="C520" i="120"/>
  <c r="F504" i="120" a="1"/>
  <c r="F504" i="120" s="1"/>
  <c r="H511" i="120" a="1"/>
  <c r="H511" i="120" s="1"/>
  <c r="F511" i="120" a="1"/>
  <c r="F511" i="120" s="1"/>
  <c r="L499" i="120" a="1"/>
  <c r="L499" i="120" s="1"/>
  <c r="I504" i="120" a="1"/>
  <c r="I504" i="120" s="1"/>
  <c r="N504" i="120" s="1"/>
  <c r="M507" i="120" a="1"/>
  <c r="M507" i="120" s="1"/>
  <c r="H523" i="120" a="1"/>
  <c r="H523" i="120" s="1"/>
  <c r="G505" i="120" a="1"/>
  <c r="G505" i="120" s="1"/>
  <c r="J523" i="120" a="1"/>
  <c r="J523" i="120" s="1"/>
  <c r="G511" i="120" a="1"/>
  <c r="G511" i="120" s="1"/>
  <c r="N511" i="120" s="1"/>
  <c r="K503" i="120" a="1"/>
  <c r="K503" i="120" s="1"/>
  <c r="J499" i="120" a="1"/>
  <c r="J499" i="120" s="1"/>
  <c r="J504" i="120" a="1"/>
  <c r="J504" i="120" s="1"/>
  <c r="K501" i="120" a="1"/>
  <c r="K501" i="120" s="1"/>
  <c r="F503" i="120" a="1"/>
  <c r="F503" i="120" s="1"/>
  <c r="L523" i="120" a="1"/>
  <c r="L523" i="120" s="1"/>
  <c r="J507" i="120" a="1"/>
  <c r="J507" i="120" s="1"/>
  <c r="I511" i="120" a="1"/>
  <c r="I511" i="120" s="1"/>
  <c r="H503" i="120" a="1"/>
  <c r="H503" i="120" s="1"/>
  <c r="H507" i="120" a="1"/>
  <c r="H507" i="120" s="1"/>
  <c r="M499" i="120" a="1"/>
  <c r="M499" i="120" s="1"/>
  <c r="C530" i="120"/>
  <c r="H530" i="120" s="1" a="1"/>
  <c r="H530" i="120" s="1"/>
  <c r="F507" i="120" a="1"/>
  <c r="F507" i="120" s="1"/>
  <c r="K511" i="120" a="1"/>
  <c r="K511" i="120" s="1"/>
  <c r="C522" i="120"/>
  <c r="I505" i="120" a="1"/>
  <c r="I505" i="120" s="1"/>
  <c r="K499" i="120" a="1"/>
  <c r="K499" i="120" s="1"/>
  <c r="M505" i="120" a="1"/>
  <c r="M505" i="120" s="1"/>
  <c r="K524" i="120" a="1"/>
  <c r="K524" i="120" s="1"/>
  <c r="I524" i="120" a="1"/>
  <c r="I524" i="120" s="1"/>
  <c r="G524" i="120" a="1"/>
  <c r="G524" i="120" s="1"/>
  <c r="L524" i="120" a="1"/>
  <c r="L524" i="120" s="1"/>
  <c r="J524" i="120" a="1"/>
  <c r="J524" i="120" s="1"/>
  <c r="M524" i="120" a="1"/>
  <c r="M524" i="120" s="1"/>
  <c r="H524" i="120" a="1"/>
  <c r="H524" i="120" s="1"/>
  <c r="F524" i="120" a="1"/>
  <c r="F524" i="120" s="1"/>
  <c r="H527" i="120" a="1"/>
  <c r="H527" i="120" s="1"/>
  <c r="F502" i="120" a="1"/>
  <c r="F502" i="120" s="1"/>
  <c r="J527" i="120" a="1"/>
  <c r="J527" i="120" s="1"/>
  <c r="G502" i="120" a="1"/>
  <c r="G502" i="120" s="1"/>
  <c r="K528" i="120" a="1"/>
  <c r="K528" i="120" s="1"/>
  <c r="G522" i="120" a="1"/>
  <c r="G522" i="120" s="1"/>
  <c r="F528" i="120" a="1"/>
  <c r="F528" i="120" s="1"/>
  <c r="M527" i="120" a="1"/>
  <c r="M527" i="120" s="1"/>
  <c r="F500" i="120" a="1"/>
  <c r="F500" i="120" s="1"/>
  <c r="F512" i="120" s="1"/>
  <c r="E26" i="119" s="1"/>
  <c r="G26" i="119" s="1"/>
  <c r="M503" i="120" a="1"/>
  <c r="M503" i="120" s="1"/>
  <c r="F506" i="120" a="1"/>
  <c r="F506" i="120" s="1"/>
  <c r="C521" i="120"/>
  <c r="I527" i="120" a="1"/>
  <c r="I527" i="120" s="1"/>
  <c r="L502" i="120" a="1"/>
  <c r="L502" i="120" s="1"/>
  <c r="M528" i="120" a="1"/>
  <c r="M528" i="120" s="1"/>
  <c r="I508" i="120" a="1"/>
  <c r="I508" i="120" s="1"/>
  <c r="F505" i="120" a="1"/>
  <c r="F505" i="120" s="1"/>
  <c r="K527" i="120" a="1"/>
  <c r="K527" i="120" s="1"/>
  <c r="C518" i="120"/>
  <c r="K508" i="120" a="1"/>
  <c r="K508" i="120" s="1"/>
  <c r="I522" i="120" a="1"/>
  <c r="I522" i="120" s="1"/>
  <c r="H528" i="120" a="1"/>
  <c r="H528" i="120" s="1"/>
  <c r="M508" i="120" a="1"/>
  <c r="M508" i="120" s="1"/>
  <c r="C526" i="120"/>
  <c r="I500" i="120" a="1"/>
  <c r="I500" i="120" s="1"/>
  <c r="I512" i="120" s="1"/>
  <c r="G506" i="120" a="1"/>
  <c r="G506" i="120" s="1"/>
  <c r="C525" i="120"/>
  <c r="I502" i="120" a="1"/>
  <c r="I502" i="120" s="1"/>
  <c r="I528" i="120" a="1"/>
  <c r="I528" i="120" s="1"/>
  <c r="G508" i="120" a="1"/>
  <c r="G508" i="120" s="1"/>
  <c r="K522" i="120" a="1"/>
  <c r="K522" i="120" s="1"/>
  <c r="J528" i="120" a="1"/>
  <c r="J528" i="120" s="1"/>
  <c r="K505" i="120" a="1"/>
  <c r="K505" i="120" s="1"/>
  <c r="K502" i="120" a="1"/>
  <c r="K502" i="120" s="1"/>
  <c r="C519" i="120"/>
  <c r="G507" i="120" a="1"/>
  <c r="G507" i="120" s="1"/>
  <c r="J500" i="120" a="1"/>
  <c r="J500" i="120" s="1"/>
  <c r="J512" i="120" s="1"/>
  <c r="I506" i="120" a="1"/>
  <c r="I506" i="120" s="1"/>
  <c r="L508" i="120" a="1"/>
  <c r="L508" i="120" s="1"/>
  <c r="N508" i="120" s="1"/>
  <c r="H502" i="120" a="1"/>
  <c r="H502" i="120" s="1"/>
  <c r="K500" i="120" a="1"/>
  <c r="K500" i="120" s="1"/>
  <c r="M500" i="120" a="1"/>
  <c r="M500" i="120" s="1"/>
  <c r="J506" i="120" a="1"/>
  <c r="J506" i="120" s="1"/>
  <c r="J502" i="120" a="1"/>
  <c r="J502" i="120" s="1"/>
  <c r="M522" i="120" a="1"/>
  <c r="M522" i="120" s="1"/>
  <c r="H505" i="120" a="1"/>
  <c r="H505" i="120" s="1"/>
  <c r="I507" i="120" a="1"/>
  <c r="I507" i="120" s="1"/>
  <c r="L500" i="120" a="1"/>
  <c r="L500" i="120" s="1"/>
  <c r="P32" i="120"/>
  <c r="N523" i="120"/>
  <c r="N501" i="120"/>
  <c r="N509" i="120"/>
  <c r="P36" i="120"/>
  <c r="P9" i="120"/>
  <c r="P15" i="120"/>
  <c r="P21" i="120"/>
  <c r="P27" i="120"/>
  <c r="P33" i="120"/>
  <c r="P39" i="120"/>
  <c r="P10" i="120"/>
  <c r="P16" i="120"/>
  <c r="P22" i="120"/>
  <c r="P28" i="120"/>
  <c r="P34" i="120"/>
  <c r="P40" i="120"/>
  <c r="P5" i="120"/>
  <c r="P11" i="120"/>
  <c r="P17" i="120"/>
  <c r="P23" i="120"/>
  <c r="P29" i="120"/>
  <c r="P35" i="120"/>
  <c r="P41" i="120"/>
  <c r="P6" i="120"/>
  <c r="P12" i="120"/>
  <c r="P18" i="120"/>
  <c r="P24" i="120"/>
  <c r="P30" i="120"/>
  <c r="N499" i="120"/>
  <c r="P7" i="120"/>
  <c r="P13" i="120"/>
  <c r="P19" i="120"/>
  <c r="P25" i="120"/>
  <c r="P31" i="120"/>
  <c r="P37" i="120"/>
  <c r="M512" i="118"/>
  <c r="H512" i="118"/>
  <c r="L512" i="118"/>
  <c r="N505" i="118"/>
  <c r="E41" i="117" s="1"/>
  <c r="G41" i="117" s="1"/>
  <c r="N530" i="118"/>
  <c r="J512" i="118"/>
  <c r="N521" i="118"/>
  <c r="N501" i="118"/>
  <c r="N503" i="118"/>
  <c r="N507" i="118"/>
  <c r="N511" i="118"/>
  <c r="K512" i="118"/>
  <c r="N528" i="118"/>
  <c r="P28" i="118"/>
  <c r="N504" i="118"/>
  <c r="N508" i="118"/>
  <c r="N524" i="118"/>
  <c r="N522" i="118"/>
  <c r="N525" i="118"/>
  <c r="N526" i="118"/>
  <c r="N502" i="118"/>
  <c r="N500" i="118"/>
  <c r="N519" i="118"/>
  <c r="N520" i="118"/>
  <c r="N523" i="118"/>
  <c r="N509" i="118"/>
  <c r="N518" i="118"/>
  <c r="L531" i="118"/>
  <c r="N527" i="118"/>
  <c r="N499" i="118"/>
  <c r="N506" i="118"/>
  <c r="I512" i="118"/>
  <c r="P6" i="118"/>
  <c r="P12" i="118"/>
  <c r="P18" i="118"/>
  <c r="P24" i="118"/>
  <c r="G531" i="118"/>
  <c r="J531" i="118"/>
  <c r="F512" i="118"/>
  <c r="E26" i="117" s="1"/>
  <c r="G26" i="117" s="1"/>
  <c r="P7" i="118"/>
  <c r="P13" i="118"/>
  <c r="P19" i="118"/>
  <c r="P25" i="118"/>
  <c r="G512" i="118"/>
  <c r="E22" i="117" s="1"/>
  <c r="E25" i="117" s="1"/>
  <c r="G25" i="117" s="1"/>
  <c r="P8" i="118"/>
  <c r="P14" i="118"/>
  <c r="P20" i="118"/>
  <c r="P26" i="118"/>
  <c r="P9" i="118"/>
  <c r="P15" i="118"/>
  <c r="P21" i="118"/>
  <c r="P27" i="118"/>
  <c r="P21" i="116"/>
  <c r="P47" i="116"/>
  <c r="P26" i="116"/>
  <c r="P32" i="116"/>
  <c r="P38" i="116"/>
  <c r="P28" i="116"/>
  <c r="P34" i="116"/>
  <c r="P40" i="116"/>
  <c r="P15" i="116"/>
  <c r="P9" i="116"/>
  <c r="N505" i="116"/>
  <c r="E41" i="115" s="1"/>
  <c r="G41" i="115" s="1"/>
  <c r="N506" i="116"/>
  <c r="P45" i="116"/>
  <c r="P46" i="116"/>
  <c r="N527" i="116"/>
  <c r="N525" i="116"/>
  <c r="N518" i="116"/>
  <c r="N508" i="116"/>
  <c r="P27" i="116"/>
  <c r="P33" i="116"/>
  <c r="P39" i="116"/>
  <c r="P31" i="116"/>
  <c r="P37" i="116"/>
  <c r="N509" i="116"/>
  <c r="N499" i="116"/>
  <c r="N528" i="116"/>
  <c r="P29" i="116"/>
  <c r="P35" i="116"/>
  <c r="P41" i="116"/>
  <c r="N501" i="116"/>
  <c r="N530" i="116"/>
  <c r="P30" i="116"/>
  <c r="P36" i="116"/>
  <c r="P42" i="116"/>
  <c r="N520" i="116"/>
  <c r="N504" i="116"/>
  <c r="N503" i="116"/>
  <c r="N521" i="116"/>
  <c r="N522" i="116"/>
  <c r="N523" i="116"/>
  <c r="N526" i="116"/>
  <c r="N500" i="116"/>
  <c r="N519" i="116"/>
  <c r="N507" i="116"/>
  <c r="N502" i="116"/>
  <c r="N511" i="116"/>
  <c r="N524" i="116"/>
  <c r="P8" i="116"/>
  <c r="P510" i="116" s="1" a="1"/>
  <c r="P510" i="116" s="1"/>
  <c r="N14" i="115" s="1"/>
  <c r="P14" i="116"/>
  <c r="P20" i="116"/>
  <c r="P7" i="116"/>
  <c r="P13" i="116"/>
  <c r="P19" i="116"/>
  <c r="P10" i="116"/>
  <c r="P16" i="116"/>
  <c r="P22" i="116"/>
  <c r="P5" i="116"/>
  <c r="P11" i="116"/>
  <c r="P17" i="116"/>
  <c r="P23" i="116"/>
  <c r="G512" i="116"/>
  <c r="E22" i="115" s="1"/>
  <c r="E23" i="115" s="1"/>
  <c r="G23" i="115" s="1"/>
  <c r="I23" i="115" s="1"/>
  <c r="P6" i="116"/>
  <c r="P12" i="116"/>
  <c r="P18" i="116"/>
  <c r="G502" i="114" a="1"/>
  <c r="G502" i="114" s="1"/>
  <c r="F502" i="114" a="1"/>
  <c r="F502" i="114" s="1"/>
  <c r="K502" i="114" a="1"/>
  <c r="K502" i="114" s="1"/>
  <c r="L502" i="114" a="1"/>
  <c r="L502" i="114" s="1"/>
  <c r="J508" i="114" a="1"/>
  <c r="J508" i="114" s="1"/>
  <c r="L524" i="114" a="1"/>
  <c r="L524" i="114" s="1"/>
  <c r="F520" i="114" a="1"/>
  <c r="F520" i="114" s="1"/>
  <c r="G524" i="114" a="1"/>
  <c r="G524" i="114" s="1"/>
  <c r="L525" i="114" a="1"/>
  <c r="L525" i="114" s="1"/>
  <c r="J520" i="114" a="1"/>
  <c r="J520" i="114" s="1"/>
  <c r="H508" i="114" a="1"/>
  <c r="H508" i="114" s="1"/>
  <c r="C521" i="114"/>
  <c r="F509" i="114" a="1"/>
  <c r="F509" i="114" s="1"/>
  <c r="K524" i="114" a="1"/>
  <c r="K524" i="114" s="1"/>
  <c r="F528" i="114" a="1"/>
  <c r="F528" i="114" s="1"/>
  <c r="H520" i="114" a="1"/>
  <c r="H520" i="114" s="1"/>
  <c r="K504" i="114" a="1"/>
  <c r="K504" i="114" s="1"/>
  <c r="H504" i="114" a="1"/>
  <c r="H504" i="114" s="1"/>
  <c r="H509" i="114" a="1"/>
  <c r="H509" i="114" s="1"/>
  <c r="M524" i="114" a="1"/>
  <c r="M524" i="114" s="1"/>
  <c r="H528" i="114" a="1"/>
  <c r="H528" i="114" s="1"/>
  <c r="L520" i="114" a="1"/>
  <c r="L520" i="114" s="1"/>
  <c r="C518" i="114"/>
  <c r="M504" i="114" a="1"/>
  <c r="M504" i="114" s="1"/>
  <c r="L499" i="114" a="1"/>
  <c r="L499" i="114" s="1"/>
  <c r="H505" i="114" a="1"/>
  <c r="H505" i="114" s="1"/>
  <c r="J509" i="114" a="1"/>
  <c r="J509" i="114" s="1"/>
  <c r="I502" i="114" a="1"/>
  <c r="I502" i="114" s="1"/>
  <c r="J502" i="114" a="1"/>
  <c r="J502" i="114" s="1"/>
  <c r="L528" i="114" a="1"/>
  <c r="L528" i="114" s="1"/>
  <c r="G520" i="114" a="1"/>
  <c r="G520" i="114" s="1"/>
  <c r="J500" i="114" a="1"/>
  <c r="J500" i="114" s="1"/>
  <c r="I520" i="114" a="1"/>
  <c r="I520" i="114" s="1"/>
  <c r="M508" i="114" a="1"/>
  <c r="M508" i="114" s="1"/>
  <c r="L505" i="114" a="1"/>
  <c r="L505" i="114" s="1"/>
  <c r="K523" i="114" a="1"/>
  <c r="K523" i="114" s="1"/>
  <c r="F508" i="114" a="1"/>
  <c r="F508" i="114" s="1"/>
  <c r="K508" i="114" a="1"/>
  <c r="K508" i="114" s="1"/>
  <c r="J505" i="114" a="1"/>
  <c r="J505" i="114" s="1"/>
  <c r="F527" i="114" a="1"/>
  <c r="F527" i="114" s="1"/>
  <c r="M527" i="114" a="1"/>
  <c r="M527" i="114" s="1"/>
  <c r="I527" i="114" a="1"/>
  <c r="I527" i="114" s="1"/>
  <c r="K527" i="114" a="1"/>
  <c r="K527" i="114" s="1"/>
  <c r="G527" i="114" a="1"/>
  <c r="G527" i="114" s="1"/>
  <c r="H527" i="114" a="1"/>
  <c r="H527" i="114" s="1"/>
  <c r="L527" i="114" a="1"/>
  <c r="L527" i="114" s="1"/>
  <c r="J527" i="114" a="1"/>
  <c r="J527" i="114" s="1"/>
  <c r="H526" i="114" a="1"/>
  <c r="H526" i="114" s="1"/>
  <c r="F503" i="114" a="1"/>
  <c r="F503" i="114" s="1"/>
  <c r="H503" i="114" a="1"/>
  <c r="H503" i="114" s="1"/>
  <c r="I524" i="114" a="1"/>
  <c r="I524" i="114" s="1"/>
  <c r="G523" i="114" a="1"/>
  <c r="G523" i="114" s="1"/>
  <c r="J518" i="114" a="1"/>
  <c r="J518" i="114" s="1"/>
  <c r="J528" i="114" a="1"/>
  <c r="J528" i="114" s="1"/>
  <c r="L526" i="114" a="1"/>
  <c r="L526" i="114" s="1"/>
  <c r="L510" i="114" a="1"/>
  <c r="L510" i="114" s="1"/>
  <c r="G503" i="114" a="1"/>
  <c r="G503" i="114" s="1"/>
  <c r="J499" i="114" a="1"/>
  <c r="J499" i="114" s="1"/>
  <c r="F526" i="114" a="1"/>
  <c r="F526" i="114" s="1"/>
  <c r="J526" i="114" a="1"/>
  <c r="J526" i="114" s="1"/>
  <c r="K503" i="114" a="1"/>
  <c r="K503" i="114" s="1"/>
  <c r="J507" i="114" a="1"/>
  <c r="J507" i="114" s="1"/>
  <c r="G519" i="114" a="1"/>
  <c r="G519" i="114" s="1"/>
  <c r="I525" i="114" a="1"/>
  <c r="I525" i="114" s="1"/>
  <c r="G528" i="114" a="1"/>
  <c r="G528" i="114" s="1"/>
  <c r="H523" i="114" a="1"/>
  <c r="H523" i="114" s="1"/>
  <c r="H511" i="114" a="1"/>
  <c r="H511" i="114" s="1"/>
  <c r="F507" i="114" a="1"/>
  <c r="F507" i="114" s="1"/>
  <c r="C529" i="114"/>
  <c r="C522" i="114"/>
  <c r="F500" i="114" a="1"/>
  <c r="F500" i="114" s="1"/>
  <c r="M507" i="114" a="1"/>
  <c r="M507" i="114" s="1"/>
  <c r="L507" i="114" a="1"/>
  <c r="L507" i="114" s="1"/>
  <c r="M525" i="114" a="1"/>
  <c r="M525" i="114" s="1"/>
  <c r="I526" i="114" a="1"/>
  <c r="I526" i="114" s="1"/>
  <c r="I519" i="114" a="1"/>
  <c r="I519" i="114" s="1"/>
  <c r="J523" i="114" a="1"/>
  <c r="J523" i="114" s="1"/>
  <c r="G525" i="114" a="1"/>
  <c r="G525" i="114" s="1"/>
  <c r="L500" i="114" a="1"/>
  <c r="L500" i="114" s="1"/>
  <c r="H500" i="114" a="1"/>
  <c r="H500" i="114" s="1"/>
  <c r="F511" i="114" a="1"/>
  <c r="F511" i="114" s="1"/>
  <c r="K519" i="114" a="1"/>
  <c r="K519" i="114" s="1"/>
  <c r="I528" i="114" a="1"/>
  <c r="I528" i="114" s="1"/>
  <c r="K528" i="114" a="1"/>
  <c r="K528" i="114" s="1"/>
  <c r="C530" i="114"/>
  <c r="M519" i="114" a="1"/>
  <c r="M519" i="114" s="1"/>
  <c r="K525" i="114" a="1"/>
  <c r="K525" i="114" s="1"/>
  <c r="M526" i="114" a="1"/>
  <c r="M526" i="114" s="1"/>
  <c r="F499" i="114" a="1"/>
  <c r="F499" i="114" s="1"/>
  <c r="H507" i="114" a="1"/>
  <c r="H507" i="114" s="1"/>
  <c r="G500" i="114" a="1"/>
  <c r="G500" i="114" s="1"/>
  <c r="G511" i="114" a="1"/>
  <c r="G511" i="114" s="1"/>
  <c r="M518" i="114" a="1"/>
  <c r="M518" i="114" s="1"/>
  <c r="J503" i="114" a="1"/>
  <c r="J503" i="114" s="1"/>
  <c r="G526" i="114" a="1"/>
  <c r="G526" i="114" s="1"/>
  <c r="M510" i="114" a="1"/>
  <c r="M510" i="114" s="1"/>
  <c r="M503" i="114" a="1"/>
  <c r="M503" i="114" s="1"/>
  <c r="J524" i="114" a="1"/>
  <c r="J524" i="114" s="1"/>
  <c r="F519" i="114" a="1"/>
  <c r="F519" i="114" s="1"/>
  <c r="H518" i="114" a="1"/>
  <c r="H518" i="114" s="1"/>
  <c r="F525" i="114" a="1"/>
  <c r="F525" i="114" s="1"/>
  <c r="G499" i="114" a="1"/>
  <c r="G499" i="114" s="1"/>
  <c r="G507" i="114" a="1"/>
  <c r="G507" i="114" s="1"/>
  <c r="G508" i="114" a="1"/>
  <c r="G508" i="114" s="1"/>
  <c r="I511" i="114" a="1"/>
  <c r="I511" i="114" s="1"/>
  <c r="F518" i="114" a="1"/>
  <c r="F518" i="114" s="1"/>
  <c r="H525" i="114" a="1"/>
  <c r="H525" i="114" s="1"/>
  <c r="I499" i="114" a="1"/>
  <c r="I499" i="114" s="1"/>
  <c r="I507" i="114" a="1"/>
  <c r="I507" i="114" s="1"/>
  <c r="P43" i="114"/>
  <c r="N501" i="114"/>
  <c r="N506" i="114"/>
  <c r="P5" i="114"/>
  <c r="P11" i="114"/>
  <c r="P17" i="114"/>
  <c r="P23" i="114"/>
  <c r="P29" i="114"/>
  <c r="P35" i="114"/>
  <c r="P41" i="114"/>
  <c r="P13" i="114"/>
  <c r="P19" i="114"/>
  <c r="P25" i="114"/>
  <c r="P31" i="114"/>
  <c r="P37" i="114"/>
  <c r="P8" i="114"/>
  <c r="P20" i="114"/>
  <c r="P26" i="114"/>
  <c r="P38" i="114"/>
  <c r="P9" i="114"/>
  <c r="P15" i="114"/>
  <c r="P21" i="114"/>
  <c r="P27" i="114"/>
  <c r="P33" i="114"/>
  <c r="P39" i="114"/>
  <c r="P7" i="114"/>
  <c r="P14" i="114"/>
  <c r="P32" i="114"/>
  <c r="N523" i="112"/>
  <c r="H512" i="112"/>
  <c r="F531" i="112"/>
  <c r="N499" i="112"/>
  <c r="K531" i="112"/>
  <c r="N530" i="112"/>
  <c r="N528" i="112"/>
  <c r="N501" i="112"/>
  <c r="J512" i="112"/>
  <c r="H531" i="112"/>
  <c r="N519" i="112"/>
  <c r="N522" i="112"/>
  <c r="N525" i="112"/>
  <c r="N506" i="112"/>
  <c r="N524" i="112"/>
  <c r="N527" i="112"/>
  <c r="N508" i="112"/>
  <c r="N500" i="112"/>
  <c r="N526" i="112"/>
  <c r="N504" i="112"/>
  <c r="N502" i="112"/>
  <c r="N507" i="112"/>
  <c r="N511" i="112"/>
  <c r="M531" i="112"/>
  <c r="N509" i="112"/>
  <c r="F512" i="112"/>
  <c r="N503" i="112"/>
  <c r="N505" i="112"/>
  <c r="E41" i="111" s="1"/>
  <c r="G41" i="111" s="1"/>
  <c r="N520" i="112"/>
  <c r="J531" i="112"/>
  <c r="I531" i="112"/>
  <c r="N521" i="112"/>
  <c r="K512" i="112"/>
  <c r="P23" i="112"/>
  <c r="G512" i="112"/>
  <c r="E22" i="111" s="1"/>
  <c r="E24" i="111" s="1"/>
  <c r="G24" i="111" s="1"/>
  <c r="I24" i="111" s="1"/>
  <c r="M512" i="112"/>
  <c r="N518" i="112"/>
  <c r="L512" i="112"/>
  <c r="L531" i="112"/>
  <c r="P22" i="112"/>
  <c r="P28" i="112"/>
  <c r="P506" i="112" a="1"/>
  <c r="P506" i="112" s="1"/>
  <c r="N10" i="111" s="1"/>
  <c r="P10" i="112"/>
  <c r="I512" i="110"/>
  <c r="N518" i="110"/>
  <c r="N527" i="110"/>
  <c r="N528" i="110"/>
  <c r="N524" i="110"/>
  <c r="N507" i="110"/>
  <c r="N500" i="110"/>
  <c r="N521" i="110"/>
  <c r="N522" i="110"/>
  <c r="N506" i="110"/>
  <c r="N502" i="110"/>
  <c r="N526" i="110"/>
  <c r="N503" i="110"/>
  <c r="N511" i="110"/>
  <c r="N509" i="110"/>
  <c r="N530" i="110"/>
  <c r="H512" i="110"/>
  <c r="N523" i="110"/>
  <c r="N525" i="110"/>
  <c r="N508" i="110"/>
  <c r="N520" i="110"/>
  <c r="G512" i="110"/>
  <c r="E22" i="109" s="1"/>
  <c r="N501" i="110"/>
  <c r="N504" i="110"/>
  <c r="N499" i="110"/>
  <c r="F512" i="110"/>
  <c r="E26" i="109" s="1"/>
  <c r="G26" i="109" s="1"/>
  <c r="N505" i="110"/>
  <c r="E41" i="109" s="1"/>
  <c r="G41" i="109" s="1"/>
  <c r="G531" i="110"/>
  <c r="N519" i="110"/>
  <c r="J531" i="110"/>
  <c r="L531" i="110"/>
  <c r="P499" i="110" a="1"/>
  <c r="P499" i="110" s="1"/>
  <c r="P10" i="110"/>
  <c r="P16" i="110"/>
  <c r="P22" i="110"/>
  <c r="P28" i="110"/>
  <c r="P34" i="110"/>
  <c r="P40" i="110"/>
  <c r="N529" i="110"/>
  <c r="M531" i="110"/>
  <c r="F531" i="110"/>
  <c r="I531" i="110"/>
  <c r="K531" i="110"/>
  <c r="P7" i="110"/>
  <c r="P13" i="110"/>
  <c r="P19" i="110"/>
  <c r="P25" i="110"/>
  <c r="P31" i="110"/>
  <c r="P37" i="110"/>
  <c r="P8" i="110"/>
  <c r="P14" i="110"/>
  <c r="P20" i="110"/>
  <c r="P26" i="110"/>
  <c r="P32" i="110"/>
  <c r="P38" i="110"/>
  <c r="J512" i="110"/>
  <c r="P5" i="110"/>
  <c r="P11" i="110"/>
  <c r="P17" i="110"/>
  <c r="P23" i="110"/>
  <c r="P29" i="110"/>
  <c r="P35" i="110"/>
  <c r="P41" i="110"/>
  <c r="L512" i="110"/>
  <c r="K512" i="110"/>
  <c r="P6" i="110"/>
  <c r="P12" i="110"/>
  <c r="P18" i="110"/>
  <c r="P24" i="110"/>
  <c r="P30" i="110"/>
  <c r="P36" i="110"/>
  <c r="P42" i="110"/>
  <c r="M512" i="110"/>
  <c r="N510" i="110"/>
  <c r="H531" i="110"/>
  <c r="N518" i="108"/>
  <c r="P8" i="108"/>
  <c r="P14" i="108"/>
  <c r="P20" i="108"/>
  <c r="P26" i="108"/>
  <c r="N505" i="108"/>
  <c r="E41" i="107" s="1"/>
  <c r="G41" i="107" s="1"/>
  <c r="J531" i="108"/>
  <c r="N528" i="108"/>
  <c r="N507" i="108"/>
  <c r="N519" i="108"/>
  <c r="L512" i="108"/>
  <c r="N527" i="108"/>
  <c r="N511" i="108"/>
  <c r="N509" i="108"/>
  <c r="N500" i="108"/>
  <c r="N499" i="108"/>
  <c r="N508" i="108"/>
  <c r="N523" i="108"/>
  <c r="N521" i="108"/>
  <c r="N506" i="108"/>
  <c r="N524" i="108"/>
  <c r="N520" i="108"/>
  <c r="N525" i="108"/>
  <c r="N530" i="108"/>
  <c r="N501" i="108"/>
  <c r="G512" i="108"/>
  <c r="E22" i="107" s="1"/>
  <c r="E24" i="107" s="1"/>
  <c r="G24" i="107" s="1"/>
  <c r="I24" i="107" s="1"/>
  <c r="I531" i="108"/>
  <c r="N526" i="108"/>
  <c r="N503" i="108"/>
  <c r="J512" i="108"/>
  <c r="N502" i="108"/>
  <c r="N522" i="108"/>
  <c r="N504" i="108"/>
  <c r="I512" i="108"/>
  <c r="P5" i="108"/>
  <c r="P12" i="108"/>
  <c r="P24" i="108"/>
  <c r="P7" i="108"/>
  <c r="P13" i="108"/>
  <c r="P19" i="108"/>
  <c r="P25" i="108"/>
  <c r="P17" i="108"/>
  <c r="P6" i="108"/>
  <c r="P18" i="108"/>
  <c r="H531" i="108"/>
  <c r="G531" i="108"/>
  <c r="P505" i="108" a="1"/>
  <c r="P505" i="108" s="1"/>
  <c r="N9" i="107" s="1"/>
  <c r="P10" i="108"/>
  <c r="P16" i="108"/>
  <c r="P22" i="108"/>
  <c r="M531" i="108"/>
  <c r="M512" i="108"/>
  <c r="P11" i="108"/>
  <c r="P23" i="108"/>
  <c r="L531" i="108"/>
  <c r="F512" i="108"/>
  <c r="E26" i="107" s="1"/>
  <c r="G26" i="107" s="1"/>
  <c r="H512" i="108"/>
  <c r="K531" i="108"/>
  <c r="P9" i="108"/>
  <c r="P15" i="108"/>
  <c r="P21" i="108"/>
  <c r="P27" i="108"/>
  <c r="F585" i="206" a="1"/>
  <c r="F585" i="206" s="1"/>
  <c r="K585" i="206" a="1"/>
  <c r="K585" i="206" s="1"/>
  <c r="F602" i="206" a="1"/>
  <c r="F602" i="206" s="1"/>
  <c r="K602" i="206" a="1"/>
  <c r="K602" i="206" s="1"/>
  <c r="F504" i="206" a="1"/>
  <c r="F504" i="206" s="1"/>
  <c r="K504" i="206" a="1"/>
  <c r="K504" i="206" s="1"/>
  <c r="C606" i="206"/>
  <c r="C530" i="206"/>
  <c r="L499" i="206" a="1"/>
  <c r="L499" i="206" s="1"/>
  <c r="K505" i="206" a="1"/>
  <c r="K505" i="206" s="1"/>
  <c r="G504" i="206" a="1"/>
  <c r="G504" i="206" s="1"/>
  <c r="M499" i="206" a="1"/>
  <c r="M499" i="206" s="1"/>
  <c r="K510" i="206" a="1"/>
  <c r="K510" i="206" s="1"/>
  <c r="J607" i="206" a="1"/>
  <c r="J607" i="206" s="1"/>
  <c r="C605" i="206"/>
  <c r="J525" i="206" a="1"/>
  <c r="J525" i="206" s="1"/>
  <c r="C595" i="206"/>
  <c r="L569" i="206" a="1"/>
  <c r="L569" i="206" s="1"/>
  <c r="L525" i="206" a="1"/>
  <c r="L525" i="206" s="1"/>
  <c r="M528" i="206" a="1"/>
  <c r="M528" i="206" s="1"/>
  <c r="J519" i="206" a="1"/>
  <c r="J519" i="206" s="1"/>
  <c r="C559" i="206"/>
  <c r="C536" i="206"/>
  <c r="C575" i="206"/>
  <c r="C542" i="206"/>
  <c r="F542" i="206" s="1" a="1"/>
  <c r="F542" i="206" s="1"/>
  <c r="L528" i="206" a="1"/>
  <c r="L528" i="206" s="1"/>
  <c r="G525" i="206" a="1"/>
  <c r="G525" i="206" s="1"/>
  <c r="H528" i="206" a="1"/>
  <c r="H528" i="206" s="1"/>
  <c r="C568" i="206"/>
  <c r="M568" i="206" s="1" a="1"/>
  <c r="M568" i="206" s="1"/>
  <c r="I511" i="206" a="1"/>
  <c r="I511" i="206" s="1"/>
  <c r="C574" i="206"/>
  <c r="K574" i="206" s="1" a="1"/>
  <c r="K574" i="206" s="1"/>
  <c r="L508" i="206" a="1"/>
  <c r="L508" i="206" s="1"/>
  <c r="H504" i="206" a="1"/>
  <c r="H504" i="206" s="1"/>
  <c r="F502" i="206" a="1"/>
  <c r="F502" i="206" s="1"/>
  <c r="K506" i="206" a="1"/>
  <c r="K506" i="206" s="1"/>
  <c r="G510" i="206" a="1"/>
  <c r="G510" i="206" s="1"/>
  <c r="F546" i="206" a="1"/>
  <c r="F546" i="206" s="1"/>
  <c r="C600" i="206"/>
  <c r="L570" i="206" a="1"/>
  <c r="L570" i="206" s="1"/>
  <c r="L596" i="206" a="1"/>
  <c r="L596" i="206" s="1"/>
  <c r="M539" i="206" a="1"/>
  <c r="M539" i="206" s="1"/>
  <c r="C579" i="206"/>
  <c r="K579" i="206" s="1" a="1"/>
  <c r="K579" i="206" s="1"/>
  <c r="L511" i="206" a="1"/>
  <c r="L511" i="206" s="1"/>
  <c r="K588" i="206" a="1"/>
  <c r="K588" i="206" s="1"/>
  <c r="G511" i="206" a="1"/>
  <c r="G511" i="206" s="1"/>
  <c r="H499" i="206" a="1"/>
  <c r="H499" i="206" s="1"/>
  <c r="C558" i="206"/>
  <c r="K508" i="206" a="1"/>
  <c r="K508" i="206" s="1"/>
  <c r="M504" i="206" a="1"/>
  <c r="M504" i="206" s="1"/>
  <c r="H502" i="206" a="1"/>
  <c r="H502" i="206" s="1"/>
  <c r="C521" i="206"/>
  <c r="G499" i="206" a="1"/>
  <c r="G499" i="206" s="1"/>
  <c r="H508" i="206" a="1"/>
  <c r="H508" i="206" s="1"/>
  <c r="I504" i="206" a="1"/>
  <c r="I504" i="206" s="1"/>
  <c r="C555" i="206"/>
  <c r="K555" i="206" s="1" a="1"/>
  <c r="K555" i="206" s="1"/>
  <c r="L506" i="206" a="1"/>
  <c r="L506" i="206" s="1"/>
  <c r="C603" i="206"/>
  <c r="I528" i="206" a="1"/>
  <c r="I528" i="206" s="1"/>
  <c r="I525" i="206" a="1"/>
  <c r="I525" i="206" s="1"/>
  <c r="M522" i="206" a="1"/>
  <c r="M522" i="206" s="1"/>
  <c r="C563" i="206"/>
  <c r="C518" i="206"/>
  <c r="J511" i="206" a="1"/>
  <c r="J511" i="206" s="1"/>
  <c r="C524" i="206"/>
  <c r="C545" i="206"/>
  <c r="L504" i="206" a="1"/>
  <c r="L504" i="206" s="1"/>
  <c r="J502" i="206" a="1"/>
  <c r="J502" i="206" s="1"/>
  <c r="L505" i="206" a="1"/>
  <c r="L505" i="206" s="1"/>
  <c r="F508" i="206" a="1"/>
  <c r="F508" i="206" s="1"/>
  <c r="C587" i="206"/>
  <c r="H587" i="206" s="1" a="1"/>
  <c r="H587" i="206" s="1"/>
  <c r="J508" i="206" a="1"/>
  <c r="J508" i="206" s="1"/>
  <c r="C601" i="206"/>
  <c r="G601" i="206" s="1" a="1"/>
  <c r="G601" i="206" s="1"/>
  <c r="P46" i="206"/>
  <c r="P40" i="206"/>
  <c r="P34" i="206"/>
  <c r="P28" i="206"/>
  <c r="P22" i="206"/>
  <c r="P16" i="206"/>
  <c r="P10" i="206"/>
  <c r="H522" i="206" a="1"/>
  <c r="H522" i="206" s="1"/>
  <c r="F511" i="206" a="1"/>
  <c r="F511" i="206" s="1"/>
  <c r="C541" i="206"/>
  <c r="L541" i="206" s="1" a="1"/>
  <c r="L541" i="206" s="1"/>
  <c r="I505" i="206" a="1"/>
  <c r="I505" i="206" s="1"/>
  <c r="G594" i="206" a="1"/>
  <c r="G594" i="206" s="1"/>
  <c r="L552" i="206" a="1"/>
  <c r="L552" i="206" s="1"/>
  <c r="J522" i="206" a="1"/>
  <c r="J522" i="206" s="1"/>
  <c r="H519" i="206" a="1"/>
  <c r="H519" i="206" s="1"/>
  <c r="C548" i="206"/>
  <c r="M548" i="206" s="1" a="1"/>
  <c r="M548" i="206" s="1"/>
  <c r="F500" i="206" a="1"/>
  <c r="F500" i="206" s="1"/>
  <c r="I499" i="206" a="1"/>
  <c r="I499" i="206" s="1"/>
  <c r="C611" i="206"/>
  <c r="I611" i="206" s="1" a="1"/>
  <c r="I611" i="206" s="1"/>
  <c r="L576" i="206" a="1"/>
  <c r="L576" i="206" s="1"/>
  <c r="K522" i="206" a="1"/>
  <c r="K522" i="206" s="1"/>
  <c r="F525" i="206" a="1"/>
  <c r="F525" i="206" s="1"/>
  <c r="H525" i="206" a="1"/>
  <c r="H525" i="206" s="1"/>
  <c r="K519" i="206" a="1"/>
  <c r="K519" i="206" s="1"/>
  <c r="C529" i="206"/>
  <c r="M510" i="206" a="1"/>
  <c r="M510" i="206" s="1"/>
  <c r="C580" i="206"/>
  <c r="G580" i="206" s="1" a="1"/>
  <c r="G580" i="206" s="1"/>
  <c r="I500" i="206" a="1"/>
  <c r="I500" i="206" s="1"/>
  <c r="C527" i="206"/>
  <c r="C557" i="206"/>
  <c r="I508" i="206" a="1"/>
  <c r="I508" i="206" s="1"/>
  <c r="J499" i="206" a="1"/>
  <c r="J499" i="206" s="1"/>
  <c r="K500" i="206" a="1"/>
  <c r="K500" i="206" s="1"/>
  <c r="C593" i="206"/>
  <c r="K593" i="206" s="1" a="1"/>
  <c r="K593" i="206" s="1"/>
  <c r="K553" i="206" a="1"/>
  <c r="K553" i="206" s="1"/>
  <c r="I556" i="206" a="1"/>
  <c r="I556" i="206" s="1"/>
  <c r="F522" i="206" a="1"/>
  <c r="F522" i="206" s="1"/>
  <c r="K528" i="206" a="1"/>
  <c r="K528" i="206" s="1"/>
  <c r="F528" i="206" a="1"/>
  <c r="F528" i="206" s="1"/>
  <c r="C612" i="206"/>
  <c r="C561" i="206"/>
  <c r="F561" i="206" s="1" a="1"/>
  <c r="F561" i="206" s="1"/>
  <c r="C573" i="206"/>
  <c r="H500" i="206" a="1"/>
  <c r="H500" i="206" s="1"/>
  <c r="C589" i="206"/>
  <c r="J589" i="206" s="1" a="1"/>
  <c r="J589" i="206" s="1"/>
  <c r="H607" i="206" a="1"/>
  <c r="H607" i="206" s="1"/>
  <c r="J510" i="206" a="1"/>
  <c r="J510" i="206" s="1"/>
  <c r="I510" i="206" a="1"/>
  <c r="I510" i="206" s="1"/>
  <c r="M500" i="206" a="1"/>
  <c r="M500" i="206" s="1"/>
  <c r="H505" i="206" a="1"/>
  <c r="H505" i="206" s="1"/>
  <c r="C523" i="206"/>
  <c r="J602" i="206" a="1"/>
  <c r="J602" i="206" s="1"/>
  <c r="P44" i="206"/>
  <c r="P38" i="206"/>
  <c r="P32" i="206"/>
  <c r="P26" i="206"/>
  <c r="P20" i="206"/>
  <c r="P14" i="206"/>
  <c r="A1" i="190"/>
  <c r="D2" i="190" s="1"/>
  <c r="B6" i="3"/>
  <c r="A1" i="4"/>
  <c r="D2" i="4" s="1"/>
  <c r="B5" i="165"/>
  <c r="A1" i="137"/>
  <c r="D1" i="137" s="1"/>
  <c r="B4" i="183"/>
  <c r="D2" i="165"/>
  <c r="H6" i="136"/>
  <c r="D2" i="181"/>
  <c r="D2" i="159"/>
  <c r="A1" i="186"/>
  <c r="D1" i="186" s="1"/>
  <c r="B5" i="159"/>
  <c r="A1" i="128"/>
  <c r="D1" i="128" s="1"/>
  <c r="D2" i="214"/>
  <c r="B6" i="134"/>
  <c r="B4" i="109"/>
  <c r="B4" i="159"/>
  <c r="B4" i="127"/>
  <c r="B5" i="161"/>
  <c r="B4" i="163"/>
  <c r="H6" i="185"/>
  <c r="B4" i="161"/>
  <c r="D2" i="161"/>
  <c r="B5" i="163"/>
  <c r="B4" i="185"/>
  <c r="A1" i="162"/>
  <c r="D1" i="162" s="1"/>
  <c r="D2" i="113"/>
  <c r="B6" i="161"/>
  <c r="B6" i="163"/>
  <c r="B4" i="189"/>
  <c r="A1" i="135"/>
  <c r="D2" i="135" s="1"/>
  <c r="A1" i="166"/>
  <c r="D1" i="166" s="1"/>
  <c r="H6" i="163"/>
  <c r="B6" i="189"/>
  <c r="D2" i="185"/>
  <c r="D2" i="187"/>
  <c r="D2" i="189"/>
  <c r="A1" i="164"/>
  <c r="D2" i="164" s="1"/>
  <c r="B5" i="185"/>
  <c r="B5" i="187"/>
  <c r="B5" i="189"/>
  <c r="B4" i="165"/>
  <c r="B5" i="127"/>
  <c r="B6" i="130"/>
  <c r="H14" i="171"/>
  <c r="I54" i="171" s="1"/>
  <c r="P35" i="206"/>
  <c r="P9" i="206"/>
  <c r="P18" i="206"/>
  <c r="J578" i="206" a="1"/>
  <c r="J578" i="206" s="1"/>
  <c r="K591" i="206" a="1"/>
  <c r="K591" i="206" s="1"/>
  <c r="L608" i="206" a="1"/>
  <c r="L608" i="206" s="1"/>
  <c r="I570" i="206" a="1"/>
  <c r="I570" i="206" s="1"/>
  <c r="K560" i="206" a="1"/>
  <c r="K560" i="206" s="1"/>
  <c r="K600" i="206" a="1"/>
  <c r="K600" i="206" s="1"/>
  <c r="K548" i="206" a="1"/>
  <c r="K548" i="206" s="1"/>
  <c r="J553" i="206" a="1"/>
  <c r="J553" i="206" s="1"/>
  <c r="M553" i="206" a="1"/>
  <c r="M553" i="206" s="1"/>
  <c r="M560" i="206" a="1"/>
  <c r="M560" i="206" s="1"/>
  <c r="L571" i="206" a="1"/>
  <c r="L571" i="206" s="1"/>
  <c r="L579" i="206" a="1"/>
  <c r="L579" i="206" s="1"/>
  <c r="L590" i="206" a="1"/>
  <c r="L590" i="206" s="1"/>
  <c r="M609" i="206" a="1"/>
  <c r="M609" i="206" s="1"/>
  <c r="M544" i="206" a="1"/>
  <c r="M544" i="206" s="1"/>
  <c r="M537" i="206" a="1"/>
  <c r="M537" i="206" s="1"/>
  <c r="H540" i="206" a="1"/>
  <c r="H540" i="206" s="1"/>
  <c r="I609" i="206" a="1"/>
  <c r="I609" i="206" s="1"/>
  <c r="I564" i="206" a="1"/>
  <c r="I564" i="206" s="1"/>
  <c r="K536" i="206" a="1"/>
  <c r="K536" i="206" s="1"/>
  <c r="K610" i="206" a="1"/>
  <c r="K610" i="206" s="1"/>
  <c r="J580" i="206" a="1"/>
  <c r="J580" i="206" s="1"/>
  <c r="L560" i="206" a="1"/>
  <c r="L560" i="206" s="1"/>
  <c r="L545" i="206" a="1"/>
  <c r="L545" i="206" s="1"/>
  <c r="L538" i="206" a="1"/>
  <c r="L538" i="206" s="1"/>
  <c r="I571" i="206" a="1"/>
  <c r="I571" i="206" s="1"/>
  <c r="H584" i="206" a="1"/>
  <c r="H584" i="206" s="1"/>
  <c r="K578" i="206" a="1"/>
  <c r="K578" i="206" s="1"/>
  <c r="K563" i="206" a="1"/>
  <c r="K563" i="206" s="1"/>
  <c r="K547" i="206" a="1"/>
  <c r="K547" i="206" s="1"/>
  <c r="I552" i="206" a="1"/>
  <c r="I552" i="206" s="1"/>
  <c r="J548" i="206" a="1"/>
  <c r="J548" i="206" s="1"/>
  <c r="L554" i="206" a="1"/>
  <c r="L554" i="206" s="1"/>
  <c r="L561" i="206" a="1"/>
  <c r="L561" i="206" s="1"/>
  <c r="M572" i="206" a="1"/>
  <c r="M572" i="206" s="1"/>
  <c r="L580" i="206" a="1"/>
  <c r="L580" i="206" s="1"/>
  <c r="M590" i="206" a="1"/>
  <c r="M590" i="206" s="1"/>
  <c r="L602" i="206" a="1"/>
  <c r="L602" i="206" s="1"/>
  <c r="M610" i="206" a="1"/>
  <c r="M610" i="206" s="1"/>
  <c r="L544" i="206" a="1"/>
  <c r="L544" i="206" s="1"/>
  <c r="L537" i="206" a="1"/>
  <c r="L537" i="206" s="1"/>
  <c r="I555" i="206" a="1"/>
  <c r="I555" i="206" s="1"/>
  <c r="I562" i="206" a="1"/>
  <c r="I562" i="206" s="1"/>
  <c r="H592" i="206" a="1"/>
  <c r="H592" i="206" s="1"/>
  <c r="K595" i="206" a="1"/>
  <c r="K595" i="206" s="1"/>
  <c r="J556" i="206" a="1"/>
  <c r="J556" i="206" s="1"/>
  <c r="I568" i="206" a="1"/>
  <c r="I568" i="206" s="1"/>
  <c r="H586" i="206" a="1"/>
  <c r="H586" i="206" s="1"/>
  <c r="K580" i="206" a="1"/>
  <c r="K580" i="206" s="1"/>
  <c r="K572" i="206" a="1"/>
  <c r="K572" i="206" s="1"/>
  <c r="K604" i="206" a="1"/>
  <c r="K604" i="206" s="1"/>
  <c r="K546" i="206" a="1"/>
  <c r="K546" i="206" s="1"/>
  <c r="J558" i="206" a="1"/>
  <c r="J558" i="206" s="1"/>
  <c r="J546" i="206" a="1"/>
  <c r="J546" i="206" s="1"/>
  <c r="M554" i="206" a="1"/>
  <c r="M554" i="206" s="1"/>
  <c r="M561" i="206" a="1"/>
  <c r="M561" i="206" s="1"/>
  <c r="L573" i="206" a="1"/>
  <c r="L573" i="206" s="1"/>
  <c r="M580" i="206" a="1"/>
  <c r="M580" i="206" s="1"/>
  <c r="L591" i="206" a="1"/>
  <c r="L591" i="206" s="1"/>
  <c r="M602" i="206" a="1"/>
  <c r="M602" i="206" s="1"/>
  <c r="M543" i="206" a="1"/>
  <c r="M543" i="206" s="1"/>
  <c r="I545" i="206" a="1"/>
  <c r="I545" i="206" s="1"/>
  <c r="H595" i="206" a="1"/>
  <c r="H595" i="206" s="1"/>
  <c r="K554" i="206" a="1"/>
  <c r="K554" i="206" s="1"/>
  <c r="K576" i="206" a="1"/>
  <c r="K576" i="206" s="1"/>
  <c r="K607" i="206" a="1"/>
  <c r="K607" i="206" s="1"/>
  <c r="K545" i="206" a="1"/>
  <c r="K545" i="206" s="1"/>
  <c r="J576" i="206" a="1"/>
  <c r="J576" i="206" s="1"/>
  <c r="L563" i="206" a="1"/>
  <c r="L563" i="206" s="1"/>
  <c r="M573" i="206" a="1"/>
  <c r="M573" i="206" s="1"/>
  <c r="L584" i="206" a="1"/>
  <c r="L584" i="206" s="1"/>
  <c r="M591" i="206" a="1"/>
  <c r="M591" i="206" s="1"/>
  <c r="L604" i="206" a="1"/>
  <c r="L604" i="206" s="1"/>
  <c r="L543" i="206" a="1"/>
  <c r="L543" i="206" s="1"/>
  <c r="I544" i="206" a="1"/>
  <c r="I544" i="206" s="1"/>
  <c r="K556" i="206" a="1"/>
  <c r="K556" i="206" s="1"/>
  <c r="K577" i="206" a="1"/>
  <c r="K577" i="206" s="1"/>
  <c r="K608" i="206" a="1"/>
  <c r="K608" i="206" s="1"/>
  <c r="K544" i="206" a="1"/>
  <c r="K544" i="206" s="1"/>
  <c r="J577" i="206" a="1"/>
  <c r="J577" i="206" s="1"/>
  <c r="L564" i="206" a="1"/>
  <c r="L564" i="206" s="1"/>
  <c r="M584" i="206" a="1"/>
  <c r="M584" i="206" s="1"/>
  <c r="L592" i="206" a="1"/>
  <c r="L592" i="206" s="1"/>
  <c r="L605" i="206" a="1"/>
  <c r="L605" i="206" s="1"/>
  <c r="L612" i="206" a="1"/>
  <c r="L612" i="206" s="1"/>
  <c r="M542" i="206" a="1"/>
  <c r="M542" i="206" s="1"/>
  <c r="M595" i="206" a="1"/>
  <c r="M595" i="206" s="1"/>
  <c r="J562" i="206" a="1"/>
  <c r="J562" i="206" s="1"/>
  <c r="I543" i="206" a="1"/>
  <c r="I543" i="206" s="1"/>
  <c r="H608" i="206" a="1"/>
  <c r="H608" i="206" s="1"/>
  <c r="K562" i="206" a="1"/>
  <c r="K562" i="206" s="1"/>
  <c r="K584" i="206" a="1"/>
  <c r="K584" i="206" s="1"/>
  <c r="J590" i="206" a="1"/>
  <c r="J590" i="206" s="1"/>
  <c r="L557" i="206" a="1"/>
  <c r="L557" i="206" s="1"/>
  <c r="M564" i="206" a="1"/>
  <c r="M564" i="206" s="1"/>
  <c r="M574" i="206" a="1"/>
  <c r="M574" i="206" s="1"/>
  <c r="L585" i="206" a="1"/>
  <c r="L585" i="206" s="1"/>
  <c r="M592" i="206" a="1"/>
  <c r="M592" i="206" s="1"/>
  <c r="M605" i="206" a="1"/>
  <c r="M605" i="206" s="1"/>
  <c r="M612" i="206" a="1"/>
  <c r="M612" i="206" s="1"/>
  <c r="L542" i="206" a="1"/>
  <c r="L542" i="206" s="1"/>
  <c r="I542" i="206" a="1"/>
  <c r="I542" i="206" s="1"/>
  <c r="H609" i="206" a="1"/>
  <c r="H609" i="206" s="1"/>
  <c r="K570" i="206" a="1"/>
  <c r="K570" i="206" s="1"/>
  <c r="K612" i="206" a="1"/>
  <c r="K612" i="206" s="1"/>
  <c r="K539" i="206" a="1"/>
  <c r="K539" i="206" s="1"/>
  <c r="J591" i="206" a="1"/>
  <c r="J591" i="206" s="1"/>
  <c r="M557" i="206" a="1"/>
  <c r="M557" i="206" s="1"/>
  <c r="L568" i="206" a="1"/>
  <c r="L568" i="206" s="1"/>
  <c r="M585" i="206" a="1"/>
  <c r="M585" i="206" s="1"/>
  <c r="L594" i="206" a="1"/>
  <c r="L594" i="206" s="1"/>
  <c r="M540" i="206" a="1"/>
  <c r="M540" i="206" s="1"/>
  <c r="N507" i="206"/>
  <c r="N501" i="206"/>
  <c r="F556" i="206" a="1"/>
  <c r="F556" i="206" s="1"/>
  <c r="I591" i="206" a="1"/>
  <c r="I591" i="206" s="1"/>
  <c r="I538" i="206" a="1"/>
  <c r="I538" i="206" s="1"/>
  <c r="I553" i="206" a="1"/>
  <c r="I553" i="206" s="1"/>
  <c r="G586" i="206" a="1"/>
  <c r="G586" i="206" s="1"/>
  <c r="J536" i="206" a="1"/>
  <c r="J536" i="206" s="1"/>
  <c r="J612" i="206" a="1"/>
  <c r="J612" i="206" s="1"/>
  <c r="F570" i="206" a="1"/>
  <c r="F570" i="206" s="1"/>
  <c r="F590" i="206" a="1"/>
  <c r="F590" i="206" s="1"/>
  <c r="F606" i="206" a="1"/>
  <c r="F606" i="206" s="1"/>
  <c r="F539" i="206" a="1"/>
  <c r="F539" i="206" s="1"/>
  <c r="F579" i="206" a="1"/>
  <c r="F579" i="206" s="1"/>
  <c r="F564" i="206" a="1"/>
  <c r="F564" i="206" s="1"/>
  <c r="F540" i="206" a="1"/>
  <c r="F540" i="206" s="1"/>
  <c r="G570" i="206" a="1"/>
  <c r="G570" i="206" s="1"/>
  <c r="F571" i="206" a="1"/>
  <c r="F571" i="206" s="1"/>
  <c r="I569" i="206" a="1"/>
  <c r="I569" i="206" s="1"/>
  <c r="F537" i="206" a="1"/>
  <c r="F537" i="206" s="1"/>
  <c r="I572" i="206" a="1"/>
  <c r="I572" i="206" s="1"/>
  <c r="H570" i="206" a="1"/>
  <c r="H570" i="206" s="1"/>
  <c r="J568" i="206" a="1"/>
  <c r="J568" i="206" s="1"/>
  <c r="J542" i="206" a="1"/>
  <c r="J542" i="206" s="1"/>
  <c r="F593" i="206" a="1"/>
  <c r="F593" i="206" s="1"/>
  <c r="I586" i="206" a="1"/>
  <c r="I586" i="206" s="1"/>
  <c r="I577" i="206" a="1"/>
  <c r="I577" i="206" s="1"/>
  <c r="I600" i="206" a="1"/>
  <c r="I600" i="206" s="1"/>
  <c r="H571" i="206" a="1"/>
  <c r="H571" i="206" s="1"/>
  <c r="H538" i="206" a="1"/>
  <c r="H538" i="206" s="1"/>
  <c r="K557" i="206" a="1"/>
  <c r="K557" i="206" s="1"/>
  <c r="K568" i="206" a="1"/>
  <c r="K568" i="206" s="1"/>
  <c r="K589" i="206" a="1"/>
  <c r="K589" i="206" s="1"/>
  <c r="K594" i="206" a="1"/>
  <c r="K594" i="206" s="1"/>
  <c r="K543" i="206" a="1"/>
  <c r="K543" i="206" s="1"/>
  <c r="G547" i="206" a="1"/>
  <c r="G547" i="206" s="1"/>
  <c r="J569" i="206" a="1"/>
  <c r="J569" i="206" s="1"/>
  <c r="J561" i="206" a="1"/>
  <c r="J561" i="206" s="1"/>
  <c r="F576" i="206" a="1"/>
  <c r="F576" i="206" s="1"/>
  <c r="F595" i="206" a="1"/>
  <c r="F595" i="206" s="1"/>
  <c r="F610" i="206" a="1"/>
  <c r="F610" i="206" s="1"/>
  <c r="L556" i="206" a="1"/>
  <c r="L556" i="206" s="1"/>
  <c r="L562" i="206" a="1"/>
  <c r="L562" i="206" s="1"/>
  <c r="M571" i="206" a="1"/>
  <c r="M571" i="206" s="1"/>
  <c r="M577" i="206" a="1"/>
  <c r="M577" i="206" s="1"/>
  <c r="L593" i="206" a="1"/>
  <c r="L593" i="206" s="1"/>
  <c r="M608" i="206" a="1"/>
  <c r="M608" i="206" s="1"/>
  <c r="L548" i="206" a="1"/>
  <c r="L548" i="206" s="1"/>
  <c r="F604" i="206" a="1"/>
  <c r="F604" i="206" s="1"/>
  <c r="F554" i="206" a="1"/>
  <c r="F554" i="206" s="1"/>
  <c r="F605" i="206" a="1"/>
  <c r="F605" i="206" s="1"/>
  <c r="F536" i="206" a="1"/>
  <c r="F536" i="206" s="1"/>
  <c r="F538" i="206" a="1"/>
  <c r="F538" i="206" s="1"/>
  <c r="F607" i="206" a="1"/>
  <c r="F607" i="206" s="1"/>
  <c r="I554" i="206" a="1"/>
  <c r="I554" i="206" s="1"/>
  <c r="I592" i="206" a="1"/>
  <c r="I592" i="206" s="1"/>
  <c r="G571" i="206" a="1"/>
  <c r="G571" i="206" s="1"/>
  <c r="F572" i="206" a="1"/>
  <c r="F572" i="206" s="1"/>
  <c r="F608" i="206" a="1"/>
  <c r="F608" i="206" s="1"/>
  <c r="F552" i="206" a="1"/>
  <c r="F552" i="206" s="1"/>
  <c r="I596" i="206" a="1"/>
  <c r="I596" i="206" s="1"/>
  <c r="H539" i="206" a="1"/>
  <c r="H539" i="206" s="1"/>
  <c r="G548" i="206" a="1"/>
  <c r="G548" i="206" s="1"/>
  <c r="J609" i="206" a="1"/>
  <c r="J609" i="206" s="1"/>
  <c r="F573" i="206" a="1"/>
  <c r="F573" i="206" s="1"/>
  <c r="F609" i="206" a="1"/>
  <c r="F609" i="206" s="1"/>
  <c r="I584" i="206" a="1"/>
  <c r="I584" i="206" s="1"/>
  <c r="F558" i="206" a="1"/>
  <c r="F558" i="206" s="1"/>
  <c r="K569" i="206" a="1"/>
  <c r="K569" i="206" s="1"/>
  <c r="K592" i="206" a="1"/>
  <c r="K592" i="206" s="1"/>
  <c r="K542" i="206" a="1"/>
  <c r="K542" i="206" s="1"/>
  <c r="G540" i="206" a="1"/>
  <c r="G540" i="206" s="1"/>
  <c r="J570" i="206" a="1"/>
  <c r="J570" i="206" s="1"/>
  <c r="J586" i="206" a="1"/>
  <c r="J586" i="206" s="1"/>
  <c r="J540" i="206" a="1"/>
  <c r="J540" i="206" s="1"/>
  <c r="F577" i="206" a="1"/>
  <c r="F577" i="206" s="1"/>
  <c r="F596" i="206" a="1"/>
  <c r="F596" i="206" s="1"/>
  <c r="F612" i="206" a="1"/>
  <c r="F612" i="206" s="1"/>
  <c r="M556" i="206" a="1"/>
  <c r="M556" i="206" s="1"/>
  <c r="M562" i="206" a="1"/>
  <c r="M562" i="206" s="1"/>
  <c r="L572" i="206" a="1"/>
  <c r="L572" i="206" s="1"/>
  <c r="L578" i="206" a="1"/>
  <c r="L578" i="206" s="1"/>
  <c r="M603" i="206" a="1"/>
  <c r="M603" i="206" s="1"/>
  <c r="L609" i="206" a="1"/>
  <c r="L609" i="206" s="1"/>
  <c r="M547" i="206" a="1"/>
  <c r="M547" i="206" s="1"/>
  <c r="F586" i="206" a="1"/>
  <c r="F586" i="206" s="1"/>
  <c r="I560" i="206" a="1"/>
  <c r="I560" i="206" s="1"/>
  <c r="J557" i="206" a="1"/>
  <c r="J557" i="206" s="1"/>
  <c r="G539" i="206" a="1"/>
  <c r="G539" i="206" s="1"/>
  <c r="F578" i="206" a="1"/>
  <c r="F578" i="206" s="1"/>
  <c r="F600" i="206" a="1"/>
  <c r="F600" i="206" s="1"/>
  <c r="F548" i="206" a="1"/>
  <c r="F548" i="206" s="1"/>
  <c r="N503" i="206"/>
  <c r="I588" i="206" a="1"/>
  <c r="I588" i="206" s="1"/>
  <c r="I612" i="206" a="1"/>
  <c r="I612" i="206" s="1"/>
  <c r="J571" i="206" a="1"/>
  <c r="J571" i="206" s="1"/>
  <c r="J539" i="206" a="1"/>
  <c r="J539" i="206" s="1"/>
  <c r="I590" i="206" a="1"/>
  <c r="I590" i="206" s="1"/>
  <c r="I594" i="206" a="1"/>
  <c r="I594" i="206" s="1"/>
  <c r="H585" i="206" a="1"/>
  <c r="H585" i="206" s="1"/>
  <c r="G557" i="206" a="1"/>
  <c r="G557" i="206" s="1"/>
  <c r="K564" i="206" a="1"/>
  <c r="K564" i="206" s="1"/>
  <c r="K573" i="206" a="1"/>
  <c r="K573" i="206" s="1"/>
  <c r="K596" i="206" a="1"/>
  <c r="K596" i="206" s="1"/>
  <c r="K605" i="206" a="1"/>
  <c r="K605" i="206" s="1"/>
  <c r="K540" i="206" a="1"/>
  <c r="K540" i="206" s="1"/>
  <c r="J560" i="206" a="1"/>
  <c r="J560" i="206" s="1"/>
  <c r="J572" i="206" a="1"/>
  <c r="J572" i="206" s="1"/>
  <c r="F560" i="206" a="1"/>
  <c r="F560" i="206" s="1"/>
  <c r="F591" i="206" a="1"/>
  <c r="F591" i="206" s="1"/>
  <c r="M588" i="206" a="1"/>
  <c r="M588" i="206" s="1"/>
  <c r="M594" i="206" a="1"/>
  <c r="M594" i="206" s="1"/>
  <c r="L610" i="206" a="1"/>
  <c r="L610" i="206" s="1"/>
  <c r="L546" i="206" a="1"/>
  <c r="L546" i="206" s="1"/>
  <c r="N509" i="206"/>
  <c r="N526" i="206"/>
  <c r="G554" i="206" a="1"/>
  <c r="G554" i="206" s="1"/>
  <c r="H560" i="206" a="1"/>
  <c r="H560" i="206" s="1"/>
  <c r="H577" i="206" a="1"/>
  <c r="H577" i="206" s="1"/>
  <c r="H594" i="206" a="1"/>
  <c r="H594" i="206" s="1"/>
  <c r="H544" i="206" a="1"/>
  <c r="H544" i="206" s="1"/>
  <c r="P8" i="206"/>
  <c r="H569" i="206" a="1"/>
  <c r="H569" i="206" s="1"/>
  <c r="G536" i="206" a="1"/>
  <c r="G536" i="206" s="1"/>
  <c r="G572" i="206" a="1"/>
  <c r="G572" i="206" s="1"/>
  <c r="G585" i="206" a="1"/>
  <c r="G585" i="206" s="1"/>
  <c r="G609" i="206" a="1"/>
  <c r="G609" i="206" s="1"/>
  <c r="G612" i="206" a="1"/>
  <c r="G612" i="206" s="1"/>
  <c r="G560" i="206" a="1"/>
  <c r="G560" i="206" s="1"/>
  <c r="G546" i="206" a="1"/>
  <c r="G546" i="206" s="1"/>
  <c r="G600" i="206" a="1"/>
  <c r="G600" i="206" s="1"/>
  <c r="H554" i="206" a="1"/>
  <c r="H554" i="206" s="1"/>
  <c r="H542" i="206" a="1"/>
  <c r="H542" i="206" s="1"/>
  <c r="H612" i="206" a="1"/>
  <c r="H612" i="206" s="1"/>
  <c r="H605" i="206" a="1"/>
  <c r="H605" i="206" s="1"/>
  <c r="H596" i="206" a="1"/>
  <c r="H596" i="206" s="1"/>
  <c r="H580" i="206" a="1"/>
  <c r="H580" i="206" s="1"/>
  <c r="H572" i="206" a="1"/>
  <c r="H572" i="206" s="1"/>
  <c r="H558" i="206" a="1"/>
  <c r="H558" i="206" s="1"/>
  <c r="H562" i="206" a="1"/>
  <c r="H562" i="206" s="1"/>
  <c r="H548" i="206" a="1"/>
  <c r="H548" i="206" s="1"/>
  <c r="H606" i="206" a="1"/>
  <c r="H606" i="206" s="1"/>
  <c r="H600" i="206" a="1"/>
  <c r="H600" i="206" s="1"/>
  <c r="H588" i="206" a="1"/>
  <c r="H588" i="206" s="1"/>
  <c r="H590" i="206" a="1"/>
  <c r="H590" i="206" s="1"/>
  <c r="H573" i="206" a="1"/>
  <c r="H573" i="206" s="1"/>
  <c r="H564" i="206" a="1"/>
  <c r="H564" i="206" s="1"/>
  <c r="H578" i="206" a="1"/>
  <c r="H578" i="206" s="1"/>
  <c r="H610" i="206" a="1"/>
  <c r="H610" i="206" s="1"/>
  <c r="H591" i="206" a="1"/>
  <c r="H591" i="206" s="1"/>
  <c r="H557" i="206" a="1"/>
  <c r="H557" i="206" s="1"/>
  <c r="H553" i="206" a="1"/>
  <c r="H553" i="206" s="1"/>
  <c r="G596" i="206" a="1"/>
  <c r="G596" i="206" s="1"/>
  <c r="H556" i="206" a="1"/>
  <c r="H556" i="206" s="1"/>
  <c r="H575" i="206" a="1"/>
  <c r="H575" i="206" s="1"/>
  <c r="H602" i="206" a="1"/>
  <c r="H602" i="206" s="1"/>
  <c r="H546" i="206" a="1"/>
  <c r="H546" i="206" s="1"/>
  <c r="G552" i="206" a="1"/>
  <c r="G552" i="206" s="1"/>
  <c r="P50" i="206"/>
  <c r="G555" i="206" a="1"/>
  <c r="G555" i="206" s="1"/>
  <c r="H552" i="206" a="1"/>
  <c r="H552" i="206" s="1"/>
  <c r="H604" i="206" a="1"/>
  <c r="H604" i="206" s="1"/>
  <c r="H537" i="206" a="1"/>
  <c r="H537" i="206" s="1"/>
  <c r="G568" i="206" a="1"/>
  <c r="G568" i="206" s="1"/>
  <c r="G592" i="206" a="1"/>
  <c r="G592" i="206" s="1"/>
  <c r="G545" i="206" a="1"/>
  <c r="G545" i="206" s="1"/>
  <c r="G607" i="206" a="1"/>
  <c r="G607" i="206" s="1"/>
  <c r="I563" i="206" a="1"/>
  <c r="I563" i="206" s="1"/>
  <c r="I558" i="206" a="1"/>
  <c r="I558" i="206" s="1"/>
  <c r="I602" i="206" a="1"/>
  <c r="I602" i="206" s="1"/>
  <c r="I585" i="206" a="1"/>
  <c r="I585" i="206" s="1"/>
  <c r="I605" i="206" a="1"/>
  <c r="I605" i="206" s="1"/>
  <c r="I604" i="206" a="1"/>
  <c r="I604" i="206" s="1"/>
  <c r="I579" i="206" a="1"/>
  <c r="I579" i="206" s="1"/>
  <c r="I603" i="206" a="1"/>
  <c r="I603" i="206" s="1"/>
  <c r="I540" i="206" a="1"/>
  <c r="I540" i="206" s="1"/>
  <c r="I548" i="206" a="1"/>
  <c r="I548" i="206" s="1"/>
  <c r="I573" i="206" a="1"/>
  <c r="I573" i="206" s="1"/>
  <c r="I574" i="206" a="1"/>
  <c r="I574" i="206" s="1"/>
  <c r="I578" i="206" a="1"/>
  <c r="I578" i="206" s="1"/>
  <c r="I607" i="206" a="1"/>
  <c r="I607" i="206" s="1"/>
  <c r="I539" i="206" a="1"/>
  <c r="I539" i="206" s="1"/>
  <c r="I546" i="206" a="1"/>
  <c r="I546" i="206" s="1"/>
  <c r="I576" i="206" a="1"/>
  <c r="I576" i="206" s="1"/>
  <c r="I575" i="206" a="1"/>
  <c r="I575" i="206" s="1"/>
  <c r="I593" i="206" a="1"/>
  <c r="I593" i="206" s="1"/>
  <c r="I561" i="206" a="1"/>
  <c r="I561" i="206" s="1"/>
  <c r="I536" i="206" a="1"/>
  <c r="I536" i="206" s="1"/>
  <c r="N520" i="206"/>
  <c r="I580" i="206" a="1"/>
  <c r="I580" i="206" s="1"/>
  <c r="I541" i="206" a="1"/>
  <c r="I541" i="206" s="1"/>
  <c r="I608" i="206" a="1"/>
  <c r="I608" i="206" s="1"/>
  <c r="I610" i="206" a="1"/>
  <c r="I610" i="206" s="1"/>
  <c r="H576" i="206" a="1"/>
  <c r="H576" i="206" s="1"/>
  <c r="H545" i="206" a="1"/>
  <c r="H545" i="206" s="1"/>
  <c r="J610" i="206" a="1"/>
  <c r="J610" i="206" s="1"/>
  <c r="J604" i="206" a="1"/>
  <c r="J604" i="206" s="1"/>
  <c r="J588" i="206" a="1"/>
  <c r="J588" i="206" s="1"/>
  <c r="J605" i="206" a="1"/>
  <c r="J605" i="206" s="1"/>
  <c r="J563" i="206" a="1"/>
  <c r="J563" i="206" s="1"/>
  <c r="J552" i="206" a="1"/>
  <c r="J552" i="206" s="1"/>
  <c r="J544" i="206" a="1"/>
  <c r="J544" i="206" s="1"/>
  <c r="J600" i="206" a="1"/>
  <c r="J600" i="206" s="1"/>
  <c r="J574" i="206" a="1"/>
  <c r="J574" i="206" s="1"/>
  <c r="J564" i="206" a="1"/>
  <c r="J564" i="206" s="1"/>
  <c r="J554" i="206" a="1"/>
  <c r="J554" i="206" s="1"/>
  <c r="J555" i="206" a="1"/>
  <c r="J555" i="206" s="1"/>
  <c r="J545" i="206" a="1"/>
  <c r="J545" i="206" s="1"/>
  <c r="J573" i="206" a="1"/>
  <c r="J573" i="206" s="1"/>
  <c r="J537" i="206" a="1"/>
  <c r="J537" i="206" s="1"/>
  <c r="J594" i="206" a="1"/>
  <c r="J594" i="206" s="1"/>
  <c r="J592" i="206" a="1"/>
  <c r="J592" i="206" s="1"/>
  <c r="J584" i="206" a="1"/>
  <c r="J584" i="206" s="1"/>
  <c r="J596" i="206" a="1"/>
  <c r="J596" i="206" s="1"/>
  <c r="J538" i="206" a="1"/>
  <c r="J538" i="206" s="1"/>
  <c r="J543" i="206" a="1"/>
  <c r="J543" i="206" s="1"/>
  <c r="J585" i="206" a="1"/>
  <c r="J585" i="206" s="1"/>
  <c r="J595" i="206" a="1"/>
  <c r="J595" i="206" s="1"/>
  <c r="G538" i="206" a="1"/>
  <c r="G538" i="206" s="1"/>
  <c r="G578" i="206" a="1"/>
  <c r="G578" i="206" s="1"/>
  <c r="G606" i="206" a="1"/>
  <c r="G606" i="206" s="1"/>
  <c r="G589" i="206" a="1"/>
  <c r="G589" i="206" s="1"/>
  <c r="G588" i="206" a="1"/>
  <c r="G588" i="206" s="1"/>
  <c r="G573" i="206" a="1"/>
  <c r="G573" i="206" s="1"/>
  <c r="G562" i="206" a="1"/>
  <c r="G562" i="206" s="1"/>
  <c r="G537" i="206" a="1"/>
  <c r="G537" i="206" s="1"/>
  <c r="G591" i="206" a="1"/>
  <c r="G591" i="206" s="1"/>
  <c r="G564" i="206" a="1"/>
  <c r="G564" i="206" s="1"/>
  <c r="G605" i="206" a="1"/>
  <c r="G605" i="206" s="1"/>
  <c r="G590" i="206" a="1"/>
  <c r="G590" i="206" s="1"/>
  <c r="G576" i="206" a="1"/>
  <c r="G576" i="206" s="1"/>
  <c r="G553" i="206" a="1"/>
  <c r="G553" i="206" s="1"/>
  <c r="G604" i="206" a="1"/>
  <c r="G604" i="206" s="1"/>
  <c r="G542" i="206" a="1"/>
  <c r="G542" i="206" s="1"/>
  <c r="G543" i="206" a="1"/>
  <c r="G543" i="206" s="1"/>
  <c r="G610" i="206" a="1"/>
  <c r="G610" i="206" s="1"/>
  <c r="G574" i="206" a="1"/>
  <c r="G574" i="206" s="1"/>
  <c r="G561" i="206" a="1"/>
  <c r="G561" i="206" s="1"/>
  <c r="G579" i="206" a="1"/>
  <c r="G579" i="206" s="1"/>
  <c r="G602" i="206" a="1"/>
  <c r="G602" i="206" s="1"/>
  <c r="G577" i="206" a="1"/>
  <c r="G577" i="206" s="1"/>
  <c r="G584" i="206" a="1"/>
  <c r="G584" i="206" s="1"/>
  <c r="P5" i="206"/>
  <c r="H561" i="206" a="1"/>
  <c r="H561" i="206" s="1"/>
  <c r="H536" i="206" a="1"/>
  <c r="H536" i="206" s="1"/>
  <c r="H568" i="206" a="1"/>
  <c r="H568" i="206" s="1"/>
  <c r="G569" i="206" a="1"/>
  <c r="G569" i="206" s="1"/>
  <c r="G544" i="206" a="1"/>
  <c r="G544" i="206" s="1"/>
  <c r="G608" i="206" a="1"/>
  <c r="G608" i="206" s="1"/>
  <c r="P564" i="206" a="1"/>
  <c r="P564" i="206" s="1"/>
  <c r="F512" i="206"/>
  <c r="K512" i="206"/>
  <c r="F544" i="206" a="1"/>
  <c r="F544" i="206" s="1"/>
  <c r="F594" i="206" a="1"/>
  <c r="F594" i="206" s="1"/>
  <c r="F588" i="206" a="1"/>
  <c r="F588" i="206" s="1"/>
  <c r="F592" i="206" a="1"/>
  <c r="F592" i="206" s="1"/>
  <c r="F574" i="206" a="1"/>
  <c r="F574" i="206" s="1"/>
  <c r="F568" i="206" a="1"/>
  <c r="F568" i="206" s="1"/>
  <c r="F555" i="206" a="1"/>
  <c r="F555" i="206" s="1"/>
  <c r="F553" i="206" a="1"/>
  <c r="F553" i="206" s="1"/>
  <c r="F543" i="206" a="1"/>
  <c r="F543" i="206" s="1"/>
  <c r="F611" i="206" a="1"/>
  <c r="F611" i="206" s="1"/>
  <c r="F589" i="206" a="1"/>
  <c r="F589" i="206" s="1"/>
  <c r="F580" i="206" a="1"/>
  <c r="F580" i="206" s="1"/>
  <c r="F569" i="206" a="1"/>
  <c r="F569" i="206" s="1"/>
  <c r="P7" i="206"/>
  <c r="P29" i="206"/>
  <c r="P6" i="206"/>
  <c r="P36" i="206"/>
  <c r="P30" i="206"/>
  <c r="A1" i="126"/>
  <c r="D1" i="126" s="1"/>
  <c r="B6" i="132"/>
  <c r="D2" i="125"/>
  <c r="B5" i="125"/>
  <c r="H6" i="125"/>
  <c r="B4" i="136"/>
  <c r="H6" i="127"/>
  <c r="B6" i="136"/>
  <c r="B5" i="215"/>
  <c r="H6" i="123"/>
  <c r="A1" i="139"/>
  <c r="D1" i="139" s="1"/>
  <c r="A1" i="174"/>
  <c r="D2" i="174" s="1"/>
  <c r="D2" i="136"/>
  <c r="D2" i="173"/>
  <c r="B6" i="127"/>
  <c r="B4" i="134"/>
  <c r="B5" i="153"/>
  <c r="B5" i="173"/>
  <c r="B5" i="121"/>
  <c r="B6" i="109"/>
  <c r="A1" i="118"/>
  <c r="H6" i="130"/>
  <c r="B6" i="144"/>
  <c r="B4" i="181"/>
  <c r="B4" i="113"/>
  <c r="A1" i="184"/>
  <c r="D2" i="184" s="1"/>
  <c r="D2" i="117"/>
  <c r="H6" i="119"/>
  <c r="B6" i="181"/>
  <c r="B5" i="169"/>
  <c r="D2" i="128"/>
  <c r="B6" i="119"/>
  <c r="A1" i="114"/>
  <c r="D2" i="114" s="1"/>
  <c r="D2" i="183"/>
  <c r="B4" i="117"/>
  <c r="A1" i="160"/>
  <c r="D1" i="160" s="1"/>
  <c r="H6" i="181"/>
  <c r="B5" i="123"/>
  <c r="B4" i="153"/>
  <c r="D2" i="157"/>
  <c r="B5" i="117"/>
  <c r="D2" i="131"/>
  <c r="D1" i="131"/>
  <c r="H6" i="111"/>
  <c r="D2" i="130"/>
  <c r="D1" i="190"/>
  <c r="B4" i="123"/>
  <c r="H6" i="109"/>
  <c r="A1" i="116"/>
  <c r="D2" i="121"/>
  <c r="B4" i="130"/>
  <c r="B4" i="125"/>
  <c r="A1" i="124"/>
  <c r="D2" i="146"/>
  <c r="B6" i="183"/>
  <c r="B6" i="115"/>
  <c r="B4" i="121"/>
  <c r="B5" i="130"/>
  <c r="A1" i="182"/>
  <c r="A1" i="168"/>
  <c r="A1" i="122"/>
  <c r="H6" i="113"/>
  <c r="B4" i="115"/>
  <c r="D2" i="132"/>
  <c r="B5" i="113"/>
  <c r="B6" i="121"/>
  <c r="A1" i="133"/>
  <c r="B5" i="138"/>
  <c r="H6" i="142"/>
  <c r="B5" i="109"/>
  <c r="B5" i="132"/>
  <c r="A1" i="145"/>
  <c r="D2" i="203"/>
  <c r="H6" i="3"/>
  <c r="D2" i="109"/>
  <c r="B4" i="111"/>
  <c r="H6" i="144"/>
  <c r="A1" i="141"/>
  <c r="D2" i="141" s="1"/>
  <c r="H6" i="132"/>
  <c r="D2" i="134"/>
  <c r="B5" i="183"/>
  <c r="B6" i="117"/>
  <c r="B6" i="159"/>
  <c r="B5" i="3"/>
  <c r="B6" i="123"/>
  <c r="B5" i="144"/>
  <c r="D2" i="140"/>
  <c r="B5" i="134"/>
  <c r="B6" i="157"/>
  <c r="B5" i="107"/>
  <c r="D2" i="144"/>
  <c r="H6" i="155"/>
  <c r="B6" i="140"/>
  <c r="B6" i="153"/>
  <c r="H6" i="167"/>
  <c r="D2" i="110"/>
  <c r="D1" i="110"/>
  <c r="B5" i="140"/>
  <c r="B5" i="155"/>
  <c r="D2" i="138"/>
  <c r="A1" i="112"/>
  <c r="H6" i="140"/>
  <c r="D2" i="107"/>
  <c r="A1" i="108"/>
  <c r="B4" i="138"/>
  <c r="B5" i="146"/>
  <c r="H6" i="138"/>
  <c r="B4" i="146"/>
  <c r="B5" i="111"/>
  <c r="A1" i="204"/>
  <c r="D2" i="204" s="1"/>
  <c r="B6" i="111"/>
  <c r="D2" i="142"/>
  <c r="H6" i="148"/>
  <c r="H6" i="157"/>
  <c r="B6" i="203"/>
  <c r="D2" i="215"/>
  <c r="B6" i="201"/>
  <c r="A1" i="200"/>
  <c r="D1" i="200" s="1"/>
  <c r="D2" i="119"/>
  <c r="B4" i="142"/>
  <c r="B4" i="107"/>
  <c r="H6" i="146"/>
  <c r="B6" i="107"/>
  <c r="D1" i="4"/>
  <c r="B5" i="201"/>
  <c r="A1" i="158"/>
  <c r="D2" i="158" s="1"/>
  <c r="B4" i="119"/>
  <c r="A1" i="120"/>
  <c r="B5" i="142"/>
  <c r="A1" i="143"/>
  <c r="B5" i="203"/>
  <c r="B4" i="201"/>
  <c r="B4" i="157"/>
  <c r="H6" i="201"/>
  <c r="H6" i="179"/>
  <c r="B5" i="199"/>
  <c r="D2" i="153"/>
  <c r="A1" i="154"/>
  <c r="D2" i="154" s="1"/>
  <c r="H6" i="199"/>
  <c r="D2" i="205"/>
  <c r="B6" i="199"/>
  <c r="B4" i="177"/>
  <c r="A1" i="176"/>
  <c r="D2" i="175"/>
  <c r="D2" i="211"/>
  <c r="A1" i="202"/>
  <c r="A1" i="178"/>
  <c r="D2" i="155"/>
  <c r="D2" i="177"/>
  <c r="A1" i="180"/>
  <c r="A1" i="156"/>
  <c r="D2" i="156" s="1"/>
  <c r="B4" i="175"/>
  <c r="B5" i="177"/>
  <c r="H6" i="203"/>
  <c r="B5" i="197"/>
  <c r="B4" i="155"/>
  <c r="B5" i="175"/>
  <c r="B6" i="215"/>
  <c r="D2" i="179"/>
  <c r="B4" i="179"/>
  <c r="B5" i="179"/>
  <c r="B4" i="199"/>
  <c r="A1" i="206"/>
  <c r="H14" i="146"/>
  <c r="I54" i="146" s="1"/>
  <c r="I56" i="167"/>
  <c r="H14" i="187"/>
  <c r="I54" i="187" s="1"/>
  <c r="H14" i="165"/>
  <c r="I54" i="165" s="1"/>
  <c r="I56" i="195"/>
  <c r="H14" i="189"/>
  <c r="I54" i="189" s="1"/>
  <c r="I56" i="161"/>
  <c r="P512" i="128"/>
  <c r="D17" i="127" s="1"/>
  <c r="N3" i="127"/>
  <c r="H11" i="127" s="1"/>
  <c r="I56" i="127" s="1"/>
  <c r="P502" i="145" a="1"/>
  <c r="P502" i="145" s="1"/>
  <c r="N6" i="144" s="1"/>
  <c r="P510" i="145" a="1"/>
  <c r="P510" i="145" s="1"/>
  <c r="N14" i="144" s="1"/>
  <c r="P503" i="112" a="1"/>
  <c r="P503" i="112" s="1"/>
  <c r="N7" i="111" s="1"/>
  <c r="P504" i="145" a="1"/>
  <c r="P504" i="145" s="1"/>
  <c r="N8" i="144" s="1"/>
  <c r="P505" i="112" a="1"/>
  <c r="P505" i="112" s="1"/>
  <c r="N9" i="111" s="1"/>
  <c r="P503" i="110" a="1"/>
  <c r="P503" i="110" s="1"/>
  <c r="N7" i="109" s="1"/>
  <c r="P502" i="110" a="1"/>
  <c r="P502" i="110" s="1"/>
  <c r="N6" i="109" s="1"/>
  <c r="P501" i="110" a="1"/>
  <c r="P501" i="110" s="1"/>
  <c r="P510" i="110" a="1"/>
  <c r="P510" i="110" s="1"/>
  <c r="N14" i="109" s="1"/>
  <c r="P504" i="110" a="1"/>
  <c r="P504" i="110" s="1"/>
  <c r="N8" i="109" s="1"/>
  <c r="P507" i="110" a="1"/>
  <c r="P507" i="110" s="1"/>
  <c r="N11" i="109" s="1"/>
  <c r="P508" i="110" a="1"/>
  <c r="P508" i="110" s="1"/>
  <c r="P510" i="112" a="1"/>
  <c r="P510" i="112" s="1"/>
  <c r="N14" i="111" s="1"/>
  <c r="P500" i="112" a="1"/>
  <c r="P500" i="112" s="1"/>
  <c r="N4" i="111" s="1"/>
  <c r="P509" i="110" a="1"/>
  <c r="P509" i="110" s="1"/>
  <c r="P506" i="110" a="1"/>
  <c r="P506" i="110" s="1"/>
  <c r="N10" i="109" s="1"/>
  <c r="P499" i="112" a="1"/>
  <c r="P499" i="112" s="1"/>
  <c r="P509" i="112" a="1"/>
  <c r="P509" i="112" s="1"/>
  <c r="P508" i="112" a="1"/>
  <c r="P508" i="112" s="1"/>
  <c r="P507" i="112" a="1"/>
  <c r="P507" i="112" s="1"/>
  <c r="N11" i="111" s="1"/>
  <c r="P504" i="112" a="1"/>
  <c r="P504" i="112" s="1"/>
  <c r="N8" i="111" s="1"/>
  <c r="P502" i="112" a="1"/>
  <c r="P502" i="112" s="1"/>
  <c r="N6" i="111" s="1"/>
  <c r="P511" i="112" a="1"/>
  <c r="P511" i="112" s="1"/>
  <c r="P501" i="112" a="1"/>
  <c r="P501" i="112" s="1"/>
  <c r="P501" i="145" a="1"/>
  <c r="P501" i="145" s="1"/>
  <c r="N5" i="144" s="1"/>
  <c r="P506" i="145" a="1"/>
  <c r="P506" i="145" s="1"/>
  <c r="N10" i="144" s="1"/>
  <c r="P500" i="145" a="1"/>
  <c r="P500" i="145" s="1"/>
  <c r="N4" i="144" s="1"/>
  <c r="P511" i="145" a="1"/>
  <c r="P511" i="145" s="1"/>
  <c r="P507" i="145" a="1"/>
  <c r="P507" i="145" s="1"/>
  <c r="N11" i="144" s="1"/>
  <c r="P508" i="145" a="1"/>
  <c r="P508" i="145" s="1"/>
  <c r="N12" i="144" s="1"/>
  <c r="I17" i="142"/>
  <c r="G17" i="142"/>
  <c r="G32" i="2" s="1"/>
  <c r="P499" i="145" a="1"/>
  <c r="P499" i="145" s="1"/>
  <c r="P505" i="131" a="1"/>
  <c r="P505" i="131" s="1"/>
  <c r="N9" i="130" s="1"/>
  <c r="P511" i="131" a="1"/>
  <c r="P511" i="131" s="1"/>
  <c r="P508" i="131" a="1"/>
  <c r="P508" i="131" s="1"/>
  <c r="N12" i="130" s="1"/>
  <c r="P506" i="131" a="1"/>
  <c r="P506" i="131" s="1"/>
  <c r="N10" i="130" s="1"/>
  <c r="K512" i="108"/>
  <c r="N510" i="108"/>
  <c r="I512" i="112"/>
  <c r="N510" i="112"/>
  <c r="N529" i="133"/>
  <c r="N531" i="133" s="1"/>
  <c r="F531" i="133"/>
  <c r="E26" i="134"/>
  <c r="G26" i="134" s="1"/>
  <c r="I26" i="134" s="1"/>
  <c r="N529" i="145"/>
  <c r="N531" i="145" s="1"/>
  <c r="N529" i="108"/>
  <c r="F531" i="108"/>
  <c r="N510" i="118"/>
  <c r="N510" i="135"/>
  <c r="I17" i="134"/>
  <c r="N529" i="131"/>
  <c r="N531" i="131" s="1"/>
  <c r="P512" i="137"/>
  <c r="D17" i="136" s="1"/>
  <c r="F531" i="128"/>
  <c r="N529" i="128"/>
  <c r="N531" i="128" s="1"/>
  <c r="K529" i="120" a="1"/>
  <c r="K529" i="120" s="1"/>
  <c r="F529" i="120" a="1"/>
  <c r="F529" i="120" s="1"/>
  <c r="I529" i="120" a="1"/>
  <c r="I529" i="120" s="1"/>
  <c r="G529" i="120" a="1"/>
  <c r="G529" i="120" s="1"/>
  <c r="L529" i="120" a="1"/>
  <c r="L529" i="120" s="1"/>
  <c r="M529" i="120" a="1"/>
  <c r="M529" i="120" s="1"/>
  <c r="H529" i="120" a="1"/>
  <c r="H529" i="120" s="1"/>
  <c r="G22" i="134"/>
  <c r="I22" i="134" s="1"/>
  <c r="I38" i="134" s="1"/>
  <c r="E23" i="134"/>
  <c r="G23" i="134" s="1"/>
  <c r="I23" i="134" s="1"/>
  <c r="E23" i="130"/>
  <c r="G23" i="130" s="1"/>
  <c r="I23" i="130" s="1"/>
  <c r="E24" i="130"/>
  <c r="G24" i="130" s="1"/>
  <c r="I24" i="130" s="1"/>
  <c r="G22" i="130"/>
  <c r="I22" i="130" s="1"/>
  <c r="G531" i="112"/>
  <c r="N529" i="112"/>
  <c r="P512" i="141"/>
  <c r="D17" i="140" s="1"/>
  <c r="N3" i="140"/>
  <c r="H11" i="140" s="1"/>
  <c r="F512" i="137"/>
  <c r="N510" i="137"/>
  <c r="F28" i="2"/>
  <c r="H28" i="2" s="1" a="1"/>
  <c r="H28" i="2" s="1"/>
  <c r="J28" i="2" s="1"/>
  <c r="F13" i="134"/>
  <c r="H13" i="134" s="1"/>
  <c r="E26" i="111"/>
  <c r="G26" i="111" s="1"/>
  <c r="F13" i="127"/>
  <c r="H13" i="127" s="1"/>
  <c r="L510" i="116" a="1"/>
  <c r="L510" i="116" s="1"/>
  <c r="L512" i="116" s="1"/>
  <c r="C529" i="116"/>
  <c r="M510" i="116" a="1"/>
  <c r="M510" i="116" s="1"/>
  <c r="M512" i="116" s="1"/>
  <c r="F510" i="116" a="1"/>
  <c r="F510" i="116" s="1"/>
  <c r="K510" i="116" a="1"/>
  <c r="K510" i="116" s="1"/>
  <c r="K512" i="116" s="1"/>
  <c r="J510" i="116" a="1"/>
  <c r="J510" i="116" s="1"/>
  <c r="J512" i="116" s="1"/>
  <c r="I510" i="116" a="1"/>
  <c r="I510" i="116" s="1"/>
  <c r="I512" i="116" s="1"/>
  <c r="H510" i="116" a="1"/>
  <c r="H510" i="116" s="1"/>
  <c r="H512" i="116" s="1"/>
  <c r="E26" i="142"/>
  <c r="G26" i="142" s="1"/>
  <c r="I26" i="142" s="1"/>
  <c r="N512" i="143"/>
  <c r="N529" i="139"/>
  <c r="N531" i="139" s="1"/>
  <c r="E25" i="142"/>
  <c r="G25" i="142" s="1"/>
  <c r="I25" i="142" s="1"/>
  <c r="G22" i="142"/>
  <c r="I22" i="142" s="1"/>
  <c r="I38" i="142" s="1"/>
  <c r="E23" i="142"/>
  <c r="G23" i="142" s="1"/>
  <c r="I23" i="142" s="1"/>
  <c r="G22" i="138"/>
  <c r="I22" i="138" s="1"/>
  <c r="E24" i="138"/>
  <c r="G24" i="138" s="1"/>
  <c r="I24" i="138" s="1"/>
  <c r="E23" i="138"/>
  <c r="G23" i="138" s="1"/>
  <c r="I23" i="138" s="1"/>
  <c r="E25" i="138"/>
  <c r="G25" i="138" s="1"/>
  <c r="I25" i="138" s="1"/>
  <c r="F512" i="139"/>
  <c r="N510" i="139"/>
  <c r="N529" i="122"/>
  <c r="G531" i="122"/>
  <c r="N510" i="143"/>
  <c r="P512" i="139"/>
  <c r="D17" i="138" s="1"/>
  <c r="N3" i="138"/>
  <c r="H11" i="138" s="1"/>
  <c r="N510" i="131"/>
  <c r="F512" i="131"/>
  <c r="I17" i="127"/>
  <c r="G17" i="127"/>
  <c r="N3" i="130"/>
  <c r="H11" i="130" s="1"/>
  <c r="P512" i="131"/>
  <c r="D17" i="130" s="1"/>
  <c r="P512" i="145"/>
  <c r="D17" i="144" s="1"/>
  <c r="N3" i="144"/>
  <c r="H11" i="144" s="1"/>
  <c r="F531" i="143"/>
  <c r="I38" i="127"/>
  <c r="N510" i="124"/>
  <c r="F512" i="124"/>
  <c r="N510" i="120"/>
  <c r="G531" i="137"/>
  <c r="N529" i="137"/>
  <c r="N531" i="137" s="1"/>
  <c r="F531" i="135"/>
  <c r="P512" i="133"/>
  <c r="D17" i="132" s="1"/>
  <c r="N3" i="132"/>
  <c r="H11" i="132" s="1"/>
  <c r="E24" i="132"/>
  <c r="G24" i="132" s="1"/>
  <c r="I24" i="132" s="1"/>
  <c r="N510" i="122"/>
  <c r="G529" i="124" a="1"/>
  <c r="G529" i="124" s="1"/>
  <c r="G531" i="124" s="1"/>
  <c r="J529" i="124" a="1"/>
  <c r="J529" i="124" s="1"/>
  <c r="J531" i="124" s="1"/>
  <c r="M529" i="118" a="1"/>
  <c r="M529" i="118" s="1"/>
  <c r="M531" i="118" s="1"/>
  <c r="G529" i="135" a="1"/>
  <c r="G529" i="135" s="1"/>
  <c r="G531" i="135" s="1"/>
  <c r="K510" i="114" a="1"/>
  <c r="K510" i="114" s="1"/>
  <c r="H510" i="114" a="1"/>
  <c r="H510" i="114" s="1"/>
  <c r="K529" i="143" a="1"/>
  <c r="K529" i="143" s="1"/>
  <c r="K531" i="143" s="1"/>
  <c r="G510" i="114" a="1"/>
  <c r="G510" i="114" s="1"/>
  <c r="F531" i="139"/>
  <c r="L529" i="143" a="1"/>
  <c r="L529" i="143" s="1"/>
  <c r="L531" i="143" s="1"/>
  <c r="I529" i="124" a="1"/>
  <c r="I529" i="124" s="1"/>
  <c r="I531" i="124" s="1"/>
  <c r="L529" i="124" a="1"/>
  <c r="L529" i="124" s="1"/>
  <c r="L531" i="124" s="1"/>
  <c r="F529" i="118" a="1"/>
  <c r="F529" i="118" s="1"/>
  <c r="H529" i="118" a="1"/>
  <c r="H529" i="118" s="1"/>
  <c r="H531" i="118" s="1"/>
  <c r="M529" i="135" a="1"/>
  <c r="M529" i="135" s="1"/>
  <c r="M531" i="135" s="1"/>
  <c r="G22" i="132"/>
  <c r="I22" i="132" s="1"/>
  <c r="I38" i="132" s="1"/>
  <c r="F13" i="144"/>
  <c r="H13" i="144" s="1"/>
  <c r="M529" i="143" a="1"/>
  <c r="M529" i="143" s="1"/>
  <c r="M531" i="143" s="1"/>
  <c r="K529" i="118" a="1"/>
  <c r="K529" i="118" s="1"/>
  <c r="K531" i="118" s="1"/>
  <c r="K529" i="124" a="1"/>
  <c r="K529" i="124" s="1"/>
  <c r="K531" i="124" s="1"/>
  <c r="I529" i="118" a="1"/>
  <c r="I529" i="118" s="1"/>
  <c r="I531" i="118" s="1"/>
  <c r="N510" i="128"/>
  <c r="C529" i="126"/>
  <c r="L510" i="126" a="1"/>
  <c r="L510" i="126" s="1"/>
  <c r="F510" i="126" a="1"/>
  <c r="F510" i="126" s="1"/>
  <c r="K510" i="126" a="1"/>
  <c r="K510" i="126" s="1"/>
  <c r="J510" i="126" a="1"/>
  <c r="J510" i="126" s="1"/>
  <c r="I510" i="126" a="1"/>
  <c r="I510" i="126" s="1"/>
  <c r="M510" i="126" a="1"/>
  <c r="M510" i="126" s="1"/>
  <c r="H510" i="126" a="1"/>
  <c r="H510" i="126" s="1"/>
  <c r="F512" i="141"/>
  <c r="C529" i="141"/>
  <c r="M510" i="141" a="1"/>
  <c r="M510" i="141" s="1"/>
  <c r="M512" i="141" s="1"/>
  <c r="L510" i="141" a="1"/>
  <c r="L510" i="141" s="1"/>
  <c r="L512" i="141" s="1"/>
  <c r="K510" i="141" a="1"/>
  <c r="K510" i="141" s="1"/>
  <c r="K512" i="141" s="1"/>
  <c r="G510" i="141" a="1"/>
  <c r="G510" i="141" s="1"/>
  <c r="G512" i="141" s="1"/>
  <c r="E22" i="140" s="1"/>
  <c r="H510" i="141" a="1"/>
  <c r="H510" i="141" s="1"/>
  <c r="H512" i="141" s="1"/>
  <c r="I510" i="141" a="1"/>
  <c r="I510" i="141" s="1"/>
  <c r="I512" i="141" s="1"/>
  <c r="G22" i="144"/>
  <c r="I22" i="144" s="1"/>
  <c r="E25" i="144"/>
  <c r="G25" i="144" s="1"/>
  <c r="I25" i="144" s="1"/>
  <c r="E24" i="144"/>
  <c r="G24" i="144" s="1"/>
  <c r="I24" i="144" s="1"/>
  <c r="N510" i="145"/>
  <c r="F563" i="206" a="1"/>
  <c r="F563" i="206" s="1"/>
  <c r="H563" i="206" a="1"/>
  <c r="H563" i="206" s="1"/>
  <c r="G563" i="206" a="1"/>
  <c r="G563" i="206" s="1"/>
  <c r="M563" i="206" a="1"/>
  <c r="M563" i="206" s="1"/>
  <c r="F547" i="206" a="1"/>
  <c r="F547" i="206" s="1"/>
  <c r="L547" i="206" a="1"/>
  <c r="L547" i="206" s="1"/>
  <c r="I547" i="206" a="1"/>
  <c r="I547" i="206" s="1"/>
  <c r="H547" i="206" a="1"/>
  <c r="H547" i="206" s="1"/>
  <c r="J547" i="206" a="1"/>
  <c r="J547" i="206" s="1"/>
  <c r="G611" i="206" a="1"/>
  <c r="G611" i="206" s="1"/>
  <c r="H611" i="206" a="1"/>
  <c r="H611" i="206" s="1"/>
  <c r="H579" i="206" a="1"/>
  <c r="H579" i="206" s="1"/>
  <c r="J579" i="206" a="1"/>
  <c r="J579" i="206" s="1"/>
  <c r="M579" i="206" a="1"/>
  <c r="M579" i="206" s="1"/>
  <c r="I595" i="206" a="1"/>
  <c r="I595" i="206" s="1"/>
  <c r="G595" i="206" a="1"/>
  <c r="G595" i="206" s="1"/>
  <c r="L595" i="206" a="1"/>
  <c r="L595" i="206" s="1"/>
  <c r="G22" i="152"/>
  <c r="I22" i="152" s="1"/>
  <c r="E24" i="152"/>
  <c r="G24" i="152" s="1"/>
  <c r="I24" i="152" s="1"/>
  <c r="E25" i="152"/>
  <c r="G25" i="152" s="1"/>
  <c r="I25" i="152" s="1"/>
  <c r="E23" i="152"/>
  <c r="G23" i="152" s="1"/>
  <c r="I23" i="152" s="1"/>
  <c r="F531" i="129"/>
  <c r="N510" i="129"/>
  <c r="F512" i="129"/>
  <c r="L529" i="4" a="1"/>
  <c r="L529" i="4" s="1"/>
  <c r="L531" i="4" s="1"/>
  <c r="F529" i="4" a="1"/>
  <c r="F529" i="4" s="1"/>
  <c r="G529" i="4" a="1"/>
  <c r="G529" i="4" s="1"/>
  <c r="G531" i="4" s="1"/>
  <c r="H529" i="4" a="1"/>
  <c r="H529" i="4" s="1"/>
  <c r="H531" i="4" s="1"/>
  <c r="K529" i="129" a="1"/>
  <c r="K529" i="129" s="1"/>
  <c r="K531" i="129" s="1"/>
  <c r="J529" i="4" a="1"/>
  <c r="J529" i="4" s="1"/>
  <c r="J531" i="4" s="1"/>
  <c r="K529" i="4" a="1"/>
  <c r="K529" i="4" s="1"/>
  <c r="K531" i="4" s="1"/>
  <c r="P38" i="4"/>
  <c r="P26" i="4"/>
  <c r="P14" i="4"/>
  <c r="P29" i="4"/>
  <c r="P17" i="4"/>
  <c r="P5" i="4"/>
  <c r="P501" i="4" s="1" a="1"/>
  <c r="P501" i="4" s="1"/>
  <c r="P499" i="129" a="1"/>
  <c r="P499" i="129" s="1"/>
  <c r="P503" i="129" a="1"/>
  <c r="P503" i="129" s="1"/>
  <c r="N7" i="152" s="1"/>
  <c r="P506" i="129" a="1"/>
  <c r="P506" i="129" s="1"/>
  <c r="N10" i="152" s="1"/>
  <c r="P505" i="129" a="1"/>
  <c r="P505" i="129" s="1"/>
  <c r="N9" i="152" s="1"/>
  <c r="P511" i="129" a="1"/>
  <c r="P511" i="129" s="1"/>
  <c r="P507" i="129" a="1"/>
  <c r="P507" i="129" s="1"/>
  <c r="N11" i="152" s="1"/>
  <c r="P504" i="129" a="1"/>
  <c r="P504" i="129" s="1"/>
  <c r="N8" i="152" s="1"/>
  <c r="P509" i="129" a="1"/>
  <c r="P509" i="129" s="1"/>
  <c r="N13" i="152" s="1"/>
  <c r="P502" i="129" a="1"/>
  <c r="P502" i="129" s="1"/>
  <c r="N6" i="152" s="1"/>
  <c r="P510" i="129" a="1"/>
  <c r="P510" i="129" s="1"/>
  <c r="N14" i="152" s="1"/>
  <c r="P501" i="129" a="1"/>
  <c r="P501" i="129" s="1"/>
  <c r="N5" i="152" s="1"/>
  <c r="P510" i="4" a="1"/>
  <c r="P510" i="4" s="1"/>
  <c r="N14" i="3" s="1"/>
  <c r="P35" i="4"/>
  <c r="P500" i="129" a="1"/>
  <c r="P500" i="129" s="1"/>
  <c r="N4" i="152" s="1"/>
  <c r="P8" i="4"/>
  <c r="P32" i="4"/>
  <c r="N507" i="4"/>
  <c r="N521" i="4"/>
  <c r="N501" i="4"/>
  <c r="I531" i="4"/>
  <c r="N511" i="4"/>
  <c r="N500" i="4"/>
  <c r="G512" i="4"/>
  <c r="E22" i="3" s="1"/>
  <c r="G22" i="3" s="1"/>
  <c r="K512" i="4"/>
  <c r="N528" i="4"/>
  <c r="N519" i="4"/>
  <c r="N506" i="4"/>
  <c r="H512" i="4"/>
  <c r="N525" i="4"/>
  <c r="P23" i="4"/>
  <c r="N530" i="4"/>
  <c r="P20" i="4"/>
  <c r="P11" i="4"/>
  <c r="N526" i="4"/>
  <c r="N505" i="4"/>
  <c r="E41" i="3" s="1"/>
  <c r="G41" i="3" s="1"/>
  <c r="I52" i="3" s="1"/>
  <c r="F4" i="106" s="1"/>
  <c r="N524" i="4"/>
  <c r="N499" i="4"/>
  <c r="J512" i="4"/>
  <c r="N504" i="4"/>
  <c r="N508" i="4"/>
  <c r="N522" i="4"/>
  <c r="M531" i="4"/>
  <c r="L512" i="4"/>
  <c r="N509" i="4"/>
  <c r="N523" i="4"/>
  <c r="N527" i="4"/>
  <c r="F512" i="4"/>
  <c r="N502" i="4"/>
  <c r="N520" i="4"/>
  <c r="M512" i="4"/>
  <c r="I512" i="4"/>
  <c r="N503" i="4"/>
  <c r="N510" i="4"/>
  <c r="N518" i="4"/>
  <c r="D2" i="188"/>
  <c r="D1" i="188"/>
  <c r="D2" i="147"/>
  <c r="D1" i="147"/>
  <c r="D1" i="192"/>
  <c r="D2" i="192"/>
  <c r="B5" i="195"/>
  <c r="B5" i="148"/>
  <c r="B6" i="171"/>
  <c r="D2" i="213"/>
  <c r="H6" i="195"/>
  <c r="B6" i="197"/>
  <c r="B6" i="148"/>
  <c r="A1" i="149"/>
  <c r="H6" i="171"/>
  <c r="A1" i="196"/>
  <c r="B4" i="169"/>
  <c r="D2" i="150"/>
  <c r="A1" i="170"/>
  <c r="D2" i="191"/>
  <c r="A1" i="151"/>
  <c r="H6" i="173"/>
  <c r="B6" i="187"/>
  <c r="B4" i="191"/>
  <c r="A1" i="194"/>
  <c r="B5" i="150"/>
  <c r="D2" i="169"/>
  <c r="B6" i="175"/>
  <c r="H6" i="187"/>
  <c r="B5" i="191"/>
  <c r="H6" i="215"/>
  <c r="B4" i="150"/>
  <c r="B6" i="146"/>
  <c r="B6" i="169"/>
  <c r="A1" i="172"/>
  <c r="B6" i="177"/>
  <c r="B6" i="191"/>
  <c r="H6" i="212"/>
  <c r="H6" i="150"/>
  <c r="B6" i="193"/>
  <c r="D2" i="197"/>
  <c r="D2" i="167"/>
  <c r="H6" i="191"/>
  <c r="B4" i="193"/>
  <c r="B4" i="195"/>
  <c r="D2" i="193"/>
  <c r="A1" i="198"/>
  <c r="B4" i="187"/>
  <c r="B4" i="167"/>
  <c r="D2" i="171"/>
  <c r="B4" i="173"/>
  <c r="B6" i="195"/>
  <c r="B5" i="193"/>
  <c r="B4" i="197"/>
  <c r="D2" i="148"/>
  <c r="B5" i="167"/>
  <c r="B4" i="171"/>
  <c r="D2" i="212"/>
  <c r="H14" i="134" l="1"/>
  <c r="I56" i="159"/>
  <c r="I56" i="191"/>
  <c r="H14" i="173"/>
  <c r="I54" i="173" s="1"/>
  <c r="I56" i="136"/>
  <c r="H14" i="169"/>
  <c r="I54" i="169" s="1"/>
  <c r="I56" i="222"/>
  <c r="H14" i="222"/>
  <c r="I54" i="222" s="1"/>
  <c r="I56" i="197"/>
  <c r="H14" i="185"/>
  <c r="I54" i="185" s="1"/>
  <c r="I56" i="185"/>
  <c r="I56" i="227"/>
  <c r="H14" i="227"/>
  <c r="H14" i="148"/>
  <c r="I54" i="148" s="1"/>
  <c r="I56" i="142"/>
  <c r="H14" i="142"/>
  <c r="I54" i="142" s="1"/>
  <c r="H14" i="203"/>
  <c r="I54" i="203" s="1"/>
  <c r="I56" i="203"/>
  <c r="I56" i="181"/>
  <c r="H14" i="181"/>
  <c r="I54" i="181" s="1"/>
  <c r="H14" i="221"/>
  <c r="I54" i="221" s="1"/>
  <c r="I56" i="221"/>
  <c r="H14" i="179"/>
  <c r="I54" i="179" s="1"/>
  <c r="I56" i="179"/>
  <c r="I56" i="218"/>
  <c r="H14" i="218"/>
  <c r="I54" i="218" s="1"/>
  <c r="I56" i="155"/>
  <c r="H14" i="155"/>
  <c r="I54" i="155" s="1"/>
  <c r="I56" i="226"/>
  <c r="H14" i="226"/>
  <c r="I56" i="177"/>
  <c r="H14" i="177"/>
  <c r="I54" i="177" s="1"/>
  <c r="H14" i="157"/>
  <c r="I54" i="157" s="1"/>
  <c r="I56" i="157"/>
  <c r="H14" i="225"/>
  <c r="I57" i="225"/>
  <c r="I56" i="153"/>
  <c r="H14" i="153"/>
  <c r="I54" i="153" s="1"/>
  <c r="I56" i="219"/>
  <c r="H14" i="219"/>
  <c r="I54" i="219" s="1"/>
  <c r="H14" i="163"/>
  <c r="I54" i="163" s="1"/>
  <c r="I56" i="163"/>
  <c r="I56" i="224"/>
  <c r="H14" i="224"/>
  <c r="I56" i="201"/>
  <c r="H14" i="201"/>
  <c r="I54" i="201" s="1"/>
  <c r="H14" i="193"/>
  <c r="I54" i="193" s="1"/>
  <c r="H14" i="199"/>
  <c r="I54" i="199" s="1"/>
  <c r="I56" i="199"/>
  <c r="I56" i="217"/>
  <c r="H14" i="217"/>
  <c r="I54" i="217" s="1"/>
  <c r="I56" i="183"/>
  <c r="H14" i="183"/>
  <c r="I54" i="183" s="1"/>
  <c r="I56" i="175"/>
  <c r="H14" i="175"/>
  <c r="I54" i="175" s="1"/>
  <c r="H14" i="228"/>
  <c r="I56" i="228"/>
  <c r="H14" i="220"/>
  <c r="I54" i="220" s="1"/>
  <c r="I56" i="220"/>
  <c r="I56" i="150"/>
  <c r="H14" i="150"/>
  <c r="I54" i="150" s="1"/>
  <c r="H14" i="229"/>
  <c r="I54" i="229" s="1"/>
  <c r="I56" i="229"/>
  <c r="J512" i="206"/>
  <c r="I512" i="206"/>
  <c r="N500" i="206"/>
  <c r="N510" i="206"/>
  <c r="M512" i="206"/>
  <c r="N525" i="206"/>
  <c r="N528" i="206"/>
  <c r="H512" i="206"/>
  <c r="N502" i="206"/>
  <c r="N505" i="206"/>
  <c r="E41" i="205" s="1"/>
  <c r="G41" i="205" s="1"/>
  <c r="N511" i="206"/>
  <c r="N508" i="206"/>
  <c r="N504" i="206"/>
  <c r="N519" i="206"/>
  <c r="L512" i="206"/>
  <c r="N522" i="206"/>
  <c r="N506" i="206"/>
  <c r="P507" i="122" a="1"/>
  <c r="P507" i="122" s="1"/>
  <c r="N11" i="121" s="1"/>
  <c r="P502" i="122" a="1"/>
  <c r="P502" i="122" s="1"/>
  <c r="N6" i="121" s="1"/>
  <c r="N504" i="114"/>
  <c r="N502" i="114"/>
  <c r="N505" i="114"/>
  <c r="E41" i="113" s="1"/>
  <c r="G41" i="113" s="1"/>
  <c r="P500" i="124" a="1"/>
  <c r="P500" i="124" s="1"/>
  <c r="N4" i="123" s="1"/>
  <c r="P505" i="124" a="1"/>
  <c r="P505" i="124" s="1"/>
  <c r="N9" i="123" s="1"/>
  <c r="E23" i="123"/>
  <c r="G23" i="123" s="1"/>
  <c r="I23" i="123" s="1"/>
  <c r="E25" i="123"/>
  <c r="G25" i="123" s="1"/>
  <c r="P508" i="124" a="1"/>
  <c r="P508" i="124" s="1"/>
  <c r="P499" i="124" a="1"/>
  <c r="P499" i="124" s="1"/>
  <c r="N3" i="123" s="1"/>
  <c r="H11" i="123" s="1"/>
  <c r="H14" i="123" s="1"/>
  <c r="C13" i="106" s="1"/>
  <c r="D13" i="106" s="1"/>
  <c r="P501" i="124" a="1"/>
  <c r="P501" i="124" s="1"/>
  <c r="P509" i="124" a="1"/>
  <c r="P509" i="124" s="1"/>
  <c r="P510" i="124" a="1"/>
  <c r="P510" i="124" s="1"/>
  <c r="N14" i="123" s="1"/>
  <c r="P507" i="124" a="1"/>
  <c r="P507" i="124" s="1"/>
  <c r="N11" i="123" s="1"/>
  <c r="P504" i="124" a="1"/>
  <c r="P504" i="124" s="1"/>
  <c r="N8" i="123" s="1"/>
  <c r="P503" i="124" a="1"/>
  <c r="P503" i="124" s="1"/>
  <c r="N7" i="123" s="1"/>
  <c r="P511" i="124" a="1"/>
  <c r="P511" i="124" s="1"/>
  <c r="P502" i="124" a="1"/>
  <c r="P502" i="124" s="1"/>
  <c r="N6" i="123" s="1"/>
  <c r="P506" i="124" a="1"/>
  <c r="P506" i="124" s="1"/>
  <c r="N10" i="123" s="1"/>
  <c r="P508" i="126" a="1"/>
  <c r="P508" i="126" s="1"/>
  <c r="N518" i="126"/>
  <c r="L526" i="126" a="1"/>
  <c r="L526" i="126" s="1"/>
  <c r="K526" i="126" a="1"/>
  <c r="K526" i="126" s="1"/>
  <c r="M526" i="126" a="1"/>
  <c r="M526" i="126" s="1"/>
  <c r="M522" i="126" a="1"/>
  <c r="M522" i="126" s="1"/>
  <c r="L519" i="126" a="1"/>
  <c r="L519" i="126" s="1"/>
  <c r="H512" i="126"/>
  <c r="G519" i="126" a="1"/>
  <c r="G519" i="126" s="1"/>
  <c r="N521" i="126"/>
  <c r="N504" i="126"/>
  <c r="F519" i="126" a="1"/>
  <c r="F519" i="126" s="1"/>
  <c r="H522" i="126" a="1"/>
  <c r="H522" i="126" s="1"/>
  <c r="N503" i="126"/>
  <c r="H519" i="126" a="1"/>
  <c r="H519" i="126" s="1"/>
  <c r="K519" i="126" a="1"/>
  <c r="K519" i="126" s="1"/>
  <c r="N500" i="126"/>
  <c r="I519" i="126" a="1"/>
  <c r="I519" i="126" s="1"/>
  <c r="M519" i="126" a="1"/>
  <c r="M519" i="126" s="1"/>
  <c r="M525" i="126" a="1"/>
  <c r="M525" i="126" s="1"/>
  <c r="L525" i="126" a="1"/>
  <c r="L525" i="126" s="1"/>
  <c r="J525" i="126" a="1"/>
  <c r="J525" i="126" s="1"/>
  <c r="H525" i="126" a="1"/>
  <c r="H525" i="126" s="1"/>
  <c r="F525" i="126" a="1"/>
  <c r="F525" i="126" s="1"/>
  <c r="K525" i="126" a="1"/>
  <c r="K525" i="126" s="1"/>
  <c r="I525" i="126" a="1"/>
  <c r="I525" i="126" s="1"/>
  <c r="G525" i="126" a="1"/>
  <c r="G525" i="126" s="1"/>
  <c r="P507" i="126" a="1"/>
  <c r="P507" i="126" s="1"/>
  <c r="N11" i="125" s="1"/>
  <c r="P501" i="126" a="1"/>
  <c r="P501" i="126" s="1"/>
  <c r="N502" i="126"/>
  <c r="N501" i="126"/>
  <c r="G520" i="126" a="1"/>
  <c r="G520" i="126" s="1"/>
  <c r="L520" i="126" a="1"/>
  <c r="L520" i="126" s="1"/>
  <c r="H520" i="126" a="1"/>
  <c r="H520" i="126" s="1"/>
  <c r="F520" i="126" a="1"/>
  <c r="F520" i="126" s="1"/>
  <c r="M520" i="126" a="1"/>
  <c r="M520" i="126" s="1"/>
  <c r="K520" i="126" a="1"/>
  <c r="K520" i="126" s="1"/>
  <c r="I520" i="126" a="1"/>
  <c r="I520" i="126" s="1"/>
  <c r="J520" i="126" a="1"/>
  <c r="J520" i="126" s="1"/>
  <c r="I523" i="126" a="1"/>
  <c r="I523" i="126" s="1"/>
  <c r="F523" i="126" a="1"/>
  <c r="F523" i="126" s="1"/>
  <c r="L523" i="126" a="1"/>
  <c r="L523" i="126" s="1"/>
  <c r="J523" i="126" a="1"/>
  <c r="J523" i="126" s="1"/>
  <c r="H523" i="126" a="1"/>
  <c r="H523" i="126" s="1"/>
  <c r="G523" i="126" a="1"/>
  <c r="G523" i="126" s="1"/>
  <c r="K523" i="126" a="1"/>
  <c r="K523" i="126" s="1"/>
  <c r="M523" i="126" a="1"/>
  <c r="M523" i="126" s="1"/>
  <c r="M512" i="126"/>
  <c r="P500" i="126" a="1"/>
  <c r="P500" i="126" s="1"/>
  <c r="N4" i="125" s="1"/>
  <c r="N508" i="126"/>
  <c r="N527" i="126"/>
  <c r="P504" i="126" a="1"/>
  <c r="P504" i="126" s="1"/>
  <c r="N8" i="125" s="1"/>
  <c r="P506" i="126" a="1"/>
  <c r="P506" i="126" s="1"/>
  <c r="N10" i="125" s="1"/>
  <c r="P503" i="126" a="1"/>
  <c r="P503" i="126" s="1"/>
  <c r="N7" i="125" s="1"/>
  <c r="P502" i="126" a="1"/>
  <c r="P502" i="126" s="1"/>
  <c r="N6" i="125" s="1"/>
  <c r="L528" i="126" a="1"/>
  <c r="L528" i="126" s="1"/>
  <c r="J528" i="126" a="1"/>
  <c r="J528" i="126" s="1"/>
  <c r="F528" i="126" a="1"/>
  <c r="F528" i="126" s="1"/>
  <c r="G528" i="126" a="1"/>
  <c r="G528" i="126" s="1"/>
  <c r="K528" i="126" a="1"/>
  <c r="K528" i="126" s="1"/>
  <c r="M528" i="126" a="1"/>
  <c r="M528" i="126" s="1"/>
  <c r="H528" i="126" a="1"/>
  <c r="H528" i="126" s="1"/>
  <c r="I528" i="126" a="1"/>
  <c r="I528" i="126" s="1"/>
  <c r="N505" i="126"/>
  <c r="E41" i="125" s="1"/>
  <c r="G41" i="125" s="1"/>
  <c r="P511" i="126" a="1"/>
  <c r="P511" i="126" s="1"/>
  <c r="N506" i="126"/>
  <c r="F524" i="126" a="1"/>
  <c r="F524" i="126" s="1"/>
  <c r="H524" i="126" a="1"/>
  <c r="H524" i="126" s="1"/>
  <c r="L524" i="126" a="1"/>
  <c r="L524" i="126" s="1"/>
  <c r="J524" i="126" a="1"/>
  <c r="J524" i="126" s="1"/>
  <c r="G524" i="126" a="1"/>
  <c r="G524" i="126" s="1"/>
  <c r="M524" i="126" a="1"/>
  <c r="M524" i="126" s="1"/>
  <c r="I524" i="126" a="1"/>
  <c r="I524" i="126" s="1"/>
  <c r="K524" i="126" a="1"/>
  <c r="K524" i="126" s="1"/>
  <c r="P505" i="126" a="1"/>
  <c r="P505" i="126" s="1"/>
  <c r="N9" i="125" s="1"/>
  <c r="N507" i="126"/>
  <c r="F530" i="126" a="1"/>
  <c r="F530" i="126" s="1"/>
  <c r="G530" i="126" a="1"/>
  <c r="G530" i="126" s="1"/>
  <c r="I530" i="126" a="1"/>
  <c r="I530" i="126" s="1"/>
  <c r="M530" i="126" a="1"/>
  <c r="M530" i="126" s="1"/>
  <c r="L530" i="126" a="1"/>
  <c r="L530" i="126" s="1"/>
  <c r="K530" i="126" a="1"/>
  <c r="K530" i="126" s="1"/>
  <c r="J530" i="126" a="1"/>
  <c r="J530" i="126" s="1"/>
  <c r="H530" i="126" a="1"/>
  <c r="H530" i="126" s="1"/>
  <c r="I512" i="126"/>
  <c r="P499" i="126" a="1"/>
  <c r="P499" i="126" s="1"/>
  <c r="N3" i="125" s="1"/>
  <c r="H11" i="125" s="1"/>
  <c r="G512" i="126"/>
  <c r="E22" i="125" s="1"/>
  <c r="J512" i="126"/>
  <c r="P510" i="126" a="1"/>
  <c r="P510" i="126" s="1"/>
  <c r="N14" i="125" s="1"/>
  <c r="N511" i="126"/>
  <c r="K512" i="126"/>
  <c r="P509" i="126" a="1"/>
  <c r="P509" i="126" s="1"/>
  <c r="L512" i="126"/>
  <c r="N509" i="126"/>
  <c r="E24" i="123"/>
  <c r="G24" i="123" s="1"/>
  <c r="I24" i="123" s="1"/>
  <c r="P503" i="122" a="1"/>
  <c r="P503" i="122" s="1"/>
  <c r="N7" i="121" s="1"/>
  <c r="P508" i="122" a="1"/>
  <c r="P508" i="122" s="1"/>
  <c r="P510" i="122" a="1"/>
  <c r="P510" i="122" s="1"/>
  <c r="N14" i="121" s="1"/>
  <c r="P500" i="122" a="1"/>
  <c r="P500" i="122" s="1"/>
  <c r="N4" i="121" s="1"/>
  <c r="P499" i="122" a="1"/>
  <c r="P499" i="122" s="1"/>
  <c r="N3" i="121" s="1"/>
  <c r="H11" i="121" s="1"/>
  <c r="P509" i="122" a="1"/>
  <c r="P509" i="122" s="1"/>
  <c r="P506" i="122" a="1"/>
  <c r="P506" i="122" s="1"/>
  <c r="N10" i="121" s="1"/>
  <c r="P505" i="122" a="1"/>
  <c r="P505" i="122" s="1"/>
  <c r="N9" i="121" s="1"/>
  <c r="P504" i="122" a="1"/>
  <c r="P504" i="122" s="1"/>
  <c r="N8" i="121" s="1"/>
  <c r="P501" i="122" a="1"/>
  <c r="P501" i="122" s="1"/>
  <c r="N531" i="122"/>
  <c r="P511" i="122" a="1"/>
  <c r="P511" i="122" s="1"/>
  <c r="E24" i="121"/>
  <c r="G24" i="121" s="1"/>
  <c r="I24" i="121" s="1"/>
  <c r="E25" i="121"/>
  <c r="G25" i="121" s="1"/>
  <c r="G22" i="121"/>
  <c r="E23" i="121"/>
  <c r="G23" i="121" s="1"/>
  <c r="I23" i="121" s="1"/>
  <c r="E26" i="121"/>
  <c r="G26" i="121" s="1"/>
  <c r="N512" i="122"/>
  <c r="L512" i="120"/>
  <c r="F530" i="120" a="1"/>
  <c r="F530" i="120" s="1"/>
  <c r="K512" i="120"/>
  <c r="N527" i="120"/>
  <c r="N528" i="120"/>
  <c r="N524" i="120"/>
  <c r="N506" i="120"/>
  <c r="N502" i="120"/>
  <c r="N507" i="120"/>
  <c r="F522" i="120" a="1"/>
  <c r="F522" i="120" s="1"/>
  <c r="H522" i="120" a="1"/>
  <c r="H522" i="120" s="1"/>
  <c r="H531" i="120" s="1"/>
  <c r="L522" i="120" a="1"/>
  <c r="L522" i="120" s="1"/>
  <c r="J522" i="120" a="1"/>
  <c r="J522" i="120" s="1"/>
  <c r="N505" i="120"/>
  <c r="E41" i="119" s="1"/>
  <c r="G41" i="119" s="1"/>
  <c r="H520" i="120" a="1"/>
  <c r="H520" i="120" s="1"/>
  <c r="L520" i="120" a="1"/>
  <c r="L520" i="120" s="1"/>
  <c r="K520" i="120" a="1"/>
  <c r="K520" i="120" s="1"/>
  <c r="J520" i="120" a="1"/>
  <c r="J520" i="120" s="1"/>
  <c r="F520" i="120" a="1"/>
  <c r="F520" i="120" s="1"/>
  <c r="M520" i="120" a="1"/>
  <c r="M520" i="120" s="1"/>
  <c r="G520" i="120" a="1"/>
  <c r="G520" i="120" s="1"/>
  <c r="I520" i="120" a="1"/>
  <c r="I520" i="120" s="1"/>
  <c r="N503" i="120"/>
  <c r="J530" i="120" a="1"/>
  <c r="J530" i="120" s="1"/>
  <c r="I530" i="120" a="1"/>
  <c r="I530" i="120" s="1"/>
  <c r="M530" i="120" a="1"/>
  <c r="M530" i="120" s="1"/>
  <c r="G530" i="120" a="1"/>
  <c r="G530" i="120" s="1"/>
  <c r="K530" i="120" a="1"/>
  <c r="K530" i="120" s="1"/>
  <c r="L530" i="120" a="1"/>
  <c r="L530" i="120" s="1"/>
  <c r="P501" i="120" a="1"/>
  <c r="P501" i="120" s="1"/>
  <c r="G512" i="120"/>
  <c r="E22" i="119" s="1"/>
  <c r="E23" i="119" s="1"/>
  <c r="G23" i="119" s="1"/>
  <c r="I23" i="119" s="1"/>
  <c r="H526" i="120" a="1"/>
  <c r="H526" i="120" s="1"/>
  <c r="F526" i="120" a="1"/>
  <c r="F526" i="120" s="1"/>
  <c r="M526" i="120" a="1"/>
  <c r="M526" i="120" s="1"/>
  <c r="K526" i="120" a="1"/>
  <c r="K526" i="120" s="1"/>
  <c r="G526" i="120" a="1"/>
  <c r="G526" i="120" s="1"/>
  <c r="J526" i="120" a="1"/>
  <c r="J526" i="120" s="1"/>
  <c r="I526" i="120" a="1"/>
  <c r="I526" i="120" s="1"/>
  <c r="L526" i="120" a="1"/>
  <c r="L526" i="120" s="1"/>
  <c r="H519" i="120" a="1"/>
  <c r="H519" i="120" s="1"/>
  <c r="K519" i="120" a="1"/>
  <c r="K519" i="120" s="1"/>
  <c r="I519" i="120" a="1"/>
  <c r="I519" i="120" s="1"/>
  <c r="M519" i="120" a="1"/>
  <c r="M519" i="120" s="1"/>
  <c r="G519" i="120" a="1"/>
  <c r="G519" i="120" s="1"/>
  <c r="L519" i="120" a="1"/>
  <c r="L519" i="120" s="1"/>
  <c r="J519" i="120" a="1"/>
  <c r="J519" i="120" s="1"/>
  <c r="F519" i="120" a="1"/>
  <c r="F519" i="120" s="1"/>
  <c r="N519" i="120" s="1"/>
  <c r="K521" i="120" a="1"/>
  <c r="K521" i="120" s="1"/>
  <c r="I521" i="120" a="1"/>
  <c r="I521" i="120" s="1"/>
  <c r="G521" i="120" a="1"/>
  <c r="G521" i="120" s="1"/>
  <c r="L521" i="120" a="1"/>
  <c r="L521" i="120" s="1"/>
  <c r="J521" i="120" a="1"/>
  <c r="J521" i="120" s="1"/>
  <c r="H521" i="120" a="1"/>
  <c r="H521" i="120" s="1"/>
  <c r="M521" i="120" a="1"/>
  <c r="M521" i="120" s="1"/>
  <c r="F521" i="120" a="1"/>
  <c r="F521" i="120" s="1"/>
  <c r="N500" i="120"/>
  <c r="H512" i="120"/>
  <c r="N512" i="120" s="1"/>
  <c r="F12" i="2" s="1"/>
  <c r="H12" i="2" s="1" a="1"/>
  <c r="H12" i="2" s="1"/>
  <c r="J12" i="2" s="1"/>
  <c r="K518" i="120" a="1"/>
  <c r="K518" i="120" s="1"/>
  <c r="G518" i="120" a="1"/>
  <c r="G518" i="120" s="1"/>
  <c r="L518" i="120" a="1"/>
  <c r="L518" i="120" s="1"/>
  <c r="J518" i="120" a="1"/>
  <c r="J518" i="120" s="1"/>
  <c r="M518" i="120" a="1"/>
  <c r="M518" i="120" s="1"/>
  <c r="H518" i="120" a="1"/>
  <c r="H518" i="120" s="1"/>
  <c r="I518" i="120" a="1"/>
  <c r="I518" i="120" s="1"/>
  <c r="F518" i="120" a="1"/>
  <c r="F518" i="120" s="1"/>
  <c r="M512" i="120"/>
  <c r="J525" i="120" a="1"/>
  <c r="J525" i="120" s="1"/>
  <c r="M525" i="120" a="1"/>
  <c r="M525" i="120" s="1"/>
  <c r="I525" i="120" a="1"/>
  <c r="I525" i="120" s="1"/>
  <c r="G525" i="120" a="1"/>
  <c r="G525" i="120" s="1"/>
  <c r="K525" i="120" a="1"/>
  <c r="K525" i="120" s="1"/>
  <c r="L525" i="120" a="1"/>
  <c r="L525" i="120" s="1"/>
  <c r="H525" i="120" a="1"/>
  <c r="H525" i="120" s="1"/>
  <c r="F525" i="120" a="1"/>
  <c r="F525" i="120" s="1"/>
  <c r="N509" i="114"/>
  <c r="N508" i="114"/>
  <c r="F512" i="114"/>
  <c r="E26" i="113" s="1"/>
  <c r="G26" i="113" s="1"/>
  <c r="N527" i="114"/>
  <c r="N523" i="114"/>
  <c r="N503" i="114"/>
  <c r="N520" i="114"/>
  <c r="N528" i="114"/>
  <c r="N500" i="114"/>
  <c r="L512" i="114"/>
  <c r="N519" i="114"/>
  <c r="K512" i="114"/>
  <c r="M512" i="114"/>
  <c r="P508" i="120" a="1"/>
  <c r="P508" i="120" s="1"/>
  <c r="P504" i="120" a="1"/>
  <c r="P504" i="120" s="1"/>
  <c r="N8" i="119" s="1"/>
  <c r="P502" i="120" a="1"/>
  <c r="P502" i="120" s="1"/>
  <c r="N6" i="119" s="1"/>
  <c r="P500" i="120" a="1"/>
  <c r="P500" i="120" s="1"/>
  <c r="N4" i="119" s="1"/>
  <c r="P499" i="120" a="1"/>
  <c r="P499" i="120" s="1"/>
  <c r="N3" i="119" s="1"/>
  <c r="H11" i="119" s="1"/>
  <c r="H14" i="119" s="1"/>
  <c r="P505" i="120" a="1"/>
  <c r="P505" i="120" s="1"/>
  <c r="N9" i="119" s="1"/>
  <c r="P506" i="120" a="1"/>
  <c r="P506" i="120" s="1"/>
  <c r="N10" i="119" s="1"/>
  <c r="P507" i="120" a="1"/>
  <c r="P507" i="120" s="1"/>
  <c r="N11" i="119" s="1"/>
  <c r="P510" i="120" a="1"/>
  <c r="P510" i="120" s="1"/>
  <c r="N14" i="119" s="1"/>
  <c r="P511" i="120" a="1"/>
  <c r="P511" i="120" s="1"/>
  <c r="P503" i="120" a="1"/>
  <c r="P503" i="120" s="1"/>
  <c r="N7" i="119" s="1"/>
  <c r="P509" i="120" a="1"/>
  <c r="P509" i="120" s="1"/>
  <c r="G22" i="119"/>
  <c r="E25" i="119"/>
  <c r="G25" i="119" s="1"/>
  <c r="E24" i="119"/>
  <c r="G24" i="119" s="1"/>
  <c r="I24" i="119" s="1"/>
  <c r="P509" i="118" a="1"/>
  <c r="P509" i="118" s="1"/>
  <c r="P511" i="118" a="1"/>
  <c r="P511" i="118" s="1"/>
  <c r="P510" i="118" a="1"/>
  <c r="P510" i="118" s="1"/>
  <c r="N14" i="117" s="1"/>
  <c r="P507" i="118" a="1"/>
  <c r="P507" i="118" s="1"/>
  <c r="N11" i="117" s="1"/>
  <c r="P504" i="118" a="1"/>
  <c r="P504" i="118" s="1"/>
  <c r="N8" i="117" s="1"/>
  <c r="P502" i="118" a="1"/>
  <c r="P502" i="118" s="1"/>
  <c r="N6" i="117" s="1"/>
  <c r="P508" i="118" a="1"/>
  <c r="P508" i="118" s="1"/>
  <c r="P499" i="118" a="1"/>
  <c r="P499" i="118" s="1"/>
  <c r="N3" i="117" s="1"/>
  <c r="H11" i="117" s="1"/>
  <c r="P501" i="118" a="1"/>
  <c r="P501" i="118" s="1"/>
  <c r="P506" i="118" a="1"/>
  <c r="P506" i="118" s="1"/>
  <c r="N10" i="117" s="1"/>
  <c r="P500" i="118" a="1"/>
  <c r="P500" i="118" s="1"/>
  <c r="N4" i="117" s="1"/>
  <c r="N512" i="118"/>
  <c r="F11" i="2" s="1"/>
  <c r="H11" i="2" s="1" a="1"/>
  <c r="H11" i="2" s="1"/>
  <c r="J11" i="2" s="1"/>
  <c r="P503" i="118" a="1"/>
  <c r="P503" i="118" s="1"/>
  <c r="N7" i="117" s="1"/>
  <c r="P505" i="118" a="1"/>
  <c r="P505" i="118" s="1"/>
  <c r="N9" i="117" s="1"/>
  <c r="E24" i="117"/>
  <c r="G24" i="117" s="1"/>
  <c r="I24" i="117" s="1"/>
  <c r="E23" i="117"/>
  <c r="G23" i="117" s="1"/>
  <c r="I23" i="117" s="1"/>
  <c r="G22" i="117"/>
  <c r="I38" i="117" s="1"/>
  <c r="E10" i="106" s="1"/>
  <c r="P506" i="116" a="1"/>
  <c r="P506" i="116" s="1"/>
  <c r="N10" i="115" s="1"/>
  <c r="P499" i="116" a="1"/>
  <c r="P499" i="116" s="1"/>
  <c r="N3" i="115" s="1"/>
  <c r="H11" i="115" s="1"/>
  <c r="I56" i="115" s="1"/>
  <c r="P503" i="116" a="1"/>
  <c r="P503" i="116" s="1"/>
  <c r="N7" i="115" s="1"/>
  <c r="P505" i="116" a="1"/>
  <c r="P505" i="116" s="1"/>
  <c r="N9" i="115" s="1"/>
  <c r="P502" i="116" a="1"/>
  <c r="P502" i="116" s="1"/>
  <c r="N6" i="115" s="1"/>
  <c r="P500" i="116" a="1"/>
  <c r="P500" i="116" s="1"/>
  <c r="N4" i="115" s="1"/>
  <c r="P508" i="116" a="1"/>
  <c r="P508" i="116" s="1"/>
  <c r="P511" i="116" a="1"/>
  <c r="P511" i="116" s="1"/>
  <c r="P501" i="116" a="1"/>
  <c r="P501" i="116" s="1"/>
  <c r="P507" i="116" a="1"/>
  <c r="P507" i="116" s="1"/>
  <c r="N11" i="115" s="1"/>
  <c r="P509" i="116" a="1"/>
  <c r="P509" i="116" s="1"/>
  <c r="P504" i="116" a="1"/>
  <c r="P504" i="116" s="1"/>
  <c r="N8" i="115" s="1"/>
  <c r="E24" i="115"/>
  <c r="G24" i="115" s="1"/>
  <c r="I24" i="115" s="1"/>
  <c r="E25" i="115"/>
  <c r="G25" i="115" s="1"/>
  <c r="G22" i="115"/>
  <c r="F521" i="114" a="1"/>
  <c r="F521" i="114" s="1"/>
  <c r="I521" i="114" a="1"/>
  <c r="I521" i="114" s="1"/>
  <c r="M521" i="114" a="1"/>
  <c r="M521" i="114" s="1"/>
  <c r="L521" i="114" a="1"/>
  <c r="L521" i="114" s="1"/>
  <c r="J521" i="114" a="1"/>
  <c r="J521" i="114" s="1"/>
  <c r="H521" i="114" a="1"/>
  <c r="H521" i="114" s="1"/>
  <c r="G521" i="114" a="1"/>
  <c r="G521" i="114" s="1"/>
  <c r="K521" i="114" a="1"/>
  <c r="K521" i="114" s="1"/>
  <c r="N525" i="114"/>
  <c r="N526" i="114"/>
  <c r="L518" i="114" a="1"/>
  <c r="L518" i="114" s="1"/>
  <c r="G518" i="114" a="1"/>
  <c r="G518" i="114" s="1"/>
  <c r="I518" i="114" a="1"/>
  <c r="I518" i="114" s="1"/>
  <c r="K518" i="114" a="1"/>
  <c r="K518" i="114" s="1"/>
  <c r="I512" i="114"/>
  <c r="N499" i="114"/>
  <c r="N524" i="114"/>
  <c r="J512" i="114"/>
  <c r="N511" i="114"/>
  <c r="H512" i="114"/>
  <c r="N507" i="114"/>
  <c r="F530" i="114" a="1"/>
  <c r="F530" i="114" s="1"/>
  <c r="H530" i="114" a="1"/>
  <c r="H530" i="114" s="1"/>
  <c r="L530" i="114" a="1"/>
  <c r="L530" i="114" s="1"/>
  <c r="J530" i="114" a="1"/>
  <c r="J530" i="114" s="1"/>
  <c r="M530" i="114" a="1"/>
  <c r="M530" i="114" s="1"/>
  <c r="K530" i="114" a="1"/>
  <c r="K530" i="114" s="1"/>
  <c r="I530" i="114" a="1"/>
  <c r="I530" i="114" s="1"/>
  <c r="G530" i="114" a="1"/>
  <c r="G530" i="114" s="1"/>
  <c r="K522" i="114" a="1"/>
  <c r="K522" i="114" s="1"/>
  <c r="I522" i="114" a="1"/>
  <c r="I522" i="114" s="1"/>
  <c r="G522" i="114" a="1"/>
  <c r="G522" i="114" s="1"/>
  <c r="J522" i="114" a="1"/>
  <c r="J522" i="114" s="1"/>
  <c r="F522" i="114" a="1"/>
  <c r="F522" i="114" s="1"/>
  <c r="H522" i="114" a="1"/>
  <c r="H522" i="114" s="1"/>
  <c r="L522" i="114" a="1"/>
  <c r="L522" i="114" s="1"/>
  <c r="M522" i="114" a="1"/>
  <c r="M522" i="114" s="1"/>
  <c r="J529" i="114" a="1"/>
  <c r="J529" i="114" s="1"/>
  <c r="F529" i="114" a="1"/>
  <c r="F529" i="114" s="1"/>
  <c r="G529" i="114" a="1"/>
  <c r="G529" i="114" s="1"/>
  <c r="L529" i="114" a="1"/>
  <c r="L529" i="114" s="1"/>
  <c r="H529" i="114" a="1"/>
  <c r="H529" i="114" s="1"/>
  <c r="K529" i="114" a="1"/>
  <c r="K529" i="114" s="1"/>
  <c r="I529" i="114" a="1"/>
  <c r="I529" i="114" s="1"/>
  <c r="M529" i="114" a="1"/>
  <c r="M529" i="114" s="1"/>
  <c r="D1" i="114"/>
  <c r="P504" i="114" a="1"/>
  <c r="P504" i="114" s="1"/>
  <c r="N8" i="113" s="1"/>
  <c r="P508" i="114" a="1"/>
  <c r="P508" i="114" s="1"/>
  <c r="P509" i="114" a="1"/>
  <c r="P509" i="114" s="1"/>
  <c r="P510" i="114" a="1"/>
  <c r="P510" i="114" s="1"/>
  <c r="N14" i="113" s="1"/>
  <c r="P502" i="114" a="1"/>
  <c r="P502" i="114" s="1"/>
  <c r="N6" i="113" s="1"/>
  <c r="P500" i="114" a="1"/>
  <c r="P500" i="114" s="1"/>
  <c r="N4" i="113" s="1"/>
  <c r="P503" i="114" a="1"/>
  <c r="P503" i="114" s="1"/>
  <c r="N7" i="113" s="1"/>
  <c r="P501" i="114" a="1"/>
  <c r="P501" i="114" s="1"/>
  <c r="P505" i="114" a="1"/>
  <c r="P505" i="114" s="1"/>
  <c r="N9" i="113" s="1"/>
  <c r="P506" i="114" a="1"/>
  <c r="P506" i="114" s="1"/>
  <c r="N10" i="113" s="1"/>
  <c r="P511" i="114" a="1"/>
  <c r="P511" i="114" s="1"/>
  <c r="P507" i="114" a="1"/>
  <c r="P507" i="114" s="1"/>
  <c r="N11" i="113" s="1"/>
  <c r="P499" i="114" a="1"/>
  <c r="P499" i="114" s="1"/>
  <c r="N3" i="113" s="1"/>
  <c r="H11" i="113" s="1"/>
  <c r="E23" i="111"/>
  <c r="G23" i="111" s="1"/>
  <c r="I23" i="111" s="1"/>
  <c r="G22" i="111"/>
  <c r="N512" i="112"/>
  <c r="F8" i="2" s="1"/>
  <c r="H8" i="2" s="1" a="1"/>
  <c r="H8" i="2" s="1"/>
  <c r="J8" i="2" s="1"/>
  <c r="E25" i="111"/>
  <c r="G25" i="111" s="1"/>
  <c r="N531" i="112"/>
  <c r="N3" i="109"/>
  <c r="H11" i="109" s="1"/>
  <c r="H14" i="109" s="1"/>
  <c r="N531" i="110"/>
  <c r="G22" i="109"/>
  <c r="E24" i="109"/>
  <c r="G24" i="109" s="1"/>
  <c r="I24" i="109" s="1"/>
  <c r="E25" i="109"/>
  <c r="G25" i="109" s="1"/>
  <c r="P511" i="110" a="1"/>
  <c r="P511" i="110" s="1"/>
  <c r="E23" i="109"/>
  <c r="G23" i="109" s="1"/>
  <c r="I23" i="109" s="1"/>
  <c r="N512" i="110"/>
  <c r="F7" i="2" s="1"/>
  <c r="H7" i="2" s="1" a="1"/>
  <c r="H7" i="2" s="1"/>
  <c r="J7" i="2" s="1"/>
  <c r="P500" i="110" a="1"/>
  <c r="P500" i="110" s="1"/>
  <c r="N4" i="109" s="1"/>
  <c r="P505" i="110" a="1"/>
  <c r="P505" i="110" s="1"/>
  <c r="N9" i="109" s="1"/>
  <c r="P501" i="108" a="1"/>
  <c r="P501" i="108" s="1"/>
  <c r="P511" i="108" a="1"/>
  <c r="P511" i="108" s="1"/>
  <c r="P500" i="108" a="1"/>
  <c r="P500" i="108" s="1"/>
  <c r="N4" i="107" s="1"/>
  <c r="P509" i="108" a="1"/>
  <c r="P509" i="108" s="1"/>
  <c r="G22" i="107"/>
  <c r="I38" i="107" s="1"/>
  <c r="E5" i="106" s="1"/>
  <c r="P510" i="108" a="1"/>
  <c r="P510" i="108" s="1"/>
  <c r="N14" i="107" s="1"/>
  <c r="P503" i="108" a="1"/>
  <c r="P503" i="108" s="1"/>
  <c r="N7" i="107" s="1"/>
  <c r="E25" i="107"/>
  <c r="G25" i="107" s="1"/>
  <c r="P507" i="108" a="1"/>
  <c r="P507" i="108" s="1"/>
  <c r="N11" i="107" s="1"/>
  <c r="P508" i="108" a="1"/>
  <c r="P508" i="108" s="1"/>
  <c r="P506" i="108" a="1"/>
  <c r="P506" i="108" s="1"/>
  <c r="N10" i="107" s="1"/>
  <c r="E23" i="107"/>
  <c r="G23" i="107" s="1"/>
  <c r="I23" i="107" s="1"/>
  <c r="P502" i="108" a="1"/>
  <c r="P502" i="108" s="1"/>
  <c r="N6" i="107" s="1"/>
  <c r="N512" i="108"/>
  <c r="F6" i="2" s="1"/>
  <c r="H6" i="2" s="1" a="1"/>
  <c r="H6" i="2" s="1"/>
  <c r="J6" i="2" s="1"/>
  <c r="P504" i="108" a="1"/>
  <c r="P504" i="108" s="1"/>
  <c r="N8" i="107" s="1"/>
  <c r="N531" i="108"/>
  <c r="P499" i="108" a="1"/>
  <c r="P499" i="108" s="1"/>
  <c r="P504" i="4" a="1"/>
  <c r="P504" i="4" s="1"/>
  <c r="N8" i="3" s="1"/>
  <c r="N529" i="4"/>
  <c r="N531" i="4" s="1"/>
  <c r="M575" i="206" a="1"/>
  <c r="M575" i="206" s="1"/>
  <c r="M581" i="206" s="1"/>
  <c r="K575" i="206" a="1"/>
  <c r="K575" i="206" s="1"/>
  <c r="K581" i="206" s="1"/>
  <c r="F587" i="206" a="1"/>
  <c r="F587" i="206" s="1"/>
  <c r="F597" i="206" s="1"/>
  <c r="I589" i="206" a="1"/>
  <c r="I589" i="206" s="1"/>
  <c r="L587" i="206" a="1"/>
  <c r="L587" i="206" s="1"/>
  <c r="L555" i="206" a="1"/>
  <c r="L555" i="206" s="1"/>
  <c r="M601" i="206" a="1"/>
  <c r="M601" i="206" s="1"/>
  <c r="H555" i="206" a="1"/>
  <c r="H555" i="206" s="1"/>
  <c r="L558" i="206" a="1"/>
  <c r="L558" i="206" s="1"/>
  <c r="K558" i="206" a="1"/>
  <c r="K558" i="206" s="1"/>
  <c r="M558" i="206" a="1"/>
  <c r="M558" i="206" s="1"/>
  <c r="G558" i="206" a="1"/>
  <c r="G558" i="206" s="1"/>
  <c r="L536" i="206" a="1"/>
  <c r="L536" i="206" s="1"/>
  <c r="L549" i="206" s="1"/>
  <c r="M536" i="206" a="1"/>
  <c r="M536" i="206" s="1"/>
  <c r="N536" i="206" s="1"/>
  <c r="L601" i="206" a="1"/>
  <c r="L601" i="206" s="1"/>
  <c r="M559" i="206" a="1"/>
  <c r="M559" i="206" s="1"/>
  <c r="L559" i="206" a="1"/>
  <c r="L559" i="206" s="1"/>
  <c r="F603" i="206" a="1"/>
  <c r="F603" i="206" s="1"/>
  <c r="J603" i="206" a="1"/>
  <c r="J603" i="206" s="1"/>
  <c r="H601" i="206" a="1"/>
  <c r="H601" i="206" s="1"/>
  <c r="N499" i="206"/>
  <c r="K587" i="206" a="1"/>
  <c r="K587" i="206" s="1"/>
  <c r="K597" i="206" s="1"/>
  <c r="K606" i="206" a="1"/>
  <c r="K606" i="206" s="1"/>
  <c r="M606" i="206" a="1"/>
  <c r="M606" i="206" s="1"/>
  <c r="I606" i="206" a="1"/>
  <c r="I606" i="206" s="1"/>
  <c r="H541" i="206" a="1"/>
  <c r="H541" i="206" s="1"/>
  <c r="H549" i="206" s="1"/>
  <c r="G512" i="206"/>
  <c r="I559" i="206" a="1"/>
  <c r="I559" i="206" s="1"/>
  <c r="J587" i="206" a="1"/>
  <c r="J587" i="206" s="1"/>
  <c r="I557" i="206" a="1"/>
  <c r="I557" i="206" s="1"/>
  <c r="F557" i="206" a="1"/>
  <c r="F557" i="206" s="1"/>
  <c r="I587" i="206" a="1"/>
  <c r="I587" i="206" s="1"/>
  <c r="K601" i="206" a="1"/>
  <c r="K601" i="206" s="1"/>
  <c r="H593" i="206" a="1"/>
  <c r="H593" i="206" s="1"/>
  <c r="J601" i="206" a="1"/>
  <c r="J601" i="206" s="1"/>
  <c r="K541" i="206" a="1"/>
  <c r="K541" i="206" s="1"/>
  <c r="M611" i="206" a="1"/>
  <c r="M611" i="206" s="1"/>
  <c r="K603" i="206" a="1"/>
  <c r="K603" i="206" s="1"/>
  <c r="J611" i="206" a="1"/>
  <c r="J611" i="206" s="1"/>
  <c r="L527" i="206" a="1"/>
  <c r="L527" i="206" s="1"/>
  <c r="G527" i="206" a="1"/>
  <c r="G527" i="206" s="1"/>
  <c r="K527" i="206" a="1"/>
  <c r="K527" i="206" s="1"/>
  <c r="I527" i="206" a="1"/>
  <c r="I527" i="206" s="1"/>
  <c r="F527" i="206" a="1"/>
  <c r="F527" i="206" s="1"/>
  <c r="H527" i="206" a="1"/>
  <c r="H527" i="206" s="1"/>
  <c r="M527" i="206" a="1"/>
  <c r="M527" i="206" s="1"/>
  <c r="J527" i="206" a="1"/>
  <c r="J527" i="206" s="1"/>
  <c r="F545" i="206" a="1"/>
  <c r="F545" i="206" s="1"/>
  <c r="M545" i="206" a="1"/>
  <c r="M545" i="206" s="1"/>
  <c r="G541" i="206" a="1"/>
  <c r="G541" i="206" s="1"/>
  <c r="G549" i="206" s="1"/>
  <c r="F541" i="206" a="1"/>
  <c r="F541" i="206" s="1"/>
  <c r="G593" i="206" a="1"/>
  <c r="G593" i="206" s="1"/>
  <c r="I601" i="206" a="1"/>
  <c r="I601" i="206" s="1"/>
  <c r="G603" i="206" a="1"/>
  <c r="G603" i="206" s="1"/>
  <c r="G613" i="206" s="1"/>
  <c r="E22" i="215" s="1"/>
  <c r="E24" i="215" s="1"/>
  <c r="G24" i="215" s="1"/>
  <c r="I24" i="215" s="1"/>
  <c r="H603" i="206" a="1"/>
  <c r="H603" i="206" s="1"/>
  <c r="K559" i="206" a="1"/>
  <c r="K559" i="206" s="1"/>
  <c r="M541" i="206" a="1"/>
  <c r="M541" i="206" s="1"/>
  <c r="L606" i="206" a="1"/>
  <c r="L606" i="206" s="1"/>
  <c r="K611" i="206" a="1"/>
  <c r="K611" i="206" s="1"/>
  <c r="L574" i="206" a="1"/>
  <c r="L574" i="206" s="1"/>
  <c r="G524" i="206" a="1"/>
  <c r="G524" i="206" s="1"/>
  <c r="H524" i="206" a="1"/>
  <c r="H524" i="206" s="1"/>
  <c r="M524" i="206" a="1"/>
  <c r="M524" i="206" s="1"/>
  <c r="L524" i="206" a="1"/>
  <c r="L524" i="206" s="1"/>
  <c r="F524" i="206" a="1"/>
  <c r="F524" i="206" s="1"/>
  <c r="K524" i="206" a="1"/>
  <c r="K524" i="206" s="1"/>
  <c r="J524" i="206" a="1"/>
  <c r="J524" i="206" s="1"/>
  <c r="I524" i="206" a="1"/>
  <c r="I524" i="206" s="1"/>
  <c r="G559" i="206" a="1"/>
  <c r="G559" i="206" s="1"/>
  <c r="F601" i="206" a="1"/>
  <c r="F601" i="206" s="1"/>
  <c r="M587" i="206" a="1"/>
  <c r="M587" i="206" s="1"/>
  <c r="J541" i="206" a="1"/>
  <c r="J541" i="206" s="1"/>
  <c r="J549" i="206" s="1"/>
  <c r="J559" i="206" a="1"/>
  <c r="J559" i="206" s="1"/>
  <c r="J565" i="206" s="1"/>
  <c r="M521" i="206" a="1"/>
  <c r="M521" i="206" s="1"/>
  <c r="F521" i="206" a="1"/>
  <c r="F521" i="206" s="1"/>
  <c r="H521" i="206" a="1"/>
  <c r="H521" i="206" s="1"/>
  <c r="G521" i="206" a="1"/>
  <c r="G521" i="206" s="1"/>
  <c r="L521" i="206" a="1"/>
  <c r="L521" i="206" s="1"/>
  <c r="J521" i="206" a="1"/>
  <c r="J521" i="206" s="1"/>
  <c r="I521" i="206" a="1"/>
  <c r="I521" i="206" s="1"/>
  <c r="K521" i="206" a="1"/>
  <c r="K521" i="206" s="1"/>
  <c r="G575" i="206" a="1"/>
  <c r="G575" i="206" s="1"/>
  <c r="G587" i="206" a="1"/>
  <c r="G587" i="206" s="1"/>
  <c r="J593" i="206" a="1"/>
  <c r="J593" i="206" s="1"/>
  <c r="H574" i="206" a="1"/>
  <c r="H574" i="206" s="1"/>
  <c r="N574" i="206" s="1"/>
  <c r="G41" i="213" s="1"/>
  <c r="M555" i="206" a="1"/>
  <c r="M555" i="206" s="1"/>
  <c r="L611" i="206" a="1"/>
  <c r="L611" i="206" s="1"/>
  <c r="J523" i="206" a="1"/>
  <c r="J523" i="206" s="1"/>
  <c r="M523" i="206" a="1"/>
  <c r="M523" i="206" s="1"/>
  <c r="F523" i="206" a="1"/>
  <c r="F523" i="206" s="1"/>
  <c r="I523" i="206" a="1"/>
  <c r="I523" i="206" s="1"/>
  <c r="K523" i="206" a="1"/>
  <c r="K523" i="206" s="1"/>
  <c r="H523" i="206" a="1"/>
  <c r="H523" i="206" s="1"/>
  <c r="L523" i="206" a="1"/>
  <c r="L523" i="206" s="1"/>
  <c r="G523" i="206" a="1"/>
  <c r="G523" i="206" s="1"/>
  <c r="L518" i="206" a="1"/>
  <c r="L518" i="206" s="1"/>
  <c r="M518" i="206" a="1"/>
  <c r="M518" i="206" s="1"/>
  <c r="J518" i="206" a="1"/>
  <c r="J518" i="206" s="1"/>
  <c r="H518" i="206" a="1"/>
  <c r="H518" i="206" s="1"/>
  <c r="I518" i="206" a="1"/>
  <c r="I518" i="206" s="1"/>
  <c r="F518" i="206" a="1"/>
  <c r="F518" i="206" s="1"/>
  <c r="G518" i="206" a="1"/>
  <c r="G518" i="206" s="1"/>
  <c r="K518" i="206" a="1"/>
  <c r="K518" i="206" s="1"/>
  <c r="M600" i="206" a="1"/>
  <c r="M600" i="206" s="1"/>
  <c r="L600" i="206" a="1"/>
  <c r="L600" i="206" s="1"/>
  <c r="M593" i="206" a="1"/>
  <c r="M593" i="206" s="1"/>
  <c r="F559" i="206" a="1"/>
  <c r="F559" i="206" s="1"/>
  <c r="H559" i="206" a="1"/>
  <c r="H559" i="206" s="1"/>
  <c r="M589" i="206" a="1"/>
  <c r="M589" i="206" s="1"/>
  <c r="L589" i="206" a="1"/>
  <c r="L589" i="206" s="1"/>
  <c r="F530" i="206" a="1"/>
  <c r="F530" i="206" s="1"/>
  <c r="H530" i="206" a="1"/>
  <c r="H530" i="206" s="1"/>
  <c r="J530" i="206" a="1"/>
  <c r="J530" i="206" s="1"/>
  <c r="M530" i="206" a="1"/>
  <c r="M530" i="206" s="1"/>
  <c r="G530" i="206" a="1"/>
  <c r="G530" i="206" s="1"/>
  <c r="L530" i="206" a="1"/>
  <c r="L530" i="206" s="1"/>
  <c r="I530" i="206" a="1"/>
  <c r="I530" i="206" s="1"/>
  <c r="K530" i="206" a="1"/>
  <c r="K530" i="206" s="1"/>
  <c r="J575" i="206" a="1"/>
  <c r="J575" i="206" s="1"/>
  <c r="H589" i="206" a="1"/>
  <c r="H589" i="206" s="1"/>
  <c r="F575" i="206" a="1"/>
  <c r="F575" i="206" s="1"/>
  <c r="F581" i="206" s="1"/>
  <c r="J606" i="206" a="1"/>
  <c r="J606" i="206" s="1"/>
  <c r="L603" i="206" a="1"/>
  <c r="L603" i="206" s="1"/>
  <c r="L575" i="206" a="1"/>
  <c r="L575" i="206" s="1"/>
  <c r="K561" i="206" a="1"/>
  <c r="K561" i="206" s="1"/>
  <c r="N561" i="206" s="1"/>
  <c r="M529" i="206" a="1"/>
  <c r="M529" i="206" s="1"/>
  <c r="K529" i="206" a="1"/>
  <c r="K529" i="206" s="1"/>
  <c r="L529" i="206" a="1"/>
  <c r="L529" i="206" s="1"/>
  <c r="J529" i="206" a="1"/>
  <c r="J529" i="206" s="1"/>
  <c r="G529" i="206" a="1"/>
  <c r="G529" i="206" s="1"/>
  <c r="I529" i="206" a="1"/>
  <c r="I529" i="206" s="1"/>
  <c r="H529" i="206" a="1"/>
  <c r="H529" i="206" s="1"/>
  <c r="F529" i="206" a="1"/>
  <c r="F529" i="206" s="1"/>
  <c r="P499" i="4" a="1"/>
  <c r="P499" i="4" s="1"/>
  <c r="P541" i="206" a="1"/>
  <c r="P541" i="206" s="1"/>
  <c r="P590" i="206" a="1"/>
  <c r="P590" i="206" s="1"/>
  <c r="P575" i="206" a="1"/>
  <c r="P575" i="206" s="1"/>
  <c r="P593" i="206" a="1"/>
  <c r="P593" i="206" s="1"/>
  <c r="P587" i="206" a="1"/>
  <c r="P587" i="206" s="1"/>
  <c r="P607" i="206" a="1"/>
  <c r="P607" i="206" s="1"/>
  <c r="N10" i="215" s="1"/>
  <c r="P555" i="206" a="1"/>
  <c r="P555" i="206" s="1"/>
  <c r="P602" i="206" a="1"/>
  <c r="P602" i="206" s="1"/>
  <c r="N5" i="215" s="1"/>
  <c r="P568" i="206" a="1"/>
  <c r="P568" i="206" s="1"/>
  <c r="P571" i="206" a="1"/>
  <c r="P571" i="206" s="1"/>
  <c r="P600" i="206" a="1"/>
  <c r="P600" i="206" s="1"/>
  <c r="P603" i="206" a="1"/>
  <c r="P603" i="206" s="1"/>
  <c r="N6" i="215" s="1"/>
  <c r="P588" i="206" a="1"/>
  <c r="P588" i="206" s="1"/>
  <c r="P608" i="206" a="1"/>
  <c r="P608" i="206" s="1"/>
  <c r="N11" i="215" s="1"/>
  <c r="P508" i="206" a="1"/>
  <c r="P508" i="206" s="1"/>
  <c r="P505" i="206" a="1"/>
  <c r="P505" i="206" s="1"/>
  <c r="P557" i="206" a="1"/>
  <c r="P557" i="206" s="1"/>
  <c r="P559" i="206" a="1"/>
  <c r="P559" i="206" s="1"/>
  <c r="P572" i="206" a="1"/>
  <c r="P572" i="206" s="1"/>
  <c r="P558" i="206" a="1"/>
  <c r="P558" i="206" s="1"/>
  <c r="P601" i="206" a="1"/>
  <c r="P601" i="206" s="1"/>
  <c r="N4" i="215" s="1"/>
  <c r="P586" i="206" a="1"/>
  <c r="P586" i="206" s="1"/>
  <c r="P547" i="206" a="1"/>
  <c r="P547" i="206" s="1"/>
  <c r="P611" i="206" a="1"/>
  <c r="P611" i="206" s="1"/>
  <c r="N14" i="215" s="1"/>
  <c r="P596" i="206" a="1"/>
  <c r="P596" i="206" s="1"/>
  <c r="P605" i="206" a="1"/>
  <c r="P605" i="206" s="1"/>
  <c r="N8" i="215" s="1"/>
  <c r="P544" i="206" a="1"/>
  <c r="P544" i="206" s="1"/>
  <c r="P538" i="206" a="1"/>
  <c r="P538" i="206" s="1"/>
  <c r="P540" i="206" a="1"/>
  <c r="P540" i="206" s="1"/>
  <c r="P591" i="206" a="1"/>
  <c r="P591" i="206" s="1"/>
  <c r="P511" i="206" a="1"/>
  <c r="P511" i="206" s="1"/>
  <c r="P561" i="206" a="1"/>
  <c r="P561" i="206" s="1"/>
  <c r="P510" i="206" a="1"/>
  <c r="P510" i="206" s="1"/>
  <c r="P585" i="206" a="1"/>
  <c r="P585" i="206" s="1"/>
  <c r="P542" i="206" a="1"/>
  <c r="P542" i="206" s="1"/>
  <c r="P546" i="206" a="1"/>
  <c r="P546" i="206" s="1"/>
  <c r="D2" i="137"/>
  <c r="D2" i="186"/>
  <c r="D2" i="166"/>
  <c r="D1" i="141"/>
  <c r="D1" i="135"/>
  <c r="D1" i="174"/>
  <c r="D2" i="126"/>
  <c r="D1" i="154"/>
  <c r="D2" i="162"/>
  <c r="D1" i="164"/>
  <c r="D2" i="160"/>
  <c r="D2" i="139"/>
  <c r="N586" i="206"/>
  <c r="N609" i="206"/>
  <c r="K549" i="206"/>
  <c r="N571" i="206"/>
  <c r="N570" i="206"/>
  <c r="N556" i="206"/>
  <c r="N539" i="206"/>
  <c r="N562" i="206"/>
  <c r="N540" i="206"/>
  <c r="N542" i="206"/>
  <c r="N590" i="206"/>
  <c r="E41" i="214" s="1"/>
  <c r="G41" i="214" s="1"/>
  <c r="N608" i="206"/>
  <c r="N584" i="206"/>
  <c r="N610" i="206"/>
  <c r="N560" i="206"/>
  <c r="N572" i="206"/>
  <c r="N577" i="206"/>
  <c r="N578" i="206"/>
  <c r="N537" i="206"/>
  <c r="N576" i="206"/>
  <c r="N538" i="206"/>
  <c r="N552" i="206"/>
  <c r="N591" i="206"/>
  <c r="N545" i="206"/>
  <c r="N546" i="206"/>
  <c r="N585" i="206"/>
  <c r="N602" i="206"/>
  <c r="N564" i="206"/>
  <c r="N548" i="206"/>
  <c r="I581" i="206"/>
  <c r="N544" i="206"/>
  <c r="N553" i="206"/>
  <c r="N573" i="206"/>
  <c r="N607" i="206"/>
  <c r="N612" i="206"/>
  <c r="N554" i="206"/>
  <c r="N580" i="206"/>
  <c r="I549" i="206"/>
  <c r="N543" i="206"/>
  <c r="N605" i="206"/>
  <c r="N568" i="206"/>
  <c r="P610" i="206" a="1"/>
  <c r="P610" i="206" s="1"/>
  <c r="N13" i="215" s="1"/>
  <c r="P563" i="206" a="1"/>
  <c r="P563" i="206" s="1"/>
  <c r="P503" i="206" a="1"/>
  <c r="P503" i="206" s="1"/>
  <c r="P589" i="206" a="1"/>
  <c r="P589" i="206" s="1"/>
  <c r="P573" i="206" a="1"/>
  <c r="P573" i="206" s="1"/>
  <c r="P574" i="206" a="1"/>
  <c r="P574" i="206" s="1"/>
  <c r="P595" i="206" a="1"/>
  <c r="P595" i="206" s="1"/>
  <c r="P576" i="206" a="1"/>
  <c r="P576" i="206" s="1"/>
  <c r="P500" i="206" a="1"/>
  <c r="P500" i="206" s="1"/>
  <c r="P506" i="206" a="1"/>
  <c r="P506" i="206" s="1"/>
  <c r="P509" i="206" a="1"/>
  <c r="P509" i="206" s="1"/>
  <c r="P554" i="206" a="1"/>
  <c r="P554" i="206" s="1"/>
  <c r="P560" i="206" a="1"/>
  <c r="P560" i="206" s="1"/>
  <c r="P545" i="206" a="1"/>
  <c r="P545" i="206" s="1"/>
  <c r="P594" i="206" a="1"/>
  <c r="P594" i="206" s="1"/>
  <c r="P609" i="206" a="1"/>
  <c r="P609" i="206" s="1"/>
  <c r="N12" i="215" s="1"/>
  <c r="P536" i="206" a="1"/>
  <c r="P536" i="206" s="1"/>
  <c r="P579" i="206" a="1"/>
  <c r="P579" i="206" s="1"/>
  <c r="P578" i="206" a="1"/>
  <c r="P578" i="206" s="1"/>
  <c r="P502" i="206" a="1"/>
  <c r="P502" i="206" s="1"/>
  <c r="P539" i="206" a="1"/>
  <c r="P539" i="206" s="1"/>
  <c r="P577" i="206" a="1"/>
  <c r="P577" i="206" s="1"/>
  <c r="P548" i="206" a="1"/>
  <c r="P548" i="206" s="1"/>
  <c r="P570" i="206" a="1"/>
  <c r="P570" i="206" s="1"/>
  <c r="P580" i="206" a="1"/>
  <c r="P580" i="206" s="1"/>
  <c r="P569" i="206" a="1"/>
  <c r="P569" i="206" s="1"/>
  <c r="P592" i="206" a="1"/>
  <c r="P592" i="206" s="1"/>
  <c r="P584" i="206" a="1"/>
  <c r="P584" i="206" s="1"/>
  <c r="P537" i="206" a="1"/>
  <c r="P537" i="206" s="1"/>
  <c r="N592" i="206"/>
  <c r="J581" i="206"/>
  <c r="H581" i="206"/>
  <c r="N596" i="206"/>
  <c r="P501" i="206" a="1"/>
  <c r="P501" i="206" s="1"/>
  <c r="P504" i="206" a="1"/>
  <c r="P504" i="206" s="1"/>
  <c r="P499" i="206" a="1"/>
  <c r="P499" i="206" s="1"/>
  <c r="P552" i="206" a="1"/>
  <c r="P552" i="206" s="1"/>
  <c r="P604" i="206" a="1"/>
  <c r="P604" i="206" s="1"/>
  <c r="N7" i="215" s="1"/>
  <c r="P606" i="206" a="1"/>
  <c r="P606" i="206" s="1"/>
  <c r="N9" i="215" s="1"/>
  <c r="N569" i="206"/>
  <c r="N588" i="206"/>
  <c r="N604" i="206"/>
  <c r="P562" i="206" a="1"/>
  <c r="P562" i="206" s="1"/>
  <c r="P553" i="206" a="1"/>
  <c r="P553" i="206" s="1"/>
  <c r="P543" i="206" a="1"/>
  <c r="P543" i="206" s="1"/>
  <c r="P612" i="206" a="1"/>
  <c r="P612" i="206" s="1"/>
  <c r="P556" i="206" a="1"/>
  <c r="P556" i="206" s="1"/>
  <c r="P507" i="206" a="1"/>
  <c r="P507" i="206" s="1"/>
  <c r="N594" i="206"/>
  <c r="D1" i="204"/>
  <c r="D1" i="184"/>
  <c r="D1" i="118"/>
  <c r="D2" i="118"/>
  <c r="D1" i="145"/>
  <c r="D2" i="145"/>
  <c r="D1" i="122"/>
  <c r="D2" i="122"/>
  <c r="D1" i="116"/>
  <c r="D2" i="116"/>
  <c r="D2" i="182"/>
  <c r="D1" i="182"/>
  <c r="D1" i="168"/>
  <c r="D2" i="168"/>
  <c r="D2" i="133"/>
  <c r="D1" i="133"/>
  <c r="D2" i="124"/>
  <c r="D1" i="124"/>
  <c r="D1" i="120"/>
  <c r="D2" i="120"/>
  <c r="D2" i="200"/>
  <c r="D1" i="156"/>
  <c r="D2" i="112"/>
  <c r="D1" i="112"/>
  <c r="D1" i="158"/>
  <c r="D1" i="108"/>
  <c r="D2" i="108"/>
  <c r="D2" i="143"/>
  <c r="D1" i="143"/>
  <c r="D1" i="206"/>
  <c r="D2" i="206"/>
  <c r="D1" i="176"/>
  <c r="D2" i="176"/>
  <c r="D1" i="180"/>
  <c r="D2" i="180"/>
  <c r="D2" i="178"/>
  <c r="D1" i="178"/>
  <c r="D2" i="202"/>
  <c r="D1" i="202"/>
  <c r="H14" i="127"/>
  <c r="N3" i="111"/>
  <c r="H11" i="111" s="1"/>
  <c r="P512" i="112"/>
  <c r="D17" i="111" s="1"/>
  <c r="N512" i="124"/>
  <c r="E26" i="123"/>
  <c r="G26" i="123" s="1"/>
  <c r="I38" i="144"/>
  <c r="G512" i="114"/>
  <c r="N510" i="114"/>
  <c r="G529" i="116" a="1"/>
  <c r="G529" i="116" s="1"/>
  <c r="G531" i="116" s="1"/>
  <c r="M529" i="116" a="1"/>
  <c r="M529" i="116" s="1"/>
  <c r="M531" i="116" s="1"/>
  <c r="L529" i="116" a="1"/>
  <c r="L529" i="116" s="1"/>
  <c r="L531" i="116" s="1"/>
  <c r="J529" i="116" a="1"/>
  <c r="J529" i="116" s="1"/>
  <c r="J531" i="116" s="1"/>
  <c r="H529" i="116" a="1"/>
  <c r="H529" i="116" s="1"/>
  <c r="H531" i="116" s="1"/>
  <c r="K529" i="116" a="1"/>
  <c r="K529" i="116" s="1"/>
  <c r="K531" i="116" s="1"/>
  <c r="I529" i="116" a="1"/>
  <c r="I529" i="116" s="1"/>
  <c r="I531" i="116" s="1"/>
  <c r="F529" i="116" a="1"/>
  <c r="F529" i="116" s="1"/>
  <c r="H14" i="144"/>
  <c r="I56" i="144"/>
  <c r="N512" i="139"/>
  <c r="E26" i="138"/>
  <c r="G26" i="138" s="1"/>
  <c r="I26" i="138" s="1"/>
  <c r="I54" i="136"/>
  <c r="H14" i="132"/>
  <c r="I56" i="132"/>
  <c r="G17" i="144"/>
  <c r="G33" i="2" s="1"/>
  <c r="I17" i="144"/>
  <c r="F32" i="2"/>
  <c r="H32" i="2" s="1" a="1"/>
  <c r="H32" i="2" s="1"/>
  <c r="J32" i="2" s="1"/>
  <c r="F13" i="142"/>
  <c r="H13" i="142" s="1"/>
  <c r="E26" i="136"/>
  <c r="G26" i="136" s="1"/>
  <c r="I26" i="136" s="1"/>
  <c r="I38" i="136" s="1"/>
  <c r="N512" i="137"/>
  <c r="F531" i="118"/>
  <c r="N529" i="118"/>
  <c r="N531" i="118" s="1"/>
  <c r="I17" i="132"/>
  <c r="G17" i="132"/>
  <c r="G27" i="2" s="1"/>
  <c r="G17" i="130"/>
  <c r="G26" i="2" s="1"/>
  <c r="I17" i="130"/>
  <c r="N512" i="131"/>
  <c r="E26" i="130"/>
  <c r="G26" i="130" s="1"/>
  <c r="I26" i="130" s="1"/>
  <c r="I38" i="130" s="1"/>
  <c r="I38" i="138"/>
  <c r="N579" i="206"/>
  <c r="L529" i="141" a="1"/>
  <c r="L529" i="141" s="1"/>
  <c r="L531" i="141" s="1"/>
  <c r="I529" i="141" a="1"/>
  <c r="I529" i="141" s="1"/>
  <c r="I531" i="141" s="1"/>
  <c r="G529" i="141" a="1"/>
  <c r="G529" i="141" s="1"/>
  <c r="G531" i="141" s="1"/>
  <c r="M529" i="141" a="1"/>
  <c r="M529" i="141" s="1"/>
  <c r="M531" i="141" s="1"/>
  <c r="K529" i="141" a="1"/>
  <c r="K529" i="141" s="1"/>
  <c r="K531" i="141" s="1"/>
  <c r="F529" i="141" a="1"/>
  <c r="F529" i="141" s="1"/>
  <c r="H529" i="141" a="1"/>
  <c r="H529" i="141" s="1"/>
  <c r="H531" i="141" s="1"/>
  <c r="J529" i="141" a="1"/>
  <c r="J529" i="141" s="1"/>
  <c r="J531" i="141" s="1"/>
  <c r="N510" i="126"/>
  <c r="F512" i="126"/>
  <c r="N595" i="206"/>
  <c r="I529" i="126" a="1"/>
  <c r="I529" i="126" s="1"/>
  <c r="M529" i="126" a="1"/>
  <c r="M529" i="126" s="1"/>
  <c r="K529" i="126" a="1"/>
  <c r="K529" i="126" s="1"/>
  <c r="L529" i="126" a="1"/>
  <c r="L529" i="126" s="1"/>
  <c r="H529" i="126" a="1"/>
  <c r="H529" i="126" s="1"/>
  <c r="J529" i="126" a="1"/>
  <c r="J529" i="126" s="1"/>
  <c r="G529" i="126" a="1"/>
  <c r="G529" i="126" s="1"/>
  <c r="F529" i="126" a="1"/>
  <c r="F529" i="126" s="1"/>
  <c r="I56" i="138"/>
  <c r="H14" i="138"/>
  <c r="G17" i="136"/>
  <c r="G29" i="2" s="1"/>
  <c r="I17" i="136"/>
  <c r="I56" i="130"/>
  <c r="H14" i="130"/>
  <c r="G17" i="138"/>
  <c r="G30" i="2" s="1"/>
  <c r="I17" i="138"/>
  <c r="N529" i="120"/>
  <c r="E23" i="140"/>
  <c r="G23" i="140" s="1"/>
  <c r="I23" i="140" s="1"/>
  <c r="E24" i="140"/>
  <c r="G24" i="140" s="1"/>
  <c r="I24" i="140" s="1"/>
  <c r="E25" i="140"/>
  <c r="G25" i="140" s="1"/>
  <c r="I25" i="140" s="1"/>
  <c r="G22" i="140"/>
  <c r="I22" i="140" s="1"/>
  <c r="I38" i="140" s="1"/>
  <c r="N529" i="135"/>
  <c r="N531" i="135" s="1"/>
  <c r="N529" i="124"/>
  <c r="N531" i="124" s="1"/>
  <c r="F512" i="116"/>
  <c r="N510" i="116"/>
  <c r="I56" i="140"/>
  <c r="H14" i="140"/>
  <c r="N529" i="143"/>
  <c r="N531" i="143" s="1"/>
  <c r="N547" i="206"/>
  <c r="E26" i="140"/>
  <c r="G26" i="140" s="1"/>
  <c r="I26" i="140" s="1"/>
  <c r="N512" i="141"/>
  <c r="N563" i="206"/>
  <c r="N510" i="141"/>
  <c r="I54" i="134"/>
  <c r="I17" i="140"/>
  <c r="G17" i="140"/>
  <c r="G31" i="2" s="1"/>
  <c r="F531" i="4"/>
  <c r="E26" i="152"/>
  <c r="G26" i="152" s="1"/>
  <c r="I26" i="152" s="1"/>
  <c r="I38" i="152" s="1"/>
  <c r="N512" i="129"/>
  <c r="N529" i="129"/>
  <c r="N531" i="129" s="1"/>
  <c r="P505" i="4" a="1"/>
  <c r="P505" i="4" s="1"/>
  <c r="N9" i="3" s="1"/>
  <c r="P502" i="4" a="1"/>
  <c r="P502" i="4" s="1"/>
  <c r="N6" i="3" s="1"/>
  <c r="P508" i="4" a="1"/>
  <c r="P508" i="4" s="1"/>
  <c r="P509" i="4" a="1"/>
  <c r="P509" i="4" s="1"/>
  <c r="P506" i="4" a="1"/>
  <c r="P506" i="4" s="1"/>
  <c r="N10" i="3" s="1"/>
  <c r="P507" i="4" a="1"/>
  <c r="P507" i="4" s="1"/>
  <c r="N11" i="3" s="1"/>
  <c r="P511" i="4" a="1"/>
  <c r="P511" i="4" s="1"/>
  <c r="P500" i="4" a="1"/>
  <c r="P500" i="4" s="1"/>
  <c r="N4" i="3" s="1"/>
  <c r="P503" i="4" a="1"/>
  <c r="P503" i="4" s="1"/>
  <c r="N7" i="3" s="1"/>
  <c r="P512" i="129"/>
  <c r="D17" i="152" s="1"/>
  <c r="N3" i="152"/>
  <c r="H11" i="152" s="1"/>
  <c r="E25" i="3"/>
  <c r="G25" i="3" s="1"/>
  <c r="E24" i="3"/>
  <c r="G24" i="3" s="1"/>
  <c r="I24" i="3" s="1"/>
  <c r="E23" i="3"/>
  <c r="G23" i="3" s="1"/>
  <c r="E26" i="3"/>
  <c r="G26" i="3" s="1"/>
  <c r="N512" i="4"/>
  <c r="D1" i="151"/>
  <c r="D2" i="151"/>
  <c r="D1" i="170"/>
  <c r="D2" i="170"/>
  <c r="D1" i="198"/>
  <c r="D2" i="198"/>
  <c r="D2" i="196"/>
  <c r="D1" i="196"/>
  <c r="D1" i="172"/>
  <c r="D2" i="172"/>
  <c r="D2" i="194"/>
  <c r="D1" i="194"/>
  <c r="D2" i="149"/>
  <c r="D1" i="149"/>
  <c r="C23" i="106" l="1"/>
  <c r="I54" i="227"/>
  <c r="C22" i="106"/>
  <c r="C21" i="106"/>
  <c r="C24" i="106"/>
  <c r="I54" i="228"/>
  <c r="F43" i="225"/>
  <c r="G43" i="225" s="1"/>
  <c r="I43" i="225" s="1"/>
  <c r="I53" i="225" s="1"/>
  <c r="F21" i="106" s="1"/>
  <c r="F42" i="226"/>
  <c r="G42" i="226" s="1"/>
  <c r="I42" i="226" s="1"/>
  <c r="I52" i="226" s="1"/>
  <c r="F22" i="106" s="1"/>
  <c r="I54" i="224"/>
  <c r="G565" i="206"/>
  <c r="F549" i="206"/>
  <c r="L597" i="206"/>
  <c r="N589" i="206"/>
  <c r="M565" i="206"/>
  <c r="I613" i="206"/>
  <c r="E22" i="214" s="1"/>
  <c r="I597" i="206"/>
  <c r="F565" i="206"/>
  <c r="G597" i="206"/>
  <c r="N541" i="206"/>
  <c r="L565" i="206"/>
  <c r="H613" i="206"/>
  <c r="N555" i="206"/>
  <c r="I565" i="206"/>
  <c r="J597" i="206"/>
  <c r="N603" i="206"/>
  <c r="H565" i="206"/>
  <c r="L581" i="206"/>
  <c r="N559" i="206"/>
  <c r="K613" i="206"/>
  <c r="N606" i="206"/>
  <c r="E41" i="215" s="1"/>
  <c r="G41" i="215" s="1"/>
  <c r="N558" i="206"/>
  <c r="E41" i="212" s="1"/>
  <c r="G41" i="212" s="1"/>
  <c r="N611" i="206"/>
  <c r="N512" i="206"/>
  <c r="E22" i="211"/>
  <c r="E23" i="211" s="1"/>
  <c r="G23" i="211" s="1"/>
  <c r="P613" i="206"/>
  <c r="D17" i="215" s="1"/>
  <c r="G17" i="215" s="1"/>
  <c r="M613" i="206"/>
  <c r="N557" i="206"/>
  <c r="M597" i="206"/>
  <c r="N575" i="206"/>
  <c r="N601" i="206"/>
  <c r="N593" i="206"/>
  <c r="E22" i="205"/>
  <c r="M549" i="206"/>
  <c r="I38" i="121"/>
  <c r="E12" i="106" s="1"/>
  <c r="P581" i="206"/>
  <c r="G17" i="213" s="1"/>
  <c r="N3" i="215"/>
  <c r="H11" i="215" s="1"/>
  <c r="H14" i="215" s="1"/>
  <c r="P565" i="206"/>
  <c r="G17" i="212" s="1"/>
  <c r="P512" i="206"/>
  <c r="I38" i="123"/>
  <c r="I56" i="123"/>
  <c r="P512" i="124"/>
  <c r="D17" i="123" s="1"/>
  <c r="I17" i="123" s="1"/>
  <c r="N526" i="126"/>
  <c r="N522" i="126"/>
  <c r="N519" i="126"/>
  <c r="I531" i="126"/>
  <c r="N523" i="126"/>
  <c r="K531" i="126"/>
  <c r="N525" i="126"/>
  <c r="G531" i="126"/>
  <c r="M531" i="126"/>
  <c r="N520" i="126"/>
  <c r="P512" i="126"/>
  <c r="D17" i="125" s="1"/>
  <c r="G17" i="125" s="1"/>
  <c r="G15" i="2" s="1"/>
  <c r="N528" i="126"/>
  <c r="N524" i="126"/>
  <c r="N530" i="126"/>
  <c r="J531" i="126"/>
  <c r="H531" i="126"/>
  <c r="G22" i="125"/>
  <c r="E25" i="125"/>
  <c r="G25" i="125" s="1"/>
  <c r="E24" i="125"/>
  <c r="G24" i="125" s="1"/>
  <c r="I24" i="125" s="1"/>
  <c r="E23" i="125"/>
  <c r="G23" i="125" s="1"/>
  <c r="I23" i="125" s="1"/>
  <c r="L531" i="126"/>
  <c r="P512" i="122"/>
  <c r="D17" i="121" s="1"/>
  <c r="G17" i="121" s="1"/>
  <c r="G13" i="2" s="1"/>
  <c r="F13" i="121"/>
  <c r="H13" i="121" s="1"/>
  <c r="F13" i="2"/>
  <c r="H13" i="2" s="1" a="1"/>
  <c r="H13" i="2" s="1"/>
  <c r="J13" i="2" s="1"/>
  <c r="N520" i="120"/>
  <c r="I531" i="120"/>
  <c r="N522" i="120"/>
  <c r="M531" i="120"/>
  <c r="N530" i="120"/>
  <c r="N531" i="120" s="1"/>
  <c r="K531" i="120"/>
  <c r="L531" i="120"/>
  <c r="G531" i="120"/>
  <c r="J531" i="120"/>
  <c r="N526" i="120"/>
  <c r="F531" i="120"/>
  <c r="N518" i="120"/>
  <c r="N525" i="120"/>
  <c r="N521" i="120"/>
  <c r="I38" i="119"/>
  <c r="E11" i="106" s="1"/>
  <c r="M531" i="114"/>
  <c r="N518" i="114"/>
  <c r="P512" i="120"/>
  <c r="D17" i="119" s="1"/>
  <c r="I56" i="119"/>
  <c r="F13" i="119"/>
  <c r="H13" i="119" s="1"/>
  <c r="F13" i="117"/>
  <c r="H13" i="117" s="1"/>
  <c r="P512" i="118"/>
  <c r="D17" i="117" s="1"/>
  <c r="G17" i="117" s="1"/>
  <c r="G11" i="2" s="1"/>
  <c r="P512" i="116"/>
  <c r="D17" i="115" s="1"/>
  <c r="G17" i="115" s="1"/>
  <c r="G10" i="2" s="1"/>
  <c r="N521" i="114"/>
  <c r="G531" i="114"/>
  <c r="I531" i="114"/>
  <c r="K531" i="114"/>
  <c r="N529" i="114"/>
  <c r="L531" i="114"/>
  <c r="H531" i="114"/>
  <c r="F531" i="114"/>
  <c r="N522" i="114"/>
  <c r="N530" i="114"/>
  <c r="J531" i="114"/>
  <c r="I38" i="111"/>
  <c r="E7" i="106" s="1"/>
  <c r="P512" i="114"/>
  <c r="D17" i="113" s="1"/>
  <c r="I17" i="113" s="1"/>
  <c r="F13" i="111"/>
  <c r="H13" i="111" s="1"/>
  <c r="P512" i="110"/>
  <c r="D17" i="109" s="1"/>
  <c r="G17" i="109" s="1"/>
  <c r="G7" i="2" s="1"/>
  <c r="I38" i="109"/>
  <c r="E6" i="106" s="1"/>
  <c r="I17" i="109"/>
  <c r="I56" i="109"/>
  <c r="F13" i="109"/>
  <c r="H13" i="109" s="1"/>
  <c r="P512" i="108"/>
  <c r="D17" i="107" s="1"/>
  <c r="G17" i="107" s="1"/>
  <c r="G6" i="2" s="1"/>
  <c r="F13" i="107"/>
  <c r="H13" i="107" s="1"/>
  <c r="N3" i="107"/>
  <c r="H11" i="107" s="1"/>
  <c r="I56" i="107" s="1"/>
  <c r="P512" i="4"/>
  <c r="D17" i="3" s="1"/>
  <c r="G17" i="3" s="1"/>
  <c r="G5" i="2" s="1"/>
  <c r="N3" i="3"/>
  <c r="H11" i="3" s="1"/>
  <c r="H14" i="3" s="1"/>
  <c r="L613" i="206"/>
  <c r="J613" i="206"/>
  <c r="L531" i="206"/>
  <c r="G581" i="206"/>
  <c r="N600" i="206"/>
  <c r="N527" i="206"/>
  <c r="H597" i="206"/>
  <c r="K531" i="206"/>
  <c r="K565" i="206"/>
  <c r="F613" i="206"/>
  <c r="E26" i="215" s="1"/>
  <c r="G26" i="215" s="1"/>
  <c r="I26" i="215" s="1"/>
  <c r="G531" i="206"/>
  <c r="N523" i="206"/>
  <c r="F531" i="206"/>
  <c r="N518" i="206"/>
  <c r="N524" i="206"/>
  <c r="E41" i="211" s="1"/>
  <c r="G41" i="211" s="1"/>
  <c r="N587" i="206"/>
  <c r="I531" i="206"/>
  <c r="N530" i="206"/>
  <c r="H531" i="206"/>
  <c r="N521" i="206"/>
  <c r="J531" i="206"/>
  <c r="N529" i="206"/>
  <c r="M531" i="206"/>
  <c r="H11" i="213"/>
  <c r="I56" i="213" s="1"/>
  <c r="H14" i="115"/>
  <c r="C9" i="106" s="1"/>
  <c r="H14" i="125"/>
  <c r="C14" i="106" s="1"/>
  <c r="D14" i="106" s="1"/>
  <c r="I56" i="125"/>
  <c r="I56" i="121"/>
  <c r="H14" i="121"/>
  <c r="H11" i="212"/>
  <c r="I56" i="212" s="1"/>
  <c r="G22" i="215"/>
  <c r="I22" i="215" s="1"/>
  <c r="H11" i="205"/>
  <c r="H14" i="205" s="1"/>
  <c r="C15" i="106" s="1"/>
  <c r="D15" i="106" s="1"/>
  <c r="E25" i="215"/>
  <c r="G25" i="215" s="1"/>
  <c r="I25" i="215" s="1"/>
  <c r="P597" i="206"/>
  <c r="H11" i="214"/>
  <c r="H11" i="211"/>
  <c r="P549" i="206"/>
  <c r="E23" i="215"/>
  <c r="G23" i="215" s="1"/>
  <c r="I23" i="215" s="1"/>
  <c r="I54" i="127"/>
  <c r="I17" i="111"/>
  <c r="G17" i="111"/>
  <c r="G8" i="2" s="1"/>
  <c r="H14" i="111"/>
  <c r="C7" i="106" s="1"/>
  <c r="I56" i="111"/>
  <c r="H14" i="117"/>
  <c r="C10" i="106" s="1"/>
  <c r="D10" i="106" s="1"/>
  <c r="I56" i="117"/>
  <c r="I54" i="132"/>
  <c r="I54" i="144"/>
  <c r="E22" i="113"/>
  <c r="N512" i="114"/>
  <c r="F26" i="2"/>
  <c r="H26" i="2" s="1" a="1"/>
  <c r="H26" i="2" s="1"/>
  <c r="J26" i="2" s="1"/>
  <c r="F13" i="130"/>
  <c r="H13" i="130" s="1"/>
  <c r="I54" i="140"/>
  <c r="I54" i="138"/>
  <c r="F30" i="2"/>
  <c r="H30" i="2" s="1" a="1"/>
  <c r="H30" i="2" s="1"/>
  <c r="J30" i="2" s="1"/>
  <c r="F13" i="138"/>
  <c r="H13" i="138" s="1"/>
  <c r="F31" i="2"/>
  <c r="H31" i="2" s="1" a="1"/>
  <c r="H31" i="2" s="1"/>
  <c r="J31" i="2" s="1"/>
  <c r="F13" i="140"/>
  <c r="H13" i="140" s="1"/>
  <c r="N529" i="126"/>
  <c r="F531" i="126"/>
  <c r="H14" i="113"/>
  <c r="I56" i="113"/>
  <c r="F531" i="116"/>
  <c r="N529" i="116"/>
  <c r="N531" i="116" s="1"/>
  <c r="N512" i="116"/>
  <c r="E26" i="115"/>
  <c r="G26" i="115" s="1"/>
  <c r="I38" i="115" s="1"/>
  <c r="E9" i="106" s="1"/>
  <c r="C6" i="106"/>
  <c r="F531" i="141"/>
  <c r="N529" i="141"/>
  <c r="N531" i="141" s="1"/>
  <c r="I54" i="130"/>
  <c r="N512" i="126"/>
  <c r="G26" i="125"/>
  <c r="C11" i="106"/>
  <c r="F29" i="2"/>
  <c r="H29" i="2" s="1" a="1"/>
  <c r="H29" i="2" s="1"/>
  <c r="J29" i="2" s="1"/>
  <c r="F13" i="136"/>
  <c r="H13" i="136" s="1"/>
  <c r="F14" i="2"/>
  <c r="H14" i="2" s="1" a="1"/>
  <c r="H14" i="2" s="1"/>
  <c r="J14" i="2" s="1"/>
  <c r="F13" i="123"/>
  <c r="H13" i="123" s="1"/>
  <c r="H21" i="2" a="1"/>
  <c r="H21" i="2" s="1"/>
  <c r="J21" i="2" s="1"/>
  <c r="F13" i="152"/>
  <c r="H13" i="152" s="1"/>
  <c r="H14" i="152"/>
  <c r="I56" i="152"/>
  <c r="I17" i="152"/>
  <c r="G17" i="152"/>
  <c r="I38" i="3"/>
  <c r="E4" i="106" s="1"/>
  <c r="F13" i="3"/>
  <c r="H13" i="3" s="1"/>
  <c r="F5" i="2"/>
  <c r="H5" i="2" s="1" a="1"/>
  <c r="H5" i="2" s="1"/>
  <c r="J5" i="2" s="1"/>
  <c r="F55" i="106" l="1"/>
  <c r="I55" i="225"/>
  <c r="I54" i="226"/>
  <c r="D23" i="106"/>
  <c r="G23" i="106"/>
  <c r="N549" i="206"/>
  <c r="F13" i="205" s="1"/>
  <c r="H13" i="205" s="1"/>
  <c r="H13" i="211"/>
  <c r="G17" i="205"/>
  <c r="G16" i="2" s="1"/>
  <c r="E13" i="106"/>
  <c r="G13" i="106" s="1"/>
  <c r="N565" i="206"/>
  <c r="H13" i="212" s="1"/>
  <c r="N597" i="206"/>
  <c r="H13" i="214" s="1"/>
  <c r="F16" i="2"/>
  <c r="H16" i="2" s="1" a="1"/>
  <c r="H16" i="2" s="1"/>
  <c r="J16" i="2" s="1"/>
  <c r="I17" i="215"/>
  <c r="I56" i="215"/>
  <c r="E23" i="213"/>
  <c r="G23" i="213" s="1"/>
  <c r="E24" i="205"/>
  <c r="G24" i="205" s="1"/>
  <c r="G22" i="205"/>
  <c r="E25" i="205"/>
  <c r="E23" i="205"/>
  <c r="G23" i="205" s="1"/>
  <c r="E25" i="211"/>
  <c r="G25" i="211" s="1"/>
  <c r="G22" i="211"/>
  <c r="E24" i="211"/>
  <c r="G24" i="211" s="1"/>
  <c r="I54" i="123"/>
  <c r="G17" i="123"/>
  <c r="G14" i="2" s="1"/>
  <c r="I38" i="125"/>
  <c r="I17" i="125"/>
  <c r="N531" i="126"/>
  <c r="I17" i="121"/>
  <c r="I54" i="119"/>
  <c r="I17" i="119"/>
  <c r="G17" i="119"/>
  <c r="G12" i="2" s="1"/>
  <c r="I17" i="117"/>
  <c r="I17" i="115"/>
  <c r="N531" i="114"/>
  <c r="G7" i="106"/>
  <c r="G17" i="113"/>
  <c r="G9" i="2" s="1"/>
  <c r="I54" i="111"/>
  <c r="I54" i="109"/>
  <c r="H14" i="107"/>
  <c r="C5" i="106" s="1"/>
  <c r="I17" i="107"/>
  <c r="I17" i="3"/>
  <c r="I56" i="3"/>
  <c r="N613" i="206"/>
  <c r="N581" i="206"/>
  <c r="H13" i="213" s="1"/>
  <c r="G22" i="213"/>
  <c r="I38" i="213" s="1"/>
  <c r="E18" i="106" s="1"/>
  <c r="N531" i="206"/>
  <c r="E24" i="213"/>
  <c r="G24" i="213" s="1"/>
  <c r="E25" i="213"/>
  <c r="G25" i="213"/>
  <c r="E26" i="213"/>
  <c r="G26" i="213" s="1"/>
  <c r="I26" i="213" s="1"/>
  <c r="H14" i="213"/>
  <c r="C18" i="106" s="1"/>
  <c r="D18" i="106" s="1"/>
  <c r="I17" i="213"/>
  <c r="C12" i="106"/>
  <c r="I54" i="121"/>
  <c r="I54" i="117"/>
  <c r="G10" i="106"/>
  <c r="I17" i="205"/>
  <c r="I56" i="205"/>
  <c r="H14" i="212"/>
  <c r="C17" i="106" s="1"/>
  <c r="D17" i="106" s="1"/>
  <c r="I17" i="212"/>
  <c r="I38" i="215"/>
  <c r="I54" i="215" s="1"/>
  <c r="G17" i="211"/>
  <c r="I17" i="211"/>
  <c r="H14" i="211"/>
  <c r="C16" i="106" s="1"/>
  <c r="I56" i="211"/>
  <c r="H14" i="214"/>
  <c r="C19" i="106" s="1"/>
  <c r="D19" i="106" s="1"/>
  <c r="I56" i="214"/>
  <c r="G17" i="214"/>
  <c r="I17" i="214"/>
  <c r="D7" i="106"/>
  <c r="G6" i="106"/>
  <c r="D6" i="106"/>
  <c r="F10" i="2"/>
  <c r="H10" i="2" s="1" a="1"/>
  <c r="H10" i="2" s="1"/>
  <c r="J10" i="2" s="1"/>
  <c r="F13" i="115"/>
  <c r="H13" i="115" s="1"/>
  <c r="F9" i="2"/>
  <c r="H9" i="2" s="1" a="1"/>
  <c r="H9" i="2" s="1"/>
  <c r="J9" i="2" s="1"/>
  <c r="F13" i="113"/>
  <c r="H13" i="113" s="1"/>
  <c r="F15" i="2"/>
  <c r="H15" i="2" s="1" a="1"/>
  <c r="H15" i="2" s="1"/>
  <c r="J15" i="2" s="1"/>
  <c r="F13" i="125"/>
  <c r="H13" i="125" s="1"/>
  <c r="G24" i="106"/>
  <c r="D24" i="106"/>
  <c r="G9" i="106"/>
  <c r="D9" i="106"/>
  <c r="E24" i="214"/>
  <c r="G24" i="214" s="1"/>
  <c r="G22" i="214"/>
  <c r="E23" i="214"/>
  <c r="G23" i="214" s="1"/>
  <c r="E25" i="214"/>
  <c r="G11" i="106"/>
  <c r="D11" i="106"/>
  <c r="G22" i="113"/>
  <c r="E24" i="113"/>
  <c r="G24" i="113" s="1"/>
  <c r="I24" i="113" s="1"/>
  <c r="E23" i="113"/>
  <c r="G23" i="113" s="1"/>
  <c r="I23" i="113" s="1"/>
  <c r="E25" i="113"/>
  <c r="G25" i="113" s="1"/>
  <c r="G21" i="106"/>
  <c r="D21" i="106"/>
  <c r="C8" i="106"/>
  <c r="I54" i="115"/>
  <c r="G22" i="106"/>
  <c r="D22" i="106"/>
  <c r="I54" i="152"/>
  <c r="I54" i="3"/>
  <c r="C4" i="106"/>
  <c r="I38" i="205" l="1"/>
  <c r="I54" i="205" s="1"/>
  <c r="C55" i="106"/>
  <c r="G18" i="106"/>
  <c r="E14" i="106"/>
  <c r="G14" i="106" s="1"/>
  <c r="E26" i="211"/>
  <c r="G26" i="211" s="1"/>
  <c r="I26" i="211" s="1"/>
  <c r="I38" i="211" s="1"/>
  <c r="E23" i="212"/>
  <c r="G23" i="212" s="1"/>
  <c r="E24" i="212"/>
  <c r="G24" i="212" s="1"/>
  <c r="E25" i="212"/>
  <c r="G22" i="212"/>
  <c r="I38" i="212" s="1"/>
  <c r="G25" i="205"/>
  <c r="E26" i="205"/>
  <c r="G26" i="205" s="1"/>
  <c r="I26" i="205" s="1"/>
  <c r="I54" i="125"/>
  <c r="I54" i="107"/>
  <c r="G25" i="214"/>
  <c r="E26" i="214"/>
  <c r="G26" i="214" s="1"/>
  <c r="I26" i="214" s="1"/>
  <c r="I38" i="214" s="1"/>
  <c r="I54" i="213"/>
  <c r="D12" i="106"/>
  <c r="G12" i="106"/>
  <c r="I38" i="113"/>
  <c r="E8" i="106" s="1"/>
  <c r="G5" i="106"/>
  <c r="D5" i="106"/>
  <c r="D8" i="106"/>
  <c r="D16" i="106"/>
  <c r="G4" i="106"/>
  <c r="D4" i="106"/>
  <c r="D55" i="106" l="1"/>
  <c r="E16" i="106"/>
  <c r="G16" i="106" s="1"/>
  <c r="I54" i="211"/>
  <c r="E15" i="106"/>
  <c r="I54" i="214"/>
  <c r="E19" i="106"/>
  <c r="G19" i="106" s="1"/>
  <c r="I54" i="212"/>
  <c r="E17" i="106"/>
  <c r="G17" i="106" s="1"/>
  <c r="G25" i="212"/>
  <c r="E26" i="212"/>
  <c r="G26" i="212" s="1"/>
  <c r="I26" i="212" s="1"/>
  <c r="G8" i="106"/>
  <c r="I54" i="113"/>
  <c r="G15" i="106" l="1"/>
  <c r="G55" i="106" s="1"/>
  <c r="E55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<sst xmlns="http://schemas.openxmlformats.org/spreadsheetml/2006/main" count="8847" uniqueCount="759">
  <si>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</si>
  <si>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</si>
  <si>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</si>
  <si>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</si>
  <si>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</si>
  <si>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</si>
  <si>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</si>
  <si>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</si>
  <si>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</si>
  <si>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</si>
  <si>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</si>
  <si>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</si>
  <si>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</si>
  <si>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</si>
  <si>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</si>
  <si>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</si>
  <si>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</si>
  <si>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</si>
  <si>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</si>
  <si>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</si>
  <si>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</si>
  <si>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</si>
  <si>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</si>
  <si>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</si>
  <si>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</si>
  <si>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</si>
  <si>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</si>
  <si>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</si>
  <si>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</si>
  <si>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</si>
  <si>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</si>
  <si>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</si>
  <si>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</si>
  <si>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</si>
  <si>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</si>
  <si>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</si>
  <si>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</si>
  <si>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</si>
  <si>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</si>
  <si>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</si>
  <si>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</si>
  <si>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</si>
  <si>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</si>
  <si>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</si>
  <si>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</si>
  <si>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</si>
  <si>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</si>
  <si>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</si>
  <si>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</si>
  <si>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</si>
  <si>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</si>
  <si>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</si>
  <si>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</si>
  <si>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</si>
  <si>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</si>
  <si>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</si>
  <si>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</si>
  <si>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</si>
  <si>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</si>
  <si>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</si>
  <si>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</si>
  <si>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</si>
  <si>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</si>
  <si>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</si>
  <si>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</si>
  <si>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</si>
  <si>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</si>
  <si>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</si>
  <si>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</si>
  <si>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</si>
  <si>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</si>
  <si>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</si>
  <si>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</si>
  <si>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</si>
  <si>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</si>
  <si>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</si>
  <si>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</si>
  <si>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</si>
  <si>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</si>
  <si>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</si>
  <si>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</si>
  <si>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</si>
  <si>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</si>
  <si>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</si>
  <si>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</si>
  <si>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</si>
  <si>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</si>
  <si>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</si>
  <si>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</si>
  <si>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</si>
  <si>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</si>
  <si>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</si>
  <si>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</si>
  <si>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</si>
  <si>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</si>
  <si>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</si>
  <si>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</si>
  <si>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</si>
  <si>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</si>
  <si>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</si>
  <si>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</si>
  <si>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</si>
  <si>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</si>
  <si>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</si>
  <si>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</si>
  <si>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</si>
  <si>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</si>
  <si>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</si>
  <si>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</si>
  <si>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</si>
  <si>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</si>
  <si>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</si>
  <si>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</si>
  <si>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</si>
  <si>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</si>
  <si>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</si>
  <si>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</si>
  <si>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</si>
  <si>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</si>
  <si>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</si>
  <si>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</si>
  <si>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</si>
  <si>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</si>
  <si>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</si>
  <si>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</si>
  <si>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</si>
  <si>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</si>
  <si>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</si>
  <si>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</si>
  <si>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</si>
  <si>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</si>
  <si>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</si>
  <si>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</si>
  <si>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</si>
  <si>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</si>
  <si>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</si>
  <si>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</si>
  <si>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</si>
  <si>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</si>
  <si>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</si>
  <si>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</si>
  <si>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</si>
  <si>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</si>
  <si>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</si>
  <si>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</si>
  <si>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</si>
  <si>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VSR tarieven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</si>
  <si>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</si>
  <si>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</si>
  <si>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</si>
  <si>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</si>
  <si>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</si>
  <si>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</si>
  <si>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</si>
  <si>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</si>
  <si>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</si>
  <si>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</si>
  <si>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</si>
  <si>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</si>
  <si>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</si>
  <si>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</si>
  <si>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</si>
  <si>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</si>
  <si>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</si>
  <si>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</si>
  <si>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</si>
  <si>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</si>
  <si>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</si>
  <si>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</si>
  <si>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</si>
  <si>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</si>
  <si>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</si>
  <si>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</si>
  <si>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</si>
  <si>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</si>
  <si>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</si>
  <si>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</si>
  <si>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</si>
  <si>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</si>
  <si>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</si>
  <si>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</si>
  <si>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</si>
  <si>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</si>
  <si>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</si>
  <si>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</si>
  <si>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</si>
  <si>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</si>
  <si>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</si>
  <si>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</si>
  <si>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</si>
  <si>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</si>
  <si>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</si>
  <si>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</si>
  <si>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</si>
  <si>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</si>
  <si>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</si>
  <si>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</si>
  <si>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</si>
  <si>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</si>
  <si>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</si>
  <si>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</si>
  <si>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</si>
  <si>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</si>
  <si>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</si>
  <si>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2023-SMO1210</t>
  </si>
  <si>
    <t>VCO Midden- en Oost-Groningen</t>
  </si>
  <si>
    <t>01139778</t>
  </si>
  <si>
    <t>Oude Pekela</t>
  </si>
  <si>
    <t>Leonieke Westra</t>
  </si>
  <si>
    <t>085-2003991</t>
  </si>
  <si>
    <t>communicatie via Tenderned</t>
  </si>
  <si>
    <t>De Kern</t>
  </si>
  <si>
    <t>Dr. B. Brongersstraat 18</t>
  </si>
  <si>
    <t>Veendam</t>
  </si>
  <si>
    <t>De Wegwijzer Bellingwolde</t>
  </si>
  <si>
    <t>Hoofdweg 126</t>
  </si>
  <si>
    <t>Bellingwolde</t>
  </si>
  <si>
    <t>Groen van Prinsterer</t>
  </si>
  <si>
    <t>Dorpshuisstraat 4</t>
  </si>
  <si>
    <t>Nieuwe Pekela</t>
  </si>
  <si>
    <t>Het Baken</t>
  </si>
  <si>
    <t>2e Garstelaan 17a</t>
  </si>
  <si>
    <t>Westerlee</t>
  </si>
  <si>
    <t>Het Galjoen</t>
  </si>
  <si>
    <t>van Heemskerckstraat 32</t>
  </si>
  <si>
    <t>Hoogezand</t>
  </si>
  <si>
    <t>Maranatha</t>
  </si>
  <si>
    <t>Hoogklei 7</t>
  </si>
  <si>
    <t>Winschoten</t>
  </si>
  <si>
    <t>Mons Sinai</t>
  </si>
  <si>
    <t>Provinciale weg 33</t>
  </si>
  <si>
    <t>Heiligerlee</t>
  </si>
  <si>
    <t>t Haimstee</t>
  </si>
  <si>
    <t>Linge 24</t>
  </si>
  <si>
    <t>De Loopplank</t>
  </si>
  <si>
    <t>Hoofdweg 170</t>
  </si>
  <si>
    <t>Blijham</t>
  </si>
  <si>
    <t>CBS de Vossenburcht</t>
  </si>
  <si>
    <t>Jachtlaan 17</t>
  </si>
  <si>
    <t>MFC Slochteren</t>
  </si>
  <si>
    <t xml:space="preserve">Slochterveldweg </t>
  </si>
  <si>
    <t>Slochteren</t>
  </si>
  <si>
    <t>MFA De Rode Beuk, Multifunctioneel</t>
  </si>
  <si>
    <t>Tussen Baide Meulens 15</t>
  </si>
  <si>
    <t>Meeden</t>
  </si>
  <si>
    <t>MFA  De Rode Beuk, Dorpsschool</t>
  </si>
  <si>
    <t xml:space="preserve">MFA De Rode Beuk, Peuterspeelzaal </t>
  </si>
  <si>
    <t>MFA De Rode Beuk, Dorpshuis</t>
  </si>
  <si>
    <t>MFA De Rode Beuk, Sport</t>
  </si>
  <si>
    <t xml:space="preserve">Kindcentrum Zuidbroek, Algemene ruimtes </t>
  </si>
  <si>
    <t>De Vennen 6</t>
  </si>
  <si>
    <t>Zuidbroek</t>
  </si>
  <si>
    <t>Kindcentrum Zuidbroek, De Tandem</t>
  </si>
  <si>
    <t>Kindcentrum Zuidbroek, De Wegwijzer</t>
  </si>
  <si>
    <t>Kindcentrum Zuidbroek, Poko Loko</t>
  </si>
  <si>
    <t>Kindcentrum Zuidbroek, Sport</t>
  </si>
  <si>
    <t>Begane grond</t>
  </si>
  <si>
    <t>Entree</t>
  </si>
  <si>
    <t>Gemeenschapsruimte</t>
  </si>
  <si>
    <t>Lokaal ob</t>
  </si>
  <si>
    <t>Keuken</t>
  </si>
  <si>
    <t>Kantoor</t>
  </si>
  <si>
    <t>Lokaal bb</t>
  </si>
  <si>
    <t>Gang</t>
  </si>
  <si>
    <t>Hal</t>
  </si>
  <si>
    <t>personeelsruimte/lokaal</t>
  </si>
  <si>
    <t>Noodlokaal</t>
  </si>
  <si>
    <t>Toilet</t>
  </si>
  <si>
    <t>Trap naar HV</t>
  </si>
  <si>
    <t>Handvaardigheidzolder</t>
  </si>
  <si>
    <t>Werkkast</t>
  </si>
  <si>
    <t>Mindervalidentoilet</t>
  </si>
  <si>
    <t>L</t>
  </si>
  <si>
    <t>12-1</t>
  </si>
  <si>
    <t>12-2</t>
  </si>
  <si>
    <t>12-3</t>
  </si>
  <si>
    <t>12-4</t>
  </si>
  <si>
    <t>Gezamelijke hoofdentree</t>
  </si>
  <si>
    <t>Gemeensch. ruimte / Bibliotheek</t>
  </si>
  <si>
    <t>0.08</t>
  </si>
  <si>
    <t>Grote vergaderzaal</t>
  </si>
  <si>
    <t>0.07</t>
  </si>
  <si>
    <t>Toneel / Handvaardgheidslokaal</t>
  </si>
  <si>
    <t>4.04</t>
  </si>
  <si>
    <t>Gymzaal</t>
  </si>
  <si>
    <t>4.05</t>
  </si>
  <si>
    <t>Toestelberging</t>
  </si>
  <si>
    <t>4.01</t>
  </si>
  <si>
    <t>Kleedkamer</t>
  </si>
  <si>
    <t>4.02</t>
  </si>
  <si>
    <t>Doucheruimte</t>
  </si>
  <si>
    <t>4.03</t>
  </si>
  <si>
    <t>Toiletruimte</t>
  </si>
  <si>
    <t>0.02</t>
  </si>
  <si>
    <t>Gezamelijke nevenentree (sport en aula)</t>
  </si>
  <si>
    <t>2.01</t>
  </si>
  <si>
    <t>Groepsruimte PSZ + pantry</t>
  </si>
  <si>
    <t>2.04</t>
  </si>
  <si>
    <t>Bergruimte</t>
  </si>
  <si>
    <t>2.03</t>
  </si>
  <si>
    <t>Sanitaire ruimte PSZ</t>
  </si>
  <si>
    <t>1.04</t>
  </si>
  <si>
    <t>Werk-/ leerplein onderbouw</t>
  </si>
  <si>
    <t>1.03</t>
  </si>
  <si>
    <t>Groepsruimte onderbouw</t>
  </si>
  <si>
    <t>1.05</t>
  </si>
  <si>
    <t>Sanitair onderbouw (middenbouw)</t>
  </si>
  <si>
    <t>1.07</t>
  </si>
  <si>
    <t>Werk-/ leerplein middenbouw</t>
  </si>
  <si>
    <t>1.10</t>
  </si>
  <si>
    <t>Werk-/ leerplein bovenbouw</t>
  </si>
  <si>
    <t>1.06</t>
  </si>
  <si>
    <t>Groepsruimte middenbouw</t>
  </si>
  <si>
    <t>1.08</t>
  </si>
  <si>
    <t>Sanitair midden-/ bovenbouw</t>
  </si>
  <si>
    <t>1.09</t>
  </si>
  <si>
    <t>Groepsruimte bovenbouw</t>
  </si>
  <si>
    <t>1.01</t>
  </si>
  <si>
    <t>Nevenentreee</t>
  </si>
  <si>
    <t>1.12</t>
  </si>
  <si>
    <t>Personeelskamer</t>
  </si>
  <si>
    <t>1.13</t>
  </si>
  <si>
    <t>Directiekamer</t>
  </si>
  <si>
    <t>1.14</t>
  </si>
  <si>
    <t>Werkkamer IB-ruimte</t>
  </si>
  <si>
    <t>1.11</t>
  </si>
  <si>
    <t>Berging leermiddelen</t>
  </si>
  <si>
    <t>1.15</t>
  </si>
  <si>
    <t>Repro-ruimte</t>
  </si>
  <si>
    <t>0.12</t>
  </si>
  <si>
    <t>Serverruimte</t>
  </si>
  <si>
    <t>0.13</t>
  </si>
  <si>
    <t>Werkkast en wasruimte</t>
  </si>
  <si>
    <t>0.14</t>
  </si>
  <si>
    <t>Technische ruimte</t>
  </si>
  <si>
    <t>0.10</t>
  </si>
  <si>
    <t>Gezamelijke spreekkamers</t>
  </si>
  <si>
    <t>0.05</t>
  </si>
  <si>
    <t>Sanitair MIVA / personeel</t>
  </si>
  <si>
    <t>0.04</t>
  </si>
  <si>
    <t>Sanitair bezoekers</t>
  </si>
  <si>
    <t>0.06</t>
  </si>
  <si>
    <t>Centrale keuken + kinderkeuken</t>
  </si>
  <si>
    <t>x</t>
  </si>
  <si>
    <t>3.01</t>
  </si>
  <si>
    <t>Garderobe</t>
  </si>
  <si>
    <t>3.02</t>
  </si>
  <si>
    <t>Huiskamer</t>
  </si>
  <si>
    <t>3.03</t>
  </si>
  <si>
    <t>Cafe / biljart</t>
  </si>
  <si>
    <t>3.04</t>
  </si>
  <si>
    <t>Opslag</t>
  </si>
  <si>
    <t>B = Dorpsschool</t>
  </si>
  <si>
    <t>A = Multifunctioneel</t>
  </si>
  <si>
    <t>C = Peuterspeelzaal</t>
  </si>
  <si>
    <t>D = Dorpshuis</t>
  </si>
  <si>
    <t>E = Sport</t>
  </si>
  <si>
    <t>X</t>
  </si>
  <si>
    <t>13-1</t>
  </si>
  <si>
    <t>13-2</t>
  </si>
  <si>
    <t>13-3</t>
  </si>
  <si>
    <t>13-4</t>
  </si>
  <si>
    <t>13a</t>
  </si>
  <si>
    <t>12a</t>
  </si>
  <si>
    <t>001</t>
  </si>
  <si>
    <t>entree</t>
  </si>
  <si>
    <t>004</t>
  </si>
  <si>
    <t>werkplein 01</t>
  </si>
  <si>
    <t>005</t>
  </si>
  <si>
    <t>leerplein mb/bb</t>
  </si>
  <si>
    <t>006</t>
  </si>
  <si>
    <t>groepsruimte ob</t>
  </si>
  <si>
    <t>007</t>
  </si>
  <si>
    <t>leerplein</t>
  </si>
  <si>
    <t>008</t>
  </si>
  <si>
    <t>sanitair</t>
  </si>
  <si>
    <t>009</t>
  </si>
  <si>
    <t>groesruimte 02 mb/bb</t>
  </si>
  <si>
    <t>010</t>
  </si>
  <si>
    <t>groepsruimte 03 mb/bb</t>
  </si>
  <si>
    <t>011</t>
  </si>
  <si>
    <t>012</t>
  </si>
  <si>
    <t>013</t>
  </si>
  <si>
    <t>groepsruimte 04 mb/bb</t>
  </si>
  <si>
    <t>014</t>
  </si>
  <si>
    <t>groepsruimte 05 mb/bb</t>
  </si>
  <si>
    <t>015</t>
  </si>
  <si>
    <t>MF ruimte + entree</t>
  </si>
  <si>
    <t>016</t>
  </si>
  <si>
    <t>groepsruimte BSO 1</t>
  </si>
  <si>
    <t>017</t>
  </si>
  <si>
    <t>keuken</t>
  </si>
  <si>
    <t>t.1</t>
  </si>
  <si>
    <t>t.2</t>
  </si>
  <si>
    <t>t.3</t>
  </si>
  <si>
    <t>018</t>
  </si>
  <si>
    <t>berging</t>
  </si>
  <si>
    <t>019</t>
  </si>
  <si>
    <t>groepsruimte BSO 02</t>
  </si>
  <si>
    <t>020</t>
  </si>
  <si>
    <t>personeelsruimte</t>
  </si>
  <si>
    <t>021</t>
  </si>
  <si>
    <t>022</t>
  </si>
  <si>
    <t>sanitair personeel</t>
  </si>
  <si>
    <t>023</t>
  </si>
  <si>
    <t>directie</t>
  </si>
  <si>
    <t>024</t>
  </si>
  <si>
    <t>IB</t>
  </si>
  <si>
    <t>025</t>
  </si>
  <si>
    <t>gangzone</t>
  </si>
  <si>
    <t>026</t>
  </si>
  <si>
    <t>gangzone/garderobe</t>
  </si>
  <si>
    <t>027</t>
  </si>
  <si>
    <t>centrale berging</t>
  </si>
  <si>
    <t>028</t>
  </si>
  <si>
    <t>groepsruimte 06 mb/bb</t>
  </si>
  <si>
    <t>029</t>
  </si>
  <si>
    <t>atelier/doe lokaal</t>
  </si>
  <si>
    <t>030</t>
  </si>
  <si>
    <t>technische ruimte</t>
  </si>
  <si>
    <t>031</t>
  </si>
  <si>
    <t>032</t>
  </si>
  <si>
    <t>033</t>
  </si>
  <si>
    <t>Werkplein 05 mb/bb</t>
  </si>
  <si>
    <t>034</t>
  </si>
  <si>
    <t>Directieruimte / IB</t>
  </si>
  <si>
    <t>035</t>
  </si>
  <si>
    <t>036</t>
  </si>
  <si>
    <t>overlegruimte</t>
  </si>
  <si>
    <t>037</t>
  </si>
  <si>
    <t>038</t>
  </si>
  <si>
    <t>039</t>
  </si>
  <si>
    <t>040</t>
  </si>
  <si>
    <t>werkkast</t>
  </si>
  <si>
    <t>041</t>
  </si>
  <si>
    <t>042</t>
  </si>
  <si>
    <t>werkplein 04 mb/ob</t>
  </si>
  <si>
    <t>043</t>
  </si>
  <si>
    <t>044</t>
  </si>
  <si>
    <t>werkplein 03 mb/ob</t>
  </si>
  <si>
    <t>045</t>
  </si>
  <si>
    <t>centrale berging 1</t>
  </si>
  <si>
    <t xml:space="preserve"> </t>
  </si>
  <si>
    <t>046</t>
  </si>
  <si>
    <t>047</t>
  </si>
  <si>
    <t>groepsruimte 02 mb/bb</t>
  </si>
  <si>
    <t>048</t>
  </si>
  <si>
    <t>werkplein 02 mb/ob</t>
  </si>
  <si>
    <t>049</t>
  </si>
  <si>
    <t>groepsruimte 01 mb/bb</t>
  </si>
  <si>
    <t>050</t>
  </si>
  <si>
    <t>werkplein 01 mb/ob</t>
  </si>
  <si>
    <t>051</t>
  </si>
  <si>
    <t>entree ob</t>
  </si>
  <si>
    <t>sanitair entree ob</t>
  </si>
  <si>
    <t>052</t>
  </si>
  <si>
    <t>053</t>
  </si>
  <si>
    <t>spreekkamer 2</t>
  </si>
  <si>
    <t>054</t>
  </si>
  <si>
    <t>spreekkamer 1</t>
  </si>
  <si>
    <t>055</t>
  </si>
  <si>
    <t>056</t>
  </si>
  <si>
    <t>berging/repro</t>
  </si>
  <si>
    <t>057</t>
  </si>
  <si>
    <t>058</t>
  </si>
  <si>
    <t>MIVA</t>
  </si>
  <si>
    <t>059</t>
  </si>
  <si>
    <t>060</t>
  </si>
  <si>
    <t>cent. ontmoetingsruimte</t>
  </si>
  <si>
    <t>061</t>
  </si>
  <si>
    <t>speellokaal ob</t>
  </si>
  <si>
    <t>062</t>
  </si>
  <si>
    <t>063</t>
  </si>
  <si>
    <t>064</t>
  </si>
  <si>
    <t>S1</t>
  </si>
  <si>
    <t>gang sport</t>
  </si>
  <si>
    <t>S2</t>
  </si>
  <si>
    <t>S3</t>
  </si>
  <si>
    <t>kleedkamer 01</t>
  </si>
  <si>
    <t>S4</t>
  </si>
  <si>
    <t xml:space="preserve">sanitair </t>
  </si>
  <si>
    <t>S5</t>
  </si>
  <si>
    <t>douche</t>
  </si>
  <si>
    <t>S6</t>
  </si>
  <si>
    <t>S7</t>
  </si>
  <si>
    <t>gymzaal</t>
  </si>
  <si>
    <t>S8</t>
  </si>
  <si>
    <t>toestellenberging</t>
  </si>
  <si>
    <t>S9</t>
  </si>
  <si>
    <t>kleedkamer 02</t>
  </si>
  <si>
    <t>S10</t>
  </si>
  <si>
    <t>S11</t>
  </si>
  <si>
    <t>B = De Tandem</t>
  </si>
  <si>
    <t>C = De Wegwijzer</t>
  </si>
  <si>
    <t>D = Poko Loko</t>
  </si>
  <si>
    <t>Gevelglas buitenzijde, doorbelasting alg. ruimten</t>
  </si>
  <si>
    <t>Gevelglas binnenzijde, doorbelasting alg. ruimten</t>
  </si>
  <si>
    <t>Separatieglas, doorbelasting alg. ruimten</t>
  </si>
  <si>
    <t>Machinaal schrobben Topshield 2</t>
  </si>
  <si>
    <t>Doorbelasting machinaal schrobben Topshield 2 alg. ruimten</t>
  </si>
  <si>
    <t>Machinaal schrobbenTopshield 2</t>
  </si>
  <si>
    <t>Verwerk. Ruimte</t>
  </si>
  <si>
    <t>Lokaal</t>
  </si>
  <si>
    <t>Pers. Toilet</t>
  </si>
  <si>
    <t>Trap</t>
  </si>
  <si>
    <t>Leerm. Berging</t>
  </si>
  <si>
    <t>Portaal</t>
  </si>
  <si>
    <t xml:space="preserve">Gang </t>
  </si>
  <si>
    <t>Computerruimte</t>
  </si>
  <si>
    <t>Lokaal OB</t>
  </si>
  <si>
    <t>Pantry</t>
  </si>
  <si>
    <t>in:speelzolder</t>
  </si>
  <si>
    <t>in: keukentje</t>
  </si>
  <si>
    <t>(Speel)lokaal</t>
  </si>
  <si>
    <t>Trapje + gang</t>
  </si>
  <si>
    <t>Toilet personeel</t>
  </si>
  <si>
    <t>Kantoor - Vergader</t>
  </si>
  <si>
    <t>LM-berging / doorloop</t>
  </si>
  <si>
    <t>Podium / Gang</t>
  </si>
  <si>
    <t>Gem.ruimte + gang</t>
  </si>
  <si>
    <t xml:space="preserve">LM-berging   </t>
  </si>
  <si>
    <t>Gietvloer</t>
  </si>
  <si>
    <t>Trespa boeidelen</t>
  </si>
  <si>
    <t>Gang / Hal</t>
  </si>
  <si>
    <t>Speelruimte ob</t>
  </si>
  <si>
    <t>Gang / speelruimte ob</t>
  </si>
  <si>
    <t>in:trap</t>
  </si>
  <si>
    <t>in: speelzolder</t>
  </si>
  <si>
    <t>Mindervaliden-toilet</t>
  </si>
  <si>
    <t>Entree/Hal</t>
  </si>
  <si>
    <t>Zelfst. Werken / hal</t>
  </si>
  <si>
    <t>Berging</t>
  </si>
  <si>
    <t>Personeelsruimte</t>
  </si>
  <si>
    <t>Overblijfruimte / Keuken</t>
  </si>
  <si>
    <t>Speellokaal</t>
  </si>
  <si>
    <t>Dakramen</t>
  </si>
  <si>
    <t>0.1</t>
  </si>
  <si>
    <t>entree ob/hal</t>
  </si>
  <si>
    <t>0.2</t>
  </si>
  <si>
    <t>klaslokaal gr 2</t>
  </si>
  <si>
    <t>0.3</t>
  </si>
  <si>
    <t>klaslokaal gr 1</t>
  </si>
  <si>
    <t>0.4</t>
  </si>
  <si>
    <t>toiletten ob</t>
  </si>
  <si>
    <t>0.5</t>
  </si>
  <si>
    <t>groepsruimte PSZ</t>
  </si>
  <si>
    <t>0.6</t>
  </si>
  <si>
    <t>toilet PSZ</t>
  </si>
  <si>
    <t>0.7</t>
  </si>
  <si>
    <t>berging KDV</t>
  </si>
  <si>
    <t>0.8</t>
  </si>
  <si>
    <t>groepsruimte KDV</t>
  </si>
  <si>
    <t>0.9</t>
  </si>
  <si>
    <t>toilet KDV</t>
  </si>
  <si>
    <t>slaapruimte KDV</t>
  </si>
  <si>
    <t>0.11</t>
  </si>
  <si>
    <t>miva/personeelstoilet</t>
  </si>
  <si>
    <t>personeelskamer</t>
  </si>
  <si>
    <t>noodlokaal</t>
  </si>
  <si>
    <t>0.15</t>
  </si>
  <si>
    <t>gemeenschappelijke ruimte</t>
  </si>
  <si>
    <t>bibliotheek</t>
  </si>
  <si>
    <t>0.16</t>
  </si>
  <si>
    <t>kantoor</t>
  </si>
  <si>
    <t>0.17</t>
  </si>
  <si>
    <t>0.18</t>
  </si>
  <si>
    <t>0.19</t>
  </si>
  <si>
    <t>buitenberging</t>
  </si>
  <si>
    <t>0.20</t>
  </si>
  <si>
    <t>klaslokaal gr 3</t>
  </si>
  <si>
    <t>0.21</t>
  </si>
  <si>
    <t>0.22</t>
  </si>
  <si>
    <t>toiletten bb</t>
  </si>
  <si>
    <t>0.23</t>
  </si>
  <si>
    <t>klaslokaal gr 7/8</t>
  </si>
  <si>
    <t>0.24</t>
  </si>
  <si>
    <t>spreekkamer / IB-ruimte</t>
  </si>
  <si>
    <t>0.25</t>
  </si>
  <si>
    <t>berging speellokaal</t>
  </si>
  <si>
    <t>0.26</t>
  </si>
  <si>
    <t>leslokaal</t>
  </si>
  <si>
    <t>0.27</t>
  </si>
  <si>
    <t>ingang mb</t>
  </si>
  <si>
    <t>0.28</t>
  </si>
  <si>
    <t>berging gereedschap</t>
  </si>
  <si>
    <t>0.29</t>
  </si>
  <si>
    <t>multifunctionele ruimte</t>
  </si>
  <si>
    <t>0.30</t>
  </si>
  <si>
    <t>toiletten mb</t>
  </si>
  <si>
    <t>0.31</t>
  </si>
  <si>
    <t>klaslokaal gr 4</t>
  </si>
  <si>
    <t>0.32</t>
  </si>
  <si>
    <t>klaslokaal gr 5/6</t>
  </si>
  <si>
    <t>0.33</t>
  </si>
  <si>
    <t>0.34</t>
  </si>
  <si>
    <t>0.35</t>
  </si>
  <si>
    <t>serverruimte</t>
  </si>
  <si>
    <t>0.36</t>
  </si>
  <si>
    <t>0.37</t>
  </si>
  <si>
    <t>Schoonmaak BSO tijdens vakantie, 11 weken per jaar (sluiting tussen Kerst en Oud en Nieuw), elke dag in de vakantie een uur (11 weken, 5 dagen per week = 55 beurten per jaar)</t>
  </si>
  <si>
    <t>uur</t>
  </si>
  <si>
    <t>Entree ( tapijt in hal )</t>
  </si>
  <si>
    <t xml:space="preserve">Keuken </t>
  </si>
  <si>
    <t>Doorloop</t>
  </si>
  <si>
    <t xml:space="preserve">Entree   </t>
  </si>
  <si>
    <t>Trap naar boven</t>
  </si>
  <si>
    <t>1ste verdieping</t>
  </si>
  <si>
    <t>Overblijflokaal</t>
  </si>
  <si>
    <t xml:space="preserve">PC-ruimte </t>
  </si>
  <si>
    <t>Unit</t>
  </si>
  <si>
    <t>Leslokaal</t>
  </si>
  <si>
    <t>Sanitair</t>
  </si>
  <si>
    <t>Copieer / berging</t>
  </si>
  <si>
    <t>Kast</t>
  </si>
  <si>
    <t>Giervloer</t>
  </si>
  <si>
    <t>Kantoor incl. pantry</t>
  </si>
  <si>
    <t>Lokaal PSZ</t>
  </si>
  <si>
    <t>BSO ruimte</t>
  </si>
  <si>
    <t>Ontmoetingsruimte</t>
  </si>
  <si>
    <t>PC-ruimte - Zolder</t>
  </si>
  <si>
    <t>Rubbermat</t>
  </si>
  <si>
    <t>Topshield 2 vloer</t>
  </si>
  <si>
    <t>Kopieerruimte</t>
  </si>
  <si>
    <t>Periodiek vloeronderhoud - recoaten topshield 2 vloer</t>
  </si>
  <si>
    <t>Periodiek vloeronderhoud - Topstrippen en topcoaten topshield 2 vloer</t>
  </si>
  <si>
    <t>Periodiek vloeronderhoud - Volsprayen topshield 2 vloer</t>
  </si>
  <si>
    <t>Periodiek vloeronderhoud - Schrobben topshield 2 vloer</t>
  </si>
  <si>
    <t>0.03</t>
  </si>
  <si>
    <t>Lokaal (gr 5/6)</t>
  </si>
  <si>
    <t>Kinderopvang</t>
  </si>
  <si>
    <t>Directiekantoor</t>
  </si>
  <si>
    <t>Mediatheek</t>
  </si>
  <si>
    <t>Toilet kleuters</t>
  </si>
  <si>
    <t>0.01</t>
  </si>
  <si>
    <t>Lokaal (gr 1/2)</t>
  </si>
  <si>
    <t>Personeelstoilet</t>
  </si>
  <si>
    <t>0.09</t>
  </si>
  <si>
    <t>Toilet meisjes</t>
  </si>
  <si>
    <t>Berging (miva toilet)</t>
  </si>
  <si>
    <t>Toilet jongens</t>
  </si>
  <si>
    <t>Lokaal (gr 3/4)</t>
  </si>
  <si>
    <t>Magazijn</t>
  </si>
  <si>
    <t>Lokaal Groep 1B</t>
  </si>
  <si>
    <t>Lokaal Groep 1A</t>
  </si>
  <si>
    <t>Lokaal Groep 2</t>
  </si>
  <si>
    <t>Lokaal Groep 3</t>
  </si>
  <si>
    <t>Lokaal Groep 8</t>
  </si>
  <si>
    <t>Lokaal Groep 4</t>
  </si>
  <si>
    <t>Lokaal Kinderopvang Poppiez</t>
  </si>
  <si>
    <t>Lokaal Groep 7</t>
  </si>
  <si>
    <t>Lokaal Groep 5</t>
  </si>
  <si>
    <t>Lokaal Groep 6</t>
  </si>
  <si>
    <t>Gebruiker</t>
  </si>
  <si>
    <t>V</t>
  </si>
  <si>
    <t>U</t>
  </si>
  <si>
    <t>P</t>
  </si>
  <si>
    <t>peuterspeelzaal</t>
  </si>
  <si>
    <t>gezamenlijke hoofdentree</t>
  </si>
  <si>
    <t>meterkast</t>
  </si>
  <si>
    <t>doe-ruimte</t>
  </si>
  <si>
    <t>bergkast</t>
  </si>
  <si>
    <t>centrale hal</t>
  </si>
  <si>
    <t>speellokaal</t>
  </si>
  <si>
    <t>werkplek</t>
  </si>
  <si>
    <t>directiekamer</t>
  </si>
  <si>
    <t>teamkamer</t>
  </si>
  <si>
    <t>lokaal</t>
  </si>
  <si>
    <t>flexibele werkhoek</t>
  </si>
  <si>
    <t>leermiddelenberging</t>
  </si>
  <si>
    <t>toiletten</t>
  </si>
  <si>
    <t>centrale leermiddelberging</t>
  </si>
  <si>
    <t>gang</t>
  </si>
  <si>
    <t>nevenentree</t>
  </si>
  <si>
    <t>groepsruimte 0-2 jr</t>
  </si>
  <si>
    <t>slaapkamer</t>
  </si>
  <si>
    <t>personeelstoilet</t>
  </si>
  <si>
    <t>groepsruimte 2-4 jr</t>
  </si>
  <si>
    <t>tochtportaal</t>
  </si>
  <si>
    <t>lokaal (entresol?)</t>
  </si>
  <si>
    <t>flexplek</t>
  </si>
  <si>
    <t>repro</t>
  </si>
  <si>
    <t>directiekamer / IB</t>
  </si>
  <si>
    <t>spreekkamer</t>
  </si>
  <si>
    <t>miva toilet</t>
  </si>
  <si>
    <t>entree plein</t>
  </si>
  <si>
    <t>1.1</t>
  </si>
  <si>
    <t>1.2</t>
  </si>
  <si>
    <t>1.9</t>
  </si>
  <si>
    <t>1.3</t>
  </si>
  <si>
    <t>1.6</t>
  </si>
  <si>
    <t>1.7</t>
  </si>
  <si>
    <t>1.20</t>
  </si>
  <si>
    <t>1.19</t>
  </si>
  <si>
    <t>2.7</t>
  </si>
  <si>
    <t>8.4</t>
  </si>
  <si>
    <t>4.5</t>
  </si>
  <si>
    <t>5.4</t>
  </si>
  <si>
    <t>2.8</t>
  </si>
  <si>
    <t>4.7</t>
  </si>
  <si>
    <t>1.21</t>
  </si>
  <si>
    <t>1.23</t>
  </si>
  <si>
    <t>6.1</t>
  </si>
  <si>
    <t>6.2</t>
  </si>
  <si>
    <t>6.3</t>
  </si>
  <si>
    <t>6.4</t>
  </si>
  <si>
    <t>6.5</t>
  </si>
  <si>
    <t>1.24</t>
  </si>
  <si>
    <t>6.7</t>
  </si>
  <si>
    <t>6.8</t>
  </si>
  <si>
    <t>6.9</t>
  </si>
  <si>
    <t>6.6</t>
  </si>
  <si>
    <t>6.10</t>
  </si>
  <si>
    <t>6.11</t>
  </si>
  <si>
    <t>1.22</t>
  </si>
  <si>
    <t>2.9</t>
  </si>
  <si>
    <t>3.5</t>
  </si>
  <si>
    <t>4.6</t>
  </si>
  <si>
    <t>5.5</t>
  </si>
  <si>
    <t>2.10</t>
  </si>
  <si>
    <t>1.18</t>
  </si>
  <si>
    <t>1.17</t>
  </si>
  <si>
    <t>1.16</t>
  </si>
  <si>
    <t>1.8</t>
  </si>
  <si>
    <t>1.4</t>
  </si>
  <si>
    <t>2.6</t>
  </si>
  <si>
    <t>3.3</t>
  </si>
  <si>
    <t>4.8</t>
  </si>
  <si>
    <t>5.3</t>
  </si>
  <si>
    <t>2.5</t>
  </si>
  <si>
    <t>1.5</t>
  </si>
  <si>
    <t>2.4</t>
  </si>
  <si>
    <t>3.2</t>
  </si>
  <si>
    <t>4.2</t>
  </si>
  <si>
    <t>5.2</t>
  </si>
  <si>
    <t>2.3</t>
  </si>
  <si>
    <t>2.2</t>
  </si>
  <si>
    <t>3.1</t>
  </si>
  <si>
    <t>4.1</t>
  </si>
  <si>
    <t>5.1</t>
  </si>
  <si>
    <t>2.1</t>
  </si>
  <si>
    <t>Schoonmaak kinderopvang ruimtes gedurende 10 vakantieweken</t>
  </si>
  <si>
    <t>Gevelbeplating \ Boeidelen</t>
  </si>
  <si>
    <t>1b/2b</t>
  </si>
  <si>
    <t>1a/2a</t>
  </si>
  <si>
    <t>3b</t>
  </si>
  <si>
    <t>3a</t>
  </si>
  <si>
    <t>8a</t>
  </si>
  <si>
    <t>6a</t>
  </si>
  <si>
    <t>6b</t>
  </si>
  <si>
    <t>1.21/1.12</t>
  </si>
  <si>
    <t>trap/portaal</t>
  </si>
  <si>
    <t>overloop</t>
  </si>
  <si>
    <t>Schrobben vloeren</t>
  </si>
  <si>
    <t>Doorbelasting reguliere schoonmaak algemene ruimtes (50%)</t>
  </si>
  <si>
    <t>Doorbelasting reguliere schoonmaak algemene ruimtes 50%</t>
  </si>
  <si>
    <t>1x per week extra schoonmaak lokaal psz (10 minuten extra)</t>
  </si>
  <si>
    <t>kosten verdeeld over 13-1 en 13-2</t>
  </si>
  <si>
    <t>Sika PU</t>
  </si>
  <si>
    <t>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</si>
</sst>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BEB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4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0" fontId="0" fillId="6" borderId="35" xfId="0" applyFill="1" applyBorder="1" applyAlignment="1">
      <alignment horizontal="left"/>
    </xf>
    <xf numFmtId="49" fontId="3" fillId="2" borderId="2" xfId="0" quotePrefix="1" applyNumberFormat="1" applyFont="1" applyFill="1" applyBorder="1"/>
    <xf numFmtId="0" fontId="1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1" fontId="11" fillId="0" borderId="0" xfId="0" applyNumberFormat="1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6" fontId="0" fillId="0" borderId="0" xfId="0" quotePrefix="1" applyNumberFormat="1"/>
    <xf numFmtId="0" fontId="0" fillId="0" borderId="0" xfId="0" quotePrefix="1"/>
    <xf numFmtId="0" fontId="0" fillId="0" borderId="58" xfId="0" applyBorder="1"/>
    <xf numFmtId="0" fontId="0" fillId="0" borderId="59" xfId="0" applyBorder="1"/>
    <xf numFmtId="0" fontId="0" fillId="0" borderId="60" xfId="0" applyBorder="1"/>
    <xf numFmtId="2" fontId="17" fillId="0" borderId="0" xfId="0" applyNumberFormat="1" applyFont="1"/>
    <xf numFmtId="49" fontId="0" fillId="8" borderId="0" xfId="0" applyNumberFormat="1" applyFill="1"/>
    <xf numFmtId="0" fontId="0" fillId="0" borderId="0" xfId="0" applyAlignment="1">
      <alignment horizontal="left"/>
    </xf>
    <xf numFmtId="0" fontId="0" fillId="6" borderId="61" xfId="0" applyFill="1" applyBorder="1" applyAlignment="1">
      <alignment horizontal="left"/>
    </xf>
    <xf numFmtId="2" fontId="5" fillId="7" borderId="61" xfId="0" applyNumberFormat="1" applyFont="1" applyFill="1" applyBorder="1" applyAlignment="1">
      <alignment horizontal="center"/>
    </xf>
    <xf numFmtId="44" fontId="5" fillId="3" borderId="61" xfId="1" applyFont="1" applyFill="1" applyBorder="1" applyAlignment="1">
      <alignment horizontal="center"/>
    </xf>
    <xf numFmtId="44" fontId="5" fillId="7" borderId="61" xfId="1" applyFont="1" applyFill="1" applyBorder="1" applyAlignment="1">
      <alignment horizontal="center"/>
    </xf>
    <xf numFmtId="0" fontId="0" fillId="6" borderId="61" xfId="0" applyFill="1" applyBorder="1" applyAlignment="1">
      <alignment horizontal="center"/>
    </xf>
    <xf numFmtId="44" fontId="5" fillId="7" borderId="51" xfId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2" fillId="0" borderId="0" xfId="0" applyNumberFormat="1" applyFont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2" fontId="0" fillId="7" borderId="21" xfId="0" applyNumberFormat="1" applyFill="1" applyBorder="1" applyAlignment="1">
      <alignment horizontal="center"/>
    </xf>
    <xf numFmtId="2" fontId="0" fillId="7" borderId="27" xfId="0" applyNumberFormat="1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2" fontId="0" fillId="6" borderId="27" xfId="0" applyNumberFormat="1" applyFill="1" applyBorder="1"/>
    <xf numFmtId="44" fontId="0" fillId="3" borderId="50" xfId="1" applyFont="1" applyFill="1" applyBorder="1"/>
    <xf numFmtId="0" fontId="0" fillId="6" borderId="50" xfId="0" applyFill="1" applyBorder="1"/>
    <xf numFmtId="2" fontId="0" fillId="6" borderId="50" xfId="0" applyNumberFormat="1" applyFill="1" applyBorder="1"/>
    <xf numFmtId="0" fontId="0" fillId="0" borderId="57" xfId="0" applyBorder="1"/>
    <xf numFmtId="1" fontId="19" fillId="0" borderId="0" xfId="0" applyNumberFormat="1" applyFont="1"/>
    <xf numFmtId="0" fontId="0" fillId="8" borderId="0" xfId="0" applyFill="1" applyAlignment="1">
      <alignment horizontal="center"/>
    </xf>
    <xf numFmtId="1" fontId="0" fillId="8" borderId="0" xfId="0" applyNumberFormat="1" applyFill="1"/>
    <xf numFmtId="16" fontId="0" fillId="4" borderId="0" xfId="0" quotePrefix="1" applyNumberFormat="1" applyFill="1"/>
    <xf numFmtId="0" fontId="0" fillId="4" borderId="0" xfId="0" quotePrefix="1" applyFill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9" borderId="35" xfId="0" applyFill="1" applyBorder="1" applyAlignment="1">
      <alignment horizontal="left" vertical="top" wrapText="1"/>
    </xf>
    <xf numFmtId="0" fontId="0" fillId="9" borderId="36" xfId="0" applyFill="1" applyBorder="1" applyAlignment="1">
      <alignment horizontal="left" vertical="top" wrapText="1"/>
    </xf>
    <xf numFmtId="0" fontId="0" fillId="9" borderId="41" xfId="0" applyFill="1" applyBorder="1" applyAlignment="1">
      <alignment horizontal="left" vertical="top" wrapText="1"/>
    </xf>
    <xf numFmtId="0" fontId="0" fillId="6" borderId="26" xfId="0" applyFill="1" applyBorder="1" applyAlignment="1">
      <alignment horizontal="left" wrapText="1"/>
    </xf>
    <xf numFmtId="0" fontId="0" fillId="6" borderId="27" xfId="0" applyFill="1" applyBorder="1" applyAlignment="1">
      <alignment horizontal="left" wrapText="1"/>
    </xf>
    <xf numFmtId="0" fontId="0" fillId="0" borderId="0" xfId="0" applyAlignment="1" applyProtection="1">
      <alignment horizontal="center"/>
      <protection locked="0"/>
    </xf>
  </cellXfs>
  <cellStyles count="15">
    <cellStyle name="Komma 2" xfId="9" xr:uid="{649F941C-0B5E-4E31-B6F6-F90812E1B8A7}"/>
    <cellStyle name="Komma 2 2" xfId="14" xr:uid="{DBC2E8D6-C40D-4031-8571-54E4A35F7615}"/>
    <cellStyle name="Komma 3" xfId="6" xr:uid="{CF5A4F23-78A5-499F-A4AA-C576C6C9B496}"/>
    <cellStyle name="Komma 4" xfId="11" xr:uid="{57F9B7B3-0AAD-4A67-A7C6-FB546A42AE5E}"/>
    <cellStyle name="Procent" xfId="3" builtinId="5"/>
    <cellStyle name="Standaard" xfId="0" builtinId="0"/>
    <cellStyle name="Standaard 2" xfId="4" xr:uid="{981DFC9C-F184-4957-8A17-9B2664E6F140}"/>
    <cellStyle name="Valuta" xfId="1" builtinId="4"/>
    <cellStyle name="Valuta 2" xfId="2" xr:uid="{B2C60630-C1D5-429B-BEAC-1C3399914EFD}"/>
    <cellStyle name="Valuta 2 2" xfId="8" xr:uid="{FB39C948-BC68-47EF-8328-602DAD74032D}"/>
    <cellStyle name="Valuta 2 2 2" xfId="13" xr:uid="{9BF9575E-5E23-4AFA-BA15-8C0A47D11B8C}"/>
    <cellStyle name="Valuta 3" xfId="7" xr:uid="{A359B228-CCDF-426F-AD87-625AA8A13243}"/>
    <cellStyle name="Valuta 3 2" xfId="12" xr:uid="{F67039EE-D88D-4203-9E37-D97BBCDB0F36}"/>
    <cellStyle name="Valuta 4" xfId="5" xr:uid="{BEDA6C2B-4F5B-4197-A612-9E331B601C2B}"/>
    <cellStyle name="Valuta 5" xfId="10" xr:uid="{95F42CAE-97A2-4BDF-A3B4-1EE9A49C3A21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13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136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133350</xdr:colOff>
      <xdr:row>3</xdr:row>
      <xdr:rowOff>9525</xdr:rowOff>
    </xdr:from>
    <xdr:to>
      <xdr:col>16</xdr:col>
      <xdr:colOff>1885950</xdr:colOff>
      <xdr:row>8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BA7720E-3573-4BEE-485D-82031B6D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771525"/>
          <a:ext cx="17526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94.11\CompendaData\CRMAlphaAdviesBureauDB\Archief\00019000\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D13" sqref="D13"/>
    </sheetView>
  </sheetViews>
  <sheetFormatPr defaultRowHeight="14.4" x14ac:dyDescent="0.3"/>
  <cols>
    <col min="1" max="2" width="53.88671875" customWidth="1"/>
  </cols>
  <sheetData>
    <row r="1" spans="1:32" x14ac:dyDescent="0.3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4" x14ac:dyDescent="0.45">
      <c r="A2" s="7" t="str">
        <f>CONCATENATE(opdrachtgever," ",'Kosten VSR (her)controles'!A3)</f>
        <v>VCO Midden- en Oost-Groningen 2023-SMO1210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3" t="s">
        <v>0</v>
      </c>
      <c r="B4" s="14" t="s">
        <v>205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5" t="s">
        <v>1</v>
      </c>
      <c r="B5" s="15" t="s">
        <v>207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4" t="s">
        <v>2</v>
      </c>
      <c r="B6" s="172" t="s">
        <v>206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3" t="s">
        <v>3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4" t="s">
        <v>4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3">
      <c r="A11" s="3" t="s">
        <v>5</v>
      </c>
      <c r="B11" s="14" t="s">
        <v>208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3">
      <c r="A12" s="5" t="s">
        <v>6</v>
      </c>
      <c r="B12" s="15" t="s">
        <v>209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3">
      <c r="A13" s="5" t="s">
        <v>7</v>
      </c>
      <c r="B13" s="15" t="s">
        <v>210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3">
      <c r="A14" s="4" t="s">
        <v>8</v>
      </c>
      <c r="B14" s="16" t="s">
        <v>210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3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3" t="s">
        <v>9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5" t="s">
        <v>10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5" t="s">
        <v>11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5" t="s">
        <v>12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3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3">
      <c r="A23" s="3" t="s">
        <v>13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3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3">
      <c r="A25" s="5" t="s">
        <v>14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3">
      <c r="A26" s="5" t="s">
        <v>15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3">
      <c r="A27" s="5" t="s">
        <v>16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3">
      <c r="A28" s="4" t="s">
        <v>17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3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3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3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3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3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3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3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3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2"/>
  <sheetViews>
    <sheetView workbookViewId="0">
      <selection activeCell="L16" sqref="L1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'3'!H5</f>
        <v>3</v>
      </c>
      <c r="B1" s="243" t="s">
        <v>83</v>
      </c>
      <c r="C1" s="244"/>
      <c r="D1" s="245" t="str">
        <f>VLOOKUP(A1,'Kosten VSR (her)controles'!A5:J62,3)</f>
        <v>Groen van Prinsterer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Dorpshuisstraat 4 te Nieuwe Pekela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521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F4" s="122"/>
      <c r="G4" s="122"/>
      <c r="H4" s="122"/>
      <c r="I4" s="122"/>
      <c r="J4" s="122"/>
      <c r="N4" s="122"/>
      <c r="O4" s="122"/>
      <c r="P4" s="122"/>
    </row>
    <row r="5" spans="1:24" x14ac:dyDescent="0.3">
      <c r="A5" s="44"/>
      <c r="B5" s="175">
        <v>1</v>
      </c>
      <c r="C5" s="176" t="s">
        <v>257</v>
      </c>
      <c r="D5" s="176"/>
      <c r="E5" s="176" t="s">
        <v>56</v>
      </c>
      <c r="F5" s="177">
        <v>9.6999999999999993</v>
      </c>
      <c r="G5" s="177"/>
      <c r="H5" s="177"/>
      <c r="I5" s="177"/>
      <c r="J5" s="177"/>
      <c r="N5" s="122">
        <f t="shared" ref="N5:N42" si="0">SUM(F5:M5)</f>
        <v>9.6999999999999993</v>
      </c>
      <c r="O5" s="124">
        <f>IF(D5="X",0,IF(E5="X",0,VLOOKUP(E5,'3'!$K$3:$L$16,2,FALSE)))</f>
        <v>200</v>
      </c>
      <c r="P5" s="122">
        <f t="shared" ref="P5:P42" si="1">N5*O5</f>
        <v>1939.9999999999998</v>
      </c>
    </row>
    <row r="6" spans="1:24" x14ac:dyDescent="0.3">
      <c r="A6" s="44"/>
      <c r="B6" s="175">
        <v>2</v>
      </c>
      <c r="C6" s="176" t="s">
        <v>263</v>
      </c>
      <c r="D6" s="176"/>
      <c r="E6" s="176" t="s">
        <v>56</v>
      </c>
      <c r="F6" s="177">
        <v>14.1</v>
      </c>
      <c r="G6" s="177"/>
      <c r="H6" s="177"/>
      <c r="I6" s="177"/>
      <c r="J6" s="177"/>
      <c r="N6" s="122">
        <f t="shared" si="0"/>
        <v>14.1</v>
      </c>
      <c r="O6" s="124">
        <f>IF(D6="X",0,IF(E6="X",0,VLOOKUP(E6,'3'!$K$3:$L$16,2,FALSE)))</f>
        <v>200</v>
      </c>
      <c r="P6" s="122">
        <f t="shared" si="1"/>
        <v>2820</v>
      </c>
    </row>
    <row r="7" spans="1:24" x14ac:dyDescent="0.3">
      <c r="A7" s="44"/>
      <c r="B7" s="175">
        <v>3</v>
      </c>
      <c r="C7" s="176" t="s">
        <v>263</v>
      </c>
      <c r="D7" s="176"/>
      <c r="E7" s="176" t="s">
        <v>56</v>
      </c>
      <c r="F7" s="177"/>
      <c r="G7" s="177"/>
      <c r="H7" s="177"/>
      <c r="I7" s="177"/>
      <c r="J7" s="177">
        <v>16.899999999999999</v>
      </c>
      <c r="N7" s="122">
        <f t="shared" si="0"/>
        <v>16.899999999999999</v>
      </c>
      <c r="O7" s="124">
        <f>IF(D7="X",0,IF(E7="X",0,VLOOKUP(E7,'3'!$K$3:$L$16,2,FALSE)))</f>
        <v>200</v>
      </c>
      <c r="P7" s="122">
        <f t="shared" si="1"/>
        <v>3379.9999999999995</v>
      </c>
    </row>
    <row r="8" spans="1:24" x14ac:dyDescent="0.3">
      <c r="A8" s="44"/>
      <c r="B8" s="175">
        <v>4</v>
      </c>
      <c r="C8" s="176" t="s">
        <v>510</v>
      </c>
      <c r="D8" s="176"/>
      <c r="E8" s="176" t="s">
        <v>56</v>
      </c>
      <c r="F8" s="177"/>
      <c r="G8" s="177">
        <v>4.3</v>
      </c>
      <c r="H8" s="177"/>
      <c r="I8" s="177"/>
      <c r="J8" s="177"/>
      <c r="N8" s="122">
        <f t="shared" si="0"/>
        <v>4.3</v>
      </c>
      <c r="O8" s="124">
        <f>IF(D8="X",0,IF(E8="X",0,VLOOKUP(E8,'3'!$K$3:$L$16,2,FALSE)))</f>
        <v>200</v>
      </c>
      <c r="P8" s="122">
        <f t="shared" si="1"/>
        <v>860</v>
      </c>
    </row>
    <row r="9" spans="1:24" x14ac:dyDescent="0.3">
      <c r="A9" s="44"/>
      <c r="B9" s="175">
        <v>5</v>
      </c>
      <c r="C9" s="176" t="s">
        <v>320</v>
      </c>
      <c r="D9" s="176"/>
      <c r="E9" s="176" t="s">
        <v>58</v>
      </c>
      <c r="F9" s="177">
        <v>31.2</v>
      </c>
      <c r="G9" s="177"/>
      <c r="H9" s="177"/>
      <c r="I9" s="177"/>
      <c r="J9" s="177"/>
      <c r="N9" s="122">
        <f t="shared" si="0"/>
        <v>31.2</v>
      </c>
      <c r="O9" s="124">
        <f>IF(D9="X",0,IF(E9="X",0,VLOOKUP(E9,'3'!$K$3:$L$16,2,FALSE)))</f>
        <v>200</v>
      </c>
      <c r="P9" s="122">
        <f t="shared" si="1"/>
        <v>6240</v>
      </c>
    </row>
    <row r="10" spans="1:24" x14ac:dyDescent="0.3">
      <c r="A10" s="44"/>
      <c r="B10" s="175">
        <v>6</v>
      </c>
      <c r="C10" s="176" t="s">
        <v>261</v>
      </c>
      <c r="D10" s="176"/>
      <c r="E10" s="176" t="s">
        <v>58</v>
      </c>
      <c r="F10" s="177">
        <v>11.3</v>
      </c>
      <c r="G10" s="177"/>
      <c r="H10" s="177"/>
      <c r="I10" s="177"/>
      <c r="J10" s="177"/>
      <c r="N10" s="122">
        <f t="shared" si="0"/>
        <v>11.3</v>
      </c>
      <c r="O10" s="124">
        <f>IF(D10="X",0,IF(E10="X",0,VLOOKUP(E10,'3'!$K$3:$L$16,2,FALSE)))</f>
        <v>200</v>
      </c>
      <c r="P10" s="122">
        <f t="shared" si="1"/>
        <v>2260</v>
      </c>
    </row>
    <row r="11" spans="1:24" x14ac:dyDescent="0.3">
      <c r="A11" s="44"/>
      <c r="B11" s="175">
        <v>7</v>
      </c>
      <c r="C11" s="176" t="s">
        <v>257</v>
      </c>
      <c r="D11" s="176"/>
      <c r="E11" s="176" t="s">
        <v>56</v>
      </c>
      <c r="F11" s="177">
        <v>5.3</v>
      </c>
      <c r="G11" s="177"/>
      <c r="H11" s="177"/>
      <c r="I11" s="177"/>
      <c r="J11" s="177"/>
      <c r="N11" s="122">
        <f t="shared" si="0"/>
        <v>5.3</v>
      </c>
      <c r="O11" s="124">
        <f>IF(D11="X",0,IF(E11="X",0,VLOOKUP(E11,'3'!$K$3:$L$16,2,FALSE)))</f>
        <v>200</v>
      </c>
      <c r="P11" s="122">
        <f t="shared" si="1"/>
        <v>1060</v>
      </c>
    </row>
    <row r="12" spans="1:24" x14ac:dyDescent="0.3">
      <c r="A12" s="44"/>
      <c r="B12" s="175">
        <v>8</v>
      </c>
      <c r="C12" s="176" t="s">
        <v>263</v>
      </c>
      <c r="D12" s="176"/>
      <c r="E12" s="176" t="s">
        <v>56</v>
      </c>
      <c r="F12" s="177">
        <v>12.9</v>
      </c>
      <c r="G12" s="177"/>
      <c r="H12" s="177"/>
      <c r="I12" s="177"/>
      <c r="J12" s="177"/>
      <c r="N12" s="122">
        <f t="shared" si="0"/>
        <v>12.9</v>
      </c>
      <c r="O12" s="124">
        <f>IF(D12="X",0,IF(E12="X",0,VLOOKUP(E12,'3'!$K$3:$L$16,2,FALSE)))</f>
        <v>200</v>
      </c>
      <c r="P12" s="122">
        <f t="shared" si="1"/>
        <v>2580</v>
      </c>
    </row>
    <row r="13" spans="1:24" x14ac:dyDescent="0.3">
      <c r="A13" s="44"/>
      <c r="B13" s="175">
        <v>9</v>
      </c>
      <c r="C13" s="176" t="s">
        <v>259</v>
      </c>
      <c r="D13" s="176"/>
      <c r="E13" s="176" t="s">
        <v>55</v>
      </c>
      <c r="F13" s="177"/>
      <c r="G13" s="177">
        <v>56</v>
      </c>
      <c r="H13" s="177"/>
      <c r="I13" s="177"/>
      <c r="J13" s="177"/>
      <c r="N13" s="122">
        <f t="shared" si="0"/>
        <v>56</v>
      </c>
      <c r="O13" s="124">
        <f>IF(D13="X",0,IF(E13="X",0,VLOOKUP(E13,'3'!$K$3:$L$16,2,FALSE)))</f>
        <v>200</v>
      </c>
      <c r="P13" s="122">
        <f t="shared" si="1"/>
        <v>11200</v>
      </c>
    </row>
    <row r="14" spans="1:24" x14ac:dyDescent="0.3">
      <c r="A14" s="44"/>
      <c r="B14" s="175"/>
      <c r="C14" s="176" t="s">
        <v>511</v>
      </c>
      <c r="D14" s="176"/>
      <c r="E14" s="176" t="s">
        <v>55</v>
      </c>
      <c r="F14" s="177">
        <v>4.3</v>
      </c>
      <c r="G14" s="177"/>
      <c r="H14" s="177"/>
      <c r="I14" s="177"/>
      <c r="J14" s="177"/>
      <c r="N14" s="122">
        <f t="shared" si="0"/>
        <v>4.3</v>
      </c>
      <c r="O14" s="124">
        <f>IF(D14="X",0,IF(E14="X",0,VLOOKUP(E14,'3'!$K$3:$L$16,2,FALSE)))</f>
        <v>200</v>
      </c>
      <c r="P14" s="122">
        <f t="shared" si="1"/>
        <v>860</v>
      </c>
    </row>
    <row r="15" spans="1:24" x14ac:dyDescent="0.3">
      <c r="A15" s="44"/>
      <c r="B15" s="175"/>
      <c r="C15" s="176" t="s">
        <v>512</v>
      </c>
      <c r="D15" s="176"/>
      <c r="E15" s="176" t="s">
        <v>55</v>
      </c>
      <c r="F15" s="177"/>
      <c r="G15" s="177"/>
      <c r="H15" s="177"/>
      <c r="I15" s="177"/>
      <c r="J15" s="177">
        <v>8</v>
      </c>
      <c r="N15" s="122">
        <f t="shared" si="0"/>
        <v>8</v>
      </c>
      <c r="O15" s="124">
        <f>IF(D15="X",0,IF(E15="X",0,VLOOKUP(E15,'3'!$K$3:$L$16,2,FALSE)))</f>
        <v>200</v>
      </c>
      <c r="P15" s="122">
        <f t="shared" si="1"/>
        <v>1600</v>
      </c>
    </row>
    <row r="16" spans="1:24" x14ac:dyDescent="0.3">
      <c r="A16" s="44"/>
      <c r="B16" s="175">
        <v>10</v>
      </c>
      <c r="C16" s="176" t="s">
        <v>263</v>
      </c>
      <c r="D16" s="176"/>
      <c r="E16" s="176" t="s">
        <v>56</v>
      </c>
      <c r="F16" s="177"/>
      <c r="G16" s="177"/>
      <c r="H16" s="177"/>
      <c r="I16" s="177"/>
      <c r="J16" s="177">
        <v>16.7</v>
      </c>
      <c r="N16" s="122">
        <f t="shared" si="0"/>
        <v>16.7</v>
      </c>
      <c r="O16" s="124">
        <f>IF(D16="X",0,IF(E16="X",0,VLOOKUP(E16,'3'!$K$3:$L$16,2,FALSE)))</f>
        <v>200</v>
      </c>
      <c r="P16" s="122">
        <f t="shared" si="1"/>
        <v>3340</v>
      </c>
    </row>
    <row r="17" spans="1:16" x14ac:dyDescent="0.3">
      <c r="A17" s="44"/>
      <c r="B17" s="175">
        <v>11</v>
      </c>
      <c r="C17" s="176" t="s">
        <v>513</v>
      </c>
      <c r="D17" s="176"/>
      <c r="E17" s="176" t="s">
        <v>62</v>
      </c>
      <c r="F17" s="177"/>
      <c r="G17" s="177">
        <v>74.099999999999994</v>
      </c>
      <c r="H17" s="177"/>
      <c r="I17" s="177"/>
      <c r="J17" s="177"/>
      <c r="N17" s="122">
        <f t="shared" si="0"/>
        <v>74.099999999999994</v>
      </c>
      <c r="O17" s="124">
        <f>IF(D17="X",0,IF(E17="X",0,VLOOKUP(E17,'3'!$K$3:$L$16,2,FALSE)))</f>
        <v>200</v>
      </c>
      <c r="P17" s="122">
        <f t="shared" si="1"/>
        <v>14819.999999999998</v>
      </c>
    </row>
    <row r="18" spans="1:16" x14ac:dyDescent="0.3">
      <c r="A18" s="44"/>
      <c r="B18" s="175">
        <v>12</v>
      </c>
      <c r="C18" s="176" t="s">
        <v>263</v>
      </c>
      <c r="D18" s="176"/>
      <c r="E18" s="176" t="s">
        <v>56</v>
      </c>
      <c r="F18" s="177"/>
      <c r="G18" s="177">
        <v>28.5</v>
      </c>
      <c r="H18" s="177"/>
      <c r="I18" s="177"/>
      <c r="J18" s="177"/>
      <c r="N18" s="122">
        <f t="shared" si="0"/>
        <v>28.5</v>
      </c>
      <c r="O18" s="124">
        <f>IF(D18="X",0,IF(E18="X",0,VLOOKUP(E18,'3'!$K$3:$L$16,2,FALSE)))</f>
        <v>200</v>
      </c>
      <c r="P18" s="122">
        <f t="shared" si="1"/>
        <v>5700</v>
      </c>
    </row>
    <row r="19" spans="1:16" x14ac:dyDescent="0.3">
      <c r="A19" s="44"/>
      <c r="B19" s="175">
        <v>13</v>
      </c>
      <c r="C19" s="176" t="s">
        <v>259</v>
      </c>
      <c r="D19" s="176"/>
      <c r="E19" s="176" t="s">
        <v>55</v>
      </c>
      <c r="F19" s="177"/>
      <c r="G19" s="177">
        <v>68.2</v>
      </c>
      <c r="H19" s="177"/>
      <c r="I19" s="177"/>
      <c r="J19" s="177"/>
      <c r="N19" s="122">
        <f t="shared" si="0"/>
        <v>68.2</v>
      </c>
      <c r="O19" s="124">
        <f>IF(D19="X",0,IF(E19="X",0,VLOOKUP(E19,'3'!$K$3:$L$16,2,FALSE)))</f>
        <v>200</v>
      </c>
      <c r="P19" s="122">
        <f t="shared" si="1"/>
        <v>13640</v>
      </c>
    </row>
    <row r="20" spans="1:16" x14ac:dyDescent="0.3">
      <c r="A20" s="44"/>
      <c r="B20" s="175">
        <v>14</v>
      </c>
      <c r="C20" s="176" t="s">
        <v>267</v>
      </c>
      <c r="D20" s="176"/>
      <c r="E20" s="176" t="s">
        <v>150</v>
      </c>
      <c r="F20" s="177"/>
      <c r="G20" s="177"/>
      <c r="H20" s="177"/>
      <c r="I20" s="177"/>
      <c r="J20" s="177"/>
      <c r="L20">
        <v>5.5</v>
      </c>
      <c r="N20" s="122">
        <f t="shared" si="0"/>
        <v>5.5</v>
      </c>
      <c r="O20" s="124">
        <f>IF(D20="X",0,IF(E20="X",0,VLOOKUP(E20,'3'!$K$3:$L$16,2,FALSE)))</f>
        <v>200</v>
      </c>
      <c r="P20" s="122">
        <f t="shared" si="1"/>
        <v>1100</v>
      </c>
    </row>
    <row r="21" spans="1:16" x14ac:dyDescent="0.3">
      <c r="A21" s="44"/>
      <c r="B21" s="175">
        <v>15</v>
      </c>
      <c r="C21" s="176" t="s">
        <v>259</v>
      </c>
      <c r="D21" s="176"/>
      <c r="E21" s="176" t="s">
        <v>55</v>
      </c>
      <c r="F21" s="177"/>
      <c r="G21" s="177">
        <v>61.8</v>
      </c>
      <c r="H21" s="177"/>
      <c r="I21" s="177"/>
      <c r="J21" s="177"/>
      <c r="N21" s="122">
        <f t="shared" si="0"/>
        <v>61.8</v>
      </c>
      <c r="O21" s="124">
        <f>IF(D21="X",0,IF(E21="X",0,VLOOKUP(E21,'3'!$K$3:$L$16,2,FALSE)))</f>
        <v>200</v>
      </c>
      <c r="P21" s="122">
        <f t="shared" si="1"/>
        <v>12360</v>
      </c>
    </row>
    <row r="22" spans="1:16" x14ac:dyDescent="0.3">
      <c r="A22" s="44"/>
      <c r="B22" s="175">
        <v>16</v>
      </c>
      <c r="C22" s="176" t="s">
        <v>267</v>
      </c>
      <c r="D22" s="176"/>
      <c r="E22" s="176" t="s">
        <v>150</v>
      </c>
      <c r="F22" s="177"/>
      <c r="G22" s="177"/>
      <c r="H22" s="177"/>
      <c r="I22" s="177"/>
      <c r="J22" s="177"/>
      <c r="L22">
        <v>6.3</v>
      </c>
      <c r="N22" s="122">
        <f t="shared" si="0"/>
        <v>6.3</v>
      </c>
      <c r="O22" s="124">
        <f>IF(D22="X",0,IF(E22="X",0,VLOOKUP(E22,'3'!$K$3:$L$16,2,FALSE)))</f>
        <v>200</v>
      </c>
      <c r="P22" s="122">
        <f t="shared" si="1"/>
        <v>1260</v>
      </c>
    </row>
    <row r="23" spans="1:16" x14ac:dyDescent="0.3">
      <c r="A23" s="44"/>
      <c r="B23" s="175">
        <v>17</v>
      </c>
      <c r="C23" s="176" t="s">
        <v>257</v>
      </c>
      <c r="D23" s="176"/>
      <c r="E23" s="176" t="s">
        <v>56</v>
      </c>
      <c r="F23" s="177">
        <v>4.4000000000000004</v>
      </c>
      <c r="G23" s="177"/>
      <c r="H23" s="177"/>
      <c r="I23" s="177"/>
      <c r="J23" s="177"/>
      <c r="N23" s="122">
        <f t="shared" si="0"/>
        <v>4.4000000000000004</v>
      </c>
      <c r="O23" s="124">
        <f>IF(D23="X",0,IF(E23="X",0,VLOOKUP(E23,'3'!$K$3:$L$16,2,FALSE)))</f>
        <v>200</v>
      </c>
      <c r="P23" s="122">
        <f t="shared" si="1"/>
        <v>880.00000000000011</v>
      </c>
    </row>
    <row r="24" spans="1:16" x14ac:dyDescent="0.3">
      <c r="A24" s="44"/>
      <c r="B24" s="175">
        <v>18</v>
      </c>
      <c r="C24" s="176" t="s">
        <v>514</v>
      </c>
      <c r="D24" s="176"/>
      <c r="E24" s="176" t="s">
        <v>56</v>
      </c>
      <c r="F24" s="177"/>
      <c r="G24" s="177"/>
      <c r="H24" s="177"/>
      <c r="I24" s="177">
        <v>2.1</v>
      </c>
      <c r="J24" s="177">
        <v>5.3</v>
      </c>
      <c r="N24" s="122">
        <f t="shared" si="0"/>
        <v>7.4</v>
      </c>
      <c r="O24" s="124">
        <f>IF(D24="X",0,IF(E24="X",0,VLOOKUP(E24,'3'!$K$3:$L$16,2,FALSE)))</f>
        <v>200</v>
      </c>
      <c r="P24" s="122">
        <f t="shared" si="1"/>
        <v>1480</v>
      </c>
    </row>
    <row r="25" spans="1:16" x14ac:dyDescent="0.3">
      <c r="A25" s="44"/>
      <c r="B25" s="175">
        <v>19</v>
      </c>
      <c r="C25" s="176" t="s">
        <v>515</v>
      </c>
      <c r="D25" s="176"/>
      <c r="E25" s="176" t="s">
        <v>150</v>
      </c>
      <c r="F25" s="177"/>
      <c r="G25" s="177"/>
      <c r="H25" s="177"/>
      <c r="I25" s="177"/>
      <c r="J25" s="177">
        <v>3.3</v>
      </c>
      <c r="N25" s="122">
        <f t="shared" si="0"/>
        <v>3.3</v>
      </c>
      <c r="O25" s="124">
        <f>IF(D25="X",0,IF(E25="X",0,VLOOKUP(E25,'3'!$K$3:$L$16,2,FALSE)))</f>
        <v>200</v>
      </c>
      <c r="P25" s="122">
        <f t="shared" si="1"/>
        <v>660</v>
      </c>
    </row>
    <row r="26" spans="1:16" x14ac:dyDescent="0.3">
      <c r="A26" s="44"/>
      <c r="B26" s="175">
        <v>20</v>
      </c>
      <c r="C26" s="176" t="s">
        <v>516</v>
      </c>
      <c r="D26" s="176"/>
      <c r="E26" s="176" t="s">
        <v>58</v>
      </c>
      <c r="F26" s="177">
        <v>24.1</v>
      </c>
      <c r="G26" s="177"/>
      <c r="H26" s="177"/>
      <c r="I26" s="177"/>
      <c r="J26" s="177"/>
      <c r="N26" s="122">
        <f t="shared" si="0"/>
        <v>24.1</v>
      </c>
      <c r="O26" s="124">
        <f>IF(D26="X",0,IF(E26="X",0,VLOOKUP(E26,'3'!$K$3:$L$16,2,FALSE)))</f>
        <v>200</v>
      </c>
      <c r="P26" s="122">
        <f t="shared" si="1"/>
        <v>4820</v>
      </c>
    </row>
    <row r="27" spans="1:16" x14ac:dyDescent="0.3">
      <c r="A27" s="44"/>
      <c r="B27" s="175">
        <v>21</v>
      </c>
      <c r="C27" s="176" t="s">
        <v>517</v>
      </c>
      <c r="D27" s="176"/>
      <c r="E27" s="176" t="s">
        <v>61</v>
      </c>
      <c r="F27" s="177">
        <v>10.3</v>
      </c>
      <c r="G27" s="177"/>
      <c r="H27" s="177"/>
      <c r="I27" s="177"/>
      <c r="J27" s="177"/>
      <c r="N27" s="122">
        <f t="shared" si="0"/>
        <v>10.3</v>
      </c>
      <c r="O27" s="124">
        <f>IF(D27="X",0,IF(E27="X",0,VLOOKUP(E27,'3'!$K$3:$L$16,2,FALSE)))</f>
        <v>12</v>
      </c>
      <c r="P27" s="122">
        <f t="shared" si="1"/>
        <v>123.60000000000001</v>
      </c>
    </row>
    <row r="28" spans="1:16" x14ac:dyDescent="0.3">
      <c r="A28" s="44"/>
      <c r="B28" s="175">
        <v>22</v>
      </c>
      <c r="C28" s="176" t="s">
        <v>518</v>
      </c>
      <c r="D28" s="176"/>
      <c r="E28" s="176" t="s">
        <v>56</v>
      </c>
      <c r="F28" s="177"/>
      <c r="G28" s="177"/>
      <c r="H28" s="177"/>
      <c r="I28" s="177"/>
      <c r="J28" s="177">
        <v>15.3</v>
      </c>
      <c r="N28" s="122">
        <f t="shared" si="0"/>
        <v>15.3</v>
      </c>
      <c r="O28" s="124">
        <f>IF(D28="X",0,IF(E28="X",0,VLOOKUP(E28,'3'!$K$3:$L$16,2,FALSE)))</f>
        <v>200</v>
      </c>
      <c r="P28" s="122">
        <f t="shared" si="1"/>
        <v>3060</v>
      </c>
    </row>
    <row r="29" spans="1:16" x14ac:dyDescent="0.3">
      <c r="A29" s="44"/>
      <c r="B29" s="175">
        <v>23</v>
      </c>
      <c r="C29" s="176" t="s">
        <v>519</v>
      </c>
      <c r="D29" s="176"/>
      <c r="E29" s="176" t="s">
        <v>56</v>
      </c>
      <c r="F29" s="177">
        <v>118.3</v>
      </c>
      <c r="G29" s="177"/>
      <c r="H29" s="177"/>
      <c r="I29" s="177"/>
      <c r="J29" s="177"/>
      <c r="N29" s="122">
        <f t="shared" si="0"/>
        <v>118.3</v>
      </c>
      <c r="O29" s="124">
        <f>IF(D29="X",0,IF(E29="X",0,VLOOKUP(E29,'3'!$K$3:$L$16,2,FALSE)))</f>
        <v>200</v>
      </c>
      <c r="P29" s="122">
        <f t="shared" si="1"/>
        <v>23660</v>
      </c>
    </row>
    <row r="30" spans="1:16" x14ac:dyDescent="0.3">
      <c r="A30" s="44"/>
      <c r="B30" s="175">
        <v>24</v>
      </c>
      <c r="C30" s="176" t="s">
        <v>262</v>
      </c>
      <c r="D30" s="176"/>
      <c r="E30" s="176" t="s">
        <v>55</v>
      </c>
      <c r="F30" s="177">
        <v>58.1</v>
      </c>
      <c r="G30" s="177"/>
      <c r="H30" s="177"/>
      <c r="I30" s="177"/>
      <c r="J30" s="177"/>
      <c r="N30" s="122">
        <f t="shared" si="0"/>
        <v>58.1</v>
      </c>
      <c r="O30" s="124">
        <f>IF(D30="X",0,IF(E30="X",0,VLOOKUP(E30,'3'!$K$3:$L$16,2,FALSE)))</f>
        <v>200</v>
      </c>
      <c r="P30" s="122">
        <f t="shared" si="1"/>
        <v>11620</v>
      </c>
    </row>
    <row r="31" spans="1:16" x14ac:dyDescent="0.3">
      <c r="A31" s="44"/>
      <c r="B31" s="175">
        <v>25</v>
      </c>
      <c r="C31" s="176" t="s">
        <v>262</v>
      </c>
      <c r="D31" s="176"/>
      <c r="E31" s="176" t="s">
        <v>55</v>
      </c>
      <c r="F31" s="177">
        <v>58.1</v>
      </c>
      <c r="G31" s="177"/>
      <c r="H31" s="177"/>
      <c r="I31" s="177"/>
      <c r="J31" s="177"/>
      <c r="N31" s="122">
        <f t="shared" si="0"/>
        <v>58.1</v>
      </c>
      <c r="O31" s="124">
        <f>IF(D31="X",0,IF(E31="X",0,VLOOKUP(E31,'3'!$K$3:$L$16,2,FALSE)))</f>
        <v>200</v>
      </c>
      <c r="P31" s="122">
        <f t="shared" si="1"/>
        <v>11620</v>
      </c>
    </row>
    <row r="32" spans="1:16" x14ac:dyDescent="0.3">
      <c r="A32" s="44"/>
      <c r="B32" s="175">
        <v>26</v>
      </c>
      <c r="C32" s="176" t="s">
        <v>262</v>
      </c>
      <c r="D32" s="176"/>
      <c r="E32" s="176" t="s">
        <v>55</v>
      </c>
      <c r="F32" s="177">
        <v>58.1</v>
      </c>
      <c r="G32" s="177"/>
      <c r="H32" s="177"/>
      <c r="I32" s="177"/>
      <c r="J32" s="177"/>
      <c r="N32" s="122">
        <f t="shared" si="0"/>
        <v>58.1</v>
      </c>
      <c r="O32" s="124">
        <f>IF(D32="X",0,IF(E32="X",0,VLOOKUP(E32,'3'!$K$3:$L$16,2,FALSE)))</f>
        <v>200</v>
      </c>
      <c r="P32" s="122">
        <f t="shared" si="1"/>
        <v>11620</v>
      </c>
    </row>
    <row r="33" spans="1:16" x14ac:dyDescent="0.3">
      <c r="A33" s="44"/>
      <c r="B33" s="175">
        <v>27</v>
      </c>
      <c r="C33" s="176" t="s">
        <v>263</v>
      </c>
      <c r="D33" s="176"/>
      <c r="E33" s="176" t="s">
        <v>56</v>
      </c>
      <c r="F33" s="177"/>
      <c r="G33" s="177"/>
      <c r="H33" s="177"/>
      <c r="I33" s="177"/>
      <c r="J33" s="177">
        <v>30.7</v>
      </c>
      <c r="N33" s="122">
        <f t="shared" si="0"/>
        <v>30.7</v>
      </c>
      <c r="O33" s="124">
        <f>IF(D33="X",0,IF(E33="X",0,VLOOKUP(E33,'3'!$K$3:$L$16,2,FALSE)))</f>
        <v>200</v>
      </c>
      <c r="P33" s="122">
        <f t="shared" si="1"/>
        <v>6140</v>
      </c>
    </row>
    <row r="34" spans="1:16" x14ac:dyDescent="0.3">
      <c r="A34" s="44"/>
      <c r="B34" s="175">
        <v>28</v>
      </c>
      <c r="C34" s="176" t="s">
        <v>267</v>
      </c>
      <c r="D34" s="176"/>
      <c r="E34" s="176" t="s">
        <v>150</v>
      </c>
      <c r="F34" s="177"/>
      <c r="G34" s="177"/>
      <c r="H34" s="177"/>
      <c r="I34" s="177"/>
      <c r="J34" s="177"/>
      <c r="L34">
        <v>6</v>
      </c>
      <c r="N34" s="122">
        <f t="shared" si="0"/>
        <v>6</v>
      </c>
      <c r="O34" s="124">
        <f>IF(D34="X",0,IF(E34="X",0,VLOOKUP(E34,'3'!$K$3:$L$16,2,FALSE)))</f>
        <v>200</v>
      </c>
      <c r="P34" s="122">
        <f t="shared" si="1"/>
        <v>1200</v>
      </c>
    </row>
    <row r="35" spans="1:16" x14ac:dyDescent="0.3">
      <c r="A35" s="44"/>
      <c r="B35" s="175">
        <v>29</v>
      </c>
      <c r="C35" s="176" t="s">
        <v>267</v>
      </c>
      <c r="D35" s="176"/>
      <c r="E35" s="176" t="s">
        <v>150</v>
      </c>
      <c r="F35" s="177"/>
      <c r="G35" s="177"/>
      <c r="H35" s="177"/>
      <c r="I35" s="177"/>
      <c r="J35" s="177"/>
      <c r="L35">
        <v>6</v>
      </c>
      <c r="N35" s="122">
        <f t="shared" si="0"/>
        <v>6</v>
      </c>
      <c r="O35" s="124">
        <f>IF(D35="X",0,IF(E35="X",0,VLOOKUP(E35,'3'!$K$3:$L$16,2,FALSE)))</f>
        <v>200</v>
      </c>
      <c r="P35" s="122">
        <f t="shared" si="1"/>
        <v>1200</v>
      </c>
    </row>
    <row r="36" spans="1:16" x14ac:dyDescent="0.3">
      <c r="A36" s="44"/>
      <c r="B36" s="175">
        <v>30</v>
      </c>
      <c r="C36" s="176" t="s">
        <v>502</v>
      </c>
      <c r="D36" s="176"/>
      <c r="E36" s="176" t="s">
        <v>55</v>
      </c>
      <c r="F36" s="177">
        <v>58.1</v>
      </c>
      <c r="G36" s="177"/>
      <c r="H36" s="177"/>
      <c r="I36" s="177"/>
      <c r="J36" s="177"/>
      <c r="N36" s="122">
        <f t="shared" si="0"/>
        <v>58.1</v>
      </c>
      <c r="O36" s="124">
        <f>IF(D36="X",0,IF(E36="X",0,VLOOKUP(E36,'3'!$K$3:$L$16,2,FALSE)))</f>
        <v>200</v>
      </c>
      <c r="P36" s="122">
        <f t="shared" si="1"/>
        <v>11620</v>
      </c>
    </row>
    <row r="37" spans="1:16" x14ac:dyDescent="0.3">
      <c r="A37" s="44"/>
      <c r="B37" s="175">
        <v>31</v>
      </c>
      <c r="C37" s="176" t="s">
        <v>502</v>
      </c>
      <c r="D37" s="176"/>
      <c r="E37" s="176" t="s">
        <v>55</v>
      </c>
      <c r="F37" s="177">
        <v>58.1</v>
      </c>
      <c r="G37" s="177"/>
      <c r="H37" s="177"/>
      <c r="I37" s="177"/>
      <c r="J37" s="177"/>
      <c r="N37" s="122">
        <f t="shared" si="0"/>
        <v>58.1</v>
      </c>
      <c r="O37" s="124">
        <f>IF(D37="X",0,IF(E37="X",0,VLOOKUP(E37,'3'!$K$3:$L$16,2,FALSE)))</f>
        <v>200</v>
      </c>
      <c r="P37" s="122">
        <f t="shared" si="1"/>
        <v>11620</v>
      </c>
    </row>
    <row r="38" spans="1:16" x14ac:dyDescent="0.3">
      <c r="A38" s="44"/>
      <c r="B38" s="175">
        <v>32</v>
      </c>
      <c r="C38" s="176" t="s">
        <v>328</v>
      </c>
      <c r="D38" s="176"/>
      <c r="E38" s="176" t="s">
        <v>56</v>
      </c>
      <c r="F38" s="177">
        <v>10.3</v>
      </c>
      <c r="G38" s="177"/>
      <c r="H38" s="177"/>
      <c r="I38" s="177"/>
      <c r="J38" s="177"/>
      <c r="N38" s="122">
        <f t="shared" si="0"/>
        <v>10.3</v>
      </c>
      <c r="O38" s="124">
        <f>IF(D38="X",0,IF(E38="X",0,VLOOKUP(E38,'3'!$K$3:$L$16,2,FALSE)))</f>
        <v>200</v>
      </c>
      <c r="P38" s="122">
        <f t="shared" si="1"/>
        <v>2060</v>
      </c>
    </row>
    <row r="39" spans="1:16" x14ac:dyDescent="0.3">
      <c r="A39" s="44"/>
      <c r="B39" s="175">
        <v>33</v>
      </c>
      <c r="C39" s="176" t="s">
        <v>270</v>
      </c>
      <c r="D39" s="176"/>
      <c r="E39" s="176" t="s">
        <v>357</v>
      </c>
      <c r="F39" s="177"/>
      <c r="G39" s="177"/>
      <c r="H39" s="177"/>
      <c r="I39" s="177"/>
      <c r="J39" s="177">
        <v>3</v>
      </c>
      <c r="N39" s="122">
        <f t="shared" si="0"/>
        <v>3</v>
      </c>
      <c r="O39" s="124">
        <f>IF(D39="X",0,IF(E39="X",0,VLOOKUP(E39,'3'!$K$3:$L$16,2,FALSE)))</f>
        <v>0</v>
      </c>
      <c r="P39" s="122">
        <f t="shared" si="1"/>
        <v>0</v>
      </c>
    </row>
    <row r="40" spans="1:16" x14ac:dyDescent="0.3">
      <c r="A40" s="44"/>
      <c r="B40" s="175">
        <v>34</v>
      </c>
      <c r="C40" s="176" t="s">
        <v>267</v>
      </c>
      <c r="D40" s="176"/>
      <c r="E40" s="176" t="s">
        <v>150</v>
      </c>
      <c r="F40" s="177"/>
      <c r="G40" s="177"/>
      <c r="H40" s="177"/>
      <c r="I40" s="177"/>
      <c r="J40" s="177"/>
      <c r="L40">
        <v>6</v>
      </c>
      <c r="N40" s="122">
        <f t="shared" si="0"/>
        <v>6</v>
      </c>
      <c r="O40" s="122">
        <f>IF(D40="X",0,IF(E40="X",0,VLOOKUP(E40,'3'!$K$3:$L$16,2,FALSE)))</f>
        <v>200</v>
      </c>
      <c r="P40" s="122">
        <f t="shared" si="1"/>
        <v>1200</v>
      </c>
    </row>
    <row r="41" spans="1:16" x14ac:dyDescent="0.3">
      <c r="A41" s="44"/>
      <c r="B41" s="175">
        <v>35</v>
      </c>
      <c r="C41" s="176" t="s">
        <v>267</v>
      </c>
      <c r="D41" s="176"/>
      <c r="E41" s="176" t="s">
        <v>150</v>
      </c>
      <c r="F41" s="177"/>
      <c r="G41" s="177"/>
      <c r="H41" s="177"/>
      <c r="I41" s="177"/>
      <c r="J41" s="177"/>
      <c r="L41">
        <v>6</v>
      </c>
      <c r="N41" s="122">
        <f t="shared" si="0"/>
        <v>6</v>
      </c>
      <c r="O41" s="122">
        <f>IF(D41="X",0,IF(E41="X",0,VLOOKUP(E41,'3'!$K$3:$L$16,2,FALSE)))</f>
        <v>200</v>
      </c>
      <c r="P41" s="122">
        <f t="shared" si="1"/>
        <v>1200</v>
      </c>
    </row>
    <row r="42" spans="1:16" x14ac:dyDescent="0.3">
      <c r="A42" s="44"/>
      <c r="B42" s="175">
        <v>36</v>
      </c>
      <c r="C42" s="176" t="s">
        <v>520</v>
      </c>
      <c r="D42" s="176"/>
      <c r="E42" s="176" t="s">
        <v>61</v>
      </c>
      <c r="F42" s="177"/>
      <c r="G42" s="177">
        <v>8.1</v>
      </c>
      <c r="H42" s="177"/>
      <c r="I42" s="177"/>
      <c r="J42" s="177"/>
      <c r="N42" s="122">
        <f t="shared" si="0"/>
        <v>8.1</v>
      </c>
      <c r="O42" s="122">
        <f>IF(D42="X",0,IF(E42="X",0,VLOOKUP(E42,'3'!$K$3:$L$16,2,FALSE)))</f>
        <v>12</v>
      </c>
      <c r="P42" s="122">
        <f t="shared" si="1"/>
        <v>97.199999999999989</v>
      </c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546.70000000000005</v>
      </c>
      <c r="G495" s="105">
        <f t="shared" si="2"/>
        <v>301</v>
      </c>
      <c r="H495" s="105">
        <f t="shared" si="2"/>
        <v>0</v>
      </c>
      <c r="I495" s="105">
        <f t="shared" si="2"/>
        <v>2.1</v>
      </c>
      <c r="J495" s="105">
        <f t="shared" si="2"/>
        <v>99.199999999999989</v>
      </c>
      <c r="K495" s="105">
        <f t="shared" si="2"/>
        <v>0</v>
      </c>
      <c r="L495" s="105">
        <f t="shared" si="2"/>
        <v>35.799999999999997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IF('3'!K3="", "Vrije categorie",'3'!K3)</f>
        <v>A</v>
      </c>
      <c r="F499" s="106" cm="1">
        <f t="array" ref="F499">SUMPRODUCT(--($E$4:$E$494=C499),--($D$4:$D$494=""),$F$4:$F$494)</f>
        <v>294.8</v>
      </c>
      <c r="G499" s="106" cm="1">
        <f t="array" ref="G499">SUMPRODUCT(--($E$4:$E$494=C499),--($D$4:$D$494=""),$G$4:$G$494)</f>
        <v>186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8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488.8</v>
      </c>
      <c r="O499" s="95"/>
      <c r="P499" s="106" cm="1">
        <f t="array" ref="P499">SUMPRODUCT(--($E$4:$E$494=C499),--($D$4:$D$494=""),$P$4:$P$494)</f>
        <v>97760</v>
      </c>
    </row>
    <row r="500" spans="3:16" x14ac:dyDescent="0.3">
      <c r="C500" s="95" t="str">
        <f>IF('3'!K4="", "Vrije categorie",'3'!K4)</f>
        <v>B</v>
      </c>
      <c r="F500" s="106" cm="1">
        <f t="array" ref="F500">SUMPRODUCT(--($E$4:$E$494=C500),--($D$4:$D$494=""),$F$4:$F$494)</f>
        <v>66.599999999999994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66.599999999999994</v>
      </c>
      <c r="O500" s="95"/>
      <c r="P500" s="106" cm="1">
        <f t="array" ref="P500">SUMPRODUCT(--($E$4:$E$494=C500),--($D$4:$D$494=""),$P$4:$P$494)</f>
        <v>13320</v>
      </c>
    </row>
    <row r="501" spans="3:16" x14ac:dyDescent="0.3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IF('3'!K7="", "Vrije categorie",'3'!K7)</f>
        <v>E</v>
      </c>
      <c r="F503" s="106" cm="1">
        <f t="array" ref="F503">SUMPRODUCT(--($E$4:$E$494=C503),--($D$4:$D$494=""),$F$4:$F$494)</f>
        <v>175</v>
      </c>
      <c r="G503" s="106" cm="1">
        <f t="array" ref="G503">SUMPRODUCT(--($E$4:$E$494=C503),--($D$4:$D$494=""),$G$4:$G$494)</f>
        <v>32.799999999999997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2.1</v>
      </c>
      <c r="J503" s="106" cm="1">
        <f t="array" ref="J503">SUMPRODUCT(--($E$4:$E$494=C503),--($D$4:$D$494=""),$J$4:$J$494)</f>
        <v>84.899999999999991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294.8</v>
      </c>
      <c r="O503" s="95"/>
      <c r="P503" s="106" cm="1">
        <f t="array" ref="P503">SUMPRODUCT(--($E$4:$E$494=C503),--($D$4:$D$494=""),$P$4:$P$494)</f>
        <v>58960</v>
      </c>
    </row>
    <row r="504" spans="3:16" x14ac:dyDescent="0.3">
      <c r="C504" s="95" t="str">
        <f>IF('3'!K8="", "Vrije categorie",'3'!K8)</f>
        <v>F</v>
      </c>
      <c r="F504" s="106" cm="1">
        <f t="array" ref="F504">SUMPRODUCT(--($E$4:$E$494=C504),--($D$4:$D$494=""),$F$4:$F$494)</f>
        <v>10.3</v>
      </c>
      <c r="G504" s="106" cm="1">
        <f t="array" ref="G504">SUMPRODUCT(--($E$4:$E$494=C504),--($D$4:$D$494=""),$G$4:$G$494)</f>
        <v>8.1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18.399999999999999</v>
      </c>
      <c r="O504" s="95"/>
      <c r="P504" s="106" cm="1">
        <f t="array" ref="P504">SUMPRODUCT(--($E$4:$E$494=C504),--($D$4:$D$494=""),$P$4:$P$494)</f>
        <v>220.8</v>
      </c>
    </row>
    <row r="505" spans="3:16" x14ac:dyDescent="0.3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3.3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35.799999999999997</v>
      </c>
      <c r="M505" s="106" cm="1">
        <f t="array" ref="M505">SUMPRODUCT(--($E$4:$E$494=C505),--($D$4:$D$494=""),$M$4:$M$494)</f>
        <v>0</v>
      </c>
      <c r="N505" s="106">
        <f t="shared" si="4"/>
        <v>39.099999999999994</v>
      </c>
      <c r="O505" s="95"/>
      <c r="P505" s="106" cm="1">
        <f t="array" ref="P505">SUMPRODUCT(--($E$4:$E$494=C505),--($D$4:$D$494=""),$P$4:$P$494)</f>
        <v>7820</v>
      </c>
    </row>
    <row r="506" spans="3:16" x14ac:dyDescent="0.3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74.099999999999994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74.099999999999994</v>
      </c>
      <c r="O506" s="95"/>
      <c r="P506" s="106" cm="1">
        <f t="array" ref="P506">SUMPRODUCT(--($E$4:$E$494=C506),--($D$4:$D$494=""),$P$4:$P$494)</f>
        <v>14819.999999999998</v>
      </c>
    </row>
    <row r="507" spans="3:16" x14ac:dyDescent="0.3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IF('3'!K14="", "Vrije categorie",'3'!K14)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546.69999999999993</v>
      </c>
      <c r="G512" s="107">
        <f t="shared" ref="G512:M512" si="5">SUM(G499:G511)</f>
        <v>301</v>
      </c>
      <c r="H512" s="107">
        <f t="shared" si="5"/>
        <v>0</v>
      </c>
      <c r="I512" s="107">
        <f t="shared" si="5"/>
        <v>2.1</v>
      </c>
      <c r="J512" s="107">
        <f t="shared" si="5"/>
        <v>96.199999999999989</v>
      </c>
      <c r="K512" s="107">
        <f t="shared" si="5"/>
        <v>0</v>
      </c>
      <c r="L512" s="107">
        <f t="shared" si="5"/>
        <v>35.799999999999997</v>
      </c>
      <c r="M512" s="107">
        <f t="shared" si="5"/>
        <v>0</v>
      </c>
      <c r="N512" s="107">
        <f t="shared" si="4"/>
        <v>981.8</v>
      </c>
      <c r="O512" s="107"/>
      <c r="P512" s="107">
        <f>SUM(P499:P511)</f>
        <v>192900.8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3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'41'!H5</f>
        <v>41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42,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'42a'!P499/M3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'42a'!P500/M4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(her)controles'!A54</f>
        <v>42</v>
      </c>
      <c r="K5" s="74" t="s">
        <v>59</v>
      </c>
      <c r="L5" s="86"/>
      <c r="M5" s="147"/>
      <c r="N5" s="127" t="e">
        <f>'42a'!P501/M5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42a</v>
      </c>
      <c r="K6" s="74" t="s">
        <v>60</v>
      </c>
      <c r="L6" s="86"/>
      <c r="M6" s="147"/>
      <c r="N6" s="127" t="e">
        <f>'42a'!P502/M6</f>
        <v>#N/A</v>
      </c>
    </row>
    <row r="7" spans="1:14" x14ac:dyDescent="0.3">
      <c r="K7" s="74" t="s">
        <v>56</v>
      </c>
      <c r="L7" s="86"/>
      <c r="M7" s="147"/>
      <c r="N7" s="127" t="e">
        <f>'42a'!P503/M7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'42a'!P504/M8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'42a'!P505/M9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'42a'!P506/M10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'42a'!P507/M11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'42a'!P508/M12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'42a'!P509/M13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'42a'!P512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'42a'!N505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'42'!H5</f>
        <v>42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43,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'43a'!P499/M3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'43a'!P500/M4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(her)controles'!A55</f>
        <v>43</v>
      </c>
      <c r="K5" s="74" t="s">
        <v>59</v>
      </c>
      <c r="L5" s="86"/>
      <c r="M5" s="147"/>
      <c r="N5" s="127" t="e">
        <f>'43a'!P501/M5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43a</v>
      </c>
      <c r="K6" s="74" t="s">
        <v>60</v>
      </c>
      <c r="L6" s="86"/>
      <c r="M6" s="147"/>
      <c r="N6" s="127" t="e">
        <f>'43a'!P502/M6</f>
        <v>#N/A</v>
      </c>
    </row>
    <row r="7" spans="1:14" x14ac:dyDescent="0.3">
      <c r="K7" s="74" t="s">
        <v>56</v>
      </c>
      <c r="L7" s="86"/>
      <c r="M7" s="147"/>
      <c r="N7" s="127" t="e">
        <f>'43a'!P503/M7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'43a'!P504/M8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'43a'!P505/M9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'43a'!P506/M10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'43a'!P507/M11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'43a'!P508/M12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'43a'!P509/M13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'43a'!P512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'43a'!N505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'43'!H5</f>
        <v>43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44,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'44a'!P499/M3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'44a'!P500/M4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(her)controles'!A56</f>
        <v>44</v>
      </c>
      <c r="K5" s="74" t="s">
        <v>59</v>
      </c>
      <c r="L5" s="86"/>
      <c r="M5" s="147"/>
      <c r="N5" s="127" t="e">
        <f>'44a'!P501/M5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44a</v>
      </c>
      <c r="K6" s="74" t="s">
        <v>60</v>
      </c>
      <c r="L6" s="86"/>
      <c r="M6" s="147"/>
      <c r="N6" s="127" t="e">
        <f>'44a'!P502/M6</f>
        <v>#N/A</v>
      </c>
    </row>
    <row r="7" spans="1:14" x14ac:dyDescent="0.3">
      <c r="K7" s="74" t="s">
        <v>56</v>
      </c>
      <c r="L7" s="86"/>
      <c r="M7" s="147"/>
      <c r="N7" s="127" t="e">
        <f>'44a'!P503/M7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'44a'!P504/M8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'44a'!P505/M9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'44a'!P506/M10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'44a'!P507/M11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'44a'!P508/M12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'44a'!P509/M13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'44a'!P512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'44a'!N505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'44'!H5</f>
        <v>44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45,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'45a'!P499/M3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'45a'!P500/M4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(her)controles'!A57</f>
        <v>45</v>
      </c>
      <c r="K5" s="74" t="s">
        <v>59</v>
      </c>
      <c r="L5" s="86"/>
      <c r="M5" s="147"/>
      <c r="N5" s="127" t="e">
        <f>'45a'!P501/M5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45a</v>
      </c>
      <c r="K6" s="74" t="s">
        <v>60</v>
      </c>
      <c r="L6" s="86"/>
      <c r="M6" s="147"/>
      <c r="N6" s="127" t="e">
        <f>'45a'!P502/M6</f>
        <v>#N/A</v>
      </c>
    </row>
    <row r="7" spans="1:14" x14ac:dyDescent="0.3">
      <c r="K7" s="74" t="s">
        <v>56</v>
      </c>
      <c r="L7" s="86"/>
      <c r="M7" s="147"/>
      <c r="N7" s="127" t="e">
        <f>'45a'!P503/M7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'45a'!P504/M8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'45a'!P505/M9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'45a'!P506/M10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'45a'!P507/M11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'45a'!P508/M12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'45a'!P509/M13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'45a'!P512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'45a'!N505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'45'!H5</f>
        <v>45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46,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'46a'!P499/M3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'46a'!P500/M4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(her)controles'!A58</f>
        <v>46</v>
      </c>
      <c r="K5" s="74" t="s">
        <v>59</v>
      </c>
      <c r="L5" s="86"/>
      <c r="M5" s="147"/>
      <c r="N5" s="127" t="e">
        <f>'46a'!P501/M5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46a</v>
      </c>
      <c r="K6" s="74" t="s">
        <v>60</v>
      </c>
      <c r="L6" s="86"/>
      <c r="M6" s="147"/>
      <c r="N6" s="127" t="e">
        <f>'46a'!P502/M6</f>
        <v>#N/A</v>
      </c>
    </row>
    <row r="7" spans="1:14" x14ac:dyDescent="0.3">
      <c r="K7" s="74" t="s">
        <v>56</v>
      </c>
      <c r="L7" s="86"/>
      <c r="M7" s="147"/>
      <c r="N7" s="127" t="e">
        <f>'46a'!P503/M7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'46a'!P504/M8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'46a'!P505/M9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'46a'!P506/M10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'46a'!P507/M11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'46a'!P508/M12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'46a'!P509/M13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'46a'!P512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'4a'!P499/M3</f>
        <v>#DIV/0!</v>
      </c>
    </row>
    <row r="4" spans="1:14" x14ac:dyDescent="0.3">
      <c r="A4" s="56" t="s">
        <v>83</v>
      </c>
      <c r="B4" s="226" t="str">
        <f>VLOOKUP(H5,'Kosten VSR (her)controles'!A5:E62,3)</f>
        <v>Het Baken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'4a'!P500/M4</f>
        <v>#DIV/0!</v>
      </c>
    </row>
    <row r="5" spans="1:14" x14ac:dyDescent="0.3">
      <c r="A5" s="57" t="s">
        <v>84</v>
      </c>
      <c r="B5" s="227" t="str">
        <f>VLOOKUP(H5,'Kosten VSR (her)controles'!A5:E62,4)</f>
        <v>2e Garstelaan 17a</v>
      </c>
      <c r="C5" s="227"/>
      <c r="D5" s="227"/>
      <c r="E5" s="227"/>
      <c r="F5" s="241" t="s">
        <v>86</v>
      </c>
      <c r="G5" s="241"/>
      <c r="H5" s="53">
        <f>'Kosten VSR (her)controles'!A8</f>
        <v>4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Westerlee</v>
      </c>
      <c r="C6" s="228"/>
      <c r="D6" s="228"/>
      <c r="E6" s="228"/>
      <c r="F6" s="242" t="s">
        <v>87</v>
      </c>
      <c r="G6" s="242"/>
      <c r="H6" s="54" t="str">
        <f>CONCATENATE(H5,"a")</f>
        <v>4a</v>
      </c>
      <c r="K6" s="74" t="s">
        <v>60</v>
      </c>
      <c r="L6" s="86">
        <v>200</v>
      </c>
      <c r="M6" s="147"/>
      <c r="N6" s="127" t="e">
        <f>'4a'!P502/M6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'4a'!P503/M7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'4a'!P504/M8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'4a'!P505/M9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'4a'!P506/M10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'4a'!P507/M11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'4a'!N512</f>
        <v>744.6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'4a'!P510/M14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'4a'!P512</f>
        <v>146626.4</v>
      </c>
      <c r="E17" s="238" t="s">
        <v>130</v>
      </c>
      <c r="F17" s="238"/>
      <c r="G17" s="84">
        <f>D17/E8</f>
        <v>733.13199999999995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'4a'!G512</f>
        <v>372.54999999999995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372.54999999999995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372.54999999999995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372.54999999999995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'4a'!F512-E27</f>
        <v>299.90000000000003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186.65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186.65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60.6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535</v>
      </c>
      <c r="B32" s="213"/>
      <c r="C32" s="213"/>
      <c r="D32" s="214"/>
      <c r="E32" s="196">
        <v>3</v>
      </c>
      <c r="F32" s="102"/>
      <c r="G32" s="97">
        <f t="shared" si="0"/>
        <v>0</v>
      </c>
      <c r="H32" s="75" t="s">
        <v>127</v>
      </c>
      <c r="I32" s="97"/>
    </row>
    <row r="33" spans="1:9" hidden="1" x14ac:dyDescent="0.3">
      <c r="A33" s="212" t="s">
        <v>114</v>
      </c>
      <c r="B33" s="213"/>
      <c r="C33" s="213"/>
      <c r="D33" s="214"/>
      <c r="E33" s="65">
        <f>'4a'!V495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3">
      <c r="A34" s="212" t="s">
        <v>126</v>
      </c>
      <c r="B34" s="213"/>
      <c r="C34" s="213"/>
      <c r="D34" s="214"/>
      <c r="E34" s="65">
        <f>'4a'!W495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hidden="1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hidden="1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'4a'!N505</f>
        <v>33.049999999999997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'46'!H5</f>
        <v>46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47,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'47a'!P499/M3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'47a'!P500/M4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(her)controles'!A59</f>
        <v>47</v>
      </c>
      <c r="K5" s="74" t="s">
        <v>59</v>
      </c>
      <c r="L5" s="86"/>
      <c r="M5" s="147"/>
      <c r="N5" s="127" t="e">
        <f>'47a'!P501/M5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47a</v>
      </c>
      <c r="K6" s="74" t="s">
        <v>60</v>
      </c>
      <c r="L6" s="86"/>
      <c r="M6" s="147"/>
      <c r="N6" s="127" t="e">
        <f>'47a'!P502/M6</f>
        <v>#N/A</v>
      </c>
    </row>
    <row r="7" spans="1:14" x14ac:dyDescent="0.3">
      <c r="K7" s="74" t="s">
        <v>56</v>
      </c>
      <c r="L7" s="86"/>
      <c r="M7" s="147"/>
      <c r="N7" s="127" t="e">
        <f>'47a'!P503/M7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'47a'!P504/M8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'47a'!P505/M9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'47a'!P506/M10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'47a'!P507/M11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'47a'!P508/M12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'47a'!P509/M13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'47a'!P512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'47'!H5</f>
        <v>47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48,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'48a'!P499/M3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'48a'!P500/M4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(her)controles'!A60</f>
        <v>48</v>
      </c>
      <c r="K5" s="74" t="s">
        <v>59</v>
      </c>
      <c r="L5" s="86"/>
      <c r="M5" s="147"/>
      <c r="N5" s="127" t="e">
        <f>'48a'!P501/M5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48a</v>
      </c>
      <c r="K6" s="74" t="s">
        <v>60</v>
      </c>
      <c r="L6" s="86"/>
      <c r="M6" s="147"/>
      <c r="N6" s="127" t="e">
        <f>'48a'!P502/M6</f>
        <v>#N/A</v>
      </c>
    </row>
    <row r="7" spans="1:14" x14ac:dyDescent="0.3">
      <c r="K7" s="74" t="s">
        <v>56</v>
      </c>
      <c r="L7" s="86"/>
      <c r="M7" s="147"/>
      <c r="N7" s="127" t="e">
        <f>'48a'!P503/M7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'48a'!P504/M8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'48a'!P505/M9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'48a'!P506/M10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'48a'!P507/M11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'48a'!P508/M12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'48a'!P509/M13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'48a'!P512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'48a'!N505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'48'!H5</f>
        <v>48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IF(D4="X",0,IF(E4="X",0,VLOOKUP(E4,'48'!$K$3:$L$16,2,FALSE)))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IF(D5="X",0,IF(E5="X",0,VLOOKUP(E5,'48'!$K$3:$L$16,2,FALSE)))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IF(D6="X",0,IF(E6="X",0,VLOOKUP(E6,'48'!$K$3:$L$16,2,FALSE)))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IF(D7="X",0,IF(E7="X",0,VLOOKUP(E7,'48'!$K$3:$L$16,2,FALSE)))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IF(D8="X",0,IF(E8="X",0,VLOOKUP(E8,'48'!$K$3:$L$16,2,FALSE)))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IF(D9="X",0,IF(E9="X",0,VLOOKUP(E9,'48'!$K$3:$L$16,2,FALSE)))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IF(D10="X",0,IF(E10="X",0,VLOOKUP(E10,'48'!$K$3:$L$16,2,FALSE)))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IF(D11="X",0,IF(E11="X",0,VLOOKUP(E11,'48'!$K$3:$L$16,2,FALSE)))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IF(D12="X",0,IF(E12="X",0,VLOOKUP(E12,'48'!$K$3:$L$16,2,FALSE)))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IF(D13="X",0,IF(E13="X",0,VLOOKUP(E13,'48'!$K$3:$L$16,2,FALSE)))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IF(D14="X",0,IF(E14="X",0,VLOOKUP(E14,'48'!$K$3:$L$16,2,FALSE)))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IF(D15="X",0,IF(E15="X",0,VLOOKUP(E15,'48'!$K$3:$L$16,2,FALSE)))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49,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'49a'!P499/M3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'49a'!P500/M4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(her)controles'!A61</f>
        <v>49</v>
      </c>
      <c r="K5" s="74" t="s">
        <v>59</v>
      </c>
      <c r="L5" s="86"/>
      <c r="M5" s="147"/>
      <c r="N5" s="127" t="e">
        <f>'49a'!P501/M5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49a</v>
      </c>
      <c r="K6" s="74" t="s">
        <v>60</v>
      </c>
      <c r="L6" s="86"/>
      <c r="M6" s="147"/>
      <c r="N6" s="127" t="e">
        <f>'49a'!P502/M6</f>
        <v>#N/A</v>
      </c>
    </row>
    <row r="7" spans="1:14" x14ac:dyDescent="0.3">
      <c r="K7" s="74" t="s">
        <v>56</v>
      </c>
      <c r="L7" s="86"/>
      <c r="M7" s="147"/>
      <c r="N7" s="127" t="e">
        <f>'49a'!P503/M7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'49a'!P504/M8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'49a'!P505/M9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'49a'!P506/M10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'49a'!P507/M11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'49a'!P508/M12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'49a'!P509/M13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'49a'!P512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'49'!H5</f>
        <v>49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'50a'!P499/M3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'50a'!P500/M4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(her)controles'!A62</f>
        <v>50</v>
      </c>
      <c r="K5" s="74" t="s">
        <v>59</v>
      </c>
      <c r="L5" s="86"/>
      <c r="M5" s="147"/>
      <c r="N5" s="127" t="e">
        <f>'50a'!P501/M5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50a</v>
      </c>
      <c r="K6" s="74" t="s">
        <v>60</v>
      </c>
      <c r="L6" s="86"/>
      <c r="M6" s="147"/>
      <c r="N6" s="127" t="e">
        <f>'50a'!P502/M6</f>
        <v>#N/A</v>
      </c>
    </row>
    <row r="7" spans="1:14" x14ac:dyDescent="0.3">
      <c r="K7" s="74" t="s">
        <v>56</v>
      </c>
      <c r="L7" s="86"/>
      <c r="M7" s="147"/>
      <c r="N7" s="127" t="e">
        <f>'50a'!P503/M7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'50a'!P504/M8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'50a'!P505/M9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'50a'!P506/M10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'50a'!P507/M11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'50a'!P508/M12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'50a'!P509/M13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'50a'!P512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'50a'!S495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'50'!H5</f>
        <v>50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IF(D127="X",0,IF(E127="X",0,VLOOKUP(E127,'50'!$K$3:$L$16,2,FALSE)))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IF(D128="X",0,IF(E128="X",0,VLOOKUP(E128,'50'!$K$3:$L$16,2,FALSE)))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IF(D129="X",0,IF(E129="X",0,VLOOKUP(E129,'50'!$K$3:$L$16,2,FALSE)))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IF(D130="X",0,IF(E130="X",0,VLOOKUP(E130,'50'!$K$3:$L$16,2,FALSE)))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IF(D131="X",0,IF(E131="X",0,VLOOKUP(E131,'50'!$K$3:$L$16,2,FALSE)))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IF(D132="X",0,IF(E132="X",0,VLOOKUP(E132,'50'!$K$3:$L$16,2,FALSE)))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IF(D133="X",0,IF(E133="X",0,VLOOKUP(E133,'50'!$K$3:$L$16,2,FALSE)))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IF(D134="X",0,IF(E134="X",0,VLOOKUP(E134,'50'!$K$3:$L$16,2,FALSE)))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IF(D135="X",0,IF(E135="X",0,VLOOKUP(E135,'50'!$K$3:$L$16,2,FALSE)))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IF(D136="X",0,IF(E136="X",0,VLOOKUP(E136,'50'!$K$3:$L$16,2,FALSE)))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IF(D137="X",0,IF(E137="X",0,VLOOKUP(E137,'50'!$K$3:$L$16,2,FALSE)))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IF(D138="X",0,IF(E138="X",0,VLOOKUP(E138,'50'!$K$3:$L$16,2,FALSE)))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IF(D139="X",0,IF(E139="X",0,VLOOKUP(E139,'50'!$K$3:$L$16,2,FALSE)))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IF(D140="X",0,IF(E140="X",0,VLOOKUP(E140,'50'!$K$3:$L$16,2,FALSE)))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IF(D141="X",0,IF(E141="X",0,VLOOKUP(E141,'50'!$K$3:$L$16,2,FALSE)))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IF(D142="X",0,IF(E142="X",0,VLOOKUP(E142,'50'!$K$3:$L$16,2,FALSE)))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IF(D143="X",0,IF(E143="X",0,VLOOKUP(E143,'50'!$K$3:$L$16,2,FALSE)))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IF(D144="X",0,IF(E144="X",0,VLOOKUP(E144,'50'!$K$3:$L$16,2,FALSE)))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IF(D145="X",0,IF(E145="X",0,VLOOKUP(E145,'50'!$K$3:$L$16,2,FALSE)))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IF(D146="X",0,IF(E146="X",0,VLOOKUP(E146,'50'!$K$3:$L$16,2,FALSE)))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IF(D147="X",0,IF(E147="X",0,VLOOKUP(E147,'50'!$K$3:$L$16,2,FALSE)))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IF(D148="X",0,IF(E148="X",0,VLOOKUP(E148,'50'!$K$3:$L$16,2,FALSE)))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IF(D149="X",0,IF(E149="X",0,VLOOKUP(E149,'50'!$K$3:$L$16,2,FALSE)))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IF(D150="X",0,IF(E150="X",0,VLOOKUP(E150,'50'!$K$3:$L$16,2,FALSE)))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IF(D151="X",0,IF(E151="X",0,VLOOKUP(E151,'50'!$K$3:$L$16,2,FALSE)))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IF(D152="X",0,IF(E152="X",0,VLOOKUP(E152,'50'!$K$3:$L$16,2,FALSE)))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IF(D153="X",0,IF(E153="X",0,VLOOKUP(E153,'50'!$K$3:$L$16,2,FALSE)))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IF(D154="X",0,IF(E154="X",0,VLOOKUP(E154,'50'!$K$3:$L$16,2,FALSE)))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IF(D155="X",0,IF(E155="X",0,VLOOKUP(E155,'50'!$K$3:$L$16,2,FALSE)))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IF(D156="X",0,IF(E156="X",0,VLOOKUP(E156,'50'!$K$3:$L$16,2,FALSE)))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IF(D157="X",0,IF(E157="X",0,VLOOKUP(E157,'50'!$K$3:$L$16,2,FALSE)))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IF(D158="X",0,IF(E158="X",0,VLOOKUP(E158,'50'!$K$3:$L$16,2,FALSE)))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IF(D159="X",0,IF(E159="X",0,VLOOKUP(E159,'50'!$K$3:$L$16,2,FALSE)))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IF(D160="X",0,IF(E160="X",0,VLOOKUP(E160,'50'!$K$3:$L$16,2,FALSE)))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IF(D161="X",0,IF(E161="X",0,VLOOKUP(E161,'50'!$K$3:$L$16,2,FALSE)))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IF(D162="X",0,IF(E162="X",0,VLOOKUP(E162,'50'!$K$3:$L$16,2,FALSE)))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IF(D163="X",0,IF(E163="X",0,VLOOKUP(E163,'50'!$K$3:$L$16,2,FALSE)))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IF(D164="X",0,IF(E164="X",0,VLOOKUP(E164,'50'!$K$3:$L$16,2,FALSE)))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IF(D165="X",0,IF(E165="X",0,VLOOKUP(E165,'50'!$K$3:$L$16,2,FALSE)))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IF(D166="X",0,IF(E166="X",0,VLOOKUP(E166,'50'!$K$3:$L$16,2,FALSE)))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IF(D167="X",0,IF(E167="X",0,VLOOKUP(E167,'50'!$K$3:$L$16,2,FALSE)))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IF(D168="X",0,IF(E168="X",0,VLOOKUP(E168,'50'!$K$3:$L$16,2,FALSE)))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IF(D169="X",0,IF(E169="X",0,VLOOKUP(E169,'50'!$K$3:$L$16,2,FALSE)))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IF(D170="X",0,IF(E170="X",0,VLOOKUP(E170,'50'!$K$3:$L$16,2,FALSE)))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IF(D171="X",0,IF(E171="X",0,VLOOKUP(E171,'50'!$K$3:$L$16,2,FALSE)))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IF(D172="X",0,IF(E172="X",0,VLOOKUP(E172,'50'!$K$3:$L$16,2,FALSE)))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IF(D173="X",0,IF(E173="X",0,VLOOKUP(E173,'50'!$K$3:$L$16,2,FALSE)))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IF(D174="X",0,IF(E174="X",0,VLOOKUP(E174,'50'!$K$3:$L$16,2,FALSE)))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IF(D175="X",0,IF(E175="X",0,VLOOKUP(E175,'50'!$K$3:$L$16,2,FALSE)))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IF(D176="X",0,IF(E176="X",0,VLOOKUP(E176,'50'!$K$3:$L$16,2,FALSE)))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IF(D177="X",0,IF(E177="X",0,VLOOKUP(E177,'50'!$K$3:$L$16,2,FALSE)))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IF(D178="X",0,IF(E178="X",0,VLOOKUP(E178,'50'!$K$3:$L$16,2,FALSE)))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IF(D179="X",0,IF(E179="X",0,VLOOKUP(E179,'50'!$K$3:$L$16,2,FALSE)))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IF(D180="X",0,IF(E180="X",0,VLOOKUP(E180,'50'!$K$3:$L$16,2,FALSE)))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IF(D181="X",0,IF(E181="X",0,VLOOKUP(E181,'50'!$K$3:$L$16,2,FALSE)))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IF(D182="X",0,IF(E182="X",0,VLOOKUP(E182,'50'!$K$3:$L$16,2,FALSE)))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IF(D183="X",0,IF(E183="X",0,VLOOKUP(E183,'50'!$K$3:$L$16,2,FALSE)))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IF(D184="X",0,IF(E184="X",0,VLOOKUP(E184,'50'!$K$3:$L$16,2,FALSE)))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IF(D185="X",0,IF(E185="X",0,VLOOKUP(E185,'50'!$K$3:$L$16,2,FALSE)))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IF(D186="X",0,IF(E186="X",0,VLOOKUP(E186,'50'!$K$3:$L$16,2,FALSE)))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IF(D187="X",0,IF(E187="X",0,VLOOKUP(E187,'50'!$K$3:$L$16,2,FALSE)))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IF(D188="X",0,IF(E188="X",0,VLOOKUP(E188,'50'!$K$3:$L$16,2,FALSE)))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IF(D189="X",0,IF(E189="X",0,VLOOKUP(E189,'50'!$K$3:$L$16,2,FALSE)))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IF(D190="X",0,IF(E190="X",0,VLOOKUP(E190,'50'!$K$3:$L$16,2,FALSE)))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IF(D191="X",0,IF(E191="X",0,VLOOKUP(E191,'50'!$K$3:$L$16,2,FALSE)))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IF(D192="X",0,IF(E192="X",0,VLOOKUP(E192,'50'!$K$3:$L$16,2,FALSE)))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IF(D193="X",0,IF(E193="X",0,VLOOKUP(E193,'50'!$K$3:$L$16,2,FALSE)))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IF(D194="X",0,IF(E194="X",0,VLOOKUP(E194,'50'!$K$3:$L$16,2,FALSE)))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IF(D195="X",0,IF(E195="X",0,VLOOKUP(E195,'50'!$K$3:$L$16,2,FALSE)))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IF(D196="X",0,IF(E196="X",0,VLOOKUP(E196,'50'!$K$3:$L$16,2,FALSE)))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IF(D197="X",0,IF(E197="X",0,VLOOKUP(E197,'50'!$K$3:$L$16,2,FALSE)))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IF(D198="X",0,IF(E198="X",0,VLOOKUP(E198,'50'!$K$3:$L$16,2,FALSE)))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IF(D199="X",0,IF(E199="X",0,VLOOKUP(E199,'50'!$K$3:$L$16,2,FALSE)))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IF(D200="X",0,IF(E200="X",0,VLOOKUP(E200,'50'!$K$3:$L$16,2,FALSE)))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IF(D201="X",0,IF(E201="X",0,VLOOKUP(E201,'50'!$K$3:$L$16,2,FALSE)))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IF(D202="X",0,IF(E202="X",0,VLOOKUP(E202,'50'!$K$3:$L$16,2,FALSE)))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IF(D203="X",0,IF(E203="X",0,VLOOKUP(E203,'50'!$K$3:$L$16,2,FALSE)))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IF(D204="X",0,IF(E204="X",0,VLOOKUP(E204,'50'!$K$3:$L$16,2,FALSE)))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IF(D205="X",0,IF(E205="X",0,VLOOKUP(E205,'50'!$K$3:$L$16,2,FALSE)))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IF(D206="X",0,IF(E206="X",0,VLOOKUP(E206,'50'!$K$3:$L$16,2,FALSE)))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IF(D207="X",0,IF(E207="X",0,VLOOKUP(E207,'50'!$K$3:$L$16,2,FALSE)))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IF(D208="X",0,IF(E208="X",0,VLOOKUP(E208,'50'!$K$3:$L$16,2,FALSE)))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IF(D209="X",0,IF(E209="X",0,VLOOKUP(E209,'50'!$K$3:$L$16,2,FALSE)))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IF(D210="X",0,IF(E210="X",0,VLOOKUP(E210,'50'!$K$3:$L$16,2,FALSE)))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IF(D211="X",0,IF(E211="X",0,VLOOKUP(E211,'50'!$K$3:$L$16,2,FALSE)))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IF(D212="X",0,IF(E212="X",0,VLOOKUP(E212,'50'!$K$3:$L$16,2,FALSE)))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IF(D213="X",0,IF(E213="X",0,VLOOKUP(E213,'50'!$K$3:$L$16,2,FALSE)))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IF(D214="X",0,IF(E214="X",0,VLOOKUP(E214,'50'!$K$3:$L$16,2,FALSE)))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IF(D215="X",0,IF(E215="X",0,VLOOKUP(E215,'50'!$K$3:$L$16,2,FALSE)))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IF(D216="X",0,IF(E216="X",0,VLOOKUP(E216,'50'!$K$3:$L$16,2,FALSE)))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IF(D217="X",0,IF(E217="X",0,VLOOKUP(E217,'50'!$K$3:$L$16,2,FALSE)))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IF(D218="X",0,IF(E218="X",0,VLOOKUP(E218,'50'!$K$3:$L$16,2,FALSE)))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IF(D219="X",0,IF(E219="X",0,VLOOKUP(E219,'50'!$K$3:$L$16,2,FALSE)))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IF(D220="X",0,IF(E220="X",0,VLOOKUP(E220,'50'!$K$3:$L$16,2,FALSE)))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IF(D221="X",0,IF(E221="X",0,VLOOKUP(E221,'50'!$K$3:$L$16,2,FALSE)))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IF(D222="X",0,IF(E222="X",0,VLOOKUP(E222,'50'!$K$3:$L$16,2,FALSE)))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IF(D223="X",0,IF(E223="X",0,VLOOKUP(E223,'50'!$K$3:$L$16,2,FALSE)))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IF(D224="X",0,IF(E224="X",0,VLOOKUP(E224,'50'!$K$3:$L$16,2,FALSE)))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IF(D225="X",0,IF(E225="X",0,VLOOKUP(E225,'50'!$K$3:$L$16,2,FALSE)))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IF(D226="X",0,IF(E226="X",0,VLOOKUP(E226,'50'!$K$3:$L$16,2,FALSE)))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IF(D227="X",0,IF(E227="X",0,VLOOKUP(E227,'50'!$K$3:$L$16,2,FALSE)))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IF(D228="X",0,IF(E228="X",0,VLOOKUP(E228,'50'!$K$3:$L$16,2,FALSE)))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IF(D229="X",0,IF(E229="X",0,VLOOKUP(E229,'50'!$K$3:$L$16,2,FALSE)))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IF(D230="X",0,IF(E230="X",0,VLOOKUP(E230,'50'!$K$3:$L$16,2,FALSE)))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IF(D231="X",0,IF(E231="X",0,VLOOKUP(E231,'50'!$K$3:$L$16,2,FALSE)))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IF(D232="X",0,IF(E232="X",0,VLOOKUP(E232,'50'!$K$3:$L$16,2,FALSE)))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IF(D233="X",0,IF(E233="X",0,VLOOKUP(E233,'50'!$K$3:$L$16,2,FALSE)))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IF(D234="X",0,IF(E234="X",0,VLOOKUP(E234,'50'!$K$3:$L$16,2,FALSE)))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IF(D235="X",0,IF(E235="X",0,VLOOKUP(E235,'50'!$K$3:$L$16,2,FALSE)))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IF(D236="X",0,IF(E236="X",0,VLOOKUP(E236,'50'!$K$3:$L$16,2,FALSE)))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IF(D237="X",0,IF(E237="X",0,VLOOKUP(E237,'50'!$K$3:$L$16,2,FALSE)))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IF(D238="X",0,IF(E238="X",0,VLOOKUP(E238,'50'!$K$3:$L$16,2,FALSE)))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IF(D239="X",0,IF(E239="X",0,VLOOKUP(E239,'50'!$K$3:$L$16,2,FALSE)))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IF(D240="X",0,IF(E240="X",0,VLOOKUP(E240,'50'!$K$3:$L$16,2,FALSE)))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IF(D241="X",0,IF(E241="X",0,VLOOKUP(E241,'50'!$K$3:$L$16,2,FALSE)))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IF(D242="X",0,IF(E242="X",0,VLOOKUP(E242,'50'!$K$3:$L$16,2,FALSE)))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IF(D243="X",0,IF(E243="X",0,VLOOKUP(E243,'50'!$K$3:$L$16,2,FALSE)))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IF(D244="X",0,IF(E244="X",0,VLOOKUP(E244,'50'!$K$3:$L$16,2,FALSE)))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IF(D245="X",0,IF(E245="X",0,VLOOKUP(E245,'50'!$K$3:$L$16,2,FALSE)))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IF(D246="X",0,IF(E246="X",0,VLOOKUP(E246,'50'!$K$3:$L$16,2,FALSE)))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IF(D247="X",0,IF(E247="X",0,VLOOKUP(E247,'50'!$K$3:$L$16,2,FALSE)))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IF(D248="X",0,IF(E248="X",0,VLOOKUP(E248,'50'!$K$3:$L$16,2,FALSE)))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IF(D249="X",0,IF(E249="X",0,VLOOKUP(E249,'50'!$K$3:$L$16,2,FALSE)))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IF(D250="X",0,IF(E250="X",0,VLOOKUP(E250,'50'!$K$3:$L$16,2,FALSE)))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IF(D251="X",0,IF(E251="X",0,VLOOKUP(E251,'50'!$K$3:$L$16,2,FALSE)))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IF(D252="X",0,IF(E252="X",0,VLOOKUP(E252,'50'!$K$3:$L$16,2,FALSE)))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IF(D253="X",0,IF(E253="X",0,VLOOKUP(E253,'50'!$K$3:$L$16,2,FALSE)))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IF(D254="X",0,IF(E254="X",0,VLOOKUP(E254,'50'!$K$3:$L$16,2,FALSE)))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IF(D255="X",0,IF(E255="X",0,VLOOKUP(E255,'50'!$K$3:$L$16,2,FALSE)))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IF(D256="X",0,IF(E256="X",0,VLOOKUP(E256,'50'!$K$3:$L$16,2,FALSE)))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IF(D257="X",0,IF(E257="X",0,VLOOKUP(E257,'50'!$K$3:$L$16,2,FALSE)))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IF(D258="X",0,IF(E258="X",0,VLOOKUP(E258,'50'!$K$3:$L$16,2,FALSE)))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IF(D259="X",0,IF(E259="X",0,VLOOKUP(E259,'50'!$K$3:$L$16,2,FALSE)))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IF(D260="X",0,IF(E260="X",0,VLOOKUP(E260,'50'!$K$3:$L$16,2,FALSE)))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IF(D261="X",0,IF(E261="X",0,VLOOKUP(E261,'50'!$K$3:$L$16,2,FALSE)))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IF(D262="X",0,IF(E262="X",0,VLOOKUP(E262,'50'!$K$3:$L$16,2,FALSE)))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IF(D263="X",0,IF(E263="X",0,VLOOKUP(E263,'50'!$K$3:$L$16,2,FALSE)))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IF(D264="X",0,IF(E264="X",0,VLOOKUP(E264,'50'!$K$3:$L$16,2,FALSE)))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IF(D265="X",0,IF(E265="X",0,VLOOKUP(E265,'50'!$K$3:$L$16,2,FALSE)))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IF(D266="X",0,IF(E266="X",0,VLOOKUP(E266,'50'!$K$3:$L$16,2,FALSE)))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IF(D267="X",0,IF(E267="X",0,VLOOKUP(E267,'50'!$K$3:$L$16,2,FALSE)))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IF(D268="X",0,IF(E268="X",0,VLOOKUP(E268,'50'!$K$3:$L$16,2,FALSE)))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IF(D269="X",0,IF(E269="X",0,VLOOKUP(E269,'50'!$K$3:$L$16,2,FALSE)))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IF(D270="X",0,IF(E270="X",0,VLOOKUP(E270,'50'!$K$3:$L$16,2,FALSE)))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IF(D271="X",0,IF(E271="X",0,VLOOKUP(E271,'50'!$K$3:$L$16,2,FALSE)))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IF(D272="X",0,IF(E272="X",0,VLOOKUP(E272,'50'!$K$3:$L$16,2,FALSE)))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IF(D273="X",0,IF(E273="X",0,VLOOKUP(E273,'50'!$K$3:$L$16,2,FALSE)))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IF(D274="X",0,IF(E274="X",0,VLOOKUP(E274,'50'!$K$3:$L$16,2,FALSE)))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IF(D275="X",0,IF(E275="X",0,VLOOKUP(E275,'50'!$K$3:$L$16,2,FALSE)))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IF(D276="X",0,IF(E276="X",0,VLOOKUP(E276,'50'!$K$3:$L$16,2,FALSE)))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IF(D277="X",0,IF(E277="X",0,VLOOKUP(E277,'50'!$K$3:$L$16,2,FALSE)))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IF(D278="X",0,IF(E278="X",0,VLOOKUP(E278,'50'!$K$3:$L$16,2,FALSE)))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IF(D279="X",0,IF(E279="X",0,VLOOKUP(E279,'50'!$K$3:$L$16,2,FALSE)))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IF(D280="X",0,IF(E280="X",0,VLOOKUP(E280,'50'!$K$3:$L$16,2,FALSE)))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IF(D281="X",0,IF(E281="X",0,VLOOKUP(E281,'50'!$K$3:$L$16,2,FALSE)))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IF(D282="X",0,IF(E282="X",0,VLOOKUP(E282,'50'!$K$3:$L$16,2,FALSE)))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IF(D283="X",0,IF(E283="X",0,VLOOKUP(E283,'50'!$K$3:$L$16,2,FALSE)))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IF(D284="X",0,IF(E284="X",0,VLOOKUP(E284,'50'!$K$3:$L$16,2,FALSE)))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IF(D285="X",0,IF(E285="X",0,VLOOKUP(E285,'50'!$K$3:$L$16,2,FALSE)))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IF(D286="X",0,IF(E286="X",0,VLOOKUP(E286,'50'!$K$3:$L$16,2,FALSE)))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IF(D287="X",0,IF(E287="X",0,VLOOKUP(E287,'50'!$K$3:$L$16,2,FALSE)))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IF(D288="X",0,IF(E288="X",0,VLOOKUP(E288,'50'!$K$3:$L$16,2,FALSE)))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IF(D289="X",0,IF(E289="X",0,VLOOKUP(E289,'50'!$K$3:$L$16,2,FALSE)))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IF(D290="X",0,IF(E290="X",0,VLOOKUP(E290,'50'!$K$3:$L$16,2,FALSE)))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IF(D291="X",0,IF(E291="X",0,VLOOKUP(E291,'50'!$K$3:$L$16,2,FALSE)))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IF(D292="X",0,IF(E292="X",0,VLOOKUP(E292,'50'!$K$3:$L$16,2,FALSE)))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IF(D293="X",0,IF(E293="X",0,VLOOKUP(E293,'50'!$K$3:$L$16,2,FALSE)))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IF(D294="X",0,IF(E294="X",0,VLOOKUP(E294,'50'!$K$3:$L$16,2,FALSE)))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IF(D295="X",0,IF(E295="X",0,VLOOKUP(E295,'50'!$K$3:$L$16,2,FALSE)))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IF(D296="X",0,IF(E296="X",0,VLOOKUP(E296,'50'!$K$3:$L$16,2,FALSE)))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IF(D297="X",0,IF(E297="X",0,VLOOKUP(E297,'50'!$K$3:$L$16,2,FALSE)))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IF(D298="X",0,IF(E298="X",0,VLOOKUP(E298,'50'!$K$3:$L$16,2,FALSE)))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IF(D299="X",0,IF(E299="X",0,VLOOKUP(E299,'50'!$K$3:$L$16,2,FALSE)))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IF(D300="X",0,IF(E300="X",0,VLOOKUP(E300,'50'!$K$3:$L$16,2,FALSE)))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IF(D301="X",0,IF(E301="X",0,VLOOKUP(E301,'50'!$K$3:$L$16,2,FALSE)))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IF(D302="X",0,IF(E302="X",0,VLOOKUP(E302,'50'!$K$3:$L$16,2,FALSE)))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IF(D303="X",0,IF(E303="X",0,VLOOKUP(E303,'50'!$K$3:$L$16,2,FALSE)))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IF(D304="X",0,IF(E304="X",0,VLOOKUP(E304,'50'!$K$3:$L$16,2,FALSE)))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IF(D305="X",0,IF(E305="X",0,VLOOKUP(E305,'50'!$K$3:$L$16,2,FALSE)))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IF(D306="X",0,IF(E306="X",0,VLOOKUP(E306,'50'!$K$3:$L$16,2,FALSE)))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IF(D307="X",0,IF(E307="X",0,VLOOKUP(E307,'50'!$K$3:$L$16,2,FALSE)))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IF(D308="X",0,IF(E308="X",0,VLOOKUP(E308,'50'!$K$3:$L$16,2,FALSE)))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IF(D309="X",0,IF(E309="X",0,VLOOKUP(E309,'50'!$K$3:$L$16,2,FALSE)))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IF(D310="X",0,IF(E310="X",0,VLOOKUP(E310,'50'!$K$3:$L$16,2,FALSE)))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IF(D311="X",0,IF(E311="X",0,VLOOKUP(E311,'50'!$K$3:$L$16,2,FALSE)))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IF(D312="X",0,IF(E312="X",0,VLOOKUP(E312,'50'!$K$3:$L$16,2,FALSE)))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IF(D313="X",0,IF(E313="X",0,VLOOKUP(E313,'50'!$K$3:$L$16,2,FALSE)))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IF(D314="X",0,IF(E314="X",0,VLOOKUP(E314,'50'!$K$3:$L$16,2,FALSE)))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IF(D315="X",0,IF(E315="X",0,VLOOKUP(E315,'50'!$K$3:$L$16,2,FALSE)))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IF(D316="X",0,IF(E316="X",0,VLOOKUP(E316,'50'!$K$3:$L$16,2,FALSE)))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IF(D317="X",0,IF(E317="X",0,VLOOKUP(E317,'50'!$K$3:$L$16,2,FALSE)))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IF(D318="X",0,IF(E318="X",0,VLOOKUP(E318,'50'!$K$3:$L$16,2,FALSE)))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IF(D319="X",0,IF(E319="X",0,VLOOKUP(E319,'50'!$K$3:$L$16,2,FALSE)))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IF(D320="X",0,IF(E320="X",0,VLOOKUP(E320,'50'!$K$3:$L$16,2,FALSE)))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IF(D321="X",0,IF(E321="X",0,VLOOKUP(E321,'50'!$K$3:$L$16,2,FALSE)))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IF(D322="X",0,IF(E322="X",0,VLOOKUP(E322,'50'!$K$3:$L$16,2,FALSE)))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IF(D323="X",0,IF(E323="X",0,VLOOKUP(E323,'50'!$K$3:$L$16,2,FALSE)))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IF(D324="X",0,IF(E324="X",0,VLOOKUP(E324,'50'!$K$3:$L$16,2,FALSE)))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IF(D325="X",0,IF(E325="X",0,VLOOKUP(E325,'50'!$K$3:$L$16,2,FALSE)))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IF(D326="X",0,IF(E326="X",0,VLOOKUP(E326,'50'!$K$3:$L$16,2,FALSE)))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IF(D327="X",0,IF(E327="X",0,VLOOKUP(E327,'50'!$K$3:$L$16,2,FALSE)))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IF(D328="X",0,IF(E328="X",0,VLOOKUP(E328,'50'!$K$3:$L$16,2,FALSE)))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IF(D329="X",0,IF(E329="X",0,VLOOKUP(E329,'50'!$K$3:$L$16,2,FALSE)))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IF(D330="X",0,IF(E330="X",0,VLOOKUP(E330,'50'!$K$3:$L$16,2,FALSE)))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IF(D331="X",0,IF(E331="X",0,VLOOKUP(E331,'50'!$K$3:$L$16,2,FALSE)))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IF(D332="X",0,IF(E332="X",0,VLOOKUP(E332,'50'!$K$3:$L$16,2,FALSE)))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IF(D333="X",0,IF(E333="X",0,VLOOKUP(E333,'50'!$K$3:$L$16,2,FALSE)))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IF(D334="X",0,IF(E334="X",0,VLOOKUP(E334,'50'!$K$3:$L$16,2,FALSE)))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IF(D335="X",0,IF(E335="X",0,VLOOKUP(E335,'50'!$K$3:$L$16,2,FALSE)))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IF(D336="X",0,IF(E336="X",0,VLOOKUP(E336,'50'!$K$3:$L$16,2,FALSE)))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IF(D337="X",0,IF(E337="X",0,VLOOKUP(E337,'50'!$K$3:$L$16,2,FALSE)))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IF(D338="X",0,IF(E338="X",0,VLOOKUP(E338,'50'!$K$3:$L$16,2,FALSE)))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IF(D339="X",0,IF(E339="X",0,VLOOKUP(E339,'50'!$K$3:$L$16,2,FALSE)))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IF(D340="X",0,IF(E340="X",0,VLOOKUP(E340,'50'!$K$3:$L$16,2,FALSE)))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IF(D341="X",0,IF(E341="X",0,VLOOKUP(E341,'50'!$K$3:$L$16,2,FALSE)))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IF(D342="X",0,IF(E342="X",0,VLOOKUP(E342,'50'!$K$3:$L$16,2,FALSE)))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IF(D343="X",0,IF(E343="X",0,VLOOKUP(E343,'50'!$K$3:$L$16,2,FALSE)))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IF(D344="X",0,IF(E344="X",0,VLOOKUP(E344,'50'!$K$3:$L$16,2,FALSE)))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IF(D345="X",0,IF(E345="X",0,VLOOKUP(E345,'50'!$K$3:$L$16,2,FALSE)))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IF(D346="X",0,IF(E346="X",0,VLOOKUP(E346,'50'!$K$3:$L$16,2,FALSE)))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IF(D347="X",0,IF(E347="X",0,VLOOKUP(E347,'50'!$K$3:$L$16,2,FALSE)))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IF(D348="X",0,IF(E348="X",0,VLOOKUP(E348,'50'!$K$3:$L$16,2,FALSE)))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IF(D349="X",0,IF(E349="X",0,VLOOKUP(E349,'50'!$K$3:$L$16,2,FALSE)))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IF(D350="X",0,IF(E350="X",0,VLOOKUP(E350,'50'!$K$3:$L$16,2,FALSE)))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IF(D351="X",0,IF(E351="X",0,VLOOKUP(E351,'50'!$K$3:$L$16,2,FALSE)))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IF(D352="X",0,IF(E352="X",0,VLOOKUP(E352,'50'!$K$3:$L$16,2,FALSE)))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IF(D353="X",0,IF(E353="X",0,VLOOKUP(E353,'50'!$K$3:$L$16,2,FALSE)))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IF(D354="X",0,IF(E354="X",0,VLOOKUP(E354,'50'!$K$3:$L$16,2,FALSE)))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IF(D355="X",0,IF(E355="X",0,VLOOKUP(E355,'50'!$K$3:$L$16,2,FALSE)))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IF(D356="X",0,IF(E356="X",0,VLOOKUP(E356,'50'!$K$3:$L$16,2,FALSE)))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IF(D357="X",0,IF(E357="X",0,VLOOKUP(E357,'50'!$K$3:$L$16,2,FALSE)))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IF(D358="X",0,IF(E358="X",0,VLOOKUP(E358,'50'!$K$3:$L$16,2,FALSE)))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IF(D359="X",0,IF(E359="X",0,VLOOKUP(E359,'50'!$K$3:$L$16,2,FALSE)))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IF(D360="X",0,IF(E360="X",0,VLOOKUP(E360,'50'!$K$3:$L$16,2,FALSE)))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IF(D361="X",0,IF(E361="X",0,VLOOKUP(E361,'50'!$K$3:$L$16,2,FALSE)))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IF(D362="X",0,IF(E362="X",0,VLOOKUP(E362,'50'!$K$3:$L$16,2,FALSE)))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IF(D363="X",0,IF(E363="X",0,VLOOKUP(E363,'50'!$K$3:$L$16,2,FALSE)))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IF(D364="X",0,IF(E364="X",0,VLOOKUP(E364,'50'!$K$3:$L$16,2,FALSE)))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IF(D365="X",0,IF(E365="X",0,VLOOKUP(E365,'50'!$K$3:$L$16,2,FALSE)))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IF(D366="X",0,IF(E366="X",0,VLOOKUP(E366,'50'!$K$3:$L$16,2,FALSE)))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IF(D367="X",0,IF(E367="X",0,VLOOKUP(E367,'50'!$K$3:$L$16,2,FALSE)))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IF(D368="X",0,IF(E368="X",0,VLOOKUP(E368,'50'!$K$3:$L$16,2,FALSE)))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IF(D369="X",0,IF(E369="X",0,VLOOKUP(E369,'50'!$K$3:$L$16,2,FALSE)))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IF(D370="X",0,IF(E370="X",0,VLOOKUP(E370,'50'!$K$3:$L$16,2,FALSE)))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IF(D371="X",0,IF(E371="X",0,VLOOKUP(E371,'50'!$K$3:$L$16,2,FALSE)))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IF(D372="X",0,IF(E372="X",0,VLOOKUP(E372,'50'!$K$3:$L$16,2,FALSE)))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IF(D373="X",0,IF(E373="X",0,VLOOKUP(E373,'50'!$K$3:$L$16,2,FALSE)))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IF(D374="X",0,IF(E374="X",0,VLOOKUP(E374,'50'!$K$3:$L$16,2,FALSE)))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IF(D375="X",0,IF(E375="X",0,VLOOKUP(E375,'50'!$K$3:$L$16,2,FALSE)))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IF(D376="X",0,IF(E376="X",0,VLOOKUP(E376,'50'!$K$3:$L$16,2,FALSE)))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IF(D377="X",0,IF(E377="X",0,VLOOKUP(E377,'50'!$K$3:$L$16,2,FALSE)))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IF(D378="X",0,IF(E378="X",0,VLOOKUP(E378,'50'!$K$3:$L$16,2,FALSE)))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IF(D379="X",0,IF(E379="X",0,VLOOKUP(E379,'50'!$K$3:$L$16,2,FALSE)))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IF(D380="X",0,IF(E380="X",0,VLOOKUP(E380,'50'!$K$3:$L$16,2,FALSE)))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IF(D381="X",0,IF(E381="X",0,VLOOKUP(E381,'50'!$K$3:$L$16,2,FALSE)))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IF(D382="X",0,IF(E382="X",0,VLOOKUP(E382,'50'!$K$3:$L$16,2,FALSE)))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IF(D383="X",0,IF(E383="X",0,VLOOKUP(E383,'50'!$K$3:$L$16,2,FALSE)))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IF(D384="X",0,IF(E384="X",0,VLOOKUP(E384,'50'!$K$3:$L$16,2,FALSE)))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IF(D385="X",0,IF(E385="X",0,VLOOKUP(E385,'50'!$K$3:$L$16,2,FALSE)))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IF(D386="X",0,IF(E386="X",0,VLOOKUP(E386,'50'!$K$3:$L$16,2,FALSE)))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IF(D387="X",0,IF(E387="X",0,VLOOKUP(E387,'50'!$K$3:$L$16,2,FALSE)))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IF(D388="X",0,IF(E388="X",0,VLOOKUP(E388,'50'!$K$3:$L$16,2,FALSE)))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IF(D389="X",0,IF(E389="X",0,VLOOKUP(E389,'50'!$K$3:$L$16,2,FALSE)))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IF(D390="X",0,IF(E390="X",0,VLOOKUP(E390,'50'!$K$3:$L$16,2,FALSE)))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IF(D391="X",0,IF(E391="X",0,VLOOKUP(E391,'50'!$K$3:$L$16,2,FALSE)))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IF(D392="X",0,IF(E392="X",0,VLOOKUP(E392,'50'!$K$3:$L$16,2,FALSE)))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IF(D393="X",0,IF(E393="X",0,VLOOKUP(E393,'50'!$K$3:$L$16,2,FALSE)))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IF(D394="X",0,IF(E394="X",0,VLOOKUP(E394,'50'!$K$3:$L$16,2,FALSE)))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IF(D395="X",0,IF(E395="X",0,VLOOKUP(E395,'50'!$K$3:$L$16,2,FALSE)))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IF(D396="X",0,IF(E396="X",0,VLOOKUP(E396,'50'!$K$3:$L$16,2,FALSE)))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IF(D397="X",0,IF(E397="X",0,VLOOKUP(E397,'50'!$K$3:$L$16,2,FALSE)))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IF(D398="X",0,IF(E398="X",0,VLOOKUP(E398,'50'!$K$3:$L$16,2,FALSE)))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IF(D399="X",0,IF(E399="X",0,VLOOKUP(E399,'50'!$K$3:$L$16,2,FALSE)))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IF(D400="X",0,IF(E400="X",0,VLOOKUP(E400,'50'!$K$3:$L$16,2,FALSE)))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IF(D401="X",0,IF(E401="X",0,VLOOKUP(E401,'50'!$K$3:$L$16,2,FALSE)))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IF(D402="X",0,IF(E402="X",0,VLOOKUP(E402,'50'!$K$3:$L$16,2,FALSE)))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IF(D403="X",0,IF(E403="X",0,VLOOKUP(E403,'50'!$K$3:$L$16,2,FALSE)))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IF(D404="X",0,IF(E404="X",0,VLOOKUP(E404,'50'!$K$3:$L$16,2,FALSE)))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IF(D405="X",0,IF(E405="X",0,VLOOKUP(E405,'50'!$K$3:$L$16,2,FALSE)))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IF(D406="X",0,IF(E406="X",0,VLOOKUP(E406,'50'!$K$3:$L$16,2,FALSE)))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IF(D407="X",0,IF(E407="X",0,VLOOKUP(E407,'50'!$K$3:$L$16,2,FALSE)))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IF(D408="X",0,IF(E408="X",0,VLOOKUP(E408,'50'!$K$3:$L$16,2,FALSE)))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IF(D409="X",0,IF(E409="X",0,VLOOKUP(E409,'50'!$K$3:$L$16,2,FALSE)))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IF(D410="X",0,IF(E410="X",0,VLOOKUP(E410,'50'!$K$3:$L$16,2,FALSE)))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IF(D411="X",0,IF(E411="X",0,VLOOKUP(E411,'50'!$K$3:$L$16,2,FALSE)))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IF(D412="X",0,IF(E412="X",0,VLOOKUP(E412,'50'!$K$3:$L$16,2,FALSE)))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IF(D413="X",0,IF(E413="X",0,VLOOKUP(E413,'50'!$K$3:$L$16,2,FALSE)))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IF(D414="X",0,IF(E414="X",0,VLOOKUP(E414,'50'!$K$3:$L$16,2,FALSE)))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IF(D415="X",0,IF(E415="X",0,VLOOKUP(E415,'50'!$K$3:$L$16,2,FALSE)))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IF(D416="X",0,IF(E416="X",0,VLOOKUP(E416,'50'!$K$3:$L$16,2,FALSE)))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IF(D417="X",0,IF(E417="X",0,VLOOKUP(E417,'50'!$K$3:$L$16,2,FALSE)))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IF(D418="X",0,IF(E418="X",0,VLOOKUP(E418,'50'!$K$3:$L$16,2,FALSE)))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IF(D419="X",0,IF(E419="X",0,VLOOKUP(E419,'50'!$K$3:$L$16,2,FALSE)))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IF(D420="X",0,IF(E420="X",0,VLOOKUP(E420,'50'!$K$3:$L$16,2,FALSE)))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IF(D421="X",0,IF(E421="X",0,VLOOKUP(E421,'50'!$K$3:$L$16,2,FALSE)))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IF(D422="X",0,IF(E422="X",0,VLOOKUP(E422,'50'!$K$3:$L$16,2,FALSE)))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IF(D423="X",0,IF(E423="X",0,VLOOKUP(E423,'50'!$K$3:$L$16,2,FALSE)))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IF(D424="X",0,IF(E424="X",0,VLOOKUP(E424,'50'!$K$3:$L$16,2,FALSE)))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IF(D425="X",0,IF(E425="X",0,VLOOKUP(E425,'50'!$K$3:$L$16,2,FALSE)))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IF(D426="X",0,IF(E426="X",0,VLOOKUP(E426,'50'!$K$3:$L$16,2,FALSE)))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IF(D427="X",0,IF(E427="X",0,VLOOKUP(E427,'50'!$K$3:$L$16,2,FALSE)))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IF(D428="X",0,IF(E428="X",0,VLOOKUP(E428,'50'!$K$3:$L$16,2,FALSE)))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IF(D429="X",0,IF(E429="X",0,VLOOKUP(E429,'50'!$K$3:$L$16,2,FALSE)))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IF(D430="X",0,IF(E430="X",0,VLOOKUP(E430,'50'!$K$3:$L$16,2,FALSE)))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IF(D431="X",0,IF(E431="X",0,VLOOKUP(E431,'50'!$K$3:$L$16,2,FALSE)))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IF(D432="X",0,IF(E432="X",0,VLOOKUP(E432,'50'!$K$3:$L$16,2,FALSE)))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IF(D433="X",0,IF(E433="X",0,VLOOKUP(E433,'50'!$K$3:$L$16,2,FALSE)))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IF(D434="X",0,IF(E434="X",0,VLOOKUP(E434,'50'!$K$3:$L$16,2,FALSE)))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IF(D435="X",0,IF(E435="X",0,VLOOKUP(E435,'50'!$K$3:$L$16,2,FALSE)))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IF(D436="X",0,IF(E436="X",0,VLOOKUP(E436,'50'!$K$3:$L$16,2,FALSE)))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IF(D437="X",0,IF(E437="X",0,VLOOKUP(E437,'50'!$K$3:$L$16,2,FALSE)))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IF(D438="X",0,IF(E438="X",0,VLOOKUP(E438,'50'!$K$3:$L$16,2,FALSE)))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IF(D439="X",0,IF(E439="X",0,VLOOKUP(E439,'50'!$K$3:$L$16,2,FALSE)))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IF(D440="X",0,IF(E440="X",0,VLOOKUP(E440,'50'!$K$3:$L$16,2,FALSE)))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IF(D441="X",0,IF(E441="X",0,VLOOKUP(E441,'50'!$K$3:$L$16,2,FALSE)))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IF(D442="X",0,IF(E442="X",0,VLOOKUP(E442,'50'!$K$3:$L$16,2,FALSE)))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IF(D443="X",0,IF(E443="X",0,VLOOKUP(E443,'50'!$K$3:$L$16,2,FALSE)))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IF(D444="X",0,IF(E444="X",0,VLOOKUP(E444,'50'!$K$3:$L$16,2,FALSE)))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IF(D445="X",0,IF(E445="X",0,VLOOKUP(E445,'50'!$K$3:$L$16,2,FALSE)))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IF(D446="X",0,IF(E446="X",0,VLOOKUP(E446,'50'!$K$3:$L$16,2,FALSE)))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IF(D447="X",0,IF(E447="X",0,VLOOKUP(E447,'50'!$K$3:$L$16,2,FALSE)))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IF(D448="X",0,IF(E448="X",0,VLOOKUP(E448,'50'!$K$3:$L$16,2,FALSE)))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IF(D449="X",0,IF(E449="X",0,VLOOKUP(E449,'50'!$K$3:$L$16,2,FALSE)))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IF(D450="X",0,IF(E450="X",0,VLOOKUP(E450,'50'!$K$3:$L$16,2,FALSE)))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IF(D451="X",0,IF(E451="X",0,VLOOKUP(E451,'50'!$K$3:$L$16,2,FALSE)))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IF(D452="X",0,IF(E452="X",0,VLOOKUP(E452,'50'!$K$3:$L$16,2,FALSE)))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IF(D453="X",0,IF(E453="X",0,VLOOKUP(E453,'50'!$K$3:$L$16,2,FALSE)))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IF(D454="X",0,IF(E454="X",0,VLOOKUP(E454,'50'!$K$3:$L$16,2,FALSE)))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IF(D455="X",0,IF(E455="X",0,VLOOKUP(E455,'50'!$K$3:$L$16,2,FALSE)))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IF(D456="X",0,IF(E456="X",0,VLOOKUP(E456,'50'!$K$3:$L$16,2,FALSE)))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IF(D457="X",0,IF(E457="X",0,VLOOKUP(E457,'50'!$K$3:$L$16,2,FALSE)))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IF(D458="X",0,IF(E458="X",0,VLOOKUP(E458,'50'!$K$3:$L$16,2,FALSE)))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IF(D459="X",0,IF(E459="X",0,VLOOKUP(E459,'50'!$K$3:$L$16,2,FALSE)))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IF(D460="X",0,IF(E460="X",0,VLOOKUP(E460,'50'!$K$3:$L$16,2,FALSE)))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IF(D461="X",0,IF(E461="X",0,VLOOKUP(E461,'50'!$K$3:$L$16,2,FALSE)))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IF(D462="X",0,IF(E462="X",0,VLOOKUP(E462,'50'!$K$3:$L$16,2,FALSE)))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IF(D463="X",0,IF(E463="X",0,VLOOKUP(E463,'50'!$K$3:$L$16,2,FALSE)))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IF(D464="X",0,IF(E464="X",0,VLOOKUP(E464,'50'!$K$3:$L$16,2,FALSE)))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IF(D465="X",0,IF(E465="X",0,VLOOKUP(E465,'50'!$K$3:$L$16,2,FALSE)))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IF(D466="X",0,IF(E466="X",0,VLOOKUP(E466,'50'!$K$3:$L$16,2,FALSE)))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IF(D467="X",0,IF(E467="X",0,VLOOKUP(E467,'50'!$K$3:$L$16,2,FALSE)))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IF(D468="X",0,IF(E468="X",0,VLOOKUP(E468,'50'!$K$3:$L$16,2,FALSE)))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IF(D469="X",0,IF(E469="X",0,VLOOKUP(E469,'50'!$K$3:$L$16,2,FALSE)))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IF(D470="X",0,IF(E470="X",0,VLOOKUP(E470,'50'!$K$3:$L$16,2,FALSE)))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IF(D471="X",0,IF(E471="X",0,VLOOKUP(E471,'50'!$K$3:$L$16,2,FALSE)))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IF(D472="X",0,IF(E472="X",0,VLOOKUP(E472,'50'!$K$3:$L$16,2,FALSE)))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IF(D473="X",0,IF(E473="X",0,VLOOKUP(E473,'50'!$K$3:$L$16,2,FALSE)))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IF(D474="X",0,IF(E474="X",0,VLOOKUP(E474,'50'!$K$3:$L$16,2,FALSE)))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IF(D475="X",0,IF(E475="X",0,VLOOKUP(E475,'50'!$K$3:$L$16,2,FALSE)))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IF(D476="X",0,IF(E476="X",0,VLOOKUP(E476,'50'!$K$3:$L$16,2,FALSE)))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IF(D477="X",0,IF(E477="X",0,VLOOKUP(E477,'50'!$K$3:$L$16,2,FALSE)))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IF(D478="X",0,IF(E478="X",0,VLOOKUP(E478,'50'!$K$3:$L$16,2,FALSE)))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IF(D479="X",0,IF(E479="X",0,VLOOKUP(E479,'50'!$K$3:$L$16,2,FALSE)))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IF(D480="X",0,IF(E480="X",0,VLOOKUP(E480,'50'!$K$3:$L$16,2,FALSE)))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IF(D481="X",0,IF(E481="X",0,VLOOKUP(E481,'50'!$K$3:$L$16,2,FALSE)))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IF(D482="X",0,IF(E482="X",0,VLOOKUP(E482,'50'!$K$3:$L$16,2,FALSE)))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IF(D483="X",0,IF(E483="X",0,VLOOKUP(E483,'50'!$K$3:$L$16,2,FALSE)))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IF(D484="X",0,IF(E484="X",0,VLOOKUP(E484,'50'!$K$3:$L$16,2,FALSE)))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IF(D485="X",0,IF(E485="X",0,VLOOKUP(E485,'50'!$K$3:$L$16,2,FALSE)))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IF(D486="X",0,IF(E486="X",0,VLOOKUP(E486,'50'!$K$3:$L$16,2,FALSE)))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IF(D487="X",0,IF(E487="X",0,VLOOKUP(E487,'50'!$K$3:$L$16,2,FALSE)))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IF(D488="X",0,IF(E488="X",0,VLOOKUP(E488,'50'!$K$3:$L$16,2,FALSE)))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IF(D489="X",0,IF(E489="X",0,VLOOKUP(E489,'50'!$K$3:$L$16,2,FALSE)))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IF(D490="X",0,IF(E490="X",0,VLOOKUP(E490,'50'!$K$3:$L$16,2,FALSE)))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IF(D491="X",0,IF(E491="X",0,VLOOKUP(E491,'50'!$K$3:$L$16,2,FALSE)))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IF(D492="X",0,IF(E492="X",0,VLOOKUP(E492,'50'!$K$3:$L$16,2,FALSE)))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IF(D493="X",0,IF(E493="X",0,VLOOKUP(E493,'50'!$K$3:$L$16,2,FALSE)))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IF(D494="X",0,IF(E494="X",0,VLOOKUP(E494,'50'!$K$3:$L$16,2,FALSE)))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18E6-4A4C-4993-85F5-210DBB68DEE6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(2)'!P499/M3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(2)'!P500/M4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(2)'!P501/M5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(2)'!P502/M6</f>
        <v>#N/A</v>
      </c>
    </row>
    <row r="7" spans="1:14" x14ac:dyDescent="0.3">
      <c r="K7" s="74" t="s">
        <v>56</v>
      </c>
      <c r="L7" s="86"/>
      <c r="M7" s="147"/>
      <c r="N7" s="127" t="e">
        <f>'51a (2)'!P503/M7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'51a (2)'!S495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'51a (2)'!R495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'51a (2)'!T495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'51a (2)'!U495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'51a (2)'!V495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'51a (2)'!W495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workbookViewId="0">
      <selection activeCell="T22" sqref="T22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'4'!H5</f>
        <v>4</v>
      </c>
      <c r="B1" s="243" t="s">
        <v>83</v>
      </c>
      <c r="C1" s="244"/>
      <c r="D1" s="245" t="str">
        <f>VLOOKUP(A1,'Kosten VSR (her)controles'!A5:J62,3)</f>
        <v>Het Baken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2e Garstelaan 17a te Westerlee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C4" s="121" t="s">
        <v>256</v>
      </c>
      <c r="N4" s="122"/>
      <c r="O4" s="122"/>
      <c r="P4" s="122"/>
    </row>
    <row r="5" spans="1:24" x14ac:dyDescent="0.3">
      <c r="A5" s="44"/>
      <c r="B5" s="175">
        <v>1</v>
      </c>
      <c r="C5" s="176" t="s">
        <v>257</v>
      </c>
      <c r="D5" s="176"/>
      <c r="E5" s="176" t="s">
        <v>56</v>
      </c>
      <c r="F5" s="177">
        <v>8.5</v>
      </c>
      <c r="G5" s="177"/>
      <c r="H5" s="177"/>
      <c r="I5" s="177"/>
      <c r="J5" s="177"/>
      <c r="N5" s="122">
        <f t="shared" ref="N5:N28" si="0">SUM(F5:M5)</f>
        <v>8.5</v>
      </c>
      <c r="O5" s="124">
        <f>IF(D5="X",0,IF(E5="X",0,VLOOKUP(E5,'4'!$K$3:$L$16,2,FALSE)))</f>
        <v>200</v>
      </c>
      <c r="P5" s="122">
        <f t="shared" ref="P5:P28" si="1">N5*O5</f>
        <v>1700</v>
      </c>
    </row>
    <row r="6" spans="1:24" x14ac:dyDescent="0.3">
      <c r="A6" s="44"/>
      <c r="B6" s="175">
        <v>2</v>
      </c>
      <c r="C6" s="176" t="s">
        <v>523</v>
      </c>
      <c r="D6" s="176"/>
      <c r="E6" s="176" t="s">
        <v>56</v>
      </c>
      <c r="F6" s="177"/>
      <c r="G6" s="177">
        <v>5.3</v>
      </c>
      <c r="H6" s="177"/>
      <c r="I6" s="177"/>
      <c r="J6" s="177"/>
      <c r="N6" s="122">
        <f t="shared" si="0"/>
        <v>5.3</v>
      </c>
      <c r="O6" s="124">
        <f>IF(D6="X",0,IF(E6="X",0,VLOOKUP(E6,'4'!$K$3:$L$16,2,FALSE)))</f>
        <v>200</v>
      </c>
      <c r="P6" s="122">
        <f t="shared" si="1"/>
        <v>1060</v>
      </c>
    </row>
    <row r="7" spans="1:24" x14ac:dyDescent="0.3">
      <c r="A7" s="44"/>
      <c r="B7" s="175">
        <v>3</v>
      </c>
      <c r="C7" s="176" t="s">
        <v>524</v>
      </c>
      <c r="D7" s="176"/>
      <c r="E7" s="176" t="s">
        <v>56</v>
      </c>
      <c r="F7" s="177"/>
      <c r="G7" s="177">
        <v>37.700000000000003</v>
      </c>
      <c r="H7" s="177"/>
      <c r="I7" s="177"/>
      <c r="J7" s="177"/>
      <c r="N7" s="122">
        <f t="shared" si="0"/>
        <v>37.700000000000003</v>
      </c>
      <c r="O7" s="124">
        <f>IF(D7="X",0,IF(E7="X",0,VLOOKUP(E7,'4'!$K$3:$L$16,2,FALSE)))</f>
        <v>200</v>
      </c>
      <c r="P7" s="122">
        <f t="shared" si="1"/>
        <v>7540.0000000000009</v>
      </c>
    </row>
    <row r="8" spans="1:24" x14ac:dyDescent="0.3">
      <c r="A8" s="44"/>
      <c r="B8" s="175">
        <v>4</v>
      </c>
      <c r="C8" s="176" t="s">
        <v>525</v>
      </c>
      <c r="D8" s="176"/>
      <c r="E8" s="176" t="s">
        <v>56</v>
      </c>
      <c r="F8" s="177"/>
      <c r="G8" s="177">
        <v>16.25</v>
      </c>
      <c r="H8" s="177"/>
      <c r="I8" s="177"/>
      <c r="J8" s="177"/>
      <c r="N8" s="122">
        <f t="shared" si="0"/>
        <v>16.25</v>
      </c>
      <c r="O8" s="124">
        <f>IF(D8="X",0,IF(E8="X",0,VLOOKUP(E8,'4'!$K$3:$L$16,2,FALSE)))</f>
        <v>200</v>
      </c>
      <c r="P8" s="122">
        <f t="shared" si="1"/>
        <v>3250</v>
      </c>
    </row>
    <row r="9" spans="1:24" x14ac:dyDescent="0.3">
      <c r="A9" s="44"/>
      <c r="B9" s="175">
        <v>5</v>
      </c>
      <c r="C9" s="176" t="s">
        <v>259</v>
      </c>
      <c r="D9" s="176"/>
      <c r="E9" s="176" t="s">
        <v>55</v>
      </c>
      <c r="F9" s="177">
        <v>30</v>
      </c>
      <c r="G9" s="177">
        <v>30</v>
      </c>
      <c r="H9" s="177"/>
      <c r="I9" s="177"/>
      <c r="J9" s="177"/>
      <c r="N9" s="122">
        <f t="shared" si="0"/>
        <v>60</v>
      </c>
      <c r="O9" s="124">
        <f>IF(D9="X",0,IF(E9="X",0,VLOOKUP(E9,'4'!$K$3:$L$16,2,FALSE)))</f>
        <v>200</v>
      </c>
      <c r="P9" s="122">
        <f t="shared" si="1"/>
        <v>12000</v>
      </c>
    </row>
    <row r="10" spans="1:24" x14ac:dyDescent="0.3">
      <c r="A10" s="44"/>
      <c r="B10" s="175">
        <v>24</v>
      </c>
      <c r="C10" s="176" t="s">
        <v>526</v>
      </c>
      <c r="D10" s="176"/>
      <c r="E10" s="176" t="s">
        <v>56</v>
      </c>
      <c r="F10" s="177"/>
      <c r="G10" s="177"/>
      <c r="H10" s="177"/>
      <c r="I10" s="177">
        <v>3.9</v>
      </c>
      <c r="J10" s="177"/>
      <c r="N10" s="122">
        <f t="shared" si="0"/>
        <v>3.9</v>
      </c>
      <c r="O10" s="124">
        <f>IF(D10="X",0,IF(E10="X",0,VLOOKUP(E10,'4'!$K$3:$L$16,2,FALSE)))</f>
        <v>200</v>
      </c>
      <c r="P10" s="122">
        <f t="shared" si="1"/>
        <v>780</v>
      </c>
    </row>
    <row r="11" spans="1:24" x14ac:dyDescent="0.3">
      <c r="A11" s="44"/>
      <c r="B11" s="175">
        <v>6</v>
      </c>
      <c r="C11" s="176" t="s">
        <v>527</v>
      </c>
      <c r="D11" s="176"/>
      <c r="E11" s="176" t="s">
        <v>55</v>
      </c>
      <c r="F11" s="177">
        <v>21.4</v>
      </c>
      <c r="G11" s="177"/>
      <c r="H11" s="177"/>
      <c r="I11" s="177"/>
      <c r="J11" s="177"/>
      <c r="N11" s="122">
        <f t="shared" si="0"/>
        <v>21.4</v>
      </c>
      <c r="O11" s="124">
        <f>IF(D11="X",0,IF(E11="X",0,VLOOKUP(E11,'4'!$K$3:$L$16,2,FALSE)))</f>
        <v>200</v>
      </c>
      <c r="P11" s="122">
        <f t="shared" si="1"/>
        <v>4280</v>
      </c>
    </row>
    <row r="12" spans="1:24" x14ac:dyDescent="0.3">
      <c r="A12" s="44"/>
      <c r="B12" s="175">
        <v>7</v>
      </c>
      <c r="C12" s="176" t="s">
        <v>262</v>
      </c>
      <c r="D12" s="176"/>
      <c r="E12" s="176" t="s">
        <v>55</v>
      </c>
      <c r="F12" s="177"/>
      <c r="G12" s="177">
        <v>56.5</v>
      </c>
      <c r="H12" s="177"/>
      <c r="I12" s="177"/>
      <c r="J12" s="177"/>
      <c r="N12" s="122">
        <f t="shared" si="0"/>
        <v>56.5</v>
      </c>
      <c r="O12" s="124">
        <f>IF(D12="X",0,IF(E12="X",0,VLOOKUP(E12,'4'!$K$3:$L$16,2,FALSE)))</f>
        <v>200</v>
      </c>
      <c r="P12" s="122">
        <f t="shared" si="1"/>
        <v>11300</v>
      </c>
    </row>
    <row r="13" spans="1:24" x14ac:dyDescent="0.3">
      <c r="A13" s="44"/>
      <c r="B13" s="175">
        <v>8</v>
      </c>
      <c r="C13" s="176" t="s">
        <v>263</v>
      </c>
      <c r="D13" s="176"/>
      <c r="E13" s="176" t="s">
        <v>56</v>
      </c>
      <c r="F13" s="177">
        <v>21.8</v>
      </c>
      <c r="G13" s="177"/>
      <c r="H13" s="177"/>
      <c r="I13" s="177"/>
      <c r="J13" s="177"/>
      <c r="N13" s="122">
        <f t="shared" si="0"/>
        <v>21.8</v>
      </c>
      <c r="O13" s="124">
        <f>IF(D13="X",0,IF(E13="X",0,VLOOKUP(E13,'4'!$K$3:$L$16,2,FALSE)))</f>
        <v>200</v>
      </c>
      <c r="P13" s="122">
        <f t="shared" si="1"/>
        <v>4360</v>
      </c>
    </row>
    <row r="14" spans="1:24" x14ac:dyDescent="0.3">
      <c r="A14" s="44"/>
      <c r="B14" s="175">
        <v>9</v>
      </c>
      <c r="C14" s="176" t="s">
        <v>528</v>
      </c>
      <c r="D14" s="176"/>
      <c r="E14" s="176" t="s">
        <v>150</v>
      </c>
      <c r="F14" s="177"/>
      <c r="G14" s="177">
        <v>5.9</v>
      </c>
      <c r="H14" s="177"/>
      <c r="I14" s="177"/>
      <c r="J14" s="177"/>
      <c r="N14" s="122">
        <f t="shared" si="0"/>
        <v>5.9</v>
      </c>
      <c r="O14" s="124">
        <f>IF(D14="X",0,IF(E14="X",0,VLOOKUP(E14,'4'!$K$3:$L$16,2,FALSE)))</f>
        <v>200</v>
      </c>
      <c r="P14" s="122">
        <f t="shared" si="1"/>
        <v>1180</v>
      </c>
    </row>
    <row r="15" spans="1:24" x14ac:dyDescent="0.3">
      <c r="A15" s="44"/>
      <c r="B15" s="175">
        <v>10</v>
      </c>
      <c r="C15" s="176" t="s">
        <v>262</v>
      </c>
      <c r="D15" s="176"/>
      <c r="E15" s="176" t="s">
        <v>55</v>
      </c>
      <c r="F15" s="177"/>
      <c r="G15" s="177">
        <v>56.5</v>
      </c>
      <c r="H15" s="177"/>
      <c r="I15" s="177"/>
      <c r="J15" s="177"/>
      <c r="N15" s="122">
        <f t="shared" si="0"/>
        <v>56.5</v>
      </c>
      <c r="O15" s="124">
        <f>IF(D15="X",0,IF(E15="X",0,VLOOKUP(E15,'4'!$K$3:$L$16,2,FALSE)))</f>
        <v>200</v>
      </c>
      <c r="P15" s="122">
        <f t="shared" si="1"/>
        <v>11300</v>
      </c>
    </row>
    <row r="16" spans="1:24" x14ac:dyDescent="0.3">
      <c r="A16" s="44"/>
      <c r="B16" s="175">
        <v>11</v>
      </c>
      <c r="C16" s="176" t="s">
        <v>529</v>
      </c>
      <c r="D16" s="176"/>
      <c r="E16" s="176" t="s">
        <v>56</v>
      </c>
      <c r="G16" s="177"/>
      <c r="H16" s="177"/>
      <c r="I16" s="177"/>
      <c r="J16" s="177">
        <v>28.9</v>
      </c>
      <c r="N16" s="122">
        <f t="shared" si="0"/>
        <v>28.9</v>
      </c>
      <c r="O16" s="124">
        <f>IF(D16="X",0,IF(E16="X",0,VLOOKUP(E16,'4'!$K$3:$L$16,2,FALSE)))</f>
        <v>200</v>
      </c>
      <c r="P16" s="122">
        <f t="shared" si="1"/>
        <v>5780</v>
      </c>
    </row>
    <row r="17" spans="1:16" x14ac:dyDescent="0.3">
      <c r="A17" s="44"/>
      <c r="B17" s="175">
        <v>12</v>
      </c>
      <c r="C17" s="176" t="s">
        <v>267</v>
      </c>
      <c r="D17" s="176"/>
      <c r="E17" s="176" t="s">
        <v>150</v>
      </c>
      <c r="F17" s="177"/>
      <c r="G17" s="177"/>
      <c r="H17" s="177"/>
      <c r="I17" s="177"/>
      <c r="J17" s="177">
        <v>18.399999999999999</v>
      </c>
      <c r="N17" s="122">
        <f t="shared" si="0"/>
        <v>18.399999999999999</v>
      </c>
      <c r="O17" s="124">
        <f>IF(D17="X",0,IF(E17="X",0,VLOOKUP(E17,'4'!$K$3:$L$16,2,FALSE)))</f>
        <v>200</v>
      </c>
      <c r="P17" s="122">
        <f t="shared" si="1"/>
        <v>3679.9999999999995</v>
      </c>
    </row>
    <row r="18" spans="1:16" x14ac:dyDescent="0.3">
      <c r="A18" s="44"/>
      <c r="B18" s="175">
        <v>13</v>
      </c>
      <c r="C18" s="176" t="s">
        <v>530</v>
      </c>
      <c r="D18" s="176"/>
      <c r="E18" s="176" t="s">
        <v>56</v>
      </c>
      <c r="F18" s="177">
        <v>25.7</v>
      </c>
      <c r="G18" s="177"/>
      <c r="H18" s="177"/>
      <c r="I18" s="177"/>
      <c r="J18" s="177"/>
      <c r="N18" s="122">
        <f t="shared" si="0"/>
        <v>25.7</v>
      </c>
      <c r="O18" s="124">
        <f>IF(D18="X",0,IF(E18="X",0,VLOOKUP(E18,'4'!$K$3:$L$16,2,FALSE)))</f>
        <v>200</v>
      </c>
      <c r="P18" s="122">
        <f t="shared" si="1"/>
        <v>5140</v>
      </c>
    </row>
    <row r="19" spans="1:16" x14ac:dyDescent="0.3">
      <c r="A19" s="44"/>
      <c r="B19" s="175">
        <v>14</v>
      </c>
      <c r="C19" s="176" t="s">
        <v>261</v>
      </c>
      <c r="D19" s="176"/>
      <c r="E19" s="176" t="s">
        <v>58</v>
      </c>
      <c r="F19" s="177">
        <v>25.5</v>
      </c>
      <c r="G19" s="177"/>
      <c r="H19" s="177"/>
      <c r="I19" s="177"/>
      <c r="J19" s="177"/>
      <c r="N19" s="122">
        <f t="shared" si="0"/>
        <v>25.5</v>
      </c>
      <c r="O19" s="124">
        <f>IF(D19="X",0,IF(E19="X",0,VLOOKUP(E19,'4'!$K$3:$L$16,2,FALSE)))</f>
        <v>200</v>
      </c>
      <c r="P19" s="122">
        <f t="shared" si="1"/>
        <v>5100</v>
      </c>
    </row>
    <row r="20" spans="1:16" x14ac:dyDescent="0.3">
      <c r="A20" s="44"/>
      <c r="B20" s="175">
        <v>15</v>
      </c>
      <c r="C20" s="176" t="s">
        <v>531</v>
      </c>
      <c r="D20" s="176"/>
      <c r="E20" s="176" t="s">
        <v>61</v>
      </c>
      <c r="F20" s="177"/>
      <c r="G20" s="177"/>
      <c r="H20" s="177"/>
      <c r="I20" s="177"/>
      <c r="J20" s="177">
        <v>12.2</v>
      </c>
      <c r="N20" s="122">
        <f t="shared" si="0"/>
        <v>12.2</v>
      </c>
      <c r="O20" s="124">
        <f>IF(D20="X",0,IF(E20="X",0,VLOOKUP(E20,'4'!$K$3:$L$16,2,FALSE)))</f>
        <v>12</v>
      </c>
      <c r="P20" s="122">
        <f t="shared" si="1"/>
        <v>146.39999999999998</v>
      </c>
    </row>
    <row r="21" spans="1:16" x14ac:dyDescent="0.3">
      <c r="A21" s="44"/>
      <c r="B21" s="175">
        <v>16</v>
      </c>
      <c r="C21" s="176" t="s">
        <v>502</v>
      </c>
      <c r="D21" s="176"/>
      <c r="E21" s="176" t="s">
        <v>55</v>
      </c>
      <c r="F21" s="177">
        <v>57.6</v>
      </c>
      <c r="G21" s="177"/>
      <c r="H21" s="177"/>
      <c r="I21" s="177"/>
      <c r="J21" s="177"/>
      <c r="N21" s="122">
        <f t="shared" si="0"/>
        <v>57.6</v>
      </c>
      <c r="O21" s="124">
        <f>IF(D21="X",0,IF(E21="X",0,VLOOKUP(E21,'4'!$K$3:$L$16,2,FALSE)))</f>
        <v>200</v>
      </c>
      <c r="P21" s="122">
        <f t="shared" si="1"/>
        <v>11520</v>
      </c>
    </row>
    <row r="22" spans="1:16" x14ac:dyDescent="0.3">
      <c r="A22" s="44"/>
      <c r="B22" s="175">
        <v>17</v>
      </c>
      <c r="C22" s="176" t="s">
        <v>261</v>
      </c>
      <c r="D22" s="176"/>
      <c r="E22" s="176" t="s">
        <v>58</v>
      </c>
      <c r="F22" s="177">
        <v>12.5</v>
      </c>
      <c r="G22" s="177"/>
      <c r="H22" s="177"/>
      <c r="I22" s="177"/>
      <c r="J22" s="177"/>
      <c r="N22" s="122">
        <f t="shared" si="0"/>
        <v>12.5</v>
      </c>
      <c r="O22" s="124">
        <f>IF(D22="X",0,IF(E22="X",0,VLOOKUP(E22,'4'!$K$3:$L$16,2,FALSE)))</f>
        <v>200</v>
      </c>
      <c r="P22" s="122">
        <f t="shared" si="1"/>
        <v>2500</v>
      </c>
    </row>
    <row r="23" spans="1:16" x14ac:dyDescent="0.3">
      <c r="A23" s="44"/>
      <c r="B23" s="175">
        <v>18</v>
      </c>
      <c r="C23" s="176" t="s">
        <v>532</v>
      </c>
      <c r="D23" s="176"/>
      <c r="E23" s="176" t="s">
        <v>58</v>
      </c>
      <c r="F23" s="177">
        <v>21.3</v>
      </c>
      <c r="G23" s="177"/>
      <c r="H23" s="177"/>
      <c r="I23" s="177"/>
      <c r="J23" s="177"/>
      <c r="N23" s="122">
        <f t="shared" si="0"/>
        <v>21.3</v>
      </c>
      <c r="O23" s="124">
        <f>IF(D23="X",0,IF(E23="X",0,VLOOKUP(E23,'4'!$K$3:$L$16,2,FALSE)))</f>
        <v>200</v>
      </c>
      <c r="P23" s="122">
        <f t="shared" si="1"/>
        <v>4260</v>
      </c>
    </row>
    <row r="24" spans="1:16" x14ac:dyDescent="0.3">
      <c r="A24" s="44"/>
      <c r="B24" s="175">
        <v>19</v>
      </c>
      <c r="C24" s="176" t="s">
        <v>533</v>
      </c>
      <c r="D24" s="176"/>
      <c r="E24" s="176" t="s">
        <v>55</v>
      </c>
      <c r="F24" s="177"/>
      <c r="G24" s="177">
        <v>48.7</v>
      </c>
      <c r="H24" s="177"/>
      <c r="I24" s="177"/>
      <c r="J24" s="177"/>
      <c r="N24" s="122">
        <f t="shared" si="0"/>
        <v>48.7</v>
      </c>
      <c r="O24" s="124">
        <f>IF(D24="X",0,IF(E24="X",0,VLOOKUP(E24,'4'!$K$3:$L$16,2,FALSE)))</f>
        <v>200</v>
      </c>
      <c r="P24" s="122">
        <f t="shared" si="1"/>
        <v>9740</v>
      </c>
    </row>
    <row r="25" spans="1:16" x14ac:dyDescent="0.3">
      <c r="A25" s="44"/>
      <c r="B25" s="175">
        <v>20</v>
      </c>
      <c r="C25" s="176" t="s">
        <v>534</v>
      </c>
      <c r="D25" s="176"/>
      <c r="E25" s="176" t="s">
        <v>62</v>
      </c>
      <c r="F25" s="177"/>
      <c r="G25" s="177">
        <v>83.9</v>
      </c>
      <c r="H25" s="177"/>
      <c r="I25" s="177"/>
      <c r="J25" s="177"/>
      <c r="N25" s="122">
        <f t="shared" si="0"/>
        <v>83.9</v>
      </c>
      <c r="O25" s="124">
        <f>IF(D25="X",0,IF(E25="X",0,VLOOKUP(E25,'4'!$K$3:$L$16,2,FALSE)))</f>
        <v>200</v>
      </c>
      <c r="P25" s="122">
        <f t="shared" si="1"/>
        <v>16780</v>
      </c>
    </row>
    <row r="26" spans="1:16" x14ac:dyDescent="0.3">
      <c r="A26" s="44"/>
      <c r="B26" s="175">
        <v>21</v>
      </c>
      <c r="C26" s="176" t="s">
        <v>259</v>
      </c>
      <c r="D26" s="176"/>
      <c r="E26" s="176" t="s">
        <v>55</v>
      </c>
      <c r="F26" s="177">
        <v>37.799999999999997</v>
      </c>
      <c r="G26" s="177">
        <v>15.9</v>
      </c>
      <c r="H26" s="177"/>
      <c r="I26" s="177"/>
      <c r="J26" s="177"/>
      <c r="N26" s="122">
        <f t="shared" si="0"/>
        <v>53.699999999999996</v>
      </c>
      <c r="O26" s="124">
        <f>IF(D26="X",0,IF(E26="X",0,VLOOKUP(E26,'4'!$K$3:$L$16,2,FALSE)))</f>
        <v>200</v>
      </c>
      <c r="P26" s="122">
        <f t="shared" si="1"/>
        <v>10740</v>
      </c>
    </row>
    <row r="27" spans="1:16" x14ac:dyDescent="0.3">
      <c r="A27" s="44"/>
      <c r="B27" s="175">
        <v>22</v>
      </c>
      <c r="C27" s="176" t="s">
        <v>267</v>
      </c>
      <c r="D27" s="176"/>
      <c r="E27" s="176" t="s">
        <v>150</v>
      </c>
      <c r="F27" s="177"/>
      <c r="G27" s="177"/>
      <c r="H27" s="177"/>
      <c r="I27" s="177"/>
      <c r="J27" s="177">
        <v>8.75</v>
      </c>
      <c r="N27" s="122">
        <f t="shared" si="0"/>
        <v>8.75</v>
      </c>
      <c r="O27" s="124">
        <f>IF(D27="X",0,IF(E27="X",0,VLOOKUP(E27,'4'!$K$3:$L$16,2,FALSE)))</f>
        <v>200</v>
      </c>
      <c r="P27" s="122">
        <f t="shared" si="1"/>
        <v>1750</v>
      </c>
    </row>
    <row r="28" spans="1:16" x14ac:dyDescent="0.3">
      <c r="A28" s="44"/>
      <c r="B28" s="175">
        <v>23</v>
      </c>
      <c r="C28" s="176" t="s">
        <v>259</v>
      </c>
      <c r="D28" s="176"/>
      <c r="E28" s="176" t="s">
        <v>55</v>
      </c>
      <c r="F28" s="177">
        <v>37.799999999999997</v>
      </c>
      <c r="G28" s="177">
        <v>15.9</v>
      </c>
      <c r="H28" s="177"/>
      <c r="I28" s="177"/>
      <c r="J28" s="177"/>
      <c r="N28" s="122">
        <f t="shared" si="0"/>
        <v>53.699999999999996</v>
      </c>
      <c r="O28" s="124">
        <f>IF(D28="X",0,IF(E28="X",0,VLOOKUP(E28,'4'!$K$3:$L$16,2,FALSE)))</f>
        <v>200</v>
      </c>
      <c r="P28" s="122">
        <f t="shared" si="1"/>
        <v>10740</v>
      </c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299.90000000000003</v>
      </c>
      <c r="G495" s="105">
        <f t="shared" si="2"/>
        <v>372.54999999999995</v>
      </c>
      <c r="H495" s="105">
        <f t="shared" si="2"/>
        <v>0</v>
      </c>
      <c r="I495" s="105">
        <f t="shared" si="2"/>
        <v>3.9</v>
      </c>
      <c r="J495" s="105">
        <f t="shared" si="2"/>
        <v>68.25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IF('4'!K3="", "Vrije categorie",'4'!K3)</f>
        <v>A</v>
      </c>
      <c r="F499" s="106" cm="1">
        <f t="array" ref="F499">SUMPRODUCT(--($E$4:$E$494=C499),--($D$4:$D$494=""),$F$4:$F$494)</f>
        <v>184.60000000000002</v>
      </c>
      <c r="G499" s="106" cm="1">
        <f t="array" ref="G499">SUMPRODUCT(--($E$4:$E$494=C499),--($D$4:$D$494=""),$G$4:$G$494)</f>
        <v>223.5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408.1</v>
      </c>
      <c r="O499" s="95"/>
      <c r="P499" s="106" cm="1">
        <f t="array" ref="P499">SUMPRODUCT(--($E$4:$E$494=C499),--($D$4:$D$494=""),$P$4:$P$494)</f>
        <v>81620</v>
      </c>
    </row>
    <row r="500" spans="3:16" x14ac:dyDescent="0.3">
      <c r="C500" s="95" t="str">
        <f>IF('4'!K4="", "Vrije categorie",'4'!K4)</f>
        <v>B</v>
      </c>
      <c r="F500" s="106" cm="1">
        <f t="array" ref="F500">SUMPRODUCT(--($E$4:$E$494=C500),--($D$4:$D$494=""),$F$4:$F$494)</f>
        <v>59.3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59.3</v>
      </c>
      <c r="O500" s="95"/>
      <c r="P500" s="106" cm="1">
        <f t="array" ref="P500">SUMPRODUCT(--($E$4:$E$494=C500),--($D$4:$D$494=""),$P$4:$P$494)</f>
        <v>11860</v>
      </c>
    </row>
    <row r="501" spans="3:16" x14ac:dyDescent="0.3">
      <c r="C501" s="95" t="str">
        <f>IF('4'!K5="", "Vrije categorie",'4'!K5)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IF('4'!K6="", "Vrije categorie",'4'!K6)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IF('4'!K7="", "Vrije categorie",'4'!K7)</f>
        <v>E</v>
      </c>
      <c r="F503" s="106" cm="1">
        <f t="array" ref="F503">SUMPRODUCT(--($E$4:$E$494=C503),--($D$4:$D$494=""),$F$4:$F$494)</f>
        <v>56</v>
      </c>
      <c r="G503" s="106" cm="1">
        <f t="array" ref="G503">SUMPRODUCT(--($E$4:$E$494=C503),--($D$4:$D$494=""),$G$4:$G$494)</f>
        <v>59.25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3.9</v>
      </c>
      <c r="J503" s="106" cm="1">
        <f t="array" ref="J503">SUMPRODUCT(--($E$4:$E$494=C503),--($D$4:$D$494=""),$J$4:$J$494)</f>
        <v>28.9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148.05000000000001</v>
      </c>
      <c r="O503" s="95"/>
      <c r="P503" s="106" cm="1">
        <f t="array" ref="P503">SUMPRODUCT(--($E$4:$E$494=C503),--($D$4:$D$494=""),$P$4:$P$494)</f>
        <v>29610</v>
      </c>
    </row>
    <row r="504" spans="3:16" x14ac:dyDescent="0.3">
      <c r="C504" s="95" t="str">
        <f>IF('4'!K8="", "Vrije categorie",'4'!K8)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12.2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12.2</v>
      </c>
      <c r="O504" s="95"/>
      <c r="P504" s="106" cm="1">
        <f t="array" ref="P504">SUMPRODUCT(--($E$4:$E$494=C504),--($D$4:$D$494=""),$P$4:$P$494)</f>
        <v>146.39999999999998</v>
      </c>
    </row>
    <row r="505" spans="3:16" x14ac:dyDescent="0.3">
      <c r="C505" s="95" t="str">
        <f>IF('4'!K9="", "Vrije categorie",'4'!K9)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5.9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27.15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33.049999999999997</v>
      </c>
      <c r="O505" s="95"/>
      <c r="P505" s="106" cm="1">
        <f t="array" ref="P505">SUMPRODUCT(--($E$4:$E$494=C505),--($D$4:$D$494=""),$P$4:$P$494)</f>
        <v>6610</v>
      </c>
    </row>
    <row r="506" spans="3:16" x14ac:dyDescent="0.3">
      <c r="C506" s="95" t="str">
        <f>IF('4'!K10="", "Vrije categorie",'4'!K10)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83.9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83.9</v>
      </c>
      <c r="O506" s="95"/>
      <c r="P506" s="106" cm="1">
        <f t="array" ref="P506">SUMPRODUCT(--($E$4:$E$494=C506),--($D$4:$D$494=""),$P$4:$P$494)</f>
        <v>16780</v>
      </c>
    </row>
    <row r="507" spans="3:16" x14ac:dyDescent="0.3">
      <c r="C507" s="95" t="str">
        <f>IF('4'!K11="", "Vrije categorie",'4'!K11)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IF('4'!K12="", "Vrije categorie",'4'!K12)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IF('4'!K13="", "Vrije categorie",'4'!K13)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IF('4'!K14="", "Vrije categorie",'4'!K14)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IF('4'!K15="", "Vrije categorie",'4'!K15)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299.90000000000003</v>
      </c>
      <c r="G512" s="107">
        <f t="shared" ref="G512:M512" si="5">SUM(G499:G511)</f>
        <v>372.54999999999995</v>
      </c>
      <c r="H512" s="107">
        <f t="shared" si="5"/>
        <v>0</v>
      </c>
      <c r="I512" s="107">
        <f t="shared" si="5"/>
        <v>3.9</v>
      </c>
      <c r="J512" s="107">
        <f t="shared" si="5"/>
        <v>68.25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744.6</v>
      </c>
      <c r="O512" s="107"/>
      <c r="P512" s="107">
        <f>SUM(P499:P511)</f>
        <v>146626.4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E38E-4A2E-4B0E-9A3A-FCF793D04EBA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(2)'!P536/M3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(2)'!P537/M4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(2)'!P538/M5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(2)'!P539/M6</f>
        <v>#N/A</v>
      </c>
    </row>
    <row r="7" spans="1:14" x14ac:dyDescent="0.3">
      <c r="K7" s="74" t="s">
        <v>56</v>
      </c>
      <c r="L7" s="86"/>
      <c r="M7" s="147"/>
      <c r="N7" s="127" t="e">
        <f>'51a (2)'!P540/M7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(2)'!P541/M8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(2)'!P542/M9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(2)'!P543/M10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(2)'!P544/M11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(2)'!P545/M12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(2)'!N549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(2)'!P546/M13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(2)'!P547/M14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(2)'!P549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(2)'!G549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(2)'!N524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9673-01A5-40AA-BB01-9ED4A599746F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(2)'!P552/M3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(2)'!P553/M4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(2)'!P554/M5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(2)'!P555/M6</f>
        <v>#N/A</v>
      </c>
    </row>
    <row r="7" spans="1:14" x14ac:dyDescent="0.3">
      <c r="K7" s="74" t="s">
        <v>56</v>
      </c>
      <c r="L7" s="86"/>
      <c r="M7" s="147"/>
      <c r="N7" s="127" t="e">
        <f>'51a (2)'!P556/M7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(2)'!P557/M8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(2)'!P558/M9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(2)'!P559/M10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(2)'!P560/M11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(2)'!P561/M12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(2)'!N565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(2)'!P562/M13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(2)'!P563/M14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(2)'!P565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(2)'!G565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(2)'!N558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1963-DE19-43E3-AF47-11D434101A0C}">
  <sheetPr>
    <tabColor rgb="FFC2E76B"/>
  </sheetPr>
  <dimension ref="A2:N63"/>
  <sheetViews>
    <sheetView showGridLines="0" topLeftCell="A5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(2)'!P568/M3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(2)'!P569/M4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(2)'!P570/M5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(2)'!P571/M6</f>
        <v>#N/A</v>
      </c>
    </row>
    <row r="7" spans="1:14" x14ac:dyDescent="0.3">
      <c r="K7" s="74" t="s">
        <v>56</v>
      </c>
      <c r="L7" s="86"/>
      <c r="M7" s="147"/>
      <c r="N7" s="127" t="e">
        <f>'51a (2)'!P572/M7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(2)'!P573/M8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(2)'!P574/M9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(2)'!P575/M10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(2)'!P576/M11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(2)'!P577/M12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(2)'!N581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(2)'!P578/M13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(2)'!P579/M14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(2)'!P581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(2)'!G581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(2)'!N574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E582-6C4A-4FC6-BDAB-E20AE9430A0A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(2)'!P584/M3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(2)'!P585/M4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(2)'!P586/M5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(2)'!P587/M6</f>
        <v>#N/A</v>
      </c>
    </row>
    <row r="7" spans="1:14" x14ac:dyDescent="0.3">
      <c r="K7" s="74" t="s">
        <v>56</v>
      </c>
      <c r="L7" s="86"/>
      <c r="M7" s="147"/>
      <c r="N7" s="127" t="e">
        <f>'51a (2)'!P588/M7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(2)'!P589/M8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(2)'!P590/M9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(2)'!P591/M10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(2)'!P592/M11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(2)'!P593/M12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(2)'!N597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(2)'!P594/M13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(2)'!P595/M14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(2)'!P597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(2)'!G597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(2)'!N590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2EBD-D3CF-4DDF-A5C7-757030192940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'51a (2)'!P600/M3</f>
        <v>#N/A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'51a (2)'!P601/M4</f>
        <v>#N/A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'51a (2)'!P602/M5</f>
        <v>#N/A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'51a (2)'!P603/M6</f>
        <v>#N/A</v>
      </c>
    </row>
    <row r="7" spans="1:14" x14ac:dyDescent="0.3">
      <c r="K7" s="74" t="s">
        <v>56</v>
      </c>
      <c r="L7" s="86"/>
      <c r="M7" s="147"/>
      <c r="N7" s="127" t="e">
        <f>'51a (2)'!P604/M7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'51a (2)'!P605/M8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'51a (2)'!P606/M9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'51a (2)'!P607/M10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'51a (2)'!P608/M11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'51a (2)'!P609/M12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'51a (2)'!N5613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'51a (2)'!P610/M13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'51a (2)'!P611/M14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'51a (2)'!P613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'51a (2)'!G613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'51a (2)'!F613-E27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'51a (2)'!N606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59A2-0FBD-4561-821B-CADD81721922}">
  <sheetPr>
    <tabColor rgb="FF173583"/>
  </sheetPr>
  <dimension ref="A1:Z614"/>
  <sheetViews>
    <sheetView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8.88671875" style="170"/>
  </cols>
  <sheetData>
    <row r="1" spans="1:24" x14ac:dyDescent="0.3">
      <c r="A1">
        <f>'51 (2)'!H5</f>
        <v>0</v>
      </c>
      <c r="B1" s="243" t="s">
        <v>83</v>
      </c>
      <c r="C1" s="244"/>
      <c r="D1" s="245" t="e">
        <f>VLOOKUP(A1,'Kosten VSR (her)controles'!A5:J63,3)</f>
        <v>#N/A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e">
        <f>CONCATENATE(VLOOKUP(A1,'Kosten VSR (her)controles'!A5:K63,4)," te ",VLOOKUP(A1,'Kosten VSR (her)controles'!A5:K63,5))</f>
        <v>#N/A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100</v>
      </c>
      <c r="B3" s="47" t="s">
        <v>157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59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IF(D4="X",0,IF(E4="X",0,VLOOKUP(E4,'51 (2)'!$K$3:$L$16,2,FALSE)))</f>
        <v>#N/A</v>
      </c>
      <c r="P4" s="122" t="e">
        <f t="shared" ref="P4:P67" si="1">N4*O4</f>
        <v>#N/A</v>
      </c>
      <c r="Q4" s="160" t="s">
        <v>168</v>
      </c>
    </row>
    <row r="5" spans="1:24" x14ac:dyDescent="0.3">
      <c r="A5" s="44"/>
      <c r="B5" s="159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IF(D5="X",0,IF(E5="X",0,VLOOKUP(E5,'51 (2)'!$K$3:$L$16,2,FALSE)))</f>
        <v>#N/A</v>
      </c>
      <c r="P5" s="122" t="e">
        <f t="shared" si="1"/>
        <v>#N/A</v>
      </c>
      <c r="Q5" s="160" t="s">
        <v>169</v>
      </c>
    </row>
    <row r="6" spans="1:24" x14ac:dyDescent="0.3">
      <c r="A6" s="44"/>
      <c r="B6" s="159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IF(D6="X",0,IF(E6="X",0,VLOOKUP(E6,'51 (2)'!$K$3:$L$16,2,FALSE)))</f>
        <v>#N/A</v>
      </c>
      <c r="P6" s="122" t="e">
        <f t="shared" si="1"/>
        <v>#N/A</v>
      </c>
      <c r="Q6" s="160" t="s">
        <v>170</v>
      </c>
    </row>
    <row r="7" spans="1:24" x14ac:dyDescent="0.3">
      <c r="A7" s="44"/>
      <c r="B7" s="159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IF(D7="X",0,IF(E7="X",0,VLOOKUP(E7,'51 (2)'!$K$3:$L$16,2,FALSE)))</f>
        <v>#N/A</v>
      </c>
      <c r="P7" s="122" t="e">
        <f t="shared" si="1"/>
        <v>#N/A</v>
      </c>
      <c r="Q7" s="160" t="s">
        <v>171</v>
      </c>
    </row>
    <row r="8" spans="1:24" x14ac:dyDescent="0.3">
      <c r="A8" s="44"/>
      <c r="B8" s="159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IF(D8="X",0,IF(E8="X",0,VLOOKUP(E8,'51 (2)'!$K$3:$L$16,2,FALSE)))</f>
        <v>#N/A</v>
      </c>
      <c r="P8" s="122" t="e">
        <f t="shared" si="1"/>
        <v>#N/A</v>
      </c>
      <c r="Q8" s="160" t="s">
        <v>172</v>
      </c>
    </row>
    <row r="9" spans="1:24" x14ac:dyDescent="0.3">
      <c r="A9" s="44"/>
      <c r="B9" s="159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IF(D9="X",0,IF(E9="X",0,VLOOKUP(E9,'51 (2)'!$K$3:$L$16,2,FALSE)))</f>
        <v>#N/A</v>
      </c>
      <c r="P9" s="122" t="e">
        <f t="shared" si="1"/>
        <v>#N/A</v>
      </c>
    </row>
    <row r="10" spans="1:24" x14ac:dyDescent="0.3">
      <c r="A10" s="44"/>
      <c r="B10" s="159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IF(D10="X",0,IF(E10="X",0,VLOOKUP(E10,'51 (2)'!$K$3:$L$16,2,FALSE)))</f>
        <v>#N/A</v>
      </c>
      <c r="P10" s="122" t="e">
        <f t="shared" si="1"/>
        <v>#N/A</v>
      </c>
    </row>
    <row r="11" spans="1:24" x14ac:dyDescent="0.3">
      <c r="A11" s="44"/>
      <c r="B11" s="159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IF(D11="X",0,IF(E11="X",0,VLOOKUP(E11,'51 (2)'!$K$3:$L$16,2,FALSE)))</f>
        <v>#N/A</v>
      </c>
      <c r="P11" s="122" t="e">
        <f t="shared" si="1"/>
        <v>#N/A</v>
      </c>
    </row>
    <row r="12" spans="1:24" x14ac:dyDescent="0.3">
      <c r="A12" s="44"/>
      <c r="B12" s="159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IF(D12="X",0,IF(E12="X",0,VLOOKUP(E12,'51 (2)'!$K$3:$L$16,2,FALSE)))</f>
        <v>#N/A</v>
      </c>
      <c r="P12" s="122" t="e">
        <f t="shared" si="1"/>
        <v>#N/A</v>
      </c>
    </row>
    <row r="13" spans="1:24" x14ac:dyDescent="0.3">
      <c r="A13" s="44"/>
      <c r="B13" s="159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IF(D13="X",0,IF(E13="X",0,VLOOKUP(E13,'51 (2)'!$K$3:$L$16,2,FALSE)))</f>
        <v>#N/A</v>
      </c>
      <c r="P13" s="122" t="e">
        <f t="shared" si="1"/>
        <v>#N/A</v>
      </c>
    </row>
    <row r="14" spans="1:24" x14ac:dyDescent="0.3">
      <c r="A14" s="44"/>
      <c r="B14" s="159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IF(D14="X",0,IF(E14="X",0,VLOOKUP(E14,'51 (2)'!$K$3:$L$16,2,FALSE)))</f>
        <v>#N/A</v>
      </c>
      <c r="P14" s="122" t="e">
        <f t="shared" si="1"/>
        <v>#N/A</v>
      </c>
    </row>
    <row r="15" spans="1:24" x14ac:dyDescent="0.3">
      <c r="A15" s="44"/>
      <c r="B15" s="159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IF(D15="X",0,IF(E15="X",0,VLOOKUP(E15,'51 (2)'!$K$3:$L$16,2,FALSE)))</f>
        <v>#N/A</v>
      </c>
      <c r="P15" s="122" t="e">
        <f t="shared" si="1"/>
        <v>#N/A</v>
      </c>
    </row>
    <row r="16" spans="1:24" x14ac:dyDescent="0.3">
      <c r="A16" s="44"/>
      <c r="B16" s="159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IF(D16="X",0,IF(E16="X",0,VLOOKUP(E16,'51 (2)'!$K$3:$L$16,2,FALSE)))</f>
        <v>#N/A</v>
      </c>
      <c r="P16" s="122" t="e">
        <f t="shared" si="1"/>
        <v>#N/A</v>
      </c>
    </row>
    <row r="17" spans="1:16" x14ac:dyDescent="0.3">
      <c r="A17" s="44"/>
      <c r="B17" s="159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IF(D17="X",0,IF(E17="X",0,VLOOKUP(E17,'51 (2)'!$K$3:$L$16,2,FALSE)))</f>
        <v>#N/A</v>
      </c>
      <c r="P17" s="122" t="e">
        <f t="shared" si="1"/>
        <v>#N/A</v>
      </c>
    </row>
    <row r="18" spans="1:16" x14ac:dyDescent="0.3">
      <c r="A18" s="44"/>
      <c r="B18" s="159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IF(D18="X",0,IF(E18="X",0,VLOOKUP(E18,'51 (2)'!$K$3:$L$16,2,FALSE)))</f>
        <v>#N/A</v>
      </c>
      <c r="P18" s="122" t="e">
        <f t="shared" si="1"/>
        <v>#N/A</v>
      </c>
    </row>
    <row r="19" spans="1:16" x14ac:dyDescent="0.3">
      <c r="A19" s="44"/>
      <c r="B19" s="159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IF(D19="X",0,IF(E19="X",0,VLOOKUP(E19,'51 (2)'!$K$3:$L$16,2,FALSE)))</f>
        <v>#N/A</v>
      </c>
      <c r="P19" s="122" t="e">
        <f t="shared" si="1"/>
        <v>#N/A</v>
      </c>
    </row>
    <row r="20" spans="1:16" x14ac:dyDescent="0.3">
      <c r="A20" s="44"/>
      <c r="B20" s="159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IF(D20="X",0,IF(E20="X",0,VLOOKUP(E20,'51 (2)'!$K$3:$L$16,2,FALSE)))</f>
        <v>#N/A</v>
      </c>
      <c r="P20" s="122" t="e">
        <f t="shared" si="1"/>
        <v>#N/A</v>
      </c>
    </row>
    <row r="21" spans="1:16" x14ac:dyDescent="0.3">
      <c r="A21" s="44"/>
      <c r="B21" s="159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IF(D21="X",0,IF(E21="X",0,VLOOKUP(E21,'51 (2)'!$K$3:$L$16,2,FALSE)))</f>
        <v>#N/A</v>
      </c>
      <c r="P21" s="122" t="e">
        <f t="shared" si="1"/>
        <v>#N/A</v>
      </c>
    </row>
    <row r="22" spans="1:16" x14ac:dyDescent="0.3">
      <c r="A22" s="44"/>
      <c r="B22" s="159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IF(D22="X",0,IF(E22="X",0,VLOOKUP(E22,'51 (2)'!$K$3:$L$16,2,FALSE)))</f>
        <v>#N/A</v>
      </c>
      <c r="P22" s="122" t="e">
        <f t="shared" si="1"/>
        <v>#N/A</v>
      </c>
    </row>
    <row r="23" spans="1:16" x14ac:dyDescent="0.3">
      <c r="A23" s="44"/>
      <c r="B23" s="159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IF(D23="X",0,IF(E23="X",0,VLOOKUP(E23,'51 (2)'!$K$3:$L$16,2,FALSE)))</f>
        <v>#N/A</v>
      </c>
      <c r="P23" s="122" t="e">
        <f t="shared" si="1"/>
        <v>#N/A</v>
      </c>
    </row>
    <row r="24" spans="1:16" x14ac:dyDescent="0.3">
      <c r="A24" s="44"/>
      <c r="B24" s="159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IF(D24="X",0,IF(E24="X",0,VLOOKUP(E24,'51 (2)'!$K$3:$L$16,2,FALSE)))</f>
        <v>#N/A</v>
      </c>
      <c r="P24" s="122" t="e">
        <f t="shared" si="1"/>
        <v>#N/A</v>
      </c>
    </row>
    <row r="25" spans="1:16" x14ac:dyDescent="0.3">
      <c r="A25" s="44"/>
      <c r="B25" s="159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IF(D25="X",0,IF(E25="X",0,VLOOKUP(E25,'51 (2)'!$K$3:$L$16,2,FALSE)))</f>
        <v>#N/A</v>
      </c>
      <c r="P25" s="122" t="e">
        <f t="shared" si="1"/>
        <v>#N/A</v>
      </c>
    </row>
    <row r="26" spans="1:16" x14ac:dyDescent="0.3">
      <c r="A26" s="44"/>
      <c r="B26" s="159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IF(D26="X",0,IF(E26="X",0,VLOOKUP(E26,'51 (2)'!$K$3:$L$16,2,FALSE)))</f>
        <v>#N/A</v>
      </c>
      <c r="P26" s="122" t="e">
        <f t="shared" si="1"/>
        <v>#N/A</v>
      </c>
    </row>
    <row r="27" spans="1:16" x14ac:dyDescent="0.3">
      <c r="A27" s="44"/>
      <c r="B27" s="159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IF(D27="X",0,IF(E27="X",0,VLOOKUP(E27,'51 (2)'!$K$3:$L$16,2,FALSE)))</f>
        <v>#N/A</v>
      </c>
      <c r="P27" s="122" t="e">
        <f t="shared" si="1"/>
        <v>#N/A</v>
      </c>
    </row>
    <row r="28" spans="1:16" x14ac:dyDescent="0.3">
      <c r="A28" s="44"/>
      <c r="B28" s="159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IF(D28="X",0,IF(E28="X",0,VLOOKUP(E28,'51 (2)'!$K$3:$L$16,2,FALSE)))</f>
        <v>#N/A</v>
      </c>
      <c r="P28" s="122" t="e">
        <f t="shared" si="1"/>
        <v>#N/A</v>
      </c>
    </row>
    <row r="29" spans="1:16" x14ac:dyDescent="0.3">
      <c r="A29" s="44"/>
      <c r="B29" s="159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IF(D29="X",0,IF(E29="X",0,VLOOKUP(E29,'51 (2)'!$K$3:$L$16,2,FALSE)))</f>
        <v>#N/A</v>
      </c>
      <c r="P29" s="122" t="e">
        <f t="shared" si="1"/>
        <v>#N/A</v>
      </c>
    </row>
    <row r="30" spans="1:16" x14ac:dyDescent="0.3">
      <c r="A30" s="44"/>
      <c r="B30" s="159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IF(D30="X",0,IF(E30="X",0,VLOOKUP(E30,'51 (2)'!$K$3:$L$16,2,FALSE)))</f>
        <v>#N/A</v>
      </c>
      <c r="P30" s="122" t="e">
        <f t="shared" si="1"/>
        <v>#N/A</v>
      </c>
    </row>
    <row r="31" spans="1:16" x14ac:dyDescent="0.3">
      <c r="A31" s="44"/>
      <c r="B31" s="159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IF(D31="X",0,IF(E31="X",0,VLOOKUP(E31,'51 (2)'!$K$3:$L$16,2,FALSE)))</f>
        <v>#N/A</v>
      </c>
      <c r="P31" s="122" t="e">
        <f t="shared" si="1"/>
        <v>#N/A</v>
      </c>
    </row>
    <row r="32" spans="1:16" x14ac:dyDescent="0.3">
      <c r="A32" s="44"/>
      <c r="B32" s="159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IF(D32="X",0,IF(E32="X",0,VLOOKUP(E32,'51 (2)'!$K$3:$L$16,2,FALSE)))</f>
        <v>#N/A</v>
      </c>
      <c r="P32" s="122" t="e">
        <f t="shared" si="1"/>
        <v>#N/A</v>
      </c>
    </row>
    <row r="33" spans="1:16" x14ac:dyDescent="0.3">
      <c r="A33" s="44"/>
      <c r="B33" s="159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IF(D33="X",0,IF(E33="X",0,VLOOKUP(E33,'51 (2)'!$K$3:$L$16,2,FALSE)))</f>
        <v>#N/A</v>
      </c>
      <c r="P33" s="122" t="e">
        <f t="shared" si="1"/>
        <v>#N/A</v>
      </c>
    </row>
    <row r="34" spans="1:16" x14ac:dyDescent="0.3">
      <c r="A34" s="44"/>
      <c r="B34" s="159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IF(D34="X",0,IF(E34="X",0,VLOOKUP(E34,'51 (2)'!$K$3:$L$16,2,FALSE)))</f>
        <v>#N/A</v>
      </c>
      <c r="P34" s="122" t="e">
        <f t="shared" si="1"/>
        <v>#N/A</v>
      </c>
    </row>
    <row r="35" spans="1:16" x14ac:dyDescent="0.3">
      <c r="A35" s="44"/>
      <c r="B35" s="159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IF(D35="X",0,IF(E35="X",0,VLOOKUP(E35,'51 (2)'!$K$3:$L$16,2,FALSE)))</f>
        <v>#N/A</v>
      </c>
      <c r="P35" s="122" t="e">
        <f t="shared" si="1"/>
        <v>#N/A</v>
      </c>
    </row>
    <row r="36" spans="1:16" x14ac:dyDescent="0.3">
      <c r="A36" s="44"/>
      <c r="B36" s="159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IF(D36="X",0,IF(E36="X",0,VLOOKUP(E36,'51 (2)'!$K$3:$L$16,2,FALSE)))</f>
        <v>#N/A</v>
      </c>
      <c r="P36" s="122" t="e">
        <f t="shared" si="1"/>
        <v>#N/A</v>
      </c>
    </row>
    <row r="37" spans="1:16" x14ac:dyDescent="0.3">
      <c r="A37" s="44"/>
      <c r="B37" s="159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IF(D37="X",0,IF(E37="X",0,VLOOKUP(E37,'51 (2)'!$K$3:$L$16,2,FALSE)))</f>
        <v>#N/A</v>
      </c>
      <c r="P37" s="122" t="e">
        <f t="shared" si="1"/>
        <v>#N/A</v>
      </c>
    </row>
    <row r="38" spans="1:16" x14ac:dyDescent="0.3">
      <c r="A38" s="44"/>
      <c r="B38" s="159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IF(D38="X",0,IF(E38="X",0,VLOOKUP(E38,'51 (2)'!$K$3:$L$16,2,FALSE)))</f>
        <v>#N/A</v>
      </c>
      <c r="P38" s="122" t="e">
        <f t="shared" si="1"/>
        <v>#N/A</v>
      </c>
    </row>
    <row r="39" spans="1:16" x14ac:dyDescent="0.3">
      <c r="A39" s="44"/>
      <c r="B39" s="159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IF(D39="X",0,IF(E39="X",0,VLOOKUP(E39,'51 (2)'!$K$3:$L$16,2,FALSE)))</f>
        <v>#N/A</v>
      </c>
      <c r="P39" s="122" t="e">
        <f t="shared" si="1"/>
        <v>#N/A</v>
      </c>
    </row>
    <row r="40" spans="1:16" x14ac:dyDescent="0.3">
      <c r="A40" s="44"/>
      <c r="B40" s="159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IF(D40="X",0,IF(E40="X",0,VLOOKUP(E40,'51 (2)'!$K$3:$L$16,2,FALSE)))</f>
        <v>#N/A</v>
      </c>
      <c r="P40" s="122" t="e">
        <f t="shared" si="1"/>
        <v>#N/A</v>
      </c>
    </row>
    <row r="41" spans="1:16" x14ac:dyDescent="0.3">
      <c r="A41" s="44"/>
      <c r="B41" s="159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IF(D41="X",0,IF(E41="X",0,VLOOKUP(E41,'51 (2)'!$K$3:$L$16,2,FALSE)))</f>
        <v>#N/A</v>
      </c>
      <c r="P41" s="122" t="e">
        <f t="shared" si="1"/>
        <v>#N/A</v>
      </c>
    </row>
    <row r="42" spans="1:16" x14ac:dyDescent="0.3">
      <c r="A42" s="44"/>
      <c r="B42" s="159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IF(D42="X",0,IF(E42="X",0,VLOOKUP(E42,'51 (2)'!$K$3:$L$16,2,FALSE)))</f>
        <v>#N/A</v>
      </c>
      <c r="P42" s="122" t="e">
        <f t="shared" si="1"/>
        <v>#N/A</v>
      </c>
    </row>
    <row r="43" spans="1:16" x14ac:dyDescent="0.3">
      <c r="A43" s="44"/>
      <c r="B43" s="159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IF(D43="X",0,IF(E43="X",0,VLOOKUP(E43,'51 (2)'!$K$3:$L$16,2,FALSE)))</f>
        <v>#N/A</v>
      </c>
      <c r="P43" s="122" t="e">
        <f t="shared" si="1"/>
        <v>#N/A</v>
      </c>
    </row>
    <row r="44" spans="1:16" x14ac:dyDescent="0.3">
      <c r="A44" s="44"/>
      <c r="B44" s="159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IF(D44="X",0,IF(E44="X",0,VLOOKUP(E44,'51 (2)'!$K$3:$L$16,2,FALSE)))</f>
        <v>#N/A</v>
      </c>
      <c r="P44" s="122" t="e">
        <f t="shared" si="1"/>
        <v>#N/A</v>
      </c>
    </row>
    <row r="45" spans="1:16" x14ac:dyDescent="0.3">
      <c r="A45" s="44"/>
      <c r="B45" s="159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IF(D45="X",0,IF(E45="X",0,VLOOKUP(E45,'51 (2)'!$K$3:$L$16,2,FALSE)))</f>
        <v>#N/A</v>
      </c>
      <c r="P45" s="122" t="e">
        <f t="shared" si="1"/>
        <v>#N/A</v>
      </c>
    </row>
    <row r="46" spans="1:16" x14ac:dyDescent="0.3">
      <c r="A46" s="44"/>
      <c r="B46" s="159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IF(D46="X",0,IF(E46="X",0,VLOOKUP(E46,'51 (2)'!$K$3:$L$16,2,FALSE)))</f>
        <v>#N/A</v>
      </c>
      <c r="P46" s="122" t="e">
        <f t="shared" si="1"/>
        <v>#N/A</v>
      </c>
    </row>
    <row r="47" spans="1:16" x14ac:dyDescent="0.3">
      <c r="A47" s="44"/>
      <c r="B47" s="159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IF(D47="X",0,IF(E47="X",0,VLOOKUP(E47,'51 (2)'!$K$3:$L$16,2,FALSE)))</f>
        <v>#N/A</v>
      </c>
      <c r="P47" s="122" t="e">
        <f t="shared" si="1"/>
        <v>#N/A</v>
      </c>
    </row>
    <row r="48" spans="1:16" x14ac:dyDescent="0.3">
      <c r="A48" s="44"/>
      <c r="B48" s="159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IF(D48="X",0,IF(E48="X",0,VLOOKUP(E48,'51 (2)'!$K$3:$L$16,2,FALSE)))</f>
        <v>#N/A</v>
      </c>
      <c r="P48" s="122" t="e">
        <f t="shared" si="1"/>
        <v>#N/A</v>
      </c>
    </row>
    <row r="49" spans="1:16" x14ac:dyDescent="0.3">
      <c r="A49" s="44"/>
      <c r="B49" s="159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IF(D49="X",0,IF(E49="X",0,VLOOKUP(E49,'51 (2)'!$K$3:$L$16,2,FALSE)))</f>
        <v>#N/A</v>
      </c>
      <c r="P49" s="122" t="e">
        <f t="shared" si="1"/>
        <v>#N/A</v>
      </c>
    </row>
    <row r="50" spans="1:16" x14ac:dyDescent="0.3">
      <c r="A50" s="44"/>
      <c r="B50" s="159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IF(D50="X",0,IF(E50="X",0,VLOOKUP(E50,'51 (2)'!$K$3:$L$16,2,FALSE)))</f>
        <v>#N/A</v>
      </c>
      <c r="P50" s="122" t="e">
        <f t="shared" si="1"/>
        <v>#N/A</v>
      </c>
    </row>
    <row r="51" spans="1:16" x14ac:dyDescent="0.3">
      <c r="A51" s="44"/>
      <c r="B51" s="159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IF(D51="X",0,IF(E51="X",0,VLOOKUP(E51,'51 (2)'!$K$3:$L$16,2,FALSE)))</f>
        <v>#N/A</v>
      </c>
      <c r="P51" s="122" t="e">
        <f t="shared" si="1"/>
        <v>#N/A</v>
      </c>
    </row>
    <row r="52" spans="1:16" x14ac:dyDescent="0.3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IF(D52="X",0,IF(E52="X",0,VLOOKUP(E52,'51 (2)'!$K$3:$L$16,2,FALSE)))</f>
        <v>#N/A</v>
      </c>
      <c r="P52" s="122" t="e">
        <f t="shared" si="1"/>
        <v>#N/A</v>
      </c>
    </row>
    <row r="53" spans="1:16" x14ac:dyDescent="0.3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IF(D53="X",0,IF(E53="X",0,VLOOKUP(E53,'51 (2)'!$K$3:$L$16,2,FALSE)))</f>
        <v>#N/A</v>
      </c>
      <c r="P53" s="122" t="e">
        <f t="shared" si="1"/>
        <v>#N/A</v>
      </c>
    </row>
    <row r="54" spans="1:16" x14ac:dyDescent="0.3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IF(D54="X",0,IF(E54="X",0,VLOOKUP(E54,'51 (2)'!$K$3:$L$16,2,FALSE)))</f>
        <v>#N/A</v>
      </c>
      <c r="P54" s="122" t="e">
        <f t="shared" si="1"/>
        <v>#N/A</v>
      </c>
    </row>
    <row r="55" spans="1:16" x14ac:dyDescent="0.3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IF(D55="X",0,IF(E55="X",0,VLOOKUP(E55,'51 (2)'!$K$3:$L$16,2,FALSE)))</f>
        <v>#N/A</v>
      </c>
      <c r="P55" s="122" t="e">
        <f t="shared" si="1"/>
        <v>#N/A</v>
      </c>
    </row>
    <row r="56" spans="1:16" x14ac:dyDescent="0.3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IF(D56="X",0,IF(E56="X",0,VLOOKUP(E56,'51 (2)'!$K$3:$L$16,2,FALSE)))</f>
        <v>#N/A</v>
      </c>
      <c r="P56" s="122" t="e">
        <f t="shared" si="1"/>
        <v>#N/A</v>
      </c>
    </row>
    <row r="57" spans="1:16" x14ac:dyDescent="0.3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IF(D57="X",0,IF(E57="X",0,VLOOKUP(E57,'51 (2)'!$K$3:$L$16,2,FALSE)))</f>
        <v>#N/A</v>
      </c>
      <c r="P57" s="122" t="e">
        <f t="shared" si="1"/>
        <v>#N/A</v>
      </c>
    </row>
    <row r="58" spans="1:16" x14ac:dyDescent="0.3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IF(D58="X",0,IF(E58="X",0,VLOOKUP(E58,'51 (2)'!$K$3:$L$16,2,FALSE)))</f>
        <v>#N/A</v>
      </c>
      <c r="P58" s="122" t="e">
        <f t="shared" si="1"/>
        <v>#N/A</v>
      </c>
    </row>
    <row r="59" spans="1:16" x14ac:dyDescent="0.3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IF(D59="X",0,IF(E59="X",0,VLOOKUP(E59,'51 (2)'!$K$3:$L$16,2,FALSE)))</f>
        <v>#N/A</v>
      </c>
      <c r="P59" s="122" t="e">
        <f t="shared" si="1"/>
        <v>#N/A</v>
      </c>
    </row>
    <row r="60" spans="1:16" x14ac:dyDescent="0.3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IF(D60="X",0,IF(E60="X",0,VLOOKUP(E60,'51 (2)'!$K$3:$L$16,2,FALSE)))</f>
        <v>#N/A</v>
      </c>
      <c r="P60" s="122" t="e">
        <f t="shared" si="1"/>
        <v>#N/A</v>
      </c>
    </row>
    <row r="61" spans="1:16" x14ac:dyDescent="0.3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IF(D61="X",0,IF(E61="X",0,VLOOKUP(E61,'51 (2)'!$K$3:$L$16,2,FALSE)))</f>
        <v>#N/A</v>
      </c>
      <c r="P61" s="122" t="e">
        <f t="shared" si="1"/>
        <v>#N/A</v>
      </c>
    </row>
    <row r="62" spans="1:16" x14ac:dyDescent="0.3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IF(D62="X",0,IF(E62="X",0,VLOOKUP(E62,'51 (2)'!$K$3:$L$16,2,FALSE)))</f>
        <v>#N/A</v>
      </c>
      <c r="P62" s="122" t="e">
        <f t="shared" si="1"/>
        <v>#N/A</v>
      </c>
    </row>
    <row r="63" spans="1:16" x14ac:dyDescent="0.3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IF(D63="X",0,IF(E63="X",0,VLOOKUP(E63,'51 (2)'!$K$3:$L$16,2,FALSE)))</f>
        <v>#N/A</v>
      </c>
      <c r="P63" s="122" t="e">
        <f t="shared" si="1"/>
        <v>#N/A</v>
      </c>
    </row>
    <row r="64" spans="1:16" x14ac:dyDescent="0.3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IF(D64="X",0,IF(E64="X",0,VLOOKUP(E64,'51 (2)'!$K$3:$L$16,2,FALSE)))</f>
        <v>#N/A</v>
      </c>
      <c r="P64" s="122" t="e">
        <f t="shared" si="1"/>
        <v>#N/A</v>
      </c>
    </row>
    <row r="65" spans="1:16" x14ac:dyDescent="0.3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IF(D65="X",0,IF(E65="X",0,VLOOKUP(E65,'51 (2)'!$K$3:$L$16,2,FALSE)))</f>
        <v>#N/A</v>
      </c>
      <c r="P65" s="122" t="e">
        <f t="shared" si="1"/>
        <v>#N/A</v>
      </c>
    </row>
    <row r="66" spans="1:16" x14ac:dyDescent="0.3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IF(D66="X",0,IF(E66="X",0,VLOOKUP(E66,'51 (2)'!$K$3:$L$16,2,FALSE)))</f>
        <v>#N/A</v>
      </c>
      <c r="P66" s="122" t="e">
        <f t="shared" si="1"/>
        <v>#N/A</v>
      </c>
    </row>
    <row r="67" spans="1:16" x14ac:dyDescent="0.3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IF(D67="X",0,IF(E67="X",0,VLOOKUP(E67,'51 (2)'!$K$3:$L$16,2,FALSE)))</f>
        <v>#N/A</v>
      </c>
      <c r="P67" s="122" t="e">
        <f t="shared" si="1"/>
        <v>#N/A</v>
      </c>
    </row>
    <row r="68" spans="1:16" x14ac:dyDescent="0.3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IF(D68="X",0,IF(E68="X",0,VLOOKUP(E68,'51 (2)'!$K$3:$L$16,2,FALSE)))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IF(D69="X",0,IF(E69="X",0,VLOOKUP(E69,'51 (2)'!$K$3:$L$16,2,FALSE)))</f>
        <v>#N/A</v>
      </c>
      <c r="P69" s="122" t="e">
        <f t="shared" si="3"/>
        <v>#N/A</v>
      </c>
    </row>
    <row r="70" spans="1:16" x14ac:dyDescent="0.3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IF(D70="X",0,IF(E70="X",0,VLOOKUP(E70,'51 (2)'!$K$3:$L$16,2,FALSE)))</f>
        <v>#N/A</v>
      </c>
      <c r="P70" s="122" t="e">
        <f t="shared" si="3"/>
        <v>#N/A</v>
      </c>
    </row>
    <row r="71" spans="1:16" x14ac:dyDescent="0.3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IF(D71="X",0,IF(E71="X",0,VLOOKUP(E71,'51 (2)'!$K$3:$L$16,2,FALSE)))</f>
        <v>#N/A</v>
      </c>
      <c r="P71" s="122" t="e">
        <f t="shared" si="3"/>
        <v>#N/A</v>
      </c>
    </row>
    <row r="72" spans="1:16" x14ac:dyDescent="0.3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IF(D72="X",0,IF(E72="X",0,VLOOKUP(E72,'51 (2)'!$K$3:$L$16,2,FALSE)))</f>
        <v>#N/A</v>
      </c>
      <c r="P72" s="122" t="e">
        <f t="shared" si="3"/>
        <v>#N/A</v>
      </c>
    </row>
    <row r="73" spans="1:16" x14ac:dyDescent="0.3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IF(D73="X",0,IF(E73="X",0,VLOOKUP(E73,'51 (2)'!$K$3:$L$16,2,FALSE)))</f>
        <v>#N/A</v>
      </c>
      <c r="P73" s="122" t="e">
        <f t="shared" si="3"/>
        <v>#N/A</v>
      </c>
    </row>
    <row r="74" spans="1:16" x14ac:dyDescent="0.3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IF(D74="X",0,IF(E74="X",0,VLOOKUP(E74,'51 (2)'!$K$3:$L$16,2,FALSE)))</f>
        <v>#N/A</v>
      </c>
      <c r="P74" s="122" t="e">
        <f t="shared" si="3"/>
        <v>#N/A</v>
      </c>
    </row>
    <row r="75" spans="1:16" x14ac:dyDescent="0.3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IF(D75="X",0,IF(E75="X",0,VLOOKUP(E75,'51 (2)'!$K$3:$L$16,2,FALSE)))</f>
        <v>#N/A</v>
      </c>
      <c r="P75" s="122" t="e">
        <f t="shared" si="3"/>
        <v>#N/A</v>
      </c>
    </row>
    <row r="76" spans="1:16" x14ac:dyDescent="0.3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IF(D76="X",0,IF(E76="X",0,VLOOKUP(E76,'51 (2)'!$K$3:$L$16,2,FALSE)))</f>
        <v>#N/A</v>
      </c>
      <c r="P76" s="122" t="e">
        <f t="shared" si="3"/>
        <v>#N/A</v>
      </c>
    </row>
    <row r="77" spans="1:16" x14ac:dyDescent="0.3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IF(D77="X",0,IF(E77="X",0,VLOOKUP(E77,'51 (2)'!$K$3:$L$16,2,FALSE)))</f>
        <v>#N/A</v>
      </c>
      <c r="P77" s="122" t="e">
        <f t="shared" si="3"/>
        <v>#N/A</v>
      </c>
    </row>
    <row r="78" spans="1:16" x14ac:dyDescent="0.3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IF(D78="X",0,IF(E78="X",0,VLOOKUP(E78,'51 (2)'!$K$3:$L$16,2,FALSE)))</f>
        <v>#N/A</v>
      </c>
      <c r="P78" s="122" t="e">
        <f t="shared" si="3"/>
        <v>#N/A</v>
      </c>
    </row>
    <row r="79" spans="1:16" x14ac:dyDescent="0.3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IF(D79="X",0,IF(E79="X",0,VLOOKUP(E79,'51 (2)'!$K$3:$L$16,2,FALSE)))</f>
        <v>#N/A</v>
      </c>
      <c r="P79" s="122" t="e">
        <f t="shared" si="3"/>
        <v>#N/A</v>
      </c>
    </row>
    <row r="80" spans="1:16" x14ac:dyDescent="0.3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IF(D80="X",0,IF(E80="X",0,VLOOKUP(E80,'51 (2)'!$K$3:$L$16,2,FALSE)))</f>
        <v>#N/A</v>
      </c>
      <c r="P80" s="122" t="e">
        <f t="shared" si="3"/>
        <v>#N/A</v>
      </c>
    </row>
    <row r="81" spans="1:16" x14ac:dyDescent="0.3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IF(D81="X",0,IF(E81="X",0,VLOOKUP(E81,'51 (2)'!$K$3:$L$16,2,FALSE)))</f>
        <v>#N/A</v>
      </c>
      <c r="P81" s="122" t="e">
        <f t="shared" si="3"/>
        <v>#N/A</v>
      </c>
    </row>
    <row r="82" spans="1:16" x14ac:dyDescent="0.3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IF(D82="X",0,IF(E82="X",0,VLOOKUP(E82,'51 (2)'!$K$3:$L$16,2,FALSE)))</f>
        <v>#N/A</v>
      </c>
      <c r="P82" s="122" t="e">
        <f t="shared" si="3"/>
        <v>#N/A</v>
      </c>
    </row>
    <row r="83" spans="1:16" x14ac:dyDescent="0.3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IF(D83="X",0,IF(E83="X",0,VLOOKUP(E83,'51 (2)'!$K$3:$L$16,2,FALSE)))</f>
        <v>#N/A</v>
      </c>
      <c r="P83" s="122" t="e">
        <f t="shared" si="3"/>
        <v>#N/A</v>
      </c>
    </row>
    <row r="84" spans="1:16" x14ac:dyDescent="0.3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IF(D84="X",0,IF(E84="X",0,VLOOKUP(E84,'51 (2)'!$K$3:$L$16,2,FALSE)))</f>
        <v>#N/A</v>
      </c>
      <c r="P84" s="122" t="e">
        <f t="shared" si="3"/>
        <v>#N/A</v>
      </c>
    </row>
    <row r="85" spans="1:16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IF(D85="X",0,IF(E85="X",0,VLOOKUP(E85,'51 (2)'!$K$3:$L$16,2,FALSE)))</f>
        <v>#N/A</v>
      </c>
      <c r="P85" s="122" t="e">
        <f t="shared" si="3"/>
        <v>#N/A</v>
      </c>
    </row>
    <row r="86" spans="1:16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IF(D86="X",0,IF(E86="X",0,VLOOKUP(E86,'51 (2)'!$K$3:$L$16,2,FALSE)))</f>
        <v>#N/A</v>
      </c>
      <c r="P86" s="122" t="e">
        <f t="shared" si="3"/>
        <v>#N/A</v>
      </c>
    </row>
    <row r="87" spans="1:16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IF(D87="X",0,IF(E87="X",0,VLOOKUP(E87,'51 (2)'!$K$3:$L$16,2,FALSE)))</f>
        <v>#N/A</v>
      </c>
      <c r="P87" s="122" t="e">
        <f t="shared" si="3"/>
        <v>#N/A</v>
      </c>
    </row>
    <row r="88" spans="1:16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IF(D88="X",0,IF(E88="X",0,VLOOKUP(E88,'51 (2)'!$K$3:$L$16,2,FALSE)))</f>
        <v>#N/A</v>
      </c>
      <c r="P88" s="122" t="e">
        <f t="shared" si="3"/>
        <v>#N/A</v>
      </c>
    </row>
    <row r="89" spans="1:16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IF(D89="X",0,IF(E89="X",0,VLOOKUP(E89,'51 (2)'!$K$3:$L$16,2,FALSE)))</f>
        <v>#N/A</v>
      </c>
      <c r="P89" s="122" t="e">
        <f t="shared" si="3"/>
        <v>#N/A</v>
      </c>
    </row>
    <row r="90" spans="1:16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IF(D90="X",0,IF(E90="X",0,VLOOKUP(E90,'51 (2)'!$K$3:$L$16,2,FALSE)))</f>
        <v>#N/A</v>
      </c>
      <c r="P90" s="122" t="e">
        <f t="shared" si="3"/>
        <v>#N/A</v>
      </c>
    </row>
    <row r="91" spans="1:16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IF(D91="X",0,IF(E91="X",0,VLOOKUP(E91,'51 (2)'!$K$3:$L$16,2,FALSE)))</f>
        <v>#N/A</v>
      </c>
      <c r="P91" s="122" t="e">
        <f t="shared" si="3"/>
        <v>#N/A</v>
      </c>
    </row>
    <row r="92" spans="1:16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IF(D92="X",0,IF(E92="X",0,VLOOKUP(E92,'51 (2)'!$K$3:$L$16,2,FALSE)))</f>
        <v>#N/A</v>
      </c>
      <c r="P92" s="122" t="e">
        <f t="shared" si="3"/>
        <v>#N/A</v>
      </c>
    </row>
    <row r="93" spans="1:16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IF(D93="X",0,IF(E93="X",0,VLOOKUP(E93,'51 (2)'!$K$3:$L$16,2,FALSE)))</f>
        <v>#N/A</v>
      </c>
      <c r="P93" s="122" t="e">
        <f t="shared" si="3"/>
        <v>#N/A</v>
      </c>
    </row>
    <row r="94" spans="1:16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IF(D94="X",0,IF(E94="X",0,VLOOKUP(E94,'51 (2)'!$K$3:$L$16,2,FALSE)))</f>
        <v>#N/A</v>
      </c>
      <c r="P94" s="122" t="e">
        <f t="shared" si="3"/>
        <v>#N/A</v>
      </c>
    </row>
    <row r="95" spans="1:16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IF(D95="X",0,IF(E95="X",0,VLOOKUP(E95,'51 (2)'!$K$3:$L$16,2,FALSE)))</f>
        <v>#N/A</v>
      </c>
      <c r="P95" s="122" t="e">
        <f t="shared" si="3"/>
        <v>#N/A</v>
      </c>
    </row>
    <row r="96" spans="1:16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IF(D96="X",0,IF(E96="X",0,VLOOKUP(E96,'51 (2)'!$K$3:$L$16,2,FALSE)))</f>
        <v>#N/A</v>
      </c>
      <c r="P96" s="122" t="e">
        <f t="shared" si="3"/>
        <v>#N/A</v>
      </c>
    </row>
    <row r="97" spans="1:16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IF(D97="X",0,IF(E97="X",0,VLOOKUP(E97,'51 (2)'!$K$3:$L$16,2,FALSE)))</f>
        <v>#N/A</v>
      </c>
      <c r="P97" s="122" t="e">
        <f t="shared" si="3"/>
        <v>#N/A</v>
      </c>
    </row>
    <row r="98" spans="1:16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IF(D98="X",0,IF(E98="X",0,VLOOKUP(E98,'51 (2)'!$K$3:$L$16,2,FALSE)))</f>
        <v>#N/A</v>
      </c>
      <c r="P98" s="122" t="e">
        <f t="shared" si="3"/>
        <v>#N/A</v>
      </c>
    </row>
    <row r="99" spans="1:16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IF(D99="X",0,IF(E99="X",0,VLOOKUP(E99,'51 (2)'!$K$3:$L$16,2,FALSE)))</f>
        <v>#N/A</v>
      </c>
      <c r="P99" s="122" t="e">
        <f t="shared" si="3"/>
        <v>#N/A</v>
      </c>
    </row>
    <row r="100" spans="1:16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IF(D100="X",0,IF(E100="X",0,VLOOKUP(E100,'51 (2)'!$K$3:$L$16,2,FALSE)))</f>
        <v>#N/A</v>
      </c>
      <c r="P100" s="122" t="e">
        <f t="shared" si="3"/>
        <v>#N/A</v>
      </c>
    </row>
    <row r="101" spans="1:16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IF(D101="X",0,IF(E101="X",0,VLOOKUP(E101,'51 (2)'!$K$3:$L$16,2,FALSE)))</f>
        <v>#N/A</v>
      </c>
      <c r="P101" s="122" t="e">
        <f t="shared" si="3"/>
        <v>#N/A</v>
      </c>
    </row>
    <row r="102" spans="1:16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IF(D102="X",0,IF(E102="X",0,VLOOKUP(E102,'51 (2)'!$K$3:$L$16,2,FALSE)))</f>
        <v>#N/A</v>
      </c>
      <c r="P102" s="122" t="e">
        <f t="shared" si="3"/>
        <v>#N/A</v>
      </c>
    </row>
    <row r="103" spans="1:16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IF(D103="X",0,IF(E103="X",0,VLOOKUP(E103,'51 (2)'!$K$3:$L$16,2,FALSE)))</f>
        <v>#N/A</v>
      </c>
      <c r="P103" s="122" t="e">
        <f t="shared" si="3"/>
        <v>#N/A</v>
      </c>
    </row>
    <row r="104" spans="1:16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IF(D104="X",0,IF(E104="X",0,VLOOKUP(E104,'51 (2)'!$K$3:$L$16,2,FALSE)))</f>
        <v>#N/A</v>
      </c>
      <c r="P104" s="122" t="e">
        <f t="shared" si="3"/>
        <v>#N/A</v>
      </c>
    </row>
    <row r="105" spans="1:16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IF(D105="X",0,IF(E105="X",0,VLOOKUP(E105,'51 (2)'!$K$3:$L$16,2,FALSE)))</f>
        <v>#N/A</v>
      </c>
      <c r="P105" s="122" t="e">
        <f t="shared" si="3"/>
        <v>#N/A</v>
      </c>
    </row>
    <row r="106" spans="1:16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IF(D106="X",0,IF(E106="X",0,VLOOKUP(E106,'51 (2)'!$K$3:$L$16,2,FALSE)))</f>
        <v>#N/A</v>
      </c>
      <c r="P106" s="122" t="e">
        <f t="shared" si="3"/>
        <v>#N/A</v>
      </c>
    </row>
    <row r="107" spans="1:16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IF(D107="X",0,IF(E107="X",0,VLOOKUP(E107,'51 (2)'!$K$3:$L$16,2,FALSE)))</f>
        <v>#N/A</v>
      </c>
      <c r="P107" s="122" t="e">
        <f t="shared" si="3"/>
        <v>#N/A</v>
      </c>
    </row>
    <row r="108" spans="1:16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IF(D108="X",0,IF(E108="X",0,VLOOKUP(E108,'51 (2)'!$K$3:$L$16,2,FALSE)))</f>
        <v>#N/A</v>
      </c>
      <c r="P108" s="122" t="e">
        <f t="shared" si="3"/>
        <v>#N/A</v>
      </c>
    </row>
    <row r="109" spans="1:16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IF(D109="X",0,IF(E109="X",0,VLOOKUP(E109,'51 (2)'!$K$3:$L$16,2,FALSE)))</f>
        <v>#N/A</v>
      </c>
      <c r="P109" s="122" t="e">
        <f t="shared" si="3"/>
        <v>#N/A</v>
      </c>
    </row>
    <row r="110" spans="1:16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IF(D110="X",0,IF(E110="X",0,VLOOKUP(E110,'51 (2)'!$K$3:$L$16,2,FALSE)))</f>
        <v>#N/A</v>
      </c>
      <c r="P110" s="122" t="e">
        <f t="shared" si="3"/>
        <v>#N/A</v>
      </c>
    </row>
    <row r="111" spans="1:16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IF(D111="X",0,IF(E111="X",0,VLOOKUP(E111,'51 (2)'!$K$3:$L$16,2,FALSE)))</f>
        <v>#N/A</v>
      </c>
      <c r="P111" s="122" t="e">
        <f t="shared" si="3"/>
        <v>#N/A</v>
      </c>
    </row>
    <row r="112" spans="1:16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IF(D112="X",0,IF(E112="X",0,VLOOKUP(E112,'51 (2)'!$K$3:$L$16,2,FALSE)))</f>
        <v>#N/A</v>
      </c>
      <c r="P112" s="122" t="e">
        <f t="shared" si="3"/>
        <v>#N/A</v>
      </c>
    </row>
    <row r="113" spans="1:16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IF(D113="X",0,IF(E113="X",0,VLOOKUP(E113,'51 (2)'!$K$3:$L$16,2,FALSE)))</f>
        <v>#N/A</v>
      </c>
      <c r="P113" s="122" t="e">
        <f t="shared" si="3"/>
        <v>#N/A</v>
      </c>
    </row>
    <row r="114" spans="1:16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IF(D114="X",0,IF(E114="X",0,VLOOKUP(E114,'51 (2)'!$K$3:$L$16,2,FALSE)))</f>
        <v>#N/A</v>
      </c>
      <c r="P114" s="122" t="e">
        <f t="shared" si="3"/>
        <v>#N/A</v>
      </c>
    </row>
    <row r="115" spans="1:16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IF(D115="X",0,IF(E115="X",0,VLOOKUP(E115,'51 (2)'!$K$3:$L$16,2,FALSE)))</f>
        <v>#N/A</v>
      </c>
      <c r="P115" s="122" t="e">
        <f t="shared" si="3"/>
        <v>#N/A</v>
      </c>
    </row>
    <row r="116" spans="1:16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IF(D116="X",0,IF(E116="X",0,VLOOKUP(E116,'51 (2)'!$K$3:$L$16,2,FALSE)))</f>
        <v>#N/A</v>
      </c>
      <c r="P116" s="122" t="e">
        <f t="shared" si="3"/>
        <v>#N/A</v>
      </c>
    </row>
    <row r="117" spans="1:16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IF(D117="X",0,IF(E117="X",0,VLOOKUP(E117,'51 (2)'!$K$3:$L$16,2,FALSE)))</f>
        <v>#N/A</v>
      </c>
      <c r="P117" s="122" t="e">
        <f t="shared" si="3"/>
        <v>#N/A</v>
      </c>
    </row>
    <row r="118" spans="1:16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IF(D118="X",0,IF(E118="X",0,VLOOKUP(E118,'51 (2)'!$K$3:$L$16,2,FALSE)))</f>
        <v>#N/A</v>
      </c>
      <c r="P118" s="122" t="e">
        <f t="shared" si="3"/>
        <v>#N/A</v>
      </c>
    </row>
    <row r="119" spans="1:16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IF(D119="X",0,IF(E119="X",0,VLOOKUP(E119,'51 (2)'!$K$3:$L$16,2,FALSE)))</f>
        <v>#N/A</v>
      </c>
      <c r="P119" s="122" t="e">
        <f t="shared" si="3"/>
        <v>#N/A</v>
      </c>
    </row>
    <row r="120" spans="1:16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IF(D120="X",0,IF(E120="X",0,VLOOKUP(E120,'51 (2)'!$K$3:$L$16,2,FALSE)))</f>
        <v>#N/A</v>
      </c>
      <c r="P120" s="122" t="e">
        <f t="shared" si="3"/>
        <v>#N/A</v>
      </c>
    </row>
    <row r="121" spans="1:16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IF(D121="X",0,IF(E121="X",0,VLOOKUP(E121,'51 (2)'!$K$3:$L$16,2,FALSE)))</f>
        <v>#N/A</v>
      </c>
      <c r="P121" s="122" t="e">
        <f t="shared" si="3"/>
        <v>#N/A</v>
      </c>
    </row>
    <row r="122" spans="1:16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IF(D122="X",0,IF(E122="X",0,VLOOKUP(E122,'51 (2)'!$K$3:$L$16,2,FALSE)))</f>
        <v>#N/A</v>
      </c>
      <c r="P122" s="122" t="e">
        <f t="shared" si="3"/>
        <v>#N/A</v>
      </c>
    </row>
    <row r="123" spans="1:16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IF(D123="X",0,IF(E123="X",0,VLOOKUP(E123,'51 (2)'!$K$3:$L$16,2,FALSE)))</f>
        <v>#N/A</v>
      </c>
      <c r="P123" s="122" t="e">
        <f t="shared" si="3"/>
        <v>#N/A</v>
      </c>
    </row>
    <row r="124" spans="1:16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IF(D124="X",0,IF(E124="X",0,VLOOKUP(E124,'51 (2)'!$K$3:$L$16,2,FALSE)))</f>
        <v>#N/A</v>
      </c>
      <c r="P124" s="122" t="e">
        <f t="shared" si="3"/>
        <v>#N/A</v>
      </c>
    </row>
    <row r="125" spans="1:16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IF(D125="X",0,IF(E125="X",0,VLOOKUP(E125,'51 (2)'!$K$3:$L$16,2,FALSE)))</f>
        <v>#N/A</v>
      </c>
      <c r="P125" s="122" t="e">
        <f t="shared" si="3"/>
        <v>#N/A</v>
      </c>
    </row>
    <row r="126" spans="1:16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IF(D126="X",0,IF(E126="X",0,VLOOKUP(E126,'51 (2)'!$K$3:$L$16,2,FALSE)))</f>
        <v>#N/A</v>
      </c>
      <c r="P126" s="122" t="e">
        <f t="shared" si="3"/>
        <v>#N/A</v>
      </c>
    </row>
    <row r="127" spans="1:16" x14ac:dyDescent="0.3">
      <c r="B127" s="159"/>
      <c r="N127" s="122">
        <f t="shared" si="2"/>
        <v>0</v>
      </c>
      <c r="O127" s="122" t="e">
        <f>IF(D127="X",0,IF(E127="X",0,VLOOKUP(E127,'51 (2)'!$K$3:$L$16,2,FALSE)))</f>
        <v>#N/A</v>
      </c>
      <c r="P127" s="122" t="e">
        <f t="shared" si="3"/>
        <v>#N/A</v>
      </c>
    </row>
    <row r="128" spans="1:16" x14ac:dyDescent="0.3">
      <c r="B128" s="159"/>
      <c r="N128" s="122">
        <f t="shared" si="2"/>
        <v>0</v>
      </c>
      <c r="O128" s="122" t="e">
        <f>IF(D128="X",0,IF(E128="X",0,VLOOKUP(E128,'51 (2)'!$K$3:$L$16,2,FALSE)))</f>
        <v>#N/A</v>
      </c>
      <c r="P128" s="122" t="e">
        <f t="shared" si="3"/>
        <v>#N/A</v>
      </c>
    </row>
    <row r="129" spans="2:16" x14ac:dyDescent="0.3">
      <c r="B129" s="159"/>
      <c r="N129" s="122">
        <f t="shared" si="2"/>
        <v>0</v>
      </c>
      <c r="O129" s="122" t="e">
        <f>IF(D129="X",0,IF(E129="X",0,VLOOKUP(E129,'51 (2)'!$K$3:$L$16,2,FALSE)))</f>
        <v>#N/A</v>
      </c>
      <c r="P129" s="122" t="e">
        <f t="shared" si="3"/>
        <v>#N/A</v>
      </c>
    </row>
    <row r="130" spans="2:16" x14ac:dyDescent="0.3">
      <c r="B130" s="159"/>
      <c r="N130" s="122">
        <f t="shared" si="2"/>
        <v>0</v>
      </c>
      <c r="O130" s="122" t="e">
        <f>IF(D130="X",0,IF(E130="X",0,VLOOKUP(E130,'51 (2)'!$K$3:$L$16,2,FALSE)))</f>
        <v>#N/A</v>
      </c>
      <c r="P130" s="122" t="e">
        <f t="shared" si="3"/>
        <v>#N/A</v>
      </c>
    </row>
    <row r="131" spans="2:16" x14ac:dyDescent="0.3">
      <c r="B131" s="159"/>
      <c r="N131" s="122">
        <f t="shared" si="2"/>
        <v>0</v>
      </c>
      <c r="O131" s="122" t="e">
        <f>IF(D131="X",0,IF(E131="X",0,VLOOKUP(E131,'51 (2)'!$K$3:$L$16,2,FALSE)))</f>
        <v>#N/A</v>
      </c>
      <c r="P131" s="122" t="e">
        <f t="shared" si="3"/>
        <v>#N/A</v>
      </c>
    </row>
    <row r="132" spans="2:16" x14ac:dyDescent="0.3">
      <c r="B132" s="159"/>
      <c r="N132" s="122">
        <f t="shared" ref="N132:N195" si="4">SUM(F132:M132)</f>
        <v>0</v>
      </c>
      <c r="O132" s="122" t="e">
        <f>IF(D132="X",0,IF(E132="X",0,VLOOKUP(E132,'51 (2)'!$K$3:$L$16,2,FALSE)))</f>
        <v>#N/A</v>
      </c>
      <c r="P132" s="122" t="e">
        <f t="shared" ref="P132:P195" si="5">N132*O132</f>
        <v>#N/A</v>
      </c>
    </row>
    <row r="133" spans="2:16" x14ac:dyDescent="0.3">
      <c r="B133" s="159"/>
      <c r="N133" s="122">
        <f t="shared" si="4"/>
        <v>0</v>
      </c>
      <c r="O133" s="122" t="e">
        <f>IF(D133="X",0,IF(E133="X",0,VLOOKUP(E133,'51 (2)'!$K$3:$L$16,2,FALSE)))</f>
        <v>#N/A</v>
      </c>
      <c r="P133" s="122" t="e">
        <f t="shared" si="5"/>
        <v>#N/A</v>
      </c>
    </row>
    <row r="134" spans="2:16" x14ac:dyDescent="0.3">
      <c r="B134" s="159"/>
      <c r="N134" s="122">
        <f t="shared" si="4"/>
        <v>0</v>
      </c>
      <c r="O134" s="122" t="e">
        <f>IF(D134="X",0,IF(E134="X",0,VLOOKUP(E134,'51 (2)'!$K$3:$L$16,2,FALSE)))</f>
        <v>#N/A</v>
      </c>
      <c r="P134" s="122" t="e">
        <f t="shared" si="5"/>
        <v>#N/A</v>
      </c>
    </row>
    <row r="135" spans="2:16" x14ac:dyDescent="0.3">
      <c r="B135" s="159"/>
      <c r="N135" s="122">
        <f t="shared" si="4"/>
        <v>0</v>
      </c>
      <c r="O135" s="122" t="e">
        <f>IF(D135="X",0,IF(E135="X",0,VLOOKUP(E135,'51 (2)'!$K$3:$L$16,2,FALSE)))</f>
        <v>#N/A</v>
      </c>
      <c r="P135" s="122" t="e">
        <f t="shared" si="5"/>
        <v>#N/A</v>
      </c>
    </row>
    <row r="136" spans="2:16" x14ac:dyDescent="0.3">
      <c r="B136" s="159"/>
      <c r="N136" s="122">
        <f t="shared" si="4"/>
        <v>0</v>
      </c>
      <c r="O136" s="122" t="e">
        <f>IF(D136="X",0,IF(E136="X",0,VLOOKUP(E136,'51 (2)'!$K$3:$L$16,2,FALSE)))</f>
        <v>#N/A</v>
      </c>
      <c r="P136" s="122" t="e">
        <f t="shared" si="5"/>
        <v>#N/A</v>
      </c>
    </row>
    <row r="137" spans="2:16" x14ac:dyDescent="0.3">
      <c r="B137" s="159"/>
      <c r="N137" s="122">
        <f t="shared" si="4"/>
        <v>0</v>
      </c>
      <c r="O137" s="122" t="e">
        <f>IF(D137="X",0,IF(E137="X",0,VLOOKUP(E137,'51 (2)'!$K$3:$L$16,2,FALSE)))</f>
        <v>#N/A</v>
      </c>
      <c r="P137" s="122" t="e">
        <f t="shared" si="5"/>
        <v>#N/A</v>
      </c>
    </row>
    <row r="138" spans="2:16" x14ac:dyDescent="0.3">
      <c r="B138" s="159"/>
      <c r="N138" s="122">
        <f t="shared" si="4"/>
        <v>0</v>
      </c>
      <c r="O138" s="122" t="e">
        <f>IF(D138="X",0,IF(E138="X",0,VLOOKUP(E138,'51 (2)'!$K$3:$L$16,2,FALSE)))</f>
        <v>#N/A</v>
      </c>
      <c r="P138" s="122" t="e">
        <f t="shared" si="5"/>
        <v>#N/A</v>
      </c>
    </row>
    <row r="139" spans="2:16" x14ac:dyDescent="0.3">
      <c r="B139" s="159"/>
      <c r="N139" s="122">
        <f t="shared" si="4"/>
        <v>0</v>
      </c>
      <c r="O139" s="122" t="e">
        <f>IF(D139="X",0,IF(E139="X",0,VLOOKUP(E139,'51 (2)'!$K$3:$L$16,2,FALSE)))</f>
        <v>#N/A</v>
      </c>
      <c r="P139" s="122" t="e">
        <f t="shared" si="5"/>
        <v>#N/A</v>
      </c>
    </row>
    <row r="140" spans="2:16" x14ac:dyDescent="0.3">
      <c r="B140" s="159"/>
      <c r="N140" s="122">
        <f t="shared" si="4"/>
        <v>0</v>
      </c>
      <c r="O140" s="122" t="e">
        <f>IF(D140="X",0,IF(E140="X",0,VLOOKUP(E140,'51 (2)'!$K$3:$L$16,2,FALSE)))</f>
        <v>#N/A</v>
      </c>
      <c r="P140" s="122" t="e">
        <f t="shared" si="5"/>
        <v>#N/A</v>
      </c>
    </row>
    <row r="141" spans="2:16" x14ac:dyDescent="0.3">
      <c r="B141" s="159"/>
      <c r="N141" s="122">
        <f t="shared" si="4"/>
        <v>0</v>
      </c>
      <c r="O141" s="122" t="e">
        <f>IF(D141="X",0,IF(E141="X",0,VLOOKUP(E141,'51 (2)'!$K$3:$L$16,2,FALSE)))</f>
        <v>#N/A</v>
      </c>
      <c r="P141" s="122" t="e">
        <f t="shared" si="5"/>
        <v>#N/A</v>
      </c>
    </row>
    <row r="142" spans="2:16" x14ac:dyDescent="0.3">
      <c r="B142" s="159"/>
      <c r="N142" s="122">
        <f t="shared" si="4"/>
        <v>0</v>
      </c>
      <c r="O142" s="122" t="e">
        <f>IF(D142="X",0,IF(E142="X",0,VLOOKUP(E142,'51 (2)'!$K$3:$L$16,2,FALSE)))</f>
        <v>#N/A</v>
      </c>
      <c r="P142" s="122" t="e">
        <f t="shared" si="5"/>
        <v>#N/A</v>
      </c>
    </row>
    <row r="143" spans="2:16" x14ac:dyDescent="0.3">
      <c r="B143" s="159"/>
      <c r="N143" s="122">
        <f t="shared" si="4"/>
        <v>0</v>
      </c>
      <c r="O143" s="122" t="e">
        <f>IF(D143="X",0,IF(E143="X",0,VLOOKUP(E143,'51 (2)'!$K$3:$L$16,2,FALSE)))</f>
        <v>#N/A</v>
      </c>
      <c r="P143" s="122" t="e">
        <f t="shared" si="5"/>
        <v>#N/A</v>
      </c>
    </row>
    <row r="144" spans="2:16" x14ac:dyDescent="0.3">
      <c r="B144" s="159"/>
      <c r="N144" s="122">
        <f t="shared" si="4"/>
        <v>0</v>
      </c>
      <c r="O144" s="122" t="e">
        <f>IF(D144="X",0,IF(E144="X",0,VLOOKUP(E144,'51 (2)'!$K$3:$L$16,2,FALSE)))</f>
        <v>#N/A</v>
      </c>
      <c r="P144" s="122" t="e">
        <f t="shared" si="5"/>
        <v>#N/A</v>
      </c>
    </row>
    <row r="145" spans="2:16" x14ac:dyDescent="0.3">
      <c r="B145" s="159"/>
      <c r="N145" s="122">
        <f t="shared" si="4"/>
        <v>0</v>
      </c>
      <c r="O145" s="122" t="e">
        <f>IF(D145="X",0,IF(E145="X",0,VLOOKUP(E145,'51 (2)'!$K$3:$L$16,2,FALSE)))</f>
        <v>#N/A</v>
      </c>
      <c r="P145" s="122" t="e">
        <f t="shared" si="5"/>
        <v>#N/A</v>
      </c>
    </row>
    <row r="146" spans="2:16" x14ac:dyDescent="0.3">
      <c r="B146" s="159"/>
      <c r="N146" s="122">
        <f t="shared" si="4"/>
        <v>0</v>
      </c>
      <c r="O146" s="122" t="e">
        <f>IF(D146="X",0,IF(E146="X",0,VLOOKUP(E146,'51 (2)'!$K$3:$L$16,2,FALSE)))</f>
        <v>#N/A</v>
      </c>
      <c r="P146" s="122" t="e">
        <f t="shared" si="5"/>
        <v>#N/A</v>
      </c>
    </row>
    <row r="147" spans="2:16" x14ac:dyDescent="0.3">
      <c r="B147" s="159"/>
      <c r="N147" s="122">
        <f t="shared" si="4"/>
        <v>0</v>
      </c>
      <c r="O147" s="122" t="e">
        <f>IF(D147="X",0,IF(E147="X",0,VLOOKUP(E147,'51 (2)'!$K$3:$L$16,2,FALSE)))</f>
        <v>#N/A</v>
      </c>
      <c r="P147" s="122" t="e">
        <f t="shared" si="5"/>
        <v>#N/A</v>
      </c>
    </row>
    <row r="148" spans="2:16" x14ac:dyDescent="0.3">
      <c r="B148" s="159"/>
      <c r="N148" s="122">
        <f t="shared" si="4"/>
        <v>0</v>
      </c>
      <c r="O148" s="122" t="e">
        <f>IF(D148="X",0,IF(E148="X",0,VLOOKUP(E148,'51 (2)'!$K$3:$L$16,2,FALSE)))</f>
        <v>#N/A</v>
      </c>
      <c r="P148" s="122" t="e">
        <f t="shared" si="5"/>
        <v>#N/A</v>
      </c>
    </row>
    <row r="149" spans="2:16" x14ac:dyDescent="0.3">
      <c r="B149" s="159"/>
      <c r="N149" s="122">
        <f t="shared" si="4"/>
        <v>0</v>
      </c>
      <c r="O149" s="122" t="e">
        <f>IF(D149="X",0,IF(E149="X",0,VLOOKUP(E149,'51 (2)'!$K$3:$L$16,2,FALSE)))</f>
        <v>#N/A</v>
      </c>
      <c r="P149" s="122" t="e">
        <f t="shared" si="5"/>
        <v>#N/A</v>
      </c>
    </row>
    <row r="150" spans="2:16" x14ac:dyDescent="0.3">
      <c r="B150" s="159"/>
      <c r="N150" s="122">
        <f t="shared" si="4"/>
        <v>0</v>
      </c>
      <c r="O150" s="122" t="e">
        <f>IF(D150="X",0,IF(E150="X",0,VLOOKUP(E150,'51 (2)'!$K$3:$L$16,2,FALSE)))</f>
        <v>#N/A</v>
      </c>
      <c r="P150" s="122" t="e">
        <f t="shared" si="5"/>
        <v>#N/A</v>
      </c>
    </row>
    <row r="151" spans="2:16" x14ac:dyDescent="0.3">
      <c r="B151" s="159"/>
      <c r="N151" s="122">
        <f t="shared" si="4"/>
        <v>0</v>
      </c>
      <c r="O151" s="122" t="e">
        <f>IF(D151="X",0,IF(E151="X",0,VLOOKUP(E151,'51 (2)'!$K$3:$L$16,2,FALSE)))</f>
        <v>#N/A</v>
      </c>
      <c r="P151" s="122" t="e">
        <f t="shared" si="5"/>
        <v>#N/A</v>
      </c>
    </row>
    <row r="152" spans="2:16" x14ac:dyDescent="0.3">
      <c r="B152" s="159"/>
      <c r="N152" s="122">
        <f t="shared" si="4"/>
        <v>0</v>
      </c>
      <c r="O152" s="122" t="e">
        <f>IF(D152="X",0,IF(E152="X",0,VLOOKUP(E152,'51 (2)'!$K$3:$L$16,2,FALSE)))</f>
        <v>#N/A</v>
      </c>
      <c r="P152" s="122" t="e">
        <f t="shared" si="5"/>
        <v>#N/A</v>
      </c>
    </row>
    <row r="153" spans="2:16" x14ac:dyDescent="0.3">
      <c r="B153" s="159"/>
      <c r="N153" s="122">
        <f t="shared" si="4"/>
        <v>0</v>
      </c>
      <c r="O153" s="122" t="e">
        <f>IF(D153="X",0,IF(E153="X",0,VLOOKUP(E153,'51 (2)'!$K$3:$L$16,2,FALSE)))</f>
        <v>#N/A</v>
      </c>
      <c r="P153" s="122" t="e">
        <f t="shared" si="5"/>
        <v>#N/A</v>
      </c>
    </row>
    <row r="154" spans="2:16" x14ac:dyDescent="0.3">
      <c r="B154" s="159"/>
      <c r="N154" s="122">
        <f t="shared" si="4"/>
        <v>0</v>
      </c>
      <c r="O154" s="122" t="e">
        <f>IF(D154="X",0,IF(E154="X",0,VLOOKUP(E154,'51 (2)'!$K$3:$L$16,2,FALSE)))</f>
        <v>#N/A</v>
      </c>
      <c r="P154" s="122" t="e">
        <f t="shared" si="5"/>
        <v>#N/A</v>
      </c>
    </row>
    <row r="155" spans="2:16" x14ac:dyDescent="0.3">
      <c r="B155" s="159"/>
      <c r="N155" s="122">
        <f t="shared" si="4"/>
        <v>0</v>
      </c>
      <c r="O155" s="122" t="e">
        <f>IF(D155="X",0,IF(E155="X",0,VLOOKUP(E155,'51 (2)'!$K$3:$L$16,2,FALSE)))</f>
        <v>#N/A</v>
      </c>
      <c r="P155" s="122" t="e">
        <f t="shared" si="5"/>
        <v>#N/A</v>
      </c>
    </row>
    <row r="156" spans="2:16" x14ac:dyDescent="0.3">
      <c r="B156" s="159"/>
      <c r="N156" s="122">
        <f t="shared" si="4"/>
        <v>0</v>
      </c>
      <c r="O156" s="122" t="e">
        <f>IF(D156="X",0,IF(E156="X",0,VLOOKUP(E156,'51 (2)'!$K$3:$L$16,2,FALSE)))</f>
        <v>#N/A</v>
      </c>
      <c r="P156" s="122" t="e">
        <f t="shared" si="5"/>
        <v>#N/A</v>
      </c>
    </row>
    <row r="157" spans="2:16" x14ac:dyDescent="0.3">
      <c r="B157" s="159"/>
      <c r="N157" s="122">
        <f t="shared" si="4"/>
        <v>0</v>
      </c>
      <c r="O157" s="122" t="e">
        <f>IF(D157="X",0,IF(E157="X",0,VLOOKUP(E157,'51 (2)'!$K$3:$L$16,2,FALSE)))</f>
        <v>#N/A</v>
      </c>
      <c r="P157" s="122" t="e">
        <f t="shared" si="5"/>
        <v>#N/A</v>
      </c>
    </row>
    <row r="158" spans="2:16" x14ac:dyDescent="0.3">
      <c r="B158" s="159"/>
      <c r="N158" s="122">
        <f t="shared" si="4"/>
        <v>0</v>
      </c>
      <c r="O158" s="122" t="e">
        <f>IF(D158="X",0,IF(E158="X",0,VLOOKUP(E158,'51 (2)'!$K$3:$L$16,2,FALSE)))</f>
        <v>#N/A</v>
      </c>
      <c r="P158" s="122" t="e">
        <f t="shared" si="5"/>
        <v>#N/A</v>
      </c>
    </row>
    <row r="159" spans="2:16" x14ac:dyDescent="0.3">
      <c r="B159" s="159"/>
      <c r="N159" s="122">
        <f t="shared" si="4"/>
        <v>0</v>
      </c>
      <c r="O159" s="122" t="e">
        <f>IF(D159="X",0,IF(E159="X",0,VLOOKUP(E159,'51 (2)'!$K$3:$L$16,2,FALSE)))</f>
        <v>#N/A</v>
      </c>
      <c r="P159" s="122" t="e">
        <f t="shared" si="5"/>
        <v>#N/A</v>
      </c>
    </row>
    <row r="160" spans="2:16" x14ac:dyDescent="0.3">
      <c r="B160" s="159"/>
      <c r="N160" s="122">
        <f t="shared" si="4"/>
        <v>0</v>
      </c>
      <c r="O160" s="122" t="e">
        <f>IF(D160="X",0,IF(E160="X",0,VLOOKUP(E160,'51 (2)'!$K$3:$L$16,2,FALSE)))</f>
        <v>#N/A</v>
      </c>
      <c r="P160" s="122" t="e">
        <f t="shared" si="5"/>
        <v>#N/A</v>
      </c>
    </row>
    <row r="161" spans="2:16" x14ac:dyDescent="0.3">
      <c r="B161" s="159"/>
      <c r="N161" s="122">
        <f t="shared" si="4"/>
        <v>0</v>
      </c>
      <c r="O161" s="122" t="e">
        <f>IF(D161="X",0,IF(E161="X",0,VLOOKUP(E161,'51 (2)'!$K$3:$L$16,2,FALSE)))</f>
        <v>#N/A</v>
      </c>
      <c r="P161" s="122" t="e">
        <f t="shared" si="5"/>
        <v>#N/A</v>
      </c>
    </row>
    <row r="162" spans="2:16" x14ac:dyDescent="0.3">
      <c r="B162" s="159"/>
      <c r="N162" s="122">
        <f t="shared" si="4"/>
        <v>0</v>
      </c>
      <c r="O162" s="122" t="e">
        <f>IF(D162="X",0,IF(E162="X",0,VLOOKUP(E162,'51 (2)'!$K$3:$L$16,2,FALSE)))</f>
        <v>#N/A</v>
      </c>
      <c r="P162" s="122" t="e">
        <f t="shared" si="5"/>
        <v>#N/A</v>
      </c>
    </row>
    <row r="163" spans="2:16" x14ac:dyDescent="0.3">
      <c r="B163" s="159"/>
      <c r="N163" s="122">
        <f t="shared" si="4"/>
        <v>0</v>
      </c>
      <c r="O163" s="122" t="e">
        <f>IF(D163="X",0,IF(E163="X",0,VLOOKUP(E163,'51 (2)'!$K$3:$L$16,2,FALSE)))</f>
        <v>#N/A</v>
      </c>
      <c r="P163" s="122" t="e">
        <f t="shared" si="5"/>
        <v>#N/A</v>
      </c>
    </row>
    <row r="164" spans="2:16" x14ac:dyDescent="0.3">
      <c r="B164" s="159"/>
      <c r="N164" s="122">
        <f t="shared" si="4"/>
        <v>0</v>
      </c>
      <c r="O164" s="122" t="e">
        <f>IF(D164="X",0,IF(E164="X",0,VLOOKUP(E164,'51 (2)'!$K$3:$L$16,2,FALSE)))</f>
        <v>#N/A</v>
      </c>
      <c r="P164" s="122" t="e">
        <f t="shared" si="5"/>
        <v>#N/A</v>
      </c>
    </row>
    <row r="165" spans="2:16" x14ac:dyDescent="0.3">
      <c r="B165" s="159"/>
      <c r="N165" s="122">
        <f t="shared" si="4"/>
        <v>0</v>
      </c>
      <c r="O165" s="122" t="e">
        <f>IF(D165="X",0,IF(E165="X",0,VLOOKUP(E165,'51 (2)'!$K$3:$L$16,2,FALSE)))</f>
        <v>#N/A</v>
      </c>
      <c r="P165" s="122" t="e">
        <f t="shared" si="5"/>
        <v>#N/A</v>
      </c>
    </row>
    <row r="166" spans="2:16" x14ac:dyDescent="0.3">
      <c r="B166" s="159"/>
      <c r="N166" s="122">
        <f t="shared" si="4"/>
        <v>0</v>
      </c>
      <c r="O166" s="122" t="e">
        <f>IF(D166="X",0,IF(E166="X",0,VLOOKUP(E166,'51 (2)'!$K$3:$L$16,2,FALSE)))</f>
        <v>#N/A</v>
      </c>
      <c r="P166" s="122" t="e">
        <f t="shared" si="5"/>
        <v>#N/A</v>
      </c>
    </row>
    <row r="167" spans="2:16" x14ac:dyDescent="0.3">
      <c r="B167" s="159"/>
      <c r="N167" s="122">
        <f t="shared" si="4"/>
        <v>0</v>
      </c>
      <c r="O167" s="122" t="e">
        <f>IF(D167="X",0,IF(E167="X",0,VLOOKUP(E167,'51 (2)'!$K$3:$L$16,2,FALSE)))</f>
        <v>#N/A</v>
      </c>
      <c r="P167" s="122" t="e">
        <f t="shared" si="5"/>
        <v>#N/A</v>
      </c>
    </row>
    <row r="168" spans="2:16" x14ac:dyDescent="0.3">
      <c r="B168" s="159"/>
      <c r="N168" s="122">
        <f t="shared" si="4"/>
        <v>0</v>
      </c>
      <c r="O168" s="122" t="e">
        <f>IF(D168="X",0,IF(E168="X",0,VLOOKUP(E168,'51 (2)'!$K$3:$L$16,2,FALSE)))</f>
        <v>#N/A</v>
      </c>
      <c r="P168" s="122" t="e">
        <f t="shared" si="5"/>
        <v>#N/A</v>
      </c>
    </row>
    <row r="169" spans="2:16" x14ac:dyDescent="0.3">
      <c r="B169" s="159"/>
      <c r="N169" s="122">
        <f t="shared" si="4"/>
        <v>0</v>
      </c>
      <c r="O169" s="122" t="e">
        <f>IF(D169="X",0,IF(E169="X",0,VLOOKUP(E169,'51 (2)'!$K$3:$L$16,2,FALSE)))</f>
        <v>#N/A</v>
      </c>
      <c r="P169" s="122" t="e">
        <f t="shared" si="5"/>
        <v>#N/A</v>
      </c>
    </row>
    <row r="170" spans="2:16" x14ac:dyDescent="0.3">
      <c r="B170" s="159"/>
      <c r="N170" s="122">
        <f t="shared" si="4"/>
        <v>0</v>
      </c>
      <c r="O170" s="122" t="e">
        <f>IF(D170="X",0,IF(E170="X",0,VLOOKUP(E170,'51 (2)'!$K$3:$L$16,2,FALSE)))</f>
        <v>#N/A</v>
      </c>
      <c r="P170" s="122" t="e">
        <f t="shared" si="5"/>
        <v>#N/A</v>
      </c>
    </row>
    <row r="171" spans="2:16" x14ac:dyDescent="0.3">
      <c r="B171" s="159"/>
      <c r="N171" s="122">
        <f t="shared" si="4"/>
        <v>0</v>
      </c>
      <c r="O171" s="122" t="e">
        <f>IF(D171="X",0,IF(E171="X",0,VLOOKUP(E171,'51 (2)'!$K$3:$L$16,2,FALSE)))</f>
        <v>#N/A</v>
      </c>
      <c r="P171" s="122" t="e">
        <f t="shared" si="5"/>
        <v>#N/A</v>
      </c>
    </row>
    <row r="172" spans="2:16" x14ac:dyDescent="0.3">
      <c r="B172" s="159"/>
      <c r="N172" s="122">
        <f t="shared" si="4"/>
        <v>0</v>
      </c>
      <c r="O172" s="122" t="e">
        <f>IF(D172="X",0,IF(E172="X",0,VLOOKUP(E172,'51 (2)'!$K$3:$L$16,2,FALSE)))</f>
        <v>#N/A</v>
      </c>
      <c r="P172" s="122" t="e">
        <f t="shared" si="5"/>
        <v>#N/A</v>
      </c>
    </row>
    <row r="173" spans="2:16" x14ac:dyDescent="0.3">
      <c r="B173" s="159"/>
      <c r="N173" s="122">
        <f t="shared" si="4"/>
        <v>0</v>
      </c>
      <c r="O173" s="122" t="e">
        <f>IF(D173="X",0,IF(E173="X",0,VLOOKUP(E173,'51 (2)'!$K$3:$L$16,2,FALSE)))</f>
        <v>#N/A</v>
      </c>
      <c r="P173" s="122" t="e">
        <f t="shared" si="5"/>
        <v>#N/A</v>
      </c>
    </row>
    <row r="174" spans="2:16" x14ac:dyDescent="0.3">
      <c r="B174" s="159"/>
      <c r="N174" s="122">
        <f t="shared" si="4"/>
        <v>0</v>
      </c>
      <c r="O174" s="122" t="e">
        <f>IF(D174="X",0,IF(E174="X",0,VLOOKUP(E174,'51 (2)'!$K$3:$L$16,2,FALSE)))</f>
        <v>#N/A</v>
      </c>
      <c r="P174" s="122" t="e">
        <f t="shared" si="5"/>
        <v>#N/A</v>
      </c>
    </row>
    <row r="175" spans="2:16" x14ac:dyDescent="0.3">
      <c r="B175" s="159"/>
      <c r="N175" s="122">
        <f t="shared" si="4"/>
        <v>0</v>
      </c>
      <c r="O175" s="122" t="e">
        <f>IF(D175="X",0,IF(E175="X",0,VLOOKUP(E175,'51 (2)'!$K$3:$L$16,2,FALSE)))</f>
        <v>#N/A</v>
      </c>
      <c r="P175" s="122" t="e">
        <f t="shared" si="5"/>
        <v>#N/A</v>
      </c>
    </row>
    <row r="176" spans="2:16" x14ac:dyDescent="0.3">
      <c r="B176" s="159"/>
      <c r="N176" s="122">
        <f t="shared" si="4"/>
        <v>0</v>
      </c>
      <c r="O176" s="122" t="e">
        <f>IF(D176="X",0,IF(E176="X",0,VLOOKUP(E176,'51 (2)'!$K$3:$L$16,2,FALSE)))</f>
        <v>#N/A</v>
      </c>
      <c r="P176" s="122" t="e">
        <f t="shared" si="5"/>
        <v>#N/A</v>
      </c>
    </row>
    <row r="177" spans="2:16" x14ac:dyDescent="0.3">
      <c r="B177" s="159"/>
      <c r="N177" s="122">
        <f t="shared" si="4"/>
        <v>0</v>
      </c>
      <c r="O177" s="122" t="e">
        <f>IF(D177="X",0,IF(E177="X",0,VLOOKUP(E177,'51 (2)'!$K$3:$L$16,2,FALSE)))</f>
        <v>#N/A</v>
      </c>
      <c r="P177" s="122" t="e">
        <f t="shared" si="5"/>
        <v>#N/A</v>
      </c>
    </row>
    <row r="178" spans="2:16" x14ac:dyDescent="0.3">
      <c r="B178" s="159"/>
      <c r="N178" s="122">
        <f t="shared" si="4"/>
        <v>0</v>
      </c>
      <c r="O178" s="122" t="e">
        <f>IF(D178="X",0,IF(E178="X",0,VLOOKUP(E178,'51 (2)'!$K$3:$L$16,2,FALSE)))</f>
        <v>#N/A</v>
      </c>
      <c r="P178" s="122" t="e">
        <f t="shared" si="5"/>
        <v>#N/A</v>
      </c>
    </row>
    <row r="179" spans="2:16" x14ac:dyDescent="0.3">
      <c r="B179" s="159"/>
      <c r="N179" s="122">
        <f t="shared" si="4"/>
        <v>0</v>
      </c>
      <c r="O179" s="122" t="e">
        <f>IF(D179="X",0,IF(E179="X",0,VLOOKUP(E179,'51 (2)'!$K$3:$L$16,2,FALSE)))</f>
        <v>#N/A</v>
      </c>
      <c r="P179" s="122" t="e">
        <f t="shared" si="5"/>
        <v>#N/A</v>
      </c>
    </row>
    <row r="180" spans="2:16" x14ac:dyDescent="0.3">
      <c r="B180" s="159"/>
      <c r="N180" s="122">
        <f t="shared" si="4"/>
        <v>0</v>
      </c>
      <c r="O180" s="122" t="e">
        <f>IF(D180="X",0,IF(E180="X",0,VLOOKUP(E180,'51 (2)'!$K$3:$L$16,2,FALSE)))</f>
        <v>#N/A</v>
      </c>
      <c r="P180" s="122" t="e">
        <f t="shared" si="5"/>
        <v>#N/A</v>
      </c>
    </row>
    <row r="181" spans="2:16" x14ac:dyDescent="0.3">
      <c r="B181" s="159"/>
      <c r="N181" s="122">
        <f t="shared" si="4"/>
        <v>0</v>
      </c>
      <c r="O181" s="122" t="e">
        <f>IF(D181="X",0,IF(E181="X",0,VLOOKUP(E181,'51 (2)'!$K$3:$L$16,2,FALSE)))</f>
        <v>#N/A</v>
      </c>
      <c r="P181" s="122" t="e">
        <f t="shared" si="5"/>
        <v>#N/A</v>
      </c>
    </row>
    <row r="182" spans="2:16" x14ac:dyDescent="0.3">
      <c r="B182" s="159"/>
      <c r="N182" s="122">
        <f t="shared" si="4"/>
        <v>0</v>
      </c>
      <c r="O182" s="122" t="e">
        <f>IF(D182="X",0,IF(E182="X",0,VLOOKUP(E182,'51 (2)'!$K$3:$L$16,2,FALSE)))</f>
        <v>#N/A</v>
      </c>
      <c r="P182" s="122" t="e">
        <f t="shared" si="5"/>
        <v>#N/A</v>
      </c>
    </row>
    <row r="183" spans="2:16" x14ac:dyDescent="0.3">
      <c r="B183" s="159"/>
      <c r="N183" s="122">
        <f t="shared" si="4"/>
        <v>0</v>
      </c>
      <c r="O183" s="122" t="e">
        <f>IF(D183="X",0,IF(E183="X",0,VLOOKUP(E183,'51 (2)'!$K$3:$L$16,2,FALSE)))</f>
        <v>#N/A</v>
      </c>
      <c r="P183" s="122" t="e">
        <f t="shared" si="5"/>
        <v>#N/A</v>
      </c>
    </row>
    <row r="184" spans="2:16" x14ac:dyDescent="0.3">
      <c r="B184" s="159"/>
      <c r="N184" s="122">
        <f t="shared" si="4"/>
        <v>0</v>
      </c>
      <c r="O184" s="122" t="e">
        <f>IF(D184="X",0,IF(E184="X",0,VLOOKUP(E184,'51 (2)'!$K$3:$L$16,2,FALSE)))</f>
        <v>#N/A</v>
      </c>
      <c r="P184" s="122" t="e">
        <f t="shared" si="5"/>
        <v>#N/A</v>
      </c>
    </row>
    <row r="185" spans="2:16" x14ac:dyDescent="0.3">
      <c r="B185" s="159"/>
      <c r="N185" s="122">
        <f t="shared" si="4"/>
        <v>0</v>
      </c>
      <c r="O185" s="122" t="e">
        <f>IF(D185="X",0,IF(E185="X",0,VLOOKUP(E185,'51 (2)'!$K$3:$L$16,2,FALSE)))</f>
        <v>#N/A</v>
      </c>
      <c r="P185" s="122" t="e">
        <f t="shared" si="5"/>
        <v>#N/A</v>
      </c>
    </row>
    <row r="186" spans="2:16" x14ac:dyDescent="0.3">
      <c r="B186" s="159"/>
      <c r="N186" s="122">
        <f t="shared" si="4"/>
        <v>0</v>
      </c>
      <c r="O186" s="122" t="e">
        <f>IF(D186="X",0,IF(E186="X",0,VLOOKUP(E186,'51 (2)'!$K$3:$L$16,2,FALSE)))</f>
        <v>#N/A</v>
      </c>
      <c r="P186" s="122" t="e">
        <f t="shared" si="5"/>
        <v>#N/A</v>
      </c>
    </row>
    <row r="187" spans="2:16" x14ac:dyDescent="0.3">
      <c r="B187" s="159"/>
      <c r="N187" s="122">
        <f t="shared" si="4"/>
        <v>0</v>
      </c>
      <c r="O187" s="122" t="e">
        <f>IF(D187="X",0,IF(E187="X",0,VLOOKUP(E187,'51 (2)'!$K$3:$L$16,2,FALSE)))</f>
        <v>#N/A</v>
      </c>
      <c r="P187" s="122" t="e">
        <f t="shared" si="5"/>
        <v>#N/A</v>
      </c>
    </row>
    <row r="188" spans="2:16" x14ac:dyDescent="0.3">
      <c r="B188" s="159"/>
      <c r="N188" s="122">
        <f t="shared" si="4"/>
        <v>0</v>
      </c>
      <c r="O188" s="122" t="e">
        <f>IF(D188="X",0,IF(E188="X",0,VLOOKUP(E188,'51 (2)'!$K$3:$L$16,2,FALSE)))</f>
        <v>#N/A</v>
      </c>
      <c r="P188" s="122" t="e">
        <f t="shared" si="5"/>
        <v>#N/A</v>
      </c>
    </row>
    <row r="189" spans="2:16" x14ac:dyDescent="0.3">
      <c r="B189" s="159"/>
      <c r="N189" s="122">
        <f t="shared" si="4"/>
        <v>0</v>
      </c>
      <c r="O189" s="122" t="e">
        <f>IF(D189="X",0,IF(E189="X",0,VLOOKUP(E189,'51 (2)'!$K$3:$L$16,2,FALSE)))</f>
        <v>#N/A</v>
      </c>
      <c r="P189" s="122" t="e">
        <f t="shared" si="5"/>
        <v>#N/A</v>
      </c>
    </row>
    <row r="190" spans="2:16" x14ac:dyDescent="0.3">
      <c r="B190" s="159"/>
      <c r="N190" s="122">
        <f t="shared" si="4"/>
        <v>0</v>
      </c>
      <c r="O190" s="122" t="e">
        <f>IF(D190="X",0,IF(E190="X",0,VLOOKUP(E190,'51 (2)'!$K$3:$L$16,2,FALSE)))</f>
        <v>#N/A</v>
      </c>
      <c r="P190" s="122" t="e">
        <f t="shared" si="5"/>
        <v>#N/A</v>
      </c>
    </row>
    <row r="191" spans="2:16" x14ac:dyDescent="0.3">
      <c r="B191" s="159"/>
      <c r="N191" s="122">
        <f t="shared" si="4"/>
        <v>0</v>
      </c>
      <c r="O191" s="122" t="e">
        <f>IF(D191="X",0,IF(E191="X",0,VLOOKUP(E191,'51 (2)'!$K$3:$L$16,2,FALSE)))</f>
        <v>#N/A</v>
      </c>
      <c r="P191" s="122" t="e">
        <f t="shared" si="5"/>
        <v>#N/A</v>
      </c>
    </row>
    <row r="192" spans="2:16" x14ac:dyDescent="0.3">
      <c r="B192" s="159"/>
      <c r="N192" s="122">
        <f t="shared" si="4"/>
        <v>0</v>
      </c>
      <c r="O192" s="122" t="e">
        <f>IF(D192="X",0,IF(E192="X",0,VLOOKUP(E192,'51 (2)'!$K$3:$L$16,2,FALSE)))</f>
        <v>#N/A</v>
      </c>
      <c r="P192" s="122" t="e">
        <f t="shared" si="5"/>
        <v>#N/A</v>
      </c>
    </row>
    <row r="193" spans="2:16" x14ac:dyDescent="0.3">
      <c r="B193" s="159"/>
      <c r="N193" s="122">
        <f t="shared" si="4"/>
        <v>0</v>
      </c>
      <c r="O193" s="122" t="e">
        <f>IF(D193="X",0,IF(E193="X",0,VLOOKUP(E193,'51 (2)'!$K$3:$L$16,2,FALSE)))</f>
        <v>#N/A</v>
      </c>
      <c r="P193" s="122" t="e">
        <f t="shared" si="5"/>
        <v>#N/A</v>
      </c>
    </row>
    <row r="194" spans="2:16" x14ac:dyDescent="0.3">
      <c r="B194" s="159"/>
      <c r="N194" s="122">
        <f t="shared" si="4"/>
        <v>0</v>
      </c>
      <c r="O194" s="122" t="e">
        <f>IF(D194="X",0,IF(E194="X",0,VLOOKUP(E194,'51 (2)'!$K$3:$L$16,2,FALSE)))</f>
        <v>#N/A</v>
      </c>
      <c r="P194" s="122" t="e">
        <f t="shared" si="5"/>
        <v>#N/A</v>
      </c>
    </row>
    <row r="195" spans="2:16" x14ac:dyDescent="0.3">
      <c r="B195" s="159"/>
      <c r="N195" s="122">
        <f t="shared" si="4"/>
        <v>0</v>
      </c>
      <c r="O195" s="122" t="e">
        <f>IF(D195="X",0,IF(E195="X",0,VLOOKUP(E195,'51 (2)'!$K$3:$L$16,2,FALSE)))</f>
        <v>#N/A</v>
      </c>
      <c r="P195" s="122" t="e">
        <f t="shared" si="5"/>
        <v>#N/A</v>
      </c>
    </row>
    <row r="196" spans="2:16" x14ac:dyDescent="0.3">
      <c r="B196" s="159"/>
      <c r="N196" s="122">
        <f t="shared" ref="N196:N259" si="6">SUM(F196:M196)</f>
        <v>0</v>
      </c>
      <c r="O196" s="122" t="e">
        <f>IF(D196="X",0,IF(E196="X",0,VLOOKUP(E196,'51 (2)'!$K$3:$L$16,2,FALSE)))</f>
        <v>#N/A</v>
      </c>
      <c r="P196" s="122" t="e">
        <f t="shared" ref="P196:P259" si="7">N196*O196</f>
        <v>#N/A</v>
      </c>
    </row>
    <row r="197" spans="2:16" x14ac:dyDescent="0.3">
      <c r="B197" s="159"/>
      <c r="N197" s="122">
        <f t="shared" si="6"/>
        <v>0</v>
      </c>
      <c r="O197" s="122" t="e">
        <f>IF(D197="X",0,IF(E197="X",0,VLOOKUP(E197,'51 (2)'!$K$3:$L$16,2,FALSE)))</f>
        <v>#N/A</v>
      </c>
      <c r="P197" s="122" t="e">
        <f t="shared" si="7"/>
        <v>#N/A</v>
      </c>
    </row>
    <row r="198" spans="2:16" x14ac:dyDescent="0.3">
      <c r="B198" s="159"/>
      <c r="N198" s="122">
        <f t="shared" si="6"/>
        <v>0</v>
      </c>
      <c r="O198" s="122" t="e">
        <f>IF(D198="X",0,IF(E198="X",0,VLOOKUP(E198,'51 (2)'!$K$3:$L$16,2,FALSE)))</f>
        <v>#N/A</v>
      </c>
      <c r="P198" s="122" t="e">
        <f t="shared" si="7"/>
        <v>#N/A</v>
      </c>
    </row>
    <row r="199" spans="2:16" x14ac:dyDescent="0.3">
      <c r="B199" s="159"/>
      <c r="N199" s="122">
        <f t="shared" si="6"/>
        <v>0</v>
      </c>
      <c r="O199" s="122" t="e">
        <f>IF(D199="X",0,IF(E199="X",0,VLOOKUP(E199,'51 (2)'!$K$3:$L$16,2,FALSE)))</f>
        <v>#N/A</v>
      </c>
      <c r="P199" s="122" t="e">
        <f t="shared" si="7"/>
        <v>#N/A</v>
      </c>
    </row>
    <row r="200" spans="2:16" x14ac:dyDescent="0.3">
      <c r="B200" s="159"/>
      <c r="N200" s="122">
        <f t="shared" si="6"/>
        <v>0</v>
      </c>
      <c r="O200" s="122" t="e">
        <f>IF(D200="X",0,IF(E200="X",0,VLOOKUP(E200,'51 (2)'!$K$3:$L$16,2,FALSE)))</f>
        <v>#N/A</v>
      </c>
      <c r="P200" s="122" t="e">
        <f t="shared" si="7"/>
        <v>#N/A</v>
      </c>
    </row>
    <row r="201" spans="2:16" x14ac:dyDescent="0.3">
      <c r="B201" s="159"/>
      <c r="N201" s="122">
        <f t="shared" si="6"/>
        <v>0</v>
      </c>
      <c r="O201" s="122" t="e">
        <f>IF(D201="X",0,IF(E201="X",0,VLOOKUP(E201,'51 (2)'!$K$3:$L$16,2,FALSE)))</f>
        <v>#N/A</v>
      </c>
      <c r="P201" s="122" t="e">
        <f t="shared" si="7"/>
        <v>#N/A</v>
      </c>
    </row>
    <row r="202" spans="2:16" x14ac:dyDescent="0.3">
      <c r="B202" s="159"/>
      <c r="N202" s="122">
        <f t="shared" si="6"/>
        <v>0</v>
      </c>
      <c r="O202" s="122" t="e">
        <f>IF(D202="X",0,IF(E202="X",0,VLOOKUP(E202,'51 (2)'!$K$3:$L$16,2,FALSE)))</f>
        <v>#N/A</v>
      </c>
      <c r="P202" s="122" t="e">
        <f t="shared" si="7"/>
        <v>#N/A</v>
      </c>
    </row>
    <row r="203" spans="2:16" x14ac:dyDescent="0.3">
      <c r="B203" s="159"/>
      <c r="N203" s="122">
        <f t="shared" si="6"/>
        <v>0</v>
      </c>
      <c r="O203" s="122" t="e">
        <f>IF(D203="X",0,IF(E203="X",0,VLOOKUP(E203,'51 (2)'!$K$3:$L$16,2,FALSE)))</f>
        <v>#N/A</v>
      </c>
      <c r="P203" s="122" t="e">
        <f t="shared" si="7"/>
        <v>#N/A</v>
      </c>
    </row>
    <row r="204" spans="2:16" x14ac:dyDescent="0.3">
      <c r="B204" s="159"/>
      <c r="N204" s="122">
        <f t="shared" si="6"/>
        <v>0</v>
      </c>
      <c r="O204" s="122" t="e">
        <f>IF(D204="X",0,IF(E204="X",0,VLOOKUP(E204,'51 (2)'!$K$3:$L$16,2,FALSE)))</f>
        <v>#N/A</v>
      </c>
      <c r="P204" s="122" t="e">
        <f t="shared" si="7"/>
        <v>#N/A</v>
      </c>
    </row>
    <row r="205" spans="2:16" x14ac:dyDescent="0.3">
      <c r="B205" s="159"/>
      <c r="N205" s="122">
        <f t="shared" si="6"/>
        <v>0</v>
      </c>
      <c r="O205" s="122" t="e">
        <f>IF(D205="X",0,IF(E205="X",0,VLOOKUP(E205,'51 (2)'!$K$3:$L$16,2,FALSE)))</f>
        <v>#N/A</v>
      </c>
      <c r="P205" s="122" t="e">
        <f t="shared" si="7"/>
        <v>#N/A</v>
      </c>
    </row>
    <row r="206" spans="2:16" x14ac:dyDescent="0.3">
      <c r="B206" s="159"/>
      <c r="N206" s="122">
        <f t="shared" si="6"/>
        <v>0</v>
      </c>
      <c r="O206" s="122" t="e">
        <f>IF(D206="X",0,IF(E206="X",0,VLOOKUP(E206,'51 (2)'!$K$3:$L$16,2,FALSE)))</f>
        <v>#N/A</v>
      </c>
      <c r="P206" s="122" t="e">
        <f t="shared" si="7"/>
        <v>#N/A</v>
      </c>
    </row>
    <row r="207" spans="2:16" x14ac:dyDescent="0.3">
      <c r="B207" s="159"/>
      <c r="N207" s="122">
        <f t="shared" si="6"/>
        <v>0</v>
      </c>
      <c r="O207" s="122" t="e">
        <f>IF(D207="X",0,IF(E207="X",0,VLOOKUP(E207,'51 (2)'!$K$3:$L$16,2,FALSE)))</f>
        <v>#N/A</v>
      </c>
      <c r="P207" s="122" t="e">
        <f t="shared" si="7"/>
        <v>#N/A</v>
      </c>
    </row>
    <row r="208" spans="2:16" x14ac:dyDescent="0.3">
      <c r="B208" s="159"/>
      <c r="N208" s="122">
        <f t="shared" si="6"/>
        <v>0</v>
      </c>
      <c r="O208" s="122" t="e">
        <f>IF(D208="X",0,IF(E208="X",0,VLOOKUP(E208,'51 (2)'!$K$3:$L$16,2,FALSE)))</f>
        <v>#N/A</v>
      </c>
      <c r="P208" s="122" t="e">
        <f t="shared" si="7"/>
        <v>#N/A</v>
      </c>
    </row>
    <row r="209" spans="2:16" x14ac:dyDescent="0.3">
      <c r="B209" s="159"/>
      <c r="N209" s="122">
        <f t="shared" si="6"/>
        <v>0</v>
      </c>
      <c r="O209" s="122" t="e">
        <f>IF(D209="X",0,IF(E209="X",0,VLOOKUP(E209,'51 (2)'!$K$3:$L$16,2,FALSE)))</f>
        <v>#N/A</v>
      </c>
      <c r="P209" s="122" t="e">
        <f t="shared" si="7"/>
        <v>#N/A</v>
      </c>
    </row>
    <row r="210" spans="2:16" x14ac:dyDescent="0.3">
      <c r="B210" s="159"/>
      <c r="N210" s="122">
        <f t="shared" si="6"/>
        <v>0</v>
      </c>
      <c r="O210" s="122" t="e">
        <f>IF(D210="X",0,IF(E210="X",0,VLOOKUP(E210,'51 (2)'!$K$3:$L$16,2,FALSE)))</f>
        <v>#N/A</v>
      </c>
      <c r="P210" s="122" t="e">
        <f t="shared" si="7"/>
        <v>#N/A</v>
      </c>
    </row>
    <row r="211" spans="2:16" x14ac:dyDescent="0.3">
      <c r="B211" s="159"/>
      <c r="N211" s="122">
        <f t="shared" si="6"/>
        <v>0</v>
      </c>
      <c r="O211" s="122" t="e">
        <f>IF(D211="X",0,IF(E211="X",0,VLOOKUP(E211,'51 (2)'!$K$3:$L$16,2,FALSE)))</f>
        <v>#N/A</v>
      </c>
      <c r="P211" s="122" t="e">
        <f t="shared" si="7"/>
        <v>#N/A</v>
      </c>
    </row>
    <row r="212" spans="2:16" x14ac:dyDescent="0.3">
      <c r="B212" s="159"/>
      <c r="N212" s="122">
        <f t="shared" si="6"/>
        <v>0</v>
      </c>
      <c r="O212" s="122" t="e">
        <f>IF(D212="X",0,IF(E212="X",0,VLOOKUP(E212,'51 (2)'!$K$3:$L$16,2,FALSE)))</f>
        <v>#N/A</v>
      </c>
      <c r="P212" s="122" t="e">
        <f t="shared" si="7"/>
        <v>#N/A</v>
      </c>
    </row>
    <row r="213" spans="2:16" x14ac:dyDescent="0.3">
      <c r="B213" s="159"/>
      <c r="N213" s="122">
        <f t="shared" si="6"/>
        <v>0</v>
      </c>
      <c r="O213" s="122" t="e">
        <f>IF(D213="X",0,IF(E213="X",0,VLOOKUP(E213,'51 (2)'!$K$3:$L$16,2,FALSE)))</f>
        <v>#N/A</v>
      </c>
      <c r="P213" s="122" t="e">
        <f t="shared" si="7"/>
        <v>#N/A</v>
      </c>
    </row>
    <row r="214" spans="2:16" x14ac:dyDescent="0.3">
      <c r="B214" s="159"/>
      <c r="N214" s="122">
        <f t="shared" si="6"/>
        <v>0</v>
      </c>
      <c r="O214" s="122" t="e">
        <f>IF(D214="X",0,IF(E214="X",0,VLOOKUP(E214,'51 (2)'!$K$3:$L$16,2,FALSE)))</f>
        <v>#N/A</v>
      </c>
      <c r="P214" s="122" t="e">
        <f t="shared" si="7"/>
        <v>#N/A</v>
      </c>
    </row>
    <row r="215" spans="2:16" x14ac:dyDescent="0.3">
      <c r="B215" s="159"/>
      <c r="N215" s="122">
        <f t="shared" si="6"/>
        <v>0</v>
      </c>
      <c r="O215" s="122" t="e">
        <f>IF(D215="X",0,IF(E215="X",0,VLOOKUP(E215,'51 (2)'!$K$3:$L$16,2,FALSE)))</f>
        <v>#N/A</v>
      </c>
      <c r="P215" s="122" t="e">
        <f t="shared" si="7"/>
        <v>#N/A</v>
      </c>
    </row>
    <row r="216" spans="2:16" x14ac:dyDescent="0.3">
      <c r="B216" s="159"/>
      <c r="N216" s="122">
        <f t="shared" si="6"/>
        <v>0</v>
      </c>
      <c r="O216" s="122" t="e">
        <f>IF(D216="X",0,IF(E216="X",0,VLOOKUP(E216,'51 (2)'!$K$3:$L$16,2,FALSE)))</f>
        <v>#N/A</v>
      </c>
      <c r="P216" s="122" t="e">
        <f t="shared" si="7"/>
        <v>#N/A</v>
      </c>
    </row>
    <row r="217" spans="2:16" x14ac:dyDescent="0.3">
      <c r="B217" s="159"/>
      <c r="N217" s="122">
        <f t="shared" si="6"/>
        <v>0</v>
      </c>
      <c r="O217" s="122" t="e">
        <f>IF(D217="X",0,IF(E217="X",0,VLOOKUP(E217,'51 (2)'!$K$3:$L$16,2,FALSE)))</f>
        <v>#N/A</v>
      </c>
      <c r="P217" s="122" t="e">
        <f t="shared" si="7"/>
        <v>#N/A</v>
      </c>
    </row>
    <row r="218" spans="2:16" x14ac:dyDescent="0.3">
      <c r="B218" s="159"/>
      <c r="N218" s="122">
        <f t="shared" si="6"/>
        <v>0</v>
      </c>
      <c r="O218" s="122" t="e">
        <f>IF(D218="X",0,IF(E218="X",0,VLOOKUP(E218,'51 (2)'!$K$3:$L$16,2,FALSE)))</f>
        <v>#N/A</v>
      </c>
      <c r="P218" s="122" t="e">
        <f t="shared" si="7"/>
        <v>#N/A</v>
      </c>
    </row>
    <row r="219" spans="2:16" x14ac:dyDescent="0.3">
      <c r="B219" s="159"/>
      <c r="N219" s="122">
        <f t="shared" si="6"/>
        <v>0</v>
      </c>
      <c r="O219" s="122" t="e">
        <f>IF(D219="X",0,IF(E219="X",0,VLOOKUP(E219,'51 (2)'!$K$3:$L$16,2,FALSE)))</f>
        <v>#N/A</v>
      </c>
      <c r="P219" s="122" t="e">
        <f t="shared" si="7"/>
        <v>#N/A</v>
      </c>
    </row>
    <row r="220" spans="2:16" x14ac:dyDescent="0.3">
      <c r="B220" s="159"/>
      <c r="N220" s="122">
        <f t="shared" si="6"/>
        <v>0</v>
      </c>
      <c r="O220" s="122" t="e">
        <f>IF(D220="X",0,IF(E220="X",0,VLOOKUP(E220,'51 (2)'!$K$3:$L$16,2,FALSE)))</f>
        <v>#N/A</v>
      </c>
      <c r="P220" s="122" t="e">
        <f t="shared" si="7"/>
        <v>#N/A</v>
      </c>
    </row>
    <row r="221" spans="2:16" x14ac:dyDescent="0.3">
      <c r="B221" s="159"/>
      <c r="N221" s="122">
        <f t="shared" si="6"/>
        <v>0</v>
      </c>
      <c r="O221" s="122" t="e">
        <f>IF(D221="X",0,IF(E221="X",0,VLOOKUP(E221,'51 (2)'!$K$3:$L$16,2,FALSE)))</f>
        <v>#N/A</v>
      </c>
      <c r="P221" s="122" t="e">
        <f t="shared" si="7"/>
        <v>#N/A</v>
      </c>
    </row>
    <row r="222" spans="2:16" x14ac:dyDescent="0.3">
      <c r="B222" s="159"/>
      <c r="N222" s="122">
        <f t="shared" si="6"/>
        <v>0</v>
      </c>
      <c r="O222" s="122" t="e">
        <f>IF(D222="X",0,IF(E222="X",0,VLOOKUP(E222,'51 (2)'!$K$3:$L$16,2,FALSE)))</f>
        <v>#N/A</v>
      </c>
      <c r="P222" s="122" t="e">
        <f t="shared" si="7"/>
        <v>#N/A</v>
      </c>
    </row>
    <row r="223" spans="2:16" x14ac:dyDescent="0.3">
      <c r="B223" s="159"/>
      <c r="N223" s="122">
        <f t="shared" si="6"/>
        <v>0</v>
      </c>
      <c r="O223" s="122" t="e">
        <f>IF(D223="X",0,IF(E223="X",0,VLOOKUP(E223,'51 (2)'!$K$3:$L$16,2,FALSE)))</f>
        <v>#N/A</v>
      </c>
      <c r="P223" s="122" t="e">
        <f t="shared" si="7"/>
        <v>#N/A</v>
      </c>
    </row>
    <row r="224" spans="2:16" x14ac:dyDescent="0.3">
      <c r="B224" s="159"/>
      <c r="N224" s="122">
        <f t="shared" si="6"/>
        <v>0</v>
      </c>
      <c r="O224" s="122" t="e">
        <f>IF(D224="X",0,IF(E224="X",0,VLOOKUP(E224,'51 (2)'!$K$3:$L$16,2,FALSE)))</f>
        <v>#N/A</v>
      </c>
      <c r="P224" s="122" t="e">
        <f t="shared" si="7"/>
        <v>#N/A</v>
      </c>
    </row>
    <row r="225" spans="2:16" x14ac:dyDescent="0.3">
      <c r="B225" s="159"/>
      <c r="N225" s="122">
        <f t="shared" si="6"/>
        <v>0</v>
      </c>
      <c r="O225" s="122" t="e">
        <f>IF(D225="X",0,IF(E225="X",0,VLOOKUP(E225,'51 (2)'!$K$3:$L$16,2,FALSE)))</f>
        <v>#N/A</v>
      </c>
      <c r="P225" s="122" t="e">
        <f t="shared" si="7"/>
        <v>#N/A</v>
      </c>
    </row>
    <row r="226" spans="2:16" x14ac:dyDescent="0.3">
      <c r="B226" s="159"/>
      <c r="N226" s="122">
        <f t="shared" si="6"/>
        <v>0</v>
      </c>
      <c r="O226" s="122" t="e">
        <f>IF(D226="X",0,IF(E226="X",0,VLOOKUP(E226,'51 (2)'!$K$3:$L$16,2,FALSE)))</f>
        <v>#N/A</v>
      </c>
      <c r="P226" s="122" t="e">
        <f t="shared" si="7"/>
        <v>#N/A</v>
      </c>
    </row>
    <row r="227" spans="2:16" x14ac:dyDescent="0.3">
      <c r="B227" s="159"/>
      <c r="N227" s="122">
        <f t="shared" si="6"/>
        <v>0</v>
      </c>
      <c r="O227" s="122" t="e">
        <f>IF(D227="X",0,IF(E227="X",0,VLOOKUP(E227,'51 (2)'!$K$3:$L$16,2,FALSE)))</f>
        <v>#N/A</v>
      </c>
      <c r="P227" s="122" t="e">
        <f t="shared" si="7"/>
        <v>#N/A</v>
      </c>
    </row>
    <row r="228" spans="2:16" x14ac:dyDescent="0.3">
      <c r="B228" s="159"/>
      <c r="N228" s="122">
        <f t="shared" si="6"/>
        <v>0</v>
      </c>
      <c r="O228" s="122" t="e">
        <f>IF(D228="X",0,IF(E228="X",0,VLOOKUP(E228,'51 (2)'!$K$3:$L$16,2,FALSE)))</f>
        <v>#N/A</v>
      </c>
      <c r="P228" s="122" t="e">
        <f t="shared" si="7"/>
        <v>#N/A</v>
      </c>
    </row>
    <row r="229" spans="2:16" x14ac:dyDescent="0.3">
      <c r="B229" s="159"/>
      <c r="N229" s="122">
        <f t="shared" si="6"/>
        <v>0</v>
      </c>
      <c r="O229" s="122" t="e">
        <f>IF(D229="X",0,IF(E229="X",0,VLOOKUP(E229,'51 (2)'!$K$3:$L$16,2,FALSE)))</f>
        <v>#N/A</v>
      </c>
      <c r="P229" s="122" t="e">
        <f t="shared" si="7"/>
        <v>#N/A</v>
      </c>
    </row>
    <row r="230" spans="2:16" x14ac:dyDescent="0.3">
      <c r="B230" s="159"/>
      <c r="N230" s="122">
        <f t="shared" si="6"/>
        <v>0</v>
      </c>
      <c r="O230" s="122" t="e">
        <f>IF(D230="X",0,IF(E230="X",0,VLOOKUP(E230,'51 (2)'!$K$3:$L$16,2,FALSE)))</f>
        <v>#N/A</v>
      </c>
      <c r="P230" s="122" t="e">
        <f t="shared" si="7"/>
        <v>#N/A</v>
      </c>
    </row>
    <row r="231" spans="2:16" x14ac:dyDescent="0.3">
      <c r="B231" s="159"/>
      <c r="N231" s="122">
        <f t="shared" si="6"/>
        <v>0</v>
      </c>
      <c r="O231" s="122" t="e">
        <f>IF(D231="X",0,IF(E231="X",0,VLOOKUP(E231,'51 (2)'!$K$3:$L$16,2,FALSE)))</f>
        <v>#N/A</v>
      </c>
      <c r="P231" s="122" t="e">
        <f t="shared" si="7"/>
        <v>#N/A</v>
      </c>
    </row>
    <row r="232" spans="2:16" x14ac:dyDescent="0.3">
      <c r="B232" s="159"/>
      <c r="N232" s="122">
        <f t="shared" si="6"/>
        <v>0</v>
      </c>
      <c r="O232" s="122" t="e">
        <f>IF(D232="X",0,IF(E232="X",0,VLOOKUP(E232,'51 (2)'!$K$3:$L$16,2,FALSE)))</f>
        <v>#N/A</v>
      </c>
      <c r="P232" s="122" t="e">
        <f t="shared" si="7"/>
        <v>#N/A</v>
      </c>
    </row>
    <row r="233" spans="2:16" x14ac:dyDescent="0.3">
      <c r="B233" s="159"/>
      <c r="N233" s="122">
        <f t="shared" si="6"/>
        <v>0</v>
      </c>
      <c r="O233" s="122" t="e">
        <f>IF(D233="X",0,IF(E233="X",0,VLOOKUP(E233,'51 (2)'!$K$3:$L$16,2,FALSE)))</f>
        <v>#N/A</v>
      </c>
      <c r="P233" s="122" t="e">
        <f t="shared" si="7"/>
        <v>#N/A</v>
      </c>
    </row>
    <row r="234" spans="2:16" x14ac:dyDescent="0.3">
      <c r="B234" s="159"/>
      <c r="N234" s="122">
        <f t="shared" si="6"/>
        <v>0</v>
      </c>
      <c r="O234" s="122" t="e">
        <f>IF(D234="X",0,IF(E234="X",0,VLOOKUP(E234,'51 (2)'!$K$3:$L$16,2,FALSE)))</f>
        <v>#N/A</v>
      </c>
      <c r="P234" s="122" t="e">
        <f t="shared" si="7"/>
        <v>#N/A</v>
      </c>
    </row>
    <row r="235" spans="2:16" x14ac:dyDescent="0.3">
      <c r="B235" s="159"/>
      <c r="N235" s="122">
        <f t="shared" si="6"/>
        <v>0</v>
      </c>
      <c r="O235" s="122" t="e">
        <f>IF(D235="X",0,IF(E235="X",0,VLOOKUP(E235,'51 (2)'!$K$3:$L$16,2,FALSE)))</f>
        <v>#N/A</v>
      </c>
      <c r="P235" s="122" t="e">
        <f t="shared" si="7"/>
        <v>#N/A</v>
      </c>
    </row>
    <row r="236" spans="2:16" x14ac:dyDescent="0.3">
      <c r="B236" s="159"/>
      <c r="N236" s="122">
        <f t="shared" si="6"/>
        <v>0</v>
      </c>
      <c r="O236" s="122" t="e">
        <f>IF(D236="X",0,IF(E236="X",0,VLOOKUP(E236,'51 (2)'!$K$3:$L$16,2,FALSE)))</f>
        <v>#N/A</v>
      </c>
      <c r="P236" s="122" t="e">
        <f t="shared" si="7"/>
        <v>#N/A</v>
      </c>
    </row>
    <row r="237" spans="2:16" x14ac:dyDescent="0.3">
      <c r="B237" s="159"/>
      <c r="N237" s="122">
        <f t="shared" si="6"/>
        <v>0</v>
      </c>
      <c r="O237" s="122" t="e">
        <f>IF(D237="X",0,IF(E237="X",0,VLOOKUP(E237,'51 (2)'!$K$3:$L$16,2,FALSE)))</f>
        <v>#N/A</v>
      </c>
      <c r="P237" s="122" t="e">
        <f t="shared" si="7"/>
        <v>#N/A</v>
      </c>
    </row>
    <row r="238" spans="2:16" x14ac:dyDescent="0.3">
      <c r="B238" s="159"/>
      <c r="N238" s="122">
        <f t="shared" si="6"/>
        <v>0</v>
      </c>
      <c r="O238" s="122" t="e">
        <f>IF(D238="X",0,IF(E238="X",0,VLOOKUP(E238,'51 (2)'!$K$3:$L$16,2,FALSE)))</f>
        <v>#N/A</v>
      </c>
      <c r="P238" s="122" t="e">
        <f t="shared" si="7"/>
        <v>#N/A</v>
      </c>
    </row>
    <row r="239" spans="2:16" x14ac:dyDescent="0.3">
      <c r="B239" s="159"/>
      <c r="N239" s="122">
        <f t="shared" si="6"/>
        <v>0</v>
      </c>
      <c r="O239" s="122" t="e">
        <f>IF(D239="X",0,IF(E239="X",0,VLOOKUP(E239,'51 (2)'!$K$3:$L$16,2,FALSE)))</f>
        <v>#N/A</v>
      </c>
      <c r="P239" s="122" t="e">
        <f t="shared" si="7"/>
        <v>#N/A</v>
      </c>
    </row>
    <row r="240" spans="2:16" x14ac:dyDescent="0.3">
      <c r="B240" s="159"/>
      <c r="N240" s="122">
        <f t="shared" si="6"/>
        <v>0</v>
      </c>
      <c r="O240" s="122" t="e">
        <f>IF(D240="X",0,IF(E240="X",0,VLOOKUP(E240,'51 (2)'!$K$3:$L$16,2,FALSE)))</f>
        <v>#N/A</v>
      </c>
      <c r="P240" s="122" t="e">
        <f t="shared" si="7"/>
        <v>#N/A</v>
      </c>
    </row>
    <row r="241" spans="2:16" x14ac:dyDescent="0.3">
      <c r="B241" s="159"/>
      <c r="N241" s="122">
        <f t="shared" si="6"/>
        <v>0</v>
      </c>
      <c r="O241" s="122" t="e">
        <f>IF(D241="X",0,IF(E241="X",0,VLOOKUP(E241,'51 (2)'!$K$3:$L$16,2,FALSE)))</f>
        <v>#N/A</v>
      </c>
      <c r="P241" s="122" t="e">
        <f t="shared" si="7"/>
        <v>#N/A</v>
      </c>
    </row>
    <row r="242" spans="2:16" x14ac:dyDescent="0.3">
      <c r="B242" s="159"/>
      <c r="N242" s="122">
        <f t="shared" si="6"/>
        <v>0</v>
      </c>
      <c r="O242" s="122" t="e">
        <f>IF(D242="X",0,IF(E242="X",0,VLOOKUP(E242,'51 (2)'!$K$3:$L$16,2,FALSE)))</f>
        <v>#N/A</v>
      </c>
      <c r="P242" s="122" t="e">
        <f t="shared" si="7"/>
        <v>#N/A</v>
      </c>
    </row>
    <row r="243" spans="2:16" x14ac:dyDescent="0.3">
      <c r="B243" s="159"/>
      <c r="N243" s="122">
        <f t="shared" si="6"/>
        <v>0</v>
      </c>
      <c r="O243" s="122" t="e">
        <f>IF(D243="X",0,IF(E243="X",0,VLOOKUP(E243,'51 (2)'!$K$3:$L$16,2,FALSE)))</f>
        <v>#N/A</v>
      </c>
      <c r="P243" s="122" t="e">
        <f t="shared" si="7"/>
        <v>#N/A</v>
      </c>
    </row>
    <row r="244" spans="2:16" x14ac:dyDescent="0.3">
      <c r="B244" s="159"/>
      <c r="N244" s="122">
        <f t="shared" si="6"/>
        <v>0</v>
      </c>
      <c r="O244" s="122" t="e">
        <f>IF(D244="X",0,IF(E244="X",0,VLOOKUP(E244,'51 (2)'!$K$3:$L$16,2,FALSE)))</f>
        <v>#N/A</v>
      </c>
      <c r="P244" s="122" t="e">
        <f t="shared" si="7"/>
        <v>#N/A</v>
      </c>
    </row>
    <row r="245" spans="2:16" x14ac:dyDescent="0.3">
      <c r="B245" s="159"/>
      <c r="N245" s="122">
        <f t="shared" si="6"/>
        <v>0</v>
      </c>
      <c r="O245" s="122" t="e">
        <f>IF(D245="X",0,IF(E245="X",0,VLOOKUP(E245,'51 (2)'!$K$3:$L$16,2,FALSE)))</f>
        <v>#N/A</v>
      </c>
      <c r="P245" s="122" t="e">
        <f t="shared" si="7"/>
        <v>#N/A</v>
      </c>
    </row>
    <row r="246" spans="2:16" x14ac:dyDescent="0.3">
      <c r="B246" s="159"/>
      <c r="N246" s="122">
        <f t="shared" si="6"/>
        <v>0</v>
      </c>
      <c r="O246" s="122" t="e">
        <f>IF(D246="X",0,IF(E246="X",0,VLOOKUP(E246,'51 (2)'!$K$3:$L$16,2,FALSE)))</f>
        <v>#N/A</v>
      </c>
      <c r="P246" s="122" t="e">
        <f t="shared" si="7"/>
        <v>#N/A</v>
      </c>
    </row>
    <row r="247" spans="2:16" x14ac:dyDescent="0.3">
      <c r="B247" s="159"/>
      <c r="N247" s="122">
        <f t="shared" si="6"/>
        <v>0</v>
      </c>
      <c r="O247" s="122" t="e">
        <f>IF(D247="X",0,IF(E247="X",0,VLOOKUP(E247,'51 (2)'!$K$3:$L$16,2,FALSE)))</f>
        <v>#N/A</v>
      </c>
      <c r="P247" s="122" t="e">
        <f t="shared" si="7"/>
        <v>#N/A</v>
      </c>
    </row>
    <row r="248" spans="2:16" x14ac:dyDescent="0.3">
      <c r="B248" s="159"/>
      <c r="N248" s="122">
        <f t="shared" si="6"/>
        <v>0</v>
      </c>
      <c r="O248" s="122" t="e">
        <f>IF(D248="X",0,IF(E248="X",0,VLOOKUP(E248,'51 (2)'!$K$3:$L$16,2,FALSE)))</f>
        <v>#N/A</v>
      </c>
      <c r="P248" s="122" t="e">
        <f t="shared" si="7"/>
        <v>#N/A</v>
      </c>
    </row>
    <row r="249" spans="2:16" x14ac:dyDescent="0.3">
      <c r="B249" s="159"/>
      <c r="N249" s="122">
        <f t="shared" si="6"/>
        <v>0</v>
      </c>
      <c r="O249" s="122" t="e">
        <f>IF(D249="X",0,IF(E249="X",0,VLOOKUP(E249,'51 (2)'!$K$3:$L$16,2,FALSE)))</f>
        <v>#N/A</v>
      </c>
      <c r="P249" s="122" t="e">
        <f t="shared" si="7"/>
        <v>#N/A</v>
      </c>
    </row>
    <row r="250" spans="2:16" x14ac:dyDescent="0.3">
      <c r="B250" s="159"/>
      <c r="N250" s="122">
        <f t="shared" si="6"/>
        <v>0</v>
      </c>
      <c r="O250" s="122" t="e">
        <f>IF(D250="X",0,IF(E250="X",0,VLOOKUP(E250,'51 (2)'!$K$3:$L$16,2,FALSE)))</f>
        <v>#N/A</v>
      </c>
      <c r="P250" s="122" t="e">
        <f t="shared" si="7"/>
        <v>#N/A</v>
      </c>
    </row>
    <row r="251" spans="2:16" x14ac:dyDescent="0.3">
      <c r="B251" s="159"/>
      <c r="N251" s="122">
        <f t="shared" si="6"/>
        <v>0</v>
      </c>
      <c r="O251" s="122" t="e">
        <f>IF(D251="X",0,IF(E251="X",0,VLOOKUP(E251,'51 (2)'!$K$3:$L$16,2,FALSE)))</f>
        <v>#N/A</v>
      </c>
      <c r="P251" s="122" t="e">
        <f t="shared" si="7"/>
        <v>#N/A</v>
      </c>
    </row>
    <row r="252" spans="2:16" x14ac:dyDescent="0.3">
      <c r="B252" s="159"/>
      <c r="N252" s="122">
        <f t="shared" si="6"/>
        <v>0</v>
      </c>
      <c r="O252" s="122" t="e">
        <f>IF(D252="X",0,IF(E252="X",0,VLOOKUP(E252,'51 (2)'!$K$3:$L$16,2,FALSE)))</f>
        <v>#N/A</v>
      </c>
      <c r="P252" s="122" t="e">
        <f t="shared" si="7"/>
        <v>#N/A</v>
      </c>
    </row>
    <row r="253" spans="2:16" x14ac:dyDescent="0.3">
      <c r="B253" s="159"/>
      <c r="N253" s="122">
        <f t="shared" si="6"/>
        <v>0</v>
      </c>
      <c r="O253" s="122" t="e">
        <f>IF(D253="X",0,IF(E253="X",0,VLOOKUP(E253,'51 (2)'!$K$3:$L$16,2,FALSE)))</f>
        <v>#N/A</v>
      </c>
      <c r="P253" s="122" t="e">
        <f t="shared" si="7"/>
        <v>#N/A</v>
      </c>
    </row>
    <row r="254" spans="2:16" x14ac:dyDescent="0.3">
      <c r="B254" s="159"/>
      <c r="N254" s="122">
        <f t="shared" si="6"/>
        <v>0</v>
      </c>
      <c r="O254" s="122" t="e">
        <f>IF(D254="X",0,IF(E254="X",0,VLOOKUP(E254,'51 (2)'!$K$3:$L$16,2,FALSE)))</f>
        <v>#N/A</v>
      </c>
      <c r="P254" s="122" t="e">
        <f t="shared" si="7"/>
        <v>#N/A</v>
      </c>
    </row>
    <row r="255" spans="2:16" x14ac:dyDescent="0.3">
      <c r="B255" s="159"/>
      <c r="N255" s="122">
        <f t="shared" si="6"/>
        <v>0</v>
      </c>
      <c r="O255" s="122" t="e">
        <f>IF(D255="X",0,IF(E255="X",0,VLOOKUP(E255,'51 (2)'!$K$3:$L$16,2,FALSE)))</f>
        <v>#N/A</v>
      </c>
      <c r="P255" s="122" t="e">
        <f t="shared" si="7"/>
        <v>#N/A</v>
      </c>
    </row>
    <row r="256" spans="2:16" x14ac:dyDescent="0.3">
      <c r="B256" s="159"/>
      <c r="N256" s="122">
        <f t="shared" si="6"/>
        <v>0</v>
      </c>
      <c r="O256" s="122" t="e">
        <f>IF(D256="X",0,IF(E256="X",0,VLOOKUP(E256,'51 (2)'!$K$3:$L$16,2,FALSE)))</f>
        <v>#N/A</v>
      </c>
      <c r="P256" s="122" t="e">
        <f t="shared" si="7"/>
        <v>#N/A</v>
      </c>
    </row>
    <row r="257" spans="2:16" x14ac:dyDescent="0.3">
      <c r="B257" s="159"/>
      <c r="N257" s="122">
        <f t="shared" si="6"/>
        <v>0</v>
      </c>
      <c r="O257" s="122" t="e">
        <f>IF(D257="X",0,IF(E257="X",0,VLOOKUP(E257,'51 (2)'!$K$3:$L$16,2,FALSE)))</f>
        <v>#N/A</v>
      </c>
      <c r="P257" s="122" t="e">
        <f t="shared" si="7"/>
        <v>#N/A</v>
      </c>
    </row>
    <row r="258" spans="2:16" x14ac:dyDescent="0.3">
      <c r="B258" s="159"/>
      <c r="N258" s="122">
        <f t="shared" si="6"/>
        <v>0</v>
      </c>
      <c r="O258" s="122" t="e">
        <f>IF(D258="X",0,IF(E258="X",0,VLOOKUP(E258,'51 (2)'!$K$3:$L$16,2,FALSE)))</f>
        <v>#N/A</v>
      </c>
      <c r="P258" s="122" t="e">
        <f t="shared" si="7"/>
        <v>#N/A</v>
      </c>
    </row>
    <row r="259" spans="2:16" x14ac:dyDescent="0.3">
      <c r="B259" s="159"/>
      <c r="N259" s="122">
        <f t="shared" si="6"/>
        <v>0</v>
      </c>
      <c r="O259" s="122" t="e">
        <f>IF(D259="X",0,IF(E259="X",0,VLOOKUP(E259,'51 (2)'!$K$3:$L$16,2,FALSE)))</f>
        <v>#N/A</v>
      </c>
      <c r="P259" s="122" t="e">
        <f t="shared" si="7"/>
        <v>#N/A</v>
      </c>
    </row>
    <row r="260" spans="2:16" x14ac:dyDescent="0.3">
      <c r="B260" s="159"/>
      <c r="N260" s="122">
        <f t="shared" ref="N260:N323" si="8">SUM(F260:M260)</f>
        <v>0</v>
      </c>
      <c r="O260" s="122" t="e">
        <f>IF(D260="X",0,IF(E260="X",0,VLOOKUP(E260,'51 (2)'!$K$3:$L$16,2,FALSE)))</f>
        <v>#N/A</v>
      </c>
      <c r="P260" s="122" t="e">
        <f t="shared" ref="P260:P323" si="9">N260*O260</f>
        <v>#N/A</v>
      </c>
    </row>
    <row r="261" spans="2:16" x14ac:dyDescent="0.3">
      <c r="B261" s="159"/>
      <c r="N261" s="122">
        <f t="shared" si="8"/>
        <v>0</v>
      </c>
      <c r="O261" s="122" t="e">
        <f>IF(D261="X",0,IF(E261="X",0,VLOOKUP(E261,'51 (2)'!$K$3:$L$16,2,FALSE)))</f>
        <v>#N/A</v>
      </c>
      <c r="P261" s="122" t="e">
        <f t="shared" si="9"/>
        <v>#N/A</v>
      </c>
    </row>
    <row r="262" spans="2:16" x14ac:dyDescent="0.3">
      <c r="B262" s="159"/>
      <c r="N262" s="122">
        <f t="shared" si="8"/>
        <v>0</v>
      </c>
      <c r="O262" s="122" t="e">
        <f>IF(D262="X",0,IF(E262="X",0,VLOOKUP(E262,'51 (2)'!$K$3:$L$16,2,FALSE)))</f>
        <v>#N/A</v>
      </c>
      <c r="P262" s="122" t="e">
        <f t="shared" si="9"/>
        <v>#N/A</v>
      </c>
    </row>
    <row r="263" spans="2:16" x14ac:dyDescent="0.3">
      <c r="B263" s="159"/>
      <c r="N263" s="122">
        <f t="shared" si="8"/>
        <v>0</v>
      </c>
      <c r="O263" s="122" t="e">
        <f>IF(D263="X",0,IF(E263="X",0,VLOOKUP(E263,'51 (2)'!$K$3:$L$16,2,FALSE)))</f>
        <v>#N/A</v>
      </c>
      <c r="P263" s="122" t="e">
        <f t="shared" si="9"/>
        <v>#N/A</v>
      </c>
    </row>
    <row r="264" spans="2:16" x14ac:dyDescent="0.3">
      <c r="B264" s="159"/>
      <c r="N264" s="122">
        <f t="shared" si="8"/>
        <v>0</v>
      </c>
      <c r="O264" s="122" t="e">
        <f>IF(D264="X",0,IF(E264="X",0,VLOOKUP(E264,'51 (2)'!$K$3:$L$16,2,FALSE)))</f>
        <v>#N/A</v>
      </c>
      <c r="P264" s="122" t="e">
        <f t="shared" si="9"/>
        <v>#N/A</v>
      </c>
    </row>
    <row r="265" spans="2:16" x14ac:dyDescent="0.3">
      <c r="B265" s="159"/>
      <c r="N265" s="122">
        <f t="shared" si="8"/>
        <v>0</v>
      </c>
      <c r="O265" s="122" t="e">
        <f>IF(D265="X",0,IF(E265="X",0,VLOOKUP(E265,'51 (2)'!$K$3:$L$16,2,FALSE)))</f>
        <v>#N/A</v>
      </c>
      <c r="P265" s="122" t="e">
        <f t="shared" si="9"/>
        <v>#N/A</v>
      </c>
    </row>
    <row r="266" spans="2:16" x14ac:dyDescent="0.3">
      <c r="B266" s="159"/>
      <c r="N266" s="122">
        <f t="shared" si="8"/>
        <v>0</v>
      </c>
      <c r="O266" s="122" t="e">
        <f>IF(D266="X",0,IF(E266="X",0,VLOOKUP(E266,'51 (2)'!$K$3:$L$16,2,FALSE)))</f>
        <v>#N/A</v>
      </c>
      <c r="P266" s="122" t="e">
        <f t="shared" si="9"/>
        <v>#N/A</v>
      </c>
    </row>
    <row r="267" spans="2:16" x14ac:dyDescent="0.3">
      <c r="B267" s="159"/>
      <c r="N267" s="122">
        <f t="shared" si="8"/>
        <v>0</v>
      </c>
      <c r="O267" s="122" t="e">
        <f>IF(D267="X",0,IF(E267="X",0,VLOOKUP(E267,'51 (2)'!$K$3:$L$16,2,FALSE)))</f>
        <v>#N/A</v>
      </c>
      <c r="P267" s="122" t="e">
        <f t="shared" si="9"/>
        <v>#N/A</v>
      </c>
    </row>
    <row r="268" spans="2:16" x14ac:dyDescent="0.3">
      <c r="B268" s="159"/>
      <c r="N268" s="122">
        <f t="shared" si="8"/>
        <v>0</v>
      </c>
      <c r="O268" s="122" t="e">
        <f>IF(D268="X",0,IF(E268="X",0,VLOOKUP(E268,'51 (2)'!$K$3:$L$16,2,FALSE)))</f>
        <v>#N/A</v>
      </c>
      <c r="P268" s="122" t="e">
        <f t="shared" si="9"/>
        <v>#N/A</v>
      </c>
    </row>
    <row r="269" spans="2:16" x14ac:dyDescent="0.3">
      <c r="B269" s="159"/>
      <c r="N269" s="122">
        <f t="shared" si="8"/>
        <v>0</v>
      </c>
      <c r="O269" s="122" t="e">
        <f>IF(D269="X",0,IF(E269="X",0,VLOOKUP(E269,'51 (2)'!$K$3:$L$16,2,FALSE)))</f>
        <v>#N/A</v>
      </c>
      <c r="P269" s="122" t="e">
        <f t="shared" si="9"/>
        <v>#N/A</v>
      </c>
    </row>
    <row r="270" spans="2:16" x14ac:dyDescent="0.3">
      <c r="B270" s="159"/>
      <c r="N270" s="122">
        <f t="shared" si="8"/>
        <v>0</v>
      </c>
      <c r="O270" s="122" t="e">
        <f>IF(D270="X",0,IF(E270="X",0,VLOOKUP(E270,'51 (2)'!$K$3:$L$16,2,FALSE)))</f>
        <v>#N/A</v>
      </c>
      <c r="P270" s="122" t="e">
        <f t="shared" si="9"/>
        <v>#N/A</v>
      </c>
    </row>
    <row r="271" spans="2:16" x14ac:dyDescent="0.3">
      <c r="B271" s="159"/>
      <c r="N271" s="122">
        <f t="shared" si="8"/>
        <v>0</v>
      </c>
      <c r="O271" s="122" t="e">
        <f>IF(D271="X",0,IF(E271="X",0,VLOOKUP(E271,'51 (2)'!$K$3:$L$16,2,FALSE)))</f>
        <v>#N/A</v>
      </c>
      <c r="P271" s="122" t="e">
        <f t="shared" si="9"/>
        <v>#N/A</v>
      </c>
    </row>
    <row r="272" spans="2:16" x14ac:dyDescent="0.3">
      <c r="B272" s="159"/>
      <c r="N272" s="122">
        <f t="shared" si="8"/>
        <v>0</v>
      </c>
      <c r="O272" s="122" t="e">
        <f>IF(D272="X",0,IF(E272="X",0,VLOOKUP(E272,'51 (2)'!$K$3:$L$16,2,FALSE)))</f>
        <v>#N/A</v>
      </c>
      <c r="P272" s="122" t="e">
        <f t="shared" si="9"/>
        <v>#N/A</v>
      </c>
    </row>
    <row r="273" spans="2:16" x14ac:dyDescent="0.3">
      <c r="B273" s="159"/>
      <c r="N273" s="122">
        <f t="shared" si="8"/>
        <v>0</v>
      </c>
      <c r="O273" s="122" t="e">
        <f>IF(D273="X",0,IF(E273="X",0,VLOOKUP(E273,'51 (2)'!$K$3:$L$16,2,FALSE)))</f>
        <v>#N/A</v>
      </c>
      <c r="P273" s="122" t="e">
        <f t="shared" si="9"/>
        <v>#N/A</v>
      </c>
    </row>
    <row r="274" spans="2:16" x14ac:dyDescent="0.3">
      <c r="B274" s="159"/>
      <c r="N274" s="122">
        <f t="shared" si="8"/>
        <v>0</v>
      </c>
      <c r="O274" s="122" t="e">
        <f>IF(D274="X",0,IF(E274="X",0,VLOOKUP(E274,'51 (2)'!$K$3:$L$16,2,FALSE)))</f>
        <v>#N/A</v>
      </c>
      <c r="P274" s="122" t="e">
        <f t="shared" si="9"/>
        <v>#N/A</v>
      </c>
    </row>
    <row r="275" spans="2:16" x14ac:dyDescent="0.3">
      <c r="B275" s="159"/>
      <c r="N275" s="122">
        <f t="shared" si="8"/>
        <v>0</v>
      </c>
      <c r="O275" s="122" t="e">
        <f>IF(D275="X",0,IF(E275="X",0,VLOOKUP(E275,'51 (2)'!$K$3:$L$16,2,FALSE)))</f>
        <v>#N/A</v>
      </c>
      <c r="P275" s="122" t="e">
        <f t="shared" si="9"/>
        <v>#N/A</v>
      </c>
    </row>
    <row r="276" spans="2:16" x14ac:dyDescent="0.3">
      <c r="B276" s="159"/>
      <c r="N276" s="122">
        <f t="shared" si="8"/>
        <v>0</v>
      </c>
      <c r="O276" s="122" t="e">
        <f>IF(D276="X",0,IF(E276="X",0,VLOOKUP(E276,'51 (2)'!$K$3:$L$16,2,FALSE)))</f>
        <v>#N/A</v>
      </c>
      <c r="P276" s="122" t="e">
        <f t="shared" si="9"/>
        <v>#N/A</v>
      </c>
    </row>
    <row r="277" spans="2:16" x14ac:dyDescent="0.3">
      <c r="B277" s="159"/>
      <c r="N277" s="122">
        <f t="shared" si="8"/>
        <v>0</v>
      </c>
      <c r="O277" s="122" t="e">
        <f>IF(D277="X",0,IF(E277="X",0,VLOOKUP(E277,'51 (2)'!$K$3:$L$16,2,FALSE)))</f>
        <v>#N/A</v>
      </c>
      <c r="P277" s="122" t="e">
        <f t="shared" si="9"/>
        <v>#N/A</v>
      </c>
    </row>
    <row r="278" spans="2:16" x14ac:dyDescent="0.3">
      <c r="B278" s="159"/>
      <c r="N278" s="122">
        <f t="shared" si="8"/>
        <v>0</v>
      </c>
      <c r="O278" s="122" t="e">
        <f>IF(D278="X",0,IF(E278="X",0,VLOOKUP(E278,'51 (2)'!$K$3:$L$16,2,FALSE)))</f>
        <v>#N/A</v>
      </c>
      <c r="P278" s="122" t="e">
        <f t="shared" si="9"/>
        <v>#N/A</v>
      </c>
    </row>
    <row r="279" spans="2:16" x14ac:dyDescent="0.3">
      <c r="B279" s="159"/>
      <c r="N279" s="122">
        <f t="shared" si="8"/>
        <v>0</v>
      </c>
      <c r="O279" s="122" t="e">
        <f>IF(D279="X",0,IF(E279="X",0,VLOOKUP(E279,'51 (2)'!$K$3:$L$16,2,FALSE)))</f>
        <v>#N/A</v>
      </c>
      <c r="P279" s="122" t="e">
        <f t="shared" si="9"/>
        <v>#N/A</v>
      </c>
    </row>
    <row r="280" spans="2:16" x14ac:dyDescent="0.3">
      <c r="B280" s="159"/>
      <c r="N280" s="122">
        <f t="shared" si="8"/>
        <v>0</v>
      </c>
      <c r="O280" s="122" t="e">
        <f>IF(D280="X",0,IF(E280="X",0,VLOOKUP(E280,'51 (2)'!$K$3:$L$16,2,FALSE)))</f>
        <v>#N/A</v>
      </c>
      <c r="P280" s="122" t="e">
        <f t="shared" si="9"/>
        <v>#N/A</v>
      </c>
    </row>
    <row r="281" spans="2:16" x14ac:dyDescent="0.3">
      <c r="B281" s="159"/>
      <c r="N281" s="122">
        <f t="shared" si="8"/>
        <v>0</v>
      </c>
      <c r="O281" s="122" t="e">
        <f>IF(D281="X",0,IF(E281="X",0,VLOOKUP(E281,'51 (2)'!$K$3:$L$16,2,FALSE)))</f>
        <v>#N/A</v>
      </c>
      <c r="P281" s="122" t="e">
        <f t="shared" si="9"/>
        <v>#N/A</v>
      </c>
    </row>
    <row r="282" spans="2:16" x14ac:dyDescent="0.3">
      <c r="B282" s="159"/>
      <c r="N282" s="122">
        <f t="shared" si="8"/>
        <v>0</v>
      </c>
      <c r="O282" s="122" t="e">
        <f>IF(D282="X",0,IF(E282="X",0,VLOOKUP(E282,'51 (2)'!$K$3:$L$16,2,FALSE)))</f>
        <v>#N/A</v>
      </c>
      <c r="P282" s="122" t="e">
        <f t="shared" si="9"/>
        <v>#N/A</v>
      </c>
    </row>
    <row r="283" spans="2:16" x14ac:dyDescent="0.3">
      <c r="B283" s="159"/>
      <c r="N283" s="122">
        <f t="shared" si="8"/>
        <v>0</v>
      </c>
      <c r="O283" s="122" t="e">
        <f>IF(D283="X",0,IF(E283="X",0,VLOOKUP(E283,'51 (2)'!$K$3:$L$16,2,FALSE)))</f>
        <v>#N/A</v>
      </c>
      <c r="P283" s="122" t="e">
        <f t="shared" si="9"/>
        <v>#N/A</v>
      </c>
    </row>
    <row r="284" spans="2:16" x14ac:dyDescent="0.3">
      <c r="B284" s="159"/>
      <c r="N284" s="122">
        <f t="shared" si="8"/>
        <v>0</v>
      </c>
      <c r="O284" s="122" t="e">
        <f>IF(D284="X",0,IF(E284="X",0,VLOOKUP(E284,'51 (2)'!$K$3:$L$16,2,FALSE)))</f>
        <v>#N/A</v>
      </c>
      <c r="P284" s="122" t="e">
        <f t="shared" si="9"/>
        <v>#N/A</v>
      </c>
    </row>
    <row r="285" spans="2:16" x14ac:dyDescent="0.3">
      <c r="B285" s="159"/>
      <c r="N285" s="122">
        <f t="shared" si="8"/>
        <v>0</v>
      </c>
      <c r="O285" s="122" t="e">
        <f>IF(D285="X",0,IF(E285="X",0,VLOOKUP(E285,'51 (2)'!$K$3:$L$16,2,FALSE)))</f>
        <v>#N/A</v>
      </c>
      <c r="P285" s="122" t="e">
        <f t="shared" si="9"/>
        <v>#N/A</v>
      </c>
    </row>
    <row r="286" spans="2:16" x14ac:dyDescent="0.3">
      <c r="B286" s="159"/>
      <c r="N286" s="122">
        <f t="shared" si="8"/>
        <v>0</v>
      </c>
      <c r="O286" s="122" t="e">
        <f>IF(D286="X",0,IF(E286="X",0,VLOOKUP(E286,'51 (2)'!$K$3:$L$16,2,FALSE)))</f>
        <v>#N/A</v>
      </c>
      <c r="P286" s="122" t="e">
        <f t="shared" si="9"/>
        <v>#N/A</v>
      </c>
    </row>
    <row r="287" spans="2:16" x14ac:dyDescent="0.3">
      <c r="B287" s="159"/>
      <c r="N287" s="122">
        <f t="shared" si="8"/>
        <v>0</v>
      </c>
      <c r="O287" s="122" t="e">
        <f>IF(D287="X",0,IF(E287="X",0,VLOOKUP(E287,'51 (2)'!$K$3:$L$16,2,FALSE)))</f>
        <v>#N/A</v>
      </c>
      <c r="P287" s="122" t="e">
        <f t="shared" si="9"/>
        <v>#N/A</v>
      </c>
    </row>
    <row r="288" spans="2:16" x14ac:dyDescent="0.3">
      <c r="B288" s="159"/>
      <c r="N288" s="122">
        <f t="shared" si="8"/>
        <v>0</v>
      </c>
      <c r="O288" s="122" t="e">
        <f>IF(D288="X",0,IF(E288="X",0,VLOOKUP(E288,'51 (2)'!$K$3:$L$16,2,FALSE)))</f>
        <v>#N/A</v>
      </c>
      <c r="P288" s="122" t="e">
        <f t="shared" si="9"/>
        <v>#N/A</v>
      </c>
    </row>
    <row r="289" spans="2:16" x14ac:dyDescent="0.3">
      <c r="B289" s="159"/>
      <c r="N289" s="122">
        <f t="shared" si="8"/>
        <v>0</v>
      </c>
      <c r="O289" s="122" t="e">
        <f>IF(D289="X",0,IF(E289="X",0,VLOOKUP(E289,'51 (2)'!$K$3:$L$16,2,FALSE)))</f>
        <v>#N/A</v>
      </c>
      <c r="P289" s="122" t="e">
        <f t="shared" si="9"/>
        <v>#N/A</v>
      </c>
    </row>
    <row r="290" spans="2:16" x14ac:dyDescent="0.3">
      <c r="B290" s="159"/>
      <c r="N290" s="122">
        <f t="shared" si="8"/>
        <v>0</v>
      </c>
      <c r="O290" s="122" t="e">
        <f>IF(D290="X",0,IF(E290="X",0,VLOOKUP(E290,'51 (2)'!$K$3:$L$16,2,FALSE)))</f>
        <v>#N/A</v>
      </c>
      <c r="P290" s="122" t="e">
        <f t="shared" si="9"/>
        <v>#N/A</v>
      </c>
    </row>
    <row r="291" spans="2:16" x14ac:dyDescent="0.3">
      <c r="B291" s="159"/>
      <c r="N291" s="122">
        <f t="shared" si="8"/>
        <v>0</v>
      </c>
      <c r="O291" s="122" t="e">
        <f>IF(D291="X",0,IF(E291="X",0,VLOOKUP(E291,'51 (2)'!$K$3:$L$16,2,FALSE)))</f>
        <v>#N/A</v>
      </c>
      <c r="P291" s="122" t="e">
        <f t="shared" si="9"/>
        <v>#N/A</v>
      </c>
    </row>
    <row r="292" spans="2:16" x14ac:dyDescent="0.3">
      <c r="B292" s="159"/>
      <c r="N292" s="122">
        <f t="shared" si="8"/>
        <v>0</v>
      </c>
      <c r="O292" s="122" t="e">
        <f>IF(D292="X",0,IF(E292="X",0,VLOOKUP(E292,'51 (2)'!$K$3:$L$16,2,FALSE)))</f>
        <v>#N/A</v>
      </c>
      <c r="P292" s="122" t="e">
        <f t="shared" si="9"/>
        <v>#N/A</v>
      </c>
    </row>
    <row r="293" spans="2:16" x14ac:dyDescent="0.3">
      <c r="B293" s="159"/>
      <c r="N293" s="122">
        <f t="shared" si="8"/>
        <v>0</v>
      </c>
      <c r="O293" s="122" t="e">
        <f>IF(D293="X",0,IF(E293="X",0,VLOOKUP(E293,'51 (2)'!$K$3:$L$16,2,FALSE)))</f>
        <v>#N/A</v>
      </c>
      <c r="P293" s="122" t="e">
        <f t="shared" si="9"/>
        <v>#N/A</v>
      </c>
    </row>
    <row r="294" spans="2:16" x14ac:dyDescent="0.3">
      <c r="B294" s="159"/>
      <c r="N294" s="122">
        <f t="shared" si="8"/>
        <v>0</v>
      </c>
      <c r="O294" s="122" t="e">
        <f>IF(D294="X",0,IF(E294="X",0,VLOOKUP(E294,'51 (2)'!$K$3:$L$16,2,FALSE)))</f>
        <v>#N/A</v>
      </c>
      <c r="P294" s="122" t="e">
        <f t="shared" si="9"/>
        <v>#N/A</v>
      </c>
    </row>
    <row r="295" spans="2:16" x14ac:dyDescent="0.3">
      <c r="B295" s="159"/>
      <c r="N295" s="122">
        <f t="shared" si="8"/>
        <v>0</v>
      </c>
      <c r="O295" s="122" t="e">
        <f>IF(D295="X",0,IF(E295="X",0,VLOOKUP(E295,'51 (2)'!$K$3:$L$16,2,FALSE)))</f>
        <v>#N/A</v>
      </c>
      <c r="P295" s="122" t="e">
        <f t="shared" si="9"/>
        <v>#N/A</v>
      </c>
    </row>
    <row r="296" spans="2:16" x14ac:dyDescent="0.3">
      <c r="B296" s="159"/>
      <c r="N296" s="122">
        <f t="shared" si="8"/>
        <v>0</v>
      </c>
      <c r="O296" s="122" t="e">
        <f>IF(D296="X",0,IF(E296="X",0,VLOOKUP(E296,'51 (2)'!$K$3:$L$16,2,FALSE)))</f>
        <v>#N/A</v>
      </c>
      <c r="P296" s="122" t="e">
        <f t="shared" si="9"/>
        <v>#N/A</v>
      </c>
    </row>
    <row r="297" spans="2:16" x14ac:dyDescent="0.3">
      <c r="B297" s="159"/>
      <c r="N297" s="122">
        <f t="shared" si="8"/>
        <v>0</v>
      </c>
      <c r="O297" s="122" t="e">
        <f>IF(D297="X",0,IF(E297="X",0,VLOOKUP(E297,'51 (2)'!$K$3:$L$16,2,FALSE)))</f>
        <v>#N/A</v>
      </c>
      <c r="P297" s="122" t="e">
        <f t="shared" si="9"/>
        <v>#N/A</v>
      </c>
    </row>
    <row r="298" spans="2:16" x14ac:dyDescent="0.3">
      <c r="B298" s="159"/>
      <c r="N298" s="122">
        <f t="shared" si="8"/>
        <v>0</v>
      </c>
      <c r="O298" s="122" t="e">
        <f>IF(D298="X",0,IF(E298="X",0,VLOOKUP(E298,'51 (2)'!$K$3:$L$16,2,FALSE)))</f>
        <v>#N/A</v>
      </c>
      <c r="P298" s="122" t="e">
        <f t="shared" si="9"/>
        <v>#N/A</v>
      </c>
    </row>
    <row r="299" spans="2:16" x14ac:dyDescent="0.3">
      <c r="B299" s="159"/>
      <c r="N299" s="122">
        <f t="shared" si="8"/>
        <v>0</v>
      </c>
      <c r="O299" s="122" t="e">
        <f>IF(D299="X",0,IF(E299="X",0,VLOOKUP(E299,'51 (2)'!$K$3:$L$16,2,FALSE)))</f>
        <v>#N/A</v>
      </c>
      <c r="P299" s="122" t="e">
        <f t="shared" si="9"/>
        <v>#N/A</v>
      </c>
    </row>
    <row r="300" spans="2:16" x14ac:dyDescent="0.3">
      <c r="B300" s="159"/>
      <c r="N300" s="122">
        <f t="shared" si="8"/>
        <v>0</v>
      </c>
      <c r="O300" s="122" t="e">
        <f>IF(D300="X",0,IF(E300="X",0,VLOOKUP(E300,'51 (2)'!$K$3:$L$16,2,FALSE)))</f>
        <v>#N/A</v>
      </c>
      <c r="P300" s="122" t="e">
        <f t="shared" si="9"/>
        <v>#N/A</v>
      </c>
    </row>
    <row r="301" spans="2:16" x14ac:dyDescent="0.3">
      <c r="B301" s="159"/>
      <c r="N301" s="122">
        <f t="shared" si="8"/>
        <v>0</v>
      </c>
      <c r="O301" s="122" t="e">
        <f>IF(D301="X",0,IF(E301="X",0,VLOOKUP(E301,'51 (2)'!$K$3:$L$16,2,FALSE)))</f>
        <v>#N/A</v>
      </c>
      <c r="P301" s="122" t="e">
        <f t="shared" si="9"/>
        <v>#N/A</v>
      </c>
    </row>
    <row r="302" spans="2:16" x14ac:dyDescent="0.3">
      <c r="B302" s="159"/>
      <c r="N302" s="122">
        <f t="shared" si="8"/>
        <v>0</v>
      </c>
      <c r="O302" s="122" t="e">
        <f>IF(D302="X",0,IF(E302="X",0,VLOOKUP(E302,'51 (2)'!$K$3:$L$16,2,FALSE)))</f>
        <v>#N/A</v>
      </c>
      <c r="P302" s="122" t="e">
        <f t="shared" si="9"/>
        <v>#N/A</v>
      </c>
    </row>
    <row r="303" spans="2:16" x14ac:dyDescent="0.3">
      <c r="B303" s="159"/>
      <c r="N303" s="122">
        <f t="shared" si="8"/>
        <v>0</v>
      </c>
      <c r="O303" s="122" t="e">
        <f>IF(D303="X",0,IF(E303="X",0,VLOOKUP(E303,'51 (2)'!$K$3:$L$16,2,FALSE)))</f>
        <v>#N/A</v>
      </c>
      <c r="P303" s="122" t="e">
        <f t="shared" si="9"/>
        <v>#N/A</v>
      </c>
    </row>
    <row r="304" spans="2:16" x14ac:dyDescent="0.3">
      <c r="B304" s="159"/>
      <c r="N304" s="122">
        <f t="shared" si="8"/>
        <v>0</v>
      </c>
      <c r="O304" s="122" t="e">
        <f>IF(D304="X",0,IF(E304="X",0,VLOOKUP(E304,'51 (2)'!$K$3:$L$16,2,FALSE)))</f>
        <v>#N/A</v>
      </c>
      <c r="P304" s="122" t="e">
        <f t="shared" si="9"/>
        <v>#N/A</v>
      </c>
    </row>
    <row r="305" spans="2:16" x14ac:dyDescent="0.3">
      <c r="B305" s="159"/>
      <c r="N305" s="122">
        <f t="shared" si="8"/>
        <v>0</v>
      </c>
      <c r="O305" s="122" t="e">
        <f>IF(D305="X",0,IF(E305="X",0,VLOOKUP(E305,'51 (2)'!$K$3:$L$16,2,FALSE)))</f>
        <v>#N/A</v>
      </c>
      <c r="P305" s="122" t="e">
        <f t="shared" si="9"/>
        <v>#N/A</v>
      </c>
    </row>
    <row r="306" spans="2:16" x14ac:dyDescent="0.3">
      <c r="B306" s="159"/>
      <c r="N306" s="122">
        <f t="shared" si="8"/>
        <v>0</v>
      </c>
      <c r="O306" s="122" t="e">
        <f>IF(D306="X",0,IF(E306="X",0,VLOOKUP(E306,'51 (2)'!$K$3:$L$16,2,FALSE)))</f>
        <v>#N/A</v>
      </c>
      <c r="P306" s="122" t="e">
        <f t="shared" si="9"/>
        <v>#N/A</v>
      </c>
    </row>
    <row r="307" spans="2:16" x14ac:dyDescent="0.3">
      <c r="B307" s="159"/>
      <c r="N307" s="122">
        <f t="shared" si="8"/>
        <v>0</v>
      </c>
      <c r="O307" s="122" t="e">
        <f>IF(D307="X",0,IF(E307="X",0,VLOOKUP(E307,'51 (2)'!$K$3:$L$16,2,FALSE)))</f>
        <v>#N/A</v>
      </c>
      <c r="P307" s="122" t="e">
        <f t="shared" si="9"/>
        <v>#N/A</v>
      </c>
    </row>
    <row r="308" spans="2:16" x14ac:dyDescent="0.3">
      <c r="B308" s="159"/>
      <c r="N308" s="122">
        <f t="shared" si="8"/>
        <v>0</v>
      </c>
      <c r="O308" s="122" t="e">
        <f>IF(D308="X",0,IF(E308="X",0,VLOOKUP(E308,'51 (2)'!$K$3:$L$16,2,FALSE)))</f>
        <v>#N/A</v>
      </c>
      <c r="P308" s="122" t="e">
        <f t="shared" si="9"/>
        <v>#N/A</v>
      </c>
    </row>
    <row r="309" spans="2:16" x14ac:dyDescent="0.3">
      <c r="B309" s="159"/>
      <c r="N309" s="122">
        <f t="shared" si="8"/>
        <v>0</v>
      </c>
      <c r="O309" s="122" t="e">
        <f>IF(D309="X",0,IF(E309="X",0,VLOOKUP(E309,'51 (2)'!$K$3:$L$16,2,FALSE)))</f>
        <v>#N/A</v>
      </c>
      <c r="P309" s="122" t="e">
        <f t="shared" si="9"/>
        <v>#N/A</v>
      </c>
    </row>
    <row r="310" spans="2:16" x14ac:dyDescent="0.3">
      <c r="B310" s="159"/>
      <c r="N310" s="122">
        <f t="shared" si="8"/>
        <v>0</v>
      </c>
      <c r="O310" s="122" t="e">
        <f>IF(D310="X",0,IF(E310="X",0,VLOOKUP(E310,'51 (2)'!$K$3:$L$16,2,FALSE)))</f>
        <v>#N/A</v>
      </c>
      <c r="P310" s="122" t="e">
        <f t="shared" si="9"/>
        <v>#N/A</v>
      </c>
    </row>
    <row r="311" spans="2:16" x14ac:dyDescent="0.3">
      <c r="B311" s="159"/>
      <c r="N311" s="122">
        <f t="shared" si="8"/>
        <v>0</v>
      </c>
      <c r="O311" s="122" t="e">
        <f>IF(D311="X",0,IF(E311="X",0,VLOOKUP(E311,'51 (2)'!$K$3:$L$16,2,FALSE)))</f>
        <v>#N/A</v>
      </c>
      <c r="P311" s="122" t="e">
        <f t="shared" si="9"/>
        <v>#N/A</v>
      </c>
    </row>
    <row r="312" spans="2:16" x14ac:dyDescent="0.3">
      <c r="B312" s="159"/>
      <c r="N312" s="122">
        <f t="shared" si="8"/>
        <v>0</v>
      </c>
      <c r="O312" s="122" t="e">
        <f>IF(D312="X",0,IF(E312="X",0,VLOOKUP(E312,'51 (2)'!$K$3:$L$16,2,FALSE)))</f>
        <v>#N/A</v>
      </c>
      <c r="P312" s="122" t="e">
        <f t="shared" si="9"/>
        <v>#N/A</v>
      </c>
    </row>
    <row r="313" spans="2:16" x14ac:dyDescent="0.3">
      <c r="B313" s="159"/>
      <c r="N313" s="122">
        <f t="shared" si="8"/>
        <v>0</v>
      </c>
      <c r="O313" s="122" t="e">
        <f>IF(D313="X",0,IF(E313="X",0,VLOOKUP(E313,'51 (2)'!$K$3:$L$16,2,FALSE)))</f>
        <v>#N/A</v>
      </c>
      <c r="P313" s="122" t="e">
        <f t="shared" si="9"/>
        <v>#N/A</v>
      </c>
    </row>
    <row r="314" spans="2:16" x14ac:dyDescent="0.3">
      <c r="B314" s="159"/>
      <c r="N314" s="122">
        <f t="shared" si="8"/>
        <v>0</v>
      </c>
      <c r="O314" s="122" t="e">
        <f>IF(D314="X",0,IF(E314="X",0,VLOOKUP(E314,'51 (2)'!$K$3:$L$16,2,FALSE)))</f>
        <v>#N/A</v>
      </c>
      <c r="P314" s="122" t="e">
        <f t="shared" si="9"/>
        <v>#N/A</v>
      </c>
    </row>
    <row r="315" spans="2:16" x14ac:dyDescent="0.3">
      <c r="B315" s="159"/>
      <c r="N315" s="122">
        <f t="shared" si="8"/>
        <v>0</v>
      </c>
      <c r="O315" s="122" t="e">
        <f>IF(D315="X",0,IF(E315="X",0,VLOOKUP(E315,'51 (2)'!$K$3:$L$16,2,FALSE)))</f>
        <v>#N/A</v>
      </c>
      <c r="P315" s="122" t="e">
        <f t="shared" si="9"/>
        <v>#N/A</v>
      </c>
    </row>
    <row r="316" spans="2:16" x14ac:dyDescent="0.3">
      <c r="B316" s="159"/>
      <c r="N316" s="122">
        <f t="shared" si="8"/>
        <v>0</v>
      </c>
      <c r="O316" s="122" t="e">
        <f>IF(D316="X",0,IF(E316="X",0,VLOOKUP(E316,'51 (2)'!$K$3:$L$16,2,FALSE)))</f>
        <v>#N/A</v>
      </c>
      <c r="P316" s="122" t="e">
        <f t="shared" si="9"/>
        <v>#N/A</v>
      </c>
    </row>
    <row r="317" spans="2:16" x14ac:dyDescent="0.3">
      <c r="B317" s="159"/>
      <c r="N317" s="122">
        <f t="shared" si="8"/>
        <v>0</v>
      </c>
      <c r="O317" s="122" t="e">
        <f>IF(D317="X",0,IF(E317="X",0,VLOOKUP(E317,'51 (2)'!$K$3:$L$16,2,FALSE)))</f>
        <v>#N/A</v>
      </c>
      <c r="P317" s="122" t="e">
        <f t="shared" si="9"/>
        <v>#N/A</v>
      </c>
    </row>
    <row r="318" spans="2:16" x14ac:dyDescent="0.3">
      <c r="B318" s="159"/>
      <c r="N318" s="122">
        <f t="shared" si="8"/>
        <v>0</v>
      </c>
      <c r="O318" s="122" t="e">
        <f>IF(D318="X",0,IF(E318="X",0,VLOOKUP(E318,'51 (2)'!$K$3:$L$16,2,FALSE)))</f>
        <v>#N/A</v>
      </c>
      <c r="P318" s="122" t="e">
        <f t="shared" si="9"/>
        <v>#N/A</v>
      </c>
    </row>
    <row r="319" spans="2:16" x14ac:dyDescent="0.3">
      <c r="B319" s="159"/>
      <c r="N319" s="122">
        <f t="shared" si="8"/>
        <v>0</v>
      </c>
      <c r="O319" s="122" t="e">
        <f>IF(D319="X",0,IF(E319="X",0,VLOOKUP(E319,'51 (2)'!$K$3:$L$16,2,FALSE)))</f>
        <v>#N/A</v>
      </c>
      <c r="P319" s="122" t="e">
        <f t="shared" si="9"/>
        <v>#N/A</v>
      </c>
    </row>
    <row r="320" spans="2:16" x14ac:dyDescent="0.3">
      <c r="B320" s="159"/>
      <c r="N320" s="122">
        <f t="shared" si="8"/>
        <v>0</v>
      </c>
      <c r="O320" s="122" t="e">
        <f>IF(D320="X",0,IF(E320="X",0,VLOOKUP(E320,'51 (2)'!$K$3:$L$16,2,FALSE)))</f>
        <v>#N/A</v>
      </c>
      <c r="P320" s="122" t="e">
        <f t="shared" si="9"/>
        <v>#N/A</v>
      </c>
    </row>
    <row r="321" spans="2:16" x14ac:dyDescent="0.3">
      <c r="B321" s="159"/>
      <c r="N321" s="122">
        <f t="shared" si="8"/>
        <v>0</v>
      </c>
      <c r="O321" s="122" t="e">
        <f>IF(D321="X",0,IF(E321="X",0,VLOOKUP(E321,'51 (2)'!$K$3:$L$16,2,FALSE)))</f>
        <v>#N/A</v>
      </c>
      <c r="P321" s="122" t="e">
        <f t="shared" si="9"/>
        <v>#N/A</v>
      </c>
    </row>
    <row r="322" spans="2:16" x14ac:dyDescent="0.3">
      <c r="B322" s="159"/>
      <c r="N322" s="122">
        <f t="shared" si="8"/>
        <v>0</v>
      </c>
      <c r="O322" s="122" t="e">
        <f>IF(D322="X",0,IF(E322="X",0,VLOOKUP(E322,'51 (2)'!$K$3:$L$16,2,FALSE)))</f>
        <v>#N/A</v>
      </c>
      <c r="P322" s="122" t="e">
        <f t="shared" si="9"/>
        <v>#N/A</v>
      </c>
    </row>
    <row r="323" spans="2:16" x14ac:dyDescent="0.3">
      <c r="B323" s="159"/>
      <c r="N323" s="122">
        <f t="shared" si="8"/>
        <v>0</v>
      </c>
      <c r="O323" s="122" t="e">
        <f>IF(D323="X",0,IF(E323="X",0,VLOOKUP(E323,'51 (2)'!$K$3:$L$16,2,FALSE)))</f>
        <v>#N/A</v>
      </c>
      <c r="P323" s="122" t="e">
        <f t="shared" si="9"/>
        <v>#N/A</v>
      </c>
    </row>
    <row r="324" spans="2:16" x14ac:dyDescent="0.3">
      <c r="B324" s="159"/>
      <c r="N324" s="122">
        <f t="shared" ref="N324:N387" si="10">SUM(F324:M324)</f>
        <v>0</v>
      </c>
      <c r="O324" s="122" t="e">
        <f>IF(D324="X",0,IF(E324="X",0,VLOOKUP(E324,'51 (2)'!$K$3:$L$16,2,FALSE)))</f>
        <v>#N/A</v>
      </c>
      <c r="P324" s="122" t="e">
        <f t="shared" ref="P324:P387" si="11">N324*O324</f>
        <v>#N/A</v>
      </c>
    </row>
    <row r="325" spans="2:16" x14ac:dyDescent="0.3">
      <c r="B325" s="159"/>
      <c r="N325" s="122">
        <f t="shared" si="10"/>
        <v>0</v>
      </c>
      <c r="O325" s="122" t="e">
        <f>IF(D325="X",0,IF(E325="X",0,VLOOKUP(E325,'51 (2)'!$K$3:$L$16,2,FALSE)))</f>
        <v>#N/A</v>
      </c>
      <c r="P325" s="122" t="e">
        <f t="shared" si="11"/>
        <v>#N/A</v>
      </c>
    </row>
    <row r="326" spans="2:16" x14ac:dyDescent="0.3">
      <c r="B326" s="159"/>
      <c r="N326" s="122">
        <f t="shared" si="10"/>
        <v>0</v>
      </c>
      <c r="O326" s="122" t="e">
        <f>IF(D326="X",0,IF(E326="X",0,VLOOKUP(E326,'51 (2)'!$K$3:$L$16,2,FALSE)))</f>
        <v>#N/A</v>
      </c>
      <c r="P326" s="122" t="e">
        <f t="shared" si="11"/>
        <v>#N/A</v>
      </c>
    </row>
    <row r="327" spans="2:16" x14ac:dyDescent="0.3">
      <c r="B327" s="159"/>
      <c r="N327" s="122">
        <f t="shared" si="10"/>
        <v>0</v>
      </c>
      <c r="O327" s="122" t="e">
        <f>IF(D327="X",0,IF(E327="X",0,VLOOKUP(E327,'51 (2)'!$K$3:$L$16,2,FALSE)))</f>
        <v>#N/A</v>
      </c>
      <c r="P327" s="122" t="e">
        <f t="shared" si="11"/>
        <v>#N/A</v>
      </c>
    </row>
    <row r="328" spans="2:16" x14ac:dyDescent="0.3">
      <c r="B328" s="159"/>
      <c r="N328" s="122">
        <f t="shared" si="10"/>
        <v>0</v>
      </c>
      <c r="O328" s="122" t="e">
        <f>IF(D328="X",0,IF(E328="X",0,VLOOKUP(E328,'51 (2)'!$K$3:$L$16,2,FALSE)))</f>
        <v>#N/A</v>
      </c>
      <c r="P328" s="122" t="e">
        <f t="shared" si="11"/>
        <v>#N/A</v>
      </c>
    </row>
    <row r="329" spans="2:16" x14ac:dyDescent="0.3">
      <c r="B329" s="159"/>
      <c r="N329" s="122">
        <f t="shared" si="10"/>
        <v>0</v>
      </c>
      <c r="O329" s="122" t="e">
        <f>IF(D329="X",0,IF(E329="X",0,VLOOKUP(E329,'51 (2)'!$K$3:$L$16,2,FALSE)))</f>
        <v>#N/A</v>
      </c>
      <c r="P329" s="122" t="e">
        <f t="shared" si="11"/>
        <v>#N/A</v>
      </c>
    </row>
    <row r="330" spans="2:16" x14ac:dyDescent="0.3">
      <c r="B330" s="159"/>
      <c r="N330" s="122">
        <f t="shared" si="10"/>
        <v>0</v>
      </c>
      <c r="O330" s="122" t="e">
        <f>IF(D330="X",0,IF(E330="X",0,VLOOKUP(E330,'51 (2)'!$K$3:$L$16,2,FALSE)))</f>
        <v>#N/A</v>
      </c>
      <c r="P330" s="122" t="e">
        <f t="shared" si="11"/>
        <v>#N/A</v>
      </c>
    </row>
    <row r="331" spans="2:16" x14ac:dyDescent="0.3">
      <c r="B331" s="159"/>
      <c r="N331" s="122">
        <f t="shared" si="10"/>
        <v>0</v>
      </c>
      <c r="O331" s="122" t="e">
        <f>IF(D331="X",0,IF(E331="X",0,VLOOKUP(E331,'51 (2)'!$K$3:$L$16,2,FALSE)))</f>
        <v>#N/A</v>
      </c>
      <c r="P331" s="122" t="e">
        <f t="shared" si="11"/>
        <v>#N/A</v>
      </c>
    </row>
    <row r="332" spans="2:16" x14ac:dyDescent="0.3">
      <c r="B332" s="159"/>
      <c r="N332" s="122">
        <f t="shared" si="10"/>
        <v>0</v>
      </c>
      <c r="O332" s="122" t="e">
        <f>IF(D332="X",0,IF(E332="X",0,VLOOKUP(E332,'51 (2)'!$K$3:$L$16,2,FALSE)))</f>
        <v>#N/A</v>
      </c>
      <c r="P332" s="122" t="e">
        <f t="shared" si="11"/>
        <v>#N/A</v>
      </c>
    </row>
    <row r="333" spans="2:16" x14ac:dyDescent="0.3">
      <c r="B333" s="159"/>
      <c r="N333" s="122">
        <f t="shared" si="10"/>
        <v>0</v>
      </c>
      <c r="O333" s="122" t="e">
        <f>IF(D333="X",0,IF(E333="X",0,VLOOKUP(E333,'51 (2)'!$K$3:$L$16,2,FALSE)))</f>
        <v>#N/A</v>
      </c>
      <c r="P333" s="122" t="e">
        <f t="shared" si="11"/>
        <v>#N/A</v>
      </c>
    </row>
    <row r="334" spans="2:16" x14ac:dyDescent="0.3">
      <c r="B334" s="159"/>
      <c r="N334" s="122">
        <f t="shared" si="10"/>
        <v>0</v>
      </c>
      <c r="O334" s="122" t="e">
        <f>IF(D334="X",0,IF(E334="X",0,VLOOKUP(E334,'51 (2)'!$K$3:$L$16,2,FALSE)))</f>
        <v>#N/A</v>
      </c>
      <c r="P334" s="122" t="e">
        <f t="shared" si="11"/>
        <v>#N/A</v>
      </c>
    </row>
    <row r="335" spans="2:16" x14ac:dyDescent="0.3">
      <c r="B335" s="159"/>
      <c r="N335" s="122">
        <f t="shared" si="10"/>
        <v>0</v>
      </c>
      <c r="O335" s="122" t="e">
        <f>IF(D335="X",0,IF(E335="X",0,VLOOKUP(E335,'51 (2)'!$K$3:$L$16,2,FALSE)))</f>
        <v>#N/A</v>
      </c>
      <c r="P335" s="122" t="e">
        <f t="shared" si="11"/>
        <v>#N/A</v>
      </c>
    </row>
    <row r="336" spans="2:16" x14ac:dyDescent="0.3">
      <c r="B336" s="159"/>
      <c r="N336" s="122">
        <f t="shared" si="10"/>
        <v>0</v>
      </c>
      <c r="O336" s="122" t="e">
        <f>IF(D336="X",0,IF(E336="X",0,VLOOKUP(E336,'51 (2)'!$K$3:$L$16,2,FALSE)))</f>
        <v>#N/A</v>
      </c>
      <c r="P336" s="122" t="e">
        <f t="shared" si="11"/>
        <v>#N/A</v>
      </c>
    </row>
    <row r="337" spans="2:16" x14ac:dyDescent="0.3">
      <c r="B337" s="159"/>
      <c r="N337" s="122">
        <f t="shared" si="10"/>
        <v>0</v>
      </c>
      <c r="O337" s="122" t="e">
        <f>IF(D337="X",0,IF(E337="X",0,VLOOKUP(E337,'51 (2)'!$K$3:$L$16,2,FALSE)))</f>
        <v>#N/A</v>
      </c>
      <c r="P337" s="122" t="e">
        <f t="shared" si="11"/>
        <v>#N/A</v>
      </c>
    </row>
    <row r="338" spans="2:16" x14ac:dyDescent="0.3">
      <c r="B338" s="159"/>
      <c r="N338" s="122">
        <f t="shared" si="10"/>
        <v>0</v>
      </c>
      <c r="O338" s="122" t="e">
        <f>IF(D338="X",0,IF(E338="X",0,VLOOKUP(E338,'51 (2)'!$K$3:$L$16,2,FALSE)))</f>
        <v>#N/A</v>
      </c>
      <c r="P338" s="122" t="e">
        <f t="shared" si="11"/>
        <v>#N/A</v>
      </c>
    </row>
    <row r="339" spans="2:16" x14ac:dyDescent="0.3">
      <c r="B339" s="159"/>
      <c r="N339" s="122">
        <f t="shared" si="10"/>
        <v>0</v>
      </c>
      <c r="O339" s="122" t="e">
        <f>IF(D339="X",0,IF(E339="X",0,VLOOKUP(E339,'51 (2)'!$K$3:$L$16,2,FALSE)))</f>
        <v>#N/A</v>
      </c>
      <c r="P339" s="122" t="e">
        <f t="shared" si="11"/>
        <v>#N/A</v>
      </c>
    </row>
    <row r="340" spans="2:16" x14ac:dyDescent="0.3">
      <c r="B340" s="159"/>
      <c r="N340" s="122">
        <f t="shared" si="10"/>
        <v>0</v>
      </c>
      <c r="O340" s="122" t="e">
        <f>IF(D340="X",0,IF(E340="X",0,VLOOKUP(E340,'51 (2)'!$K$3:$L$16,2,FALSE)))</f>
        <v>#N/A</v>
      </c>
      <c r="P340" s="122" t="e">
        <f t="shared" si="11"/>
        <v>#N/A</v>
      </c>
    </row>
    <row r="341" spans="2:16" x14ac:dyDescent="0.3">
      <c r="B341" s="159"/>
      <c r="N341" s="122">
        <f t="shared" si="10"/>
        <v>0</v>
      </c>
      <c r="O341" s="122" t="e">
        <f>IF(D341="X",0,IF(E341="X",0,VLOOKUP(E341,'51 (2)'!$K$3:$L$16,2,FALSE)))</f>
        <v>#N/A</v>
      </c>
      <c r="P341" s="122" t="e">
        <f t="shared" si="11"/>
        <v>#N/A</v>
      </c>
    </row>
    <row r="342" spans="2:16" x14ac:dyDescent="0.3">
      <c r="B342" s="159"/>
      <c r="N342" s="122">
        <f t="shared" si="10"/>
        <v>0</v>
      </c>
      <c r="O342" s="122" t="e">
        <f>IF(D342="X",0,IF(E342="X",0,VLOOKUP(E342,'51 (2)'!$K$3:$L$16,2,FALSE)))</f>
        <v>#N/A</v>
      </c>
      <c r="P342" s="122" t="e">
        <f t="shared" si="11"/>
        <v>#N/A</v>
      </c>
    </row>
    <row r="343" spans="2:16" x14ac:dyDescent="0.3">
      <c r="B343" s="159"/>
      <c r="N343" s="122">
        <f t="shared" si="10"/>
        <v>0</v>
      </c>
      <c r="O343" s="122" t="e">
        <f>IF(D343="X",0,IF(E343="X",0,VLOOKUP(E343,'51 (2)'!$K$3:$L$16,2,FALSE)))</f>
        <v>#N/A</v>
      </c>
      <c r="P343" s="122" t="e">
        <f t="shared" si="11"/>
        <v>#N/A</v>
      </c>
    </row>
    <row r="344" spans="2:16" x14ac:dyDescent="0.3">
      <c r="B344" s="159"/>
      <c r="N344" s="122">
        <f t="shared" si="10"/>
        <v>0</v>
      </c>
      <c r="O344" s="122" t="e">
        <f>IF(D344="X",0,IF(E344="X",0,VLOOKUP(E344,'51 (2)'!$K$3:$L$16,2,FALSE)))</f>
        <v>#N/A</v>
      </c>
      <c r="P344" s="122" t="e">
        <f t="shared" si="11"/>
        <v>#N/A</v>
      </c>
    </row>
    <row r="345" spans="2:16" x14ac:dyDescent="0.3">
      <c r="B345" s="159"/>
      <c r="N345" s="122">
        <f t="shared" si="10"/>
        <v>0</v>
      </c>
      <c r="O345" s="122" t="e">
        <f>IF(D345="X",0,IF(E345="X",0,VLOOKUP(E345,'51 (2)'!$K$3:$L$16,2,FALSE)))</f>
        <v>#N/A</v>
      </c>
      <c r="P345" s="122" t="e">
        <f t="shared" si="11"/>
        <v>#N/A</v>
      </c>
    </row>
    <row r="346" spans="2:16" x14ac:dyDescent="0.3">
      <c r="B346" s="159"/>
      <c r="N346" s="122">
        <f t="shared" si="10"/>
        <v>0</v>
      </c>
      <c r="O346" s="122" t="e">
        <f>IF(D346="X",0,IF(E346="X",0,VLOOKUP(E346,'51 (2)'!$K$3:$L$16,2,FALSE)))</f>
        <v>#N/A</v>
      </c>
      <c r="P346" s="122" t="e">
        <f t="shared" si="11"/>
        <v>#N/A</v>
      </c>
    </row>
    <row r="347" spans="2:16" x14ac:dyDescent="0.3">
      <c r="B347" s="159"/>
      <c r="N347" s="122">
        <f t="shared" si="10"/>
        <v>0</v>
      </c>
      <c r="O347" s="122" t="e">
        <f>IF(D347="X",0,IF(E347="X",0,VLOOKUP(E347,'51 (2)'!$K$3:$L$16,2,FALSE)))</f>
        <v>#N/A</v>
      </c>
      <c r="P347" s="122" t="e">
        <f t="shared" si="11"/>
        <v>#N/A</v>
      </c>
    </row>
    <row r="348" spans="2:16" x14ac:dyDescent="0.3">
      <c r="B348" s="159"/>
      <c r="N348" s="122">
        <f t="shared" si="10"/>
        <v>0</v>
      </c>
      <c r="O348" s="122" t="e">
        <f>IF(D348="X",0,IF(E348="X",0,VLOOKUP(E348,'51 (2)'!$K$3:$L$16,2,FALSE)))</f>
        <v>#N/A</v>
      </c>
      <c r="P348" s="122" t="e">
        <f t="shared" si="11"/>
        <v>#N/A</v>
      </c>
    </row>
    <row r="349" spans="2:16" x14ac:dyDescent="0.3">
      <c r="B349" s="159"/>
      <c r="N349" s="122">
        <f t="shared" si="10"/>
        <v>0</v>
      </c>
      <c r="O349" s="122" t="e">
        <f>IF(D349="X",0,IF(E349="X",0,VLOOKUP(E349,'51 (2)'!$K$3:$L$16,2,FALSE)))</f>
        <v>#N/A</v>
      </c>
      <c r="P349" s="122" t="e">
        <f t="shared" si="11"/>
        <v>#N/A</v>
      </c>
    </row>
    <row r="350" spans="2:16" x14ac:dyDescent="0.3">
      <c r="B350" s="159"/>
      <c r="N350" s="122">
        <f t="shared" si="10"/>
        <v>0</v>
      </c>
      <c r="O350" s="122" t="e">
        <f>IF(D350="X",0,IF(E350="X",0,VLOOKUP(E350,'51 (2)'!$K$3:$L$16,2,FALSE)))</f>
        <v>#N/A</v>
      </c>
      <c r="P350" s="122" t="e">
        <f t="shared" si="11"/>
        <v>#N/A</v>
      </c>
    </row>
    <row r="351" spans="2:16" x14ac:dyDescent="0.3">
      <c r="B351" s="159"/>
      <c r="N351" s="122">
        <f t="shared" si="10"/>
        <v>0</v>
      </c>
      <c r="O351" s="122" t="e">
        <f>IF(D351="X",0,IF(E351="X",0,VLOOKUP(E351,'51 (2)'!$K$3:$L$16,2,FALSE)))</f>
        <v>#N/A</v>
      </c>
      <c r="P351" s="122" t="e">
        <f t="shared" si="11"/>
        <v>#N/A</v>
      </c>
    </row>
    <row r="352" spans="2:16" x14ac:dyDescent="0.3">
      <c r="B352" s="159"/>
      <c r="N352" s="122">
        <f t="shared" si="10"/>
        <v>0</v>
      </c>
      <c r="O352" s="122" t="e">
        <f>IF(D352="X",0,IF(E352="X",0,VLOOKUP(E352,'51 (2)'!$K$3:$L$16,2,FALSE)))</f>
        <v>#N/A</v>
      </c>
      <c r="P352" s="122" t="e">
        <f t="shared" si="11"/>
        <v>#N/A</v>
      </c>
    </row>
    <row r="353" spans="2:16" x14ac:dyDescent="0.3">
      <c r="B353" s="159"/>
      <c r="N353" s="122">
        <f t="shared" si="10"/>
        <v>0</v>
      </c>
      <c r="O353" s="122" t="e">
        <f>IF(D353="X",0,IF(E353="X",0,VLOOKUP(E353,'51 (2)'!$K$3:$L$16,2,FALSE)))</f>
        <v>#N/A</v>
      </c>
      <c r="P353" s="122" t="e">
        <f t="shared" si="11"/>
        <v>#N/A</v>
      </c>
    </row>
    <row r="354" spans="2:16" x14ac:dyDescent="0.3">
      <c r="B354" s="159"/>
      <c r="N354" s="122">
        <f t="shared" si="10"/>
        <v>0</v>
      </c>
      <c r="O354" s="122" t="e">
        <f>IF(D354="X",0,IF(E354="X",0,VLOOKUP(E354,'51 (2)'!$K$3:$L$16,2,FALSE)))</f>
        <v>#N/A</v>
      </c>
      <c r="P354" s="122" t="e">
        <f t="shared" si="11"/>
        <v>#N/A</v>
      </c>
    </row>
    <row r="355" spans="2:16" x14ac:dyDescent="0.3">
      <c r="B355" s="159"/>
      <c r="N355" s="122">
        <f t="shared" si="10"/>
        <v>0</v>
      </c>
      <c r="O355" s="122" t="e">
        <f>IF(D355="X",0,IF(E355="X",0,VLOOKUP(E355,'51 (2)'!$K$3:$L$16,2,FALSE)))</f>
        <v>#N/A</v>
      </c>
      <c r="P355" s="122" t="e">
        <f t="shared" si="11"/>
        <v>#N/A</v>
      </c>
    </row>
    <row r="356" spans="2:16" x14ac:dyDescent="0.3">
      <c r="B356" s="159"/>
      <c r="N356" s="122">
        <f t="shared" si="10"/>
        <v>0</v>
      </c>
      <c r="O356" s="122" t="e">
        <f>IF(D356="X",0,IF(E356="X",0,VLOOKUP(E356,'51 (2)'!$K$3:$L$16,2,FALSE)))</f>
        <v>#N/A</v>
      </c>
      <c r="P356" s="122" t="e">
        <f t="shared" si="11"/>
        <v>#N/A</v>
      </c>
    </row>
    <row r="357" spans="2:16" x14ac:dyDescent="0.3">
      <c r="B357" s="159"/>
      <c r="N357" s="122">
        <f t="shared" si="10"/>
        <v>0</v>
      </c>
      <c r="O357" s="122" t="e">
        <f>IF(D357="X",0,IF(E357="X",0,VLOOKUP(E357,'51 (2)'!$K$3:$L$16,2,FALSE)))</f>
        <v>#N/A</v>
      </c>
      <c r="P357" s="122" t="e">
        <f t="shared" si="11"/>
        <v>#N/A</v>
      </c>
    </row>
    <row r="358" spans="2:16" x14ac:dyDescent="0.3">
      <c r="B358" s="159"/>
      <c r="N358" s="122">
        <f t="shared" si="10"/>
        <v>0</v>
      </c>
      <c r="O358" s="122" t="e">
        <f>IF(D358="X",0,IF(E358="X",0,VLOOKUP(E358,'51 (2)'!$K$3:$L$16,2,FALSE)))</f>
        <v>#N/A</v>
      </c>
      <c r="P358" s="122" t="e">
        <f t="shared" si="11"/>
        <v>#N/A</v>
      </c>
    </row>
    <row r="359" spans="2:16" x14ac:dyDescent="0.3">
      <c r="B359" s="159"/>
      <c r="N359" s="122">
        <f t="shared" si="10"/>
        <v>0</v>
      </c>
      <c r="O359" s="122" t="e">
        <f>IF(D359="X",0,IF(E359="X",0,VLOOKUP(E359,'51 (2)'!$K$3:$L$16,2,FALSE)))</f>
        <v>#N/A</v>
      </c>
      <c r="P359" s="122" t="e">
        <f t="shared" si="11"/>
        <v>#N/A</v>
      </c>
    </row>
    <row r="360" spans="2:16" x14ac:dyDescent="0.3">
      <c r="B360" s="159"/>
      <c r="N360" s="122">
        <f t="shared" si="10"/>
        <v>0</v>
      </c>
      <c r="O360" s="122" t="e">
        <f>IF(D360="X",0,IF(E360="X",0,VLOOKUP(E360,'51 (2)'!$K$3:$L$16,2,FALSE)))</f>
        <v>#N/A</v>
      </c>
      <c r="P360" s="122" t="e">
        <f t="shared" si="11"/>
        <v>#N/A</v>
      </c>
    </row>
    <row r="361" spans="2:16" x14ac:dyDescent="0.3">
      <c r="B361" s="159"/>
      <c r="N361" s="122">
        <f t="shared" si="10"/>
        <v>0</v>
      </c>
      <c r="O361" s="122" t="e">
        <f>IF(D361="X",0,IF(E361="X",0,VLOOKUP(E361,'51 (2)'!$K$3:$L$16,2,FALSE)))</f>
        <v>#N/A</v>
      </c>
      <c r="P361" s="122" t="e">
        <f t="shared" si="11"/>
        <v>#N/A</v>
      </c>
    </row>
    <row r="362" spans="2:16" x14ac:dyDescent="0.3">
      <c r="B362" s="159"/>
      <c r="N362" s="122">
        <f t="shared" si="10"/>
        <v>0</v>
      </c>
      <c r="O362" s="122" t="e">
        <f>IF(D362="X",0,IF(E362="X",0,VLOOKUP(E362,'51 (2)'!$K$3:$L$16,2,FALSE)))</f>
        <v>#N/A</v>
      </c>
      <c r="P362" s="122" t="e">
        <f t="shared" si="11"/>
        <v>#N/A</v>
      </c>
    </row>
    <row r="363" spans="2:16" x14ac:dyDescent="0.3">
      <c r="B363" s="159"/>
      <c r="N363" s="122">
        <f t="shared" si="10"/>
        <v>0</v>
      </c>
      <c r="O363" s="122" t="e">
        <f>IF(D363="X",0,IF(E363="X",0,VLOOKUP(E363,'51 (2)'!$K$3:$L$16,2,FALSE)))</f>
        <v>#N/A</v>
      </c>
      <c r="P363" s="122" t="e">
        <f t="shared" si="11"/>
        <v>#N/A</v>
      </c>
    </row>
    <row r="364" spans="2:16" x14ac:dyDescent="0.3">
      <c r="B364" s="159"/>
      <c r="N364" s="122">
        <f t="shared" si="10"/>
        <v>0</v>
      </c>
      <c r="O364" s="122" t="e">
        <f>IF(D364="X",0,IF(E364="X",0,VLOOKUP(E364,'51 (2)'!$K$3:$L$16,2,FALSE)))</f>
        <v>#N/A</v>
      </c>
      <c r="P364" s="122" t="e">
        <f t="shared" si="11"/>
        <v>#N/A</v>
      </c>
    </row>
    <row r="365" spans="2:16" x14ac:dyDescent="0.3">
      <c r="B365" s="159"/>
      <c r="N365" s="122">
        <f t="shared" si="10"/>
        <v>0</v>
      </c>
      <c r="O365" s="122" t="e">
        <f>IF(D365="X",0,IF(E365="X",0,VLOOKUP(E365,'51 (2)'!$K$3:$L$16,2,FALSE)))</f>
        <v>#N/A</v>
      </c>
      <c r="P365" s="122" t="e">
        <f t="shared" si="11"/>
        <v>#N/A</v>
      </c>
    </row>
    <row r="366" spans="2:16" x14ac:dyDescent="0.3">
      <c r="B366" s="159"/>
      <c r="N366" s="122">
        <f t="shared" si="10"/>
        <v>0</v>
      </c>
      <c r="O366" s="122" t="e">
        <f>IF(D366="X",0,IF(E366="X",0,VLOOKUP(E366,'51 (2)'!$K$3:$L$16,2,FALSE)))</f>
        <v>#N/A</v>
      </c>
      <c r="P366" s="122" t="e">
        <f t="shared" si="11"/>
        <v>#N/A</v>
      </c>
    </row>
    <row r="367" spans="2:16" x14ac:dyDescent="0.3">
      <c r="B367" s="159"/>
      <c r="N367" s="122">
        <f t="shared" si="10"/>
        <v>0</v>
      </c>
      <c r="O367" s="122" t="e">
        <f>IF(D367="X",0,IF(E367="X",0,VLOOKUP(E367,'51 (2)'!$K$3:$L$16,2,FALSE)))</f>
        <v>#N/A</v>
      </c>
      <c r="P367" s="122" t="e">
        <f t="shared" si="11"/>
        <v>#N/A</v>
      </c>
    </row>
    <row r="368" spans="2:16" x14ac:dyDescent="0.3">
      <c r="B368" s="159"/>
      <c r="N368" s="122">
        <f t="shared" si="10"/>
        <v>0</v>
      </c>
      <c r="O368" s="122" t="e">
        <f>IF(D368="X",0,IF(E368="X",0,VLOOKUP(E368,'51 (2)'!$K$3:$L$16,2,FALSE)))</f>
        <v>#N/A</v>
      </c>
      <c r="P368" s="122" t="e">
        <f t="shared" si="11"/>
        <v>#N/A</v>
      </c>
    </row>
    <row r="369" spans="2:16" x14ac:dyDescent="0.3">
      <c r="B369" s="159"/>
      <c r="N369" s="122">
        <f t="shared" si="10"/>
        <v>0</v>
      </c>
      <c r="O369" s="122" t="e">
        <f>IF(D369="X",0,IF(E369="X",0,VLOOKUP(E369,'51 (2)'!$K$3:$L$16,2,FALSE)))</f>
        <v>#N/A</v>
      </c>
      <c r="P369" s="122" t="e">
        <f t="shared" si="11"/>
        <v>#N/A</v>
      </c>
    </row>
    <row r="370" spans="2:16" x14ac:dyDescent="0.3">
      <c r="B370" s="159"/>
      <c r="N370" s="122">
        <f t="shared" si="10"/>
        <v>0</v>
      </c>
      <c r="O370" s="122" t="e">
        <f>IF(D370="X",0,IF(E370="X",0,VLOOKUP(E370,'51 (2)'!$K$3:$L$16,2,FALSE)))</f>
        <v>#N/A</v>
      </c>
      <c r="P370" s="122" t="e">
        <f t="shared" si="11"/>
        <v>#N/A</v>
      </c>
    </row>
    <row r="371" spans="2:16" x14ac:dyDescent="0.3">
      <c r="B371" s="159"/>
      <c r="N371" s="122">
        <f t="shared" si="10"/>
        <v>0</v>
      </c>
      <c r="O371" s="122" t="e">
        <f>IF(D371="X",0,IF(E371="X",0,VLOOKUP(E371,'51 (2)'!$K$3:$L$16,2,FALSE)))</f>
        <v>#N/A</v>
      </c>
      <c r="P371" s="122" t="e">
        <f t="shared" si="11"/>
        <v>#N/A</v>
      </c>
    </row>
    <row r="372" spans="2:16" x14ac:dyDescent="0.3">
      <c r="B372" s="159"/>
      <c r="N372" s="122">
        <f t="shared" si="10"/>
        <v>0</v>
      </c>
      <c r="O372" s="122" t="e">
        <f>IF(D372="X",0,IF(E372="X",0,VLOOKUP(E372,'51 (2)'!$K$3:$L$16,2,FALSE)))</f>
        <v>#N/A</v>
      </c>
      <c r="P372" s="122" t="e">
        <f t="shared" si="11"/>
        <v>#N/A</v>
      </c>
    </row>
    <row r="373" spans="2:16" x14ac:dyDescent="0.3">
      <c r="B373" s="159"/>
      <c r="N373" s="122">
        <f t="shared" si="10"/>
        <v>0</v>
      </c>
      <c r="O373" s="122" t="e">
        <f>IF(D373="X",0,IF(E373="X",0,VLOOKUP(E373,'51 (2)'!$K$3:$L$16,2,FALSE)))</f>
        <v>#N/A</v>
      </c>
      <c r="P373" s="122" t="e">
        <f t="shared" si="11"/>
        <v>#N/A</v>
      </c>
    </row>
    <row r="374" spans="2:16" x14ac:dyDescent="0.3">
      <c r="B374" s="159"/>
      <c r="N374" s="122">
        <f t="shared" si="10"/>
        <v>0</v>
      </c>
      <c r="O374" s="122" t="e">
        <f>IF(D374="X",0,IF(E374="X",0,VLOOKUP(E374,'51 (2)'!$K$3:$L$16,2,FALSE)))</f>
        <v>#N/A</v>
      </c>
      <c r="P374" s="122" t="e">
        <f t="shared" si="11"/>
        <v>#N/A</v>
      </c>
    </row>
    <row r="375" spans="2:16" x14ac:dyDescent="0.3">
      <c r="B375" s="159"/>
      <c r="N375" s="122">
        <f t="shared" si="10"/>
        <v>0</v>
      </c>
      <c r="O375" s="122" t="e">
        <f>IF(D375="X",0,IF(E375="X",0,VLOOKUP(E375,'51 (2)'!$K$3:$L$16,2,FALSE)))</f>
        <v>#N/A</v>
      </c>
      <c r="P375" s="122" t="e">
        <f t="shared" si="11"/>
        <v>#N/A</v>
      </c>
    </row>
    <row r="376" spans="2:16" x14ac:dyDescent="0.3">
      <c r="B376" s="159"/>
      <c r="N376" s="122">
        <f t="shared" si="10"/>
        <v>0</v>
      </c>
      <c r="O376" s="122" t="e">
        <f>IF(D376="X",0,IF(E376="X",0,VLOOKUP(E376,'51 (2)'!$K$3:$L$16,2,FALSE)))</f>
        <v>#N/A</v>
      </c>
      <c r="P376" s="122" t="e">
        <f t="shared" si="11"/>
        <v>#N/A</v>
      </c>
    </row>
    <row r="377" spans="2:16" x14ac:dyDescent="0.3">
      <c r="B377" s="159"/>
      <c r="N377" s="122">
        <f t="shared" si="10"/>
        <v>0</v>
      </c>
      <c r="O377" s="122" t="e">
        <f>IF(D377="X",0,IF(E377="X",0,VLOOKUP(E377,'51 (2)'!$K$3:$L$16,2,FALSE)))</f>
        <v>#N/A</v>
      </c>
      <c r="P377" s="122" t="e">
        <f t="shared" si="11"/>
        <v>#N/A</v>
      </c>
    </row>
    <row r="378" spans="2:16" x14ac:dyDescent="0.3">
      <c r="B378" s="159"/>
      <c r="N378" s="122">
        <f t="shared" si="10"/>
        <v>0</v>
      </c>
      <c r="O378" s="122" t="e">
        <f>IF(D378="X",0,IF(E378="X",0,VLOOKUP(E378,'51 (2)'!$K$3:$L$16,2,FALSE)))</f>
        <v>#N/A</v>
      </c>
      <c r="P378" s="122" t="e">
        <f t="shared" si="11"/>
        <v>#N/A</v>
      </c>
    </row>
    <row r="379" spans="2:16" x14ac:dyDescent="0.3">
      <c r="B379" s="159"/>
      <c r="N379" s="122">
        <f t="shared" si="10"/>
        <v>0</v>
      </c>
      <c r="O379" s="122" t="e">
        <f>IF(D379="X",0,IF(E379="X",0,VLOOKUP(E379,'51 (2)'!$K$3:$L$16,2,FALSE)))</f>
        <v>#N/A</v>
      </c>
      <c r="P379" s="122" t="e">
        <f t="shared" si="11"/>
        <v>#N/A</v>
      </c>
    </row>
    <row r="380" spans="2:16" x14ac:dyDescent="0.3">
      <c r="B380" s="159"/>
      <c r="N380" s="122">
        <f t="shared" si="10"/>
        <v>0</v>
      </c>
      <c r="O380" s="122" t="e">
        <f>IF(D380="X",0,IF(E380="X",0,VLOOKUP(E380,'51 (2)'!$K$3:$L$16,2,FALSE)))</f>
        <v>#N/A</v>
      </c>
      <c r="P380" s="122" t="e">
        <f t="shared" si="11"/>
        <v>#N/A</v>
      </c>
    </row>
    <row r="381" spans="2:16" x14ac:dyDescent="0.3">
      <c r="B381" s="159"/>
      <c r="N381" s="122">
        <f t="shared" si="10"/>
        <v>0</v>
      </c>
      <c r="O381" s="122" t="e">
        <f>IF(D381="X",0,IF(E381="X",0,VLOOKUP(E381,'51 (2)'!$K$3:$L$16,2,FALSE)))</f>
        <v>#N/A</v>
      </c>
      <c r="P381" s="122" t="e">
        <f t="shared" si="11"/>
        <v>#N/A</v>
      </c>
    </row>
    <row r="382" spans="2:16" x14ac:dyDescent="0.3">
      <c r="B382" s="159"/>
      <c r="N382" s="122">
        <f t="shared" si="10"/>
        <v>0</v>
      </c>
      <c r="O382" s="122" t="e">
        <f>IF(D382="X",0,IF(E382="X",0,VLOOKUP(E382,'51 (2)'!$K$3:$L$16,2,FALSE)))</f>
        <v>#N/A</v>
      </c>
      <c r="P382" s="122" t="e">
        <f t="shared" si="11"/>
        <v>#N/A</v>
      </c>
    </row>
    <row r="383" spans="2:16" x14ac:dyDescent="0.3">
      <c r="B383" s="159"/>
      <c r="N383" s="122">
        <f t="shared" si="10"/>
        <v>0</v>
      </c>
      <c r="O383" s="122" t="e">
        <f>IF(D383="X",0,IF(E383="X",0,VLOOKUP(E383,'51 (2)'!$K$3:$L$16,2,FALSE)))</f>
        <v>#N/A</v>
      </c>
      <c r="P383" s="122" t="e">
        <f t="shared" si="11"/>
        <v>#N/A</v>
      </c>
    </row>
    <row r="384" spans="2:16" x14ac:dyDescent="0.3">
      <c r="B384" s="159"/>
      <c r="N384" s="122">
        <f t="shared" si="10"/>
        <v>0</v>
      </c>
      <c r="O384" s="122" t="e">
        <f>IF(D384="X",0,IF(E384="X",0,VLOOKUP(E384,'51 (2)'!$K$3:$L$16,2,FALSE)))</f>
        <v>#N/A</v>
      </c>
      <c r="P384" s="122" t="e">
        <f t="shared" si="11"/>
        <v>#N/A</v>
      </c>
    </row>
    <row r="385" spans="2:16" x14ac:dyDescent="0.3">
      <c r="B385" s="159"/>
      <c r="N385" s="122">
        <f t="shared" si="10"/>
        <v>0</v>
      </c>
      <c r="O385" s="122" t="e">
        <f>IF(D385="X",0,IF(E385="X",0,VLOOKUP(E385,'51 (2)'!$K$3:$L$16,2,FALSE)))</f>
        <v>#N/A</v>
      </c>
      <c r="P385" s="122" t="e">
        <f t="shared" si="11"/>
        <v>#N/A</v>
      </c>
    </row>
    <row r="386" spans="2:16" x14ac:dyDescent="0.3">
      <c r="B386" s="159"/>
      <c r="N386" s="122">
        <f t="shared" si="10"/>
        <v>0</v>
      </c>
      <c r="O386" s="122" t="e">
        <f>IF(D386="X",0,IF(E386="X",0,VLOOKUP(E386,'51 (2)'!$K$3:$L$16,2,FALSE)))</f>
        <v>#N/A</v>
      </c>
      <c r="P386" s="122" t="e">
        <f t="shared" si="11"/>
        <v>#N/A</v>
      </c>
    </row>
    <row r="387" spans="2:16" x14ac:dyDescent="0.3">
      <c r="B387" s="159"/>
      <c r="N387" s="122">
        <f t="shared" si="10"/>
        <v>0</v>
      </c>
      <c r="O387" s="122" t="e">
        <f>IF(D387="X",0,IF(E387="X",0,VLOOKUP(E387,'51 (2)'!$K$3:$L$16,2,FALSE)))</f>
        <v>#N/A</v>
      </c>
      <c r="P387" s="122" t="e">
        <f t="shared" si="11"/>
        <v>#N/A</v>
      </c>
    </row>
    <row r="388" spans="2:16" x14ac:dyDescent="0.3">
      <c r="B388" s="159"/>
      <c r="N388" s="122">
        <f t="shared" ref="N388:N451" si="12">SUM(F388:M388)</f>
        <v>0</v>
      </c>
      <c r="O388" s="122" t="e">
        <f>IF(D388="X",0,IF(E388="X",0,VLOOKUP(E388,'51 (2)'!$K$3:$L$16,2,FALSE)))</f>
        <v>#N/A</v>
      </c>
      <c r="P388" s="122" t="e">
        <f t="shared" ref="P388:P451" si="13">N388*O388</f>
        <v>#N/A</v>
      </c>
    </row>
    <row r="389" spans="2:16" x14ac:dyDescent="0.3">
      <c r="B389" s="159"/>
      <c r="N389" s="122">
        <f t="shared" si="12"/>
        <v>0</v>
      </c>
      <c r="O389" s="122" t="e">
        <f>IF(D389="X",0,IF(E389="X",0,VLOOKUP(E389,'51 (2)'!$K$3:$L$16,2,FALSE)))</f>
        <v>#N/A</v>
      </c>
      <c r="P389" s="122" t="e">
        <f t="shared" si="13"/>
        <v>#N/A</v>
      </c>
    </row>
    <row r="390" spans="2:16" x14ac:dyDescent="0.3">
      <c r="B390" s="159"/>
      <c r="N390" s="122">
        <f t="shared" si="12"/>
        <v>0</v>
      </c>
      <c r="O390" s="122" t="e">
        <f>IF(D390="X",0,IF(E390="X",0,VLOOKUP(E390,'51 (2)'!$K$3:$L$16,2,FALSE)))</f>
        <v>#N/A</v>
      </c>
      <c r="P390" s="122" t="e">
        <f t="shared" si="13"/>
        <v>#N/A</v>
      </c>
    </row>
    <row r="391" spans="2:16" x14ac:dyDescent="0.3">
      <c r="B391" s="159"/>
      <c r="N391" s="122">
        <f t="shared" si="12"/>
        <v>0</v>
      </c>
      <c r="O391" s="122" t="e">
        <f>IF(D391="X",0,IF(E391="X",0,VLOOKUP(E391,'51 (2)'!$K$3:$L$16,2,FALSE)))</f>
        <v>#N/A</v>
      </c>
      <c r="P391" s="122" t="e">
        <f t="shared" si="13"/>
        <v>#N/A</v>
      </c>
    </row>
    <row r="392" spans="2:16" x14ac:dyDescent="0.3">
      <c r="B392" s="159"/>
      <c r="N392" s="122">
        <f t="shared" si="12"/>
        <v>0</v>
      </c>
      <c r="O392" s="122" t="e">
        <f>IF(D392="X",0,IF(E392="X",0,VLOOKUP(E392,'51 (2)'!$K$3:$L$16,2,FALSE)))</f>
        <v>#N/A</v>
      </c>
      <c r="P392" s="122" t="e">
        <f t="shared" si="13"/>
        <v>#N/A</v>
      </c>
    </row>
    <row r="393" spans="2:16" x14ac:dyDescent="0.3">
      <c r="B393" s="159"/>
      <c r="N393" s="122">
        <f t="shared" si="12"/>
        <v>0</v>
      </c>
      <c r="O393" s="122" t="e">
        <f>IF(D393="X",0,IF(E393="X",0,VLOOKUP(E393,'51 (2)'!$K$3:$L$16,2,FALSE)))</f>
        <v>#N/A</v>
      </c>
      <c r="P393" s="122" t="e">
        <f t="shared" si="13"/>
        <v>#N/A</v>
      </c>
    </row>
    <row r="394" spans="2:16" x14ac:dyDescent="0.3">
      <c r="B394" s="159"/>
      <c r="N394" s="122">
        <f t="shared" si="12"/>
        <v>0</v>
      </c>
      <c r="O394" s="122" t="e">
        <f>IF(D394="X",0,IF(E394="X",0,VLOOKUP(E394,'51 (2)'!$K$3:$L$16,2,FALSE)))</f>
        <v>#N/A</v>
      </c>
      <c r="P394" s="122" t="e">
        <f t="shared" si="13"/>
        <v>#N/A</v>
      </c>
    </row>
    <row r="395" spans="2:16" x14ac:dyDescent="0.3">
      <c r="B395" s="159"/>
      <c r="N395" s="122">
        <f t="shared" si="12"/>
        <v>0</v>
      </c>
      <c r="O395" s="122" t="e">
        <f>IF(D395="X",0,IF(E395="X",0,VLOOKUP(E395,'51 (2)'!$K$3:$L$16,2,FALSE)))</f>
        <v>#N/A</v>
      </c>
      <c r="P395" s="122" t="e">
        <f t="shared" si="13"/>
        <v>#N/A</v>
      </c>
    </row>
    <row r="396" spans="2:16" x14ac:dyDescent="0.3">
      <c r="B396" s="159"/>
      <c r="N396" s="122">
        <f t="shared" si="12"/>
        <v>0</v>
      </c>
      <c r="O396" s="122" t="e">
        <f>IF(D396="X",0,IF(E396="X",0,VLOOKUP(E396,'51 (2)'!$K$3:$L$16,2,FALSE)))</f>
        <v>#N/A</v>
      </c>
      <c r="P396" s="122" t="e">
        <f t="shared" si="13"/>
        <v>#N/A</v>
      </c>
    </row>
    <row r="397" spans="2:16" x14ac:dyDescent="0.3">
      <c r="B397" s="159"/>
      <c r="N397" s="122">
        <f t="shared" si="12"/>
        <v>0</v>
      </c>
      <c r="O397" s="122" t="e">
        <f>IF(D397="X",0,IF(E397="X",0,VLOOKUP(E397,'51 (2)'!$K$3:$L$16,2,FALSE)))</f>
        <v>#N/A</v>
      </c>
      <c r="P397" s="122" t="e">
        <f t="shared" si="13"/>
        <v>#N/A</v>
      </c>
    </row>
    <row r="398" spans="2:16" x14ac:dyDescent="0.3">
      <c r="B398" s="159"/>
      <c r="N398" s="122">
        <f t="shared" si="12"/>
        <v>0</v>
      </c>
      <c r="O398" s="122" t="e">
        <f>IF(D398="X",0,IF(E398="X",0,VLOOKUP(E398,'51 (2)'!$K$3:$L$16,2,FALSE)))</f>
        <v>#N/A</v>
      </c>
      <c r="P398" s="122" t="e">
        <f t="shared" si="13"/>
        <v>#N/A</v>
      </c>
    </row>
    <row r="399" spans="2:16" x14ac:dyDescent="0.3">
      <c r="B399" s="159"/>
      <c r="N399" s="122">
        <f t="shared" si="12"/>
        <v>0</v>
      </c>
      <c r="O399" s="122" t="e">
        <f>IF(D399="X",0,IF(E399="X",0,VLOOKUP(E399,'51 (2)'!$K$3:$L$16,2,FALSE)))</f>
        <v>#N/A</v>
      </c>
      <c r="P399" s="122" t="e">
        <f t="shared" si="13"/>
        <v>#N/A</v>
      </c>
    </row>
    <row r="400" spans="2:16" x14ac:dyDescent="0.3">
      <c r="B400" s="159"/>
      <c r="N400" s="122">
        <f t="shared" si="12"/>
        <v>0</v>
      </c>
      <c r="O400" s="122" t="e">
        <f>IF(D400="X",0,IF(E400="X",0,VLOOKUP(E400,'51 (2)'!$K$3:$L$16,2,FALSE)))</f>
        <v>#N/A</v>
      </c>
      <c r="P400" s="122" t="e">
        <f t="shared" si="13"/>
        <v>#N/A</v>
      </c>
    </row>
    <row r="401" spans="2:16" x14ac:dyDescent="0.3">
      <c r="B401" s="159"/>
      <c r="N401" s="122">
        <f t="shared" si="12"/>
        <v>0</v>
      </c>
      <c r="O401" s="122" t="e">
        <f>IF(D401="X",0,IF(E401="X",0,VLOOKUP(E401,'51 (2)'!$K$3:$L$16,2,FALSE)))</f>
        <v>#N/A</v>
      </c>
      <c r="P401" s="122" t="e">
        <f t="shared" si="13"/>
        <v>#N/A</v>
      </c>
    </row>
    <row r="402" spans="2:16" x14ac:dyDescent="0.3">
      <c r="B402" s="159"/>
      <c r="N402" s="122">
        <f t="shared" si="12"/>
        <v>0</v>
      </c>
      <c r="O402" s="122" t="e">
        <f>IF(D402="X",0,IF(E402="X",0,VLOOKUP(E402,'51 (2)'!$K$3:$L$16,2,FALSE)))</f>
        <v>#N/A</v>
      </c>
      <c r="P402" s="122" t="e">
        <f t="shared" si="13"/>
        <v>#N/A</v>
      </c>
    </row>
    <row r="403" spans="2:16" x14ac:dyDescent="0.3">
      <c r="B403" s="159"/>
      <c r="N403" s="122">
        <f t="shared" si="12"/>
        <v>0</v>
      </c>
      <c r="O403" s="122" t="e">
        <f>IF(D403="X",0,IF(E403="X",0,VLOOKUP(E403,'51 (2)'!$K$3:$L$16,2,FALSE)))</f>
        <v>#N/A</v>
      </c>
      <c r="P403" s="122" t="e">
        <f t="shared" si="13"/>
        <v>#N/A</v>
      </c>
    </row>
    <row r="404" spans="2:16" x14ac:dyDescent="0.3">
      <c r="B404" s="159"/>
      <c r="N404" s="122">
        <f t="shared" si="12"/>
        <v>0</v>
      </c>
      <c r="O404" s="122" t="e">
        <f>IF(D404="X",0,IF(E404="X",0,VLOOKUP(E404,'51 (2)'!$K$3:$L$16,2,FALSE)))</f>
        <v>#N/A</v>
      </c>
      <c r="P404" s="122" t="e">
        <f t="shared" si="13"/>
        <v>#N/A</v>
      </c>
    </row>
    <row r="405" spans="2:16" x14ac:dyDescent="0.3">
      <c r="B405" s="159"/>
      <c r="N405" s="122">
        <f t="shared" si="12"/>
        <v>0</v>
      </c>
      <c r="O405" s="122" t="e">
        <f>IF(D405="X",0,IF(E405="X",0,VLOOKUP(E405,'51 (2)'!$K$3:$L$16,2,FALSE)))</f>
        <v>#N/A</v>
      </c>
      <c r="P405" s="122" t="e">
        <f t="shared" si="13"/>
        <v>#N/A</v>
      </c>
    </row>
    <row r="406" spans="2:16" x14ac:dyDescent="0.3">
      <c r="B406" s="159"/>
      <c r="N406" s="122">
        <f t="shared" si="12"/>
        <v>0</v>
      </c>
      <c r="O406" s="122" t="e">
        <f>IF(D406="X",0,IF(E406="X",0,VLOOKUP(E406,'51 (2)'!$K$3:$L$16,2,FALSE)))</f>
        <v>#N/A</v>
      </c>
      <c r="P406" s="122" t="e">
        <f t="shared" si="13"/>
        <v>#N/A</v>
      </c>
    </row>
    <row r="407" spans="2:16" x14ac:dyDescent="0.3">
      <c r="B407" s="159"/>
      <c r="N407" s="122">
        <f t="shared" si="12"/>
        <v>0</v>
      </c>
      <c r="O407" s="122" t="e">
        <f>IF(D407="X",0,IF(E407="X",0,VLOOKUP(E407,'51 (2)'!$K$3:$L$16,2,FALSE)))</f>
        <v>#N/A</v>
      </c>
      <c r="P407" s="122" t="e">
        <f t="shared" si="13"/>
        <v>#N/A</v>
      </c>
    </row>
    <row r="408" spans="2:16" x14ac:dyDescent="0.3">
      <c r="B408" s="159"/>
      <c r="N408" s="122">
        <f t="shared" si="12"/>
        <v>0</v>
      </c>
      <c r="O408" s="122" t="e">
        <f>IF(D408="X",0,IF(E408="X",0,VLOOKUP(E408,'51 (2)'!$K$3:$L$16,2,FALSE)))</f>
        <v>#N/A</v>
      </c>
      <c r="P408" s="122" t="e">
        <f t="shared" si="13"/>
        <v>#N/A</v>
      </c>
    </row>
    <row r="409" spans="2:16" x14ac:dyDescent="0.3">
      <c r="B409" s="159"/>
      <c r="N409" s="122">
        <f t="shared" si="12"/>
        <v>0</v>
      </c>
      <c r="O409" s="122" t="e">
        <f>IF(D409="X",0,IF(E409="X",0,VLOOKUP(E409,'51 (2)'!$K$3:$L$16,2,FALSE)))</f>
        <v>#N/A</v>
      </c>
      <c r="P409" s="122" t="e">
        <f t="shared" si="13"/>
        <v>#N/A</v>
      </c>
    </row>
    <row r="410" spans="2:16" x14ac:dyDescent="0.3">
      <c r="B410" s="159"/>
      <c r="N410" s="122">
        <f t="shared" si="12"/>
        <v>0</v>
      </c>
      <c r="O410" s="122" t="e">
        <f>IF(D410="X",0,IF(E410="X",0,VLOOKUP(E410,'51 (2)'!$K$3:$L$16,2,FALSE)))</f>
        <v>#N/A</v>
      </c>
      <c r="P410" s="122" t="e">
        <f t="shared" si="13"/>
        <v>#N/A</v>
      </c>
    </row>
    <row r="411" spans="2:16" x14ac:dyDescent="0.3">
      <c r="B411" s="159"/>
      <c r="N411" s="122">
        <f t="shared" si="12"/>
        <v>0</v>
      </c>
      <c r="O411" s="122" t="e">
        <f>IF(D411="X",0,IF(E411="X",0,VLOOKUP(E411,'51 (2)'!$K$3:$L$16,2,FALSE)))</f>
        <v>#N/A</v>
      </c>
      <c r="P411" s="122" t="e">
        <f t="shared" si="13"/>
        <v>#N/A</v>
      </c>
    </row>
    <row r="412" spans="2:16" x14ac:dyDescent="0.3">
      <c r="B412" s="159"/>
      <c r="N412" s="122">
        <f t="shared" si="12"/>
        <v>0</v>
      </c>
      <c r="O412" s="122" t="e">
        <f>IF(D412="X",0,IF(E412="X",0,VLOOKUP(E412,'51 (2)'!$K$3:$L$16,2,FALSE)))</f>
        <v>#N/A</v>
      </c>
      <c r="P412" s="122" t="e">
        <f t="shared" si="13"/>
        <v>#N/A</v>
      </c>
    </row>
    <row r="413" spans="2:16" x14ac:dyDescent="0.3">
      <c r="B413" s="159"/>
      <c r="N413" s="122">
        <f t="shared" si="12"/>
        <v>0</v>
      </c>
      <c r="O413" s="122" t="e">
        <f>IF(D413="X",0,IF(E413="X",0,VLOOKUP(E413,'51 (2)'!$K$3:$L$16,2,FALSE)))</f>
        <v>#N/A</v>
      </c>
      <c r="P413" s="122" t="e">
        <f t="shared" si="13"/>
        <v>#N/A</v>
      </c>
    </row>
    <row r="414" spans="2:16" x14ac:dyDescent="0.3">
      <c r="B414" s="159"/>
      <c r="N414" s="122">
        <f t="shared" si="12"/>
        <v>0</v>
      </c>
      <c r="O414" s="122" t="e">
        <f>IF(D414="X",0,IF(E414="X",0,VLOOKUP(E414,'51 (2)'!$K$3:$L$16,2,FALSE)))</f>
        <v>#N/A</v>
      </c>
      <c r="P414" s="122" t="e">
        <f t="shared" si="13"/>
        <v>#N/A</v>
      </c>
    </row>
    <row r="415" spans="2:16" x14ac:dyDescent="0.3">
      <c r="B415" s="159"/>
      <c r="N415" s="122">
        <f t="shared" si="12"/>
        <v>0</v>
      </c>
      <c r="O415" s="122" t="e">
        <f>IF(D415="X",0,IF(E415="X",0,VLOOKUP(E415,'51 (2)'!$K$3:$L$16,2,FALSE)))</f>
        <v>#N/A</v>
      </c>
      <c r="P415" s="122" t="e">
        <f t="shared" si="13"/>
        <v>#N/A</v>
      </c>
    </row>
    <row r="416" spans="2:16" x14ac:dyDescent="0.3">
      <c r="B416" s="159"/>
      <c r="N416" s="122">
        <f t="shared" si="12"/>
        <v>0</v>
      </c>
      <c r="O416" s="122" t="e">
        <f>IF(D416="X",0,IF(E416="X",0,VLOOKUP(E416,'51 (2)'!$K$3:$L$16,2,FALSE)))</f>
        <v>#N/A</v>
      </c>
      <c r="P416" s="122" t="e">
        <f t="shared" si="13"/>
        <v>#N/A</v>
      </c>
    </row>
    <row r="417" spans="2:16" x14ac:dyDescent="0.3">
      <c r="B417" s="159"/>
      <c r="N417" s="122">
        <f t="shared" si="12"/>
        <v>0</v>
      </c>
      <c r="O417" s="122" t="e">
        <f>IF(D417="X",0,IF(E417="X",0,VLOOKUP(E417,'51 (2)'!$K$3:$L$16,2,FALSE)))</f>
        <v>#N/A</v>
      </c>
      <c r="P417" s="122" t="e">
        <f t="shared" si="13"/>
        <v>#N/A</v>
      </c>
    </row>
    <row r="418" spans="2:16" x14ac:dyDescent="0.3">
      <c r="B418" s="159"/>
      <c r="N418" s="122">
        <f t="shared" si="12"/>
        <v>0</v>
      </c>
      <c r="O418" s="122" t="e">
        <f>IF(D418="X",0,IF(E418="X",0,VLOOKUP(E418,'51 (2)'!$K$3:$L$16,2,FALSE)))</f>
        <v>#N/A</v>
      </c>
      <c r="P418" s="122" t="e">
        <f t="shared" si="13"/>
        <v>#N/A</v>
      </c>
    </row>
    <row r="419" spans="2:16" x14ac:dyDescent="0.3">
      <c r="B419" s="159"/>
      <c r="N419" s="122">
        <f t="shared" si="12"/>
        <v>0</v>
      </c>
      <c r="O419" s="122" t="e">
        <f>IF(D419="X",0,IF(E419="X",0,VLOOKUP(E419,'51 (2)'!$K$3:$L$16,2,FALSE)))</f>
        <v>#N/A</v>
      </c>
      <c r="P419" s="122" t="e">
        <f t="shared" si="13"/>
        <v>#N/A</v>
      </c>
    </row>
    <row r="420" spans="2:16" x14ac:dyDescent="0.3">
      <c r="B420" s="159"/>
      <c r="N420" s="122">
        <f t="shared" si="12"/>
        <v>0</v>
      </c>
      <c r="O420" s="122" t="e">
        <f>IF(D420="X",0,IF(E420="X",0,VLOOKUP(E420,'51 (2)'!$K$3:$L$16,2,FALSE)))</f>
        <v>#N/A</v>
      </c>
      <c r="P420" s="122" t="e">
        <f t="shared" si="13"/>
        <v>#N/A</v>
      </c>
    </row>
    <row r="421" spans="2:16" x14ac:dyDescent="0.3">
      <c r="B421" s="159"/>
      <c r="N421" s="122">
        <f t="shared" si="12"/>
        <v>0</v>
      </c>
      <c r="O421" s="122" t="e">
        <f>IF(D421="X",0,IF(E421="X",0,VLOOKUP(E421,'51 (2)'!$K$3:$L$16,2,FALSE)))</f>
        <v>#N/A</v>
      </c>
      <c r="P421" s="122" t="e">
        <f t="shared" si="13"/>
        <v>#N/A</v>
      </c>
    </row>
    <row r="422" spans="2:16" x14ac:dyDescent="0.3">
      <c r="B422" s="159"/>
      <c r="N422" s="122">
        <f t="shared" si="12"/>
        <v>0</v>
      </c>
      <c r="O422" s="122" t="e">
        <f>IF(D422="X",0,IF(E422="X",0,VLOOKUP(E422,'51 (2)'!$K$3:$L$16,2,FALSE)))</f>
        <v>#N/A</v>
      </c>
      <c r="P422" s="122" t="e">
        <f t="shared" si="13"/>
        <v>#N/A</v>
      </c>
    </row>
    <row r="423" spans="2:16" x14ac:dyDescent="0.3">
      <c r="B423" s="159"/>
      <c r="N423" s="122">
        <f t="shared" si="12"/>
        <v>0</v>
      </c>
      <c r="O423" s="122" t="e">
        <f>IF(D423="X",0,IF(E423="X",0,VLOOKUP(E423,'51 (2)'!$K$3:$L$16,2,FALSE)))</f>
        <v>#N/A</v>
      </c>
      <c r="P423" s="122" t="e">
        <f t="shared" si="13"/>
        <v>#N/A</v>
      </c>
    </row>
    <row r="424" spans="2:16" x14ac:dyDescent="0.3">
      <c r="B424" s="159"/>
      <c r="N424" s="122">
        <f t="shared" si="12"/>
        <v>0</v>
      </c>
      <c r="O424" s="122" t="e">
        <f>IF(D424="X",0,IF(E424="X",0,VLOOKUP(E424,'51 (2)'!$K$3:$L$16,2,FALSE)))</f>
        <v>#N/A</v>
      </c>
      <c r="P424" s="122" t="e">
        <f t="shared" si="13"/>
        <v>#N/A</v>
      </c>
    </row>
    <row r="425" spans="2:16" x14ac:dyDescent="0.3">
      <c r="B425" s="159"/>
      <c r="N425" s="122">
        <f t="shared" si="12"/>
        <v>0</v>
      </c>
      <c r="O425" s="122" t="e">
        <f>IF(D425="X",0,IF(E425="X",0,VLOOKUP(E425,'51 (2)'!$K$3:$L$16,2,FALSE)))</f>
        <v>#N/A</v>
      </c>
      <c r="P425" s="122" t="e">
        <f t="shared" si="13"/>
        <v>#N/A</v>
      </c>
    </row>
    <row r="426" spans="2:16" x14ac:dyDescent="0.3">
      <c r="B426" s="159"/>
      <c r="N426" s="122">
        <f t="shared" si="12"/>
        <v>0</v>
      </c>
      <c r="O426" s="122" t="e">
        <f>IF(D426="X",0,IF(E426="X",0,VLOOKUP(E426,'51 (2)'!$K$3:$L$16,2,FALSE)))</f>
        <v>#N/A</v>
      </c>
      <c r="P426" s="122" t="e">
        <f t="shared" si="13"/>
        <v>#N/A</v>
      </c>
    </row>
    <row r="427" spans="2:16" x14ac:dyDescent="0.3">
      <c r="B427" s="159"/>
      <c r="N427" s="122">
        <f t="shared" si="12"/>
        <v>0</v>
      </c>
      <c r="O427" s="122" t="e">
        <f>IF(D427="X",0,IF(E427="X",0,VLOOKUP(E427,'51 (2)'!$K$3:$L$16,2,FALSE)))</f>
        <v>#N/A</v>
      </c>
      <c r="P427" s="122" t="e">
        <f t="shared" si="13"/>
        <v>#N/A</v>
      </c>
    </row>
    <row r="428" spans="2:16" x14ac:dyDescent="0.3">
      <c r="B428" s="159"/>
      <c r="N428" s="122">
        <f t="shared" si="12"/>
        <v>0</v>
      </c>
      <c r="O428" s="122" t="e">
        <f>IF(D428="X",0,IF(E428="X",0,VLOOKUP(E428,'51 (2)'!$K$3:$L$16,2,FALSE)))</f>
        <v>#N/A</v>
      </c>
      <c r="P428" s="122" t="e">
        <f t="shared" si="13"/>
        <v>#N/A</v>
      </c>
    </row>
    <row r="429" spans="2:16" x14ac:dyDescent="0.3">
      <c r="B429" s="159"/>
      <c r="N429" s="122">
        <f t="shared" si="12"/>
        <v>0</v>
      </c>
      <c r="O429" s="122" t="e">
        <f>IF(D429="X",0,IF(E429="X",0,VLOOKUP(E429,'51 (2)'!$K$3:$L$16,2,FALSE)))</f>
        <v>#N/A</v>
      </c>
      <c r="P429" s="122" t="e">
        <f t="shared" si="13"/>
        <v>#N/A</v>
      </c>
    </row>
    <row r="430" spans="2:16" x14ac:dyDescent="0.3">
      <c r="B430" s="159"/>
      <c r="N430" s="122">
        <f t="shared" si="12"/>
        <v>0</v>
      </c>
      <c r="O430" s="122" t="e">
        <f>IF(D430="X",0,IF(E430="X",0,VLOOKUP(E430,'51 (2)'!$K$3:$L$16,2,FALSE)))</f>
        <v>#N/A</v>
      </c>
      <c r="P430" s="122" t="e">
        <f t="shared" si="13"/>
        <v>#N/A</v>
      </c>
    </row>
    <row r="431" spans="2:16" x14ac:dyDescent="0.3">
      <c r="B431" s="159"/>
      <c r="N431" s="122">
        <f t="shared" si="12"/>
        <v>0</v>
      </c>
      <c r="O431" s="122" t="e">
        <f>IF(D431="X",0,IF(E431="X",0,VLOOKUP(E431,'51 (2)'!$K$3:$L$16,2,FALSE)))</f>
        <v>#N/A</v>
      </c>
      <c r="P431" s="122" t="e">
        <f t="shared" si="13"/>
        <v>#N/A</v>
      </c>
    </row>
    <row r="432" spans="2:16" x14ac:dyDescent="0.3">
      <c r="B432" s="159"/>
      <c r="N432" s="122">
        <f t="shared" si="12"/>
        <v>0</v>
      </c>
      <c r="O432" s="122" t="e">
        <f>IF(D432="X",0,IF(E432="X",0,VLOOKUP(E432,'51 (2)'!$K$3:$L$16,2,FALSE)))</f>
        <v>#N/A</v>
      </c>
      <c r="P432" s="122" t="e">
        <f t="shared" si="13"/>
        <v>#N/A</v>
      </c>
    </row>
    <row r="433" spans="2:16" x14ac:dyDescent="0.3">
      <c r="B433" s="159"/>
      <c r="N433" s="122">
        <f t="shared" si="12"/>
        <v>0</v>
      </c>
      <c r="O433" s="122" t="e">
        <f>IF(D433="X",0,IF(E433="X",0,VLOOKUP(E433,'51 (2)'!$K$3:$L$16,2,FALSE)))</f>
        <v>#N/A</v>
      </c>
      <c r="P433" s="122" t="e">
        <f t="shared" si="13"/>
        <v>#N/A</v>
      </c>
    </row>
    <row r="434" spans="2:16" x14ac:dyDescent="0.3">
      <c r="B434" s="159"/>
      <c r="N434" s="122">
        <f t="shared" si="12"/>
        <v>0</v>
      </c>
      <c r="O434" s="122" t="e">
        <f>IF(D434="X",0,IF(E434="X",0,VLOOKUP(E434,'51 (2)'!$K$3:$L$16,2,FALSE)))</f>
        <v>#N/A</v>
      </c>
      <c r="P434" s="122" t="e">
        <f t="shared" si="13"/>
        <v>#N/A</v>
      </c>
    </row>
    <row r="435" spans="2:16" x14ac:dyDescent="0.3">
      <c r="B435" s="159"/>
      <c r="N435" s="122">
        <f t="shared" si="12"/>
        <v>0</v>
      </c>
      <c r="O435" s="122" t="e">
        <f>IF(D435="X",0,IF(E435="X",0,VLOOKUP(E435,'51 (2)'!$K$3:$L$16,2,FALSE)))</f>
        <v>#N/A</v>
      </c>
      <c r="P435" s="122" t="e">
        <f t="shared" si="13"/>
        <v>#N/A</v>
      </c>
    </row>
    <row r="436" spans="2:16" x14ac:dyDescent="0.3">
      <c r="B436" s="159"/>
      <c r="N436" s="122">
        <f t="shared" si="12"/>
        <v>0</v>
      </c>
      <c r="O436" s="122" t="e">
        <f>IF(D436="X",0,IF(E436="X",0,VLOOKUP(E436,'51 (2)'!$K$3:$L$16,2,FALSE)))</f>
        <v>#N/A</v>
      </c>
      <c r="P436" s="122" t="e">
        <f t="shared" si="13"/>
        <v>#N/A</v>
      </c>
    </row>
    <row r="437" spans="2:16" x14ac:dyDescent="0.3">
      <c r="B437" s="159"/>
      <c r="N437" s="122">
        <f t="shared" si="12"/>
        <v>0</v>
      </c>
      <c r="O437" s="122" t="e">
        <f>IF(D437="X",0,IF(E437="X",0,VLOOKUP(E437,'51 (2)'!$K$3:$L$16,2,FALSE)))</f>
        <v>#N/A</v>
      </c>
      <c r="P437" s="122" t="e">
        <f t="shared" si="13"/>
        <v>#N/A</v>
      </c>
    </row>
    <row r="438" spans="2:16" x14ac:dyDescent="0.3">
      <c r="B438" s="159"/>
      <c r="N438" s="122">
        <f t="shared" si="12"/>
        <v>0</v>
      </c>
      <c r="O438" s="122" t="e">
        <f>IF(D438="X",0,IF(E438="X",0,VLOOKUP(E438,'51 (2)'!$K$3:$L$16,2,FALSE)))</f>
        <v>#N/A</v>
      </c>
      <c r="P438" s="122" t="e">
        <f t="shared" si="13"/>
        <v>#N/A</v>
      </c>
    </row>
    <row r="439" spans="2:16" x14ac:dyDescent="0.3">
      <c r="B439" s="159"/>
      <c r="N439" s="122">
        <f t="shared" si="12"/>
        <v>0</v>
      </c>
      <c r="O439" s="122" t="e">
        <f>IF(D439="X",0,IF(E439="X",0,VLOOKUP(E439,'51 (2)'!$K$3:$L$16,2,FALSE)))</f>
        <v>#N/A</v>
      </c>
      <c r="P439" s="122" t="e">
        <f t="shared" si="13"/>
        <v>#N/A</v>
      </c>
    </row>
    <row r="440" spans="2:16" x14ac:dyDescent="0.3">
      <c r="B440" s="159"/>
      <c r="N440" s="122">
        <f t="shared" si="12"/>
        <v>0</v>
      </c>
      <c r="O440" s="122" t="e">
        <f>IF(D440="X",0,IF(E440="X",0,VLOOKUP(E440,'51 (2)'!$K$3:$L$16,2,FALSE)))</f>
        <v>#N/A</v>
      </c>
      <c r="P440" s="122" t="e">
        <f t="shared" si="13"/>
        <v>#N/A</v>
      </c>
    </row>
    <row r="441" spans="2:16" x14ac:dyDescent="0.3">
      <c r="B441" s="159"/>
      <c r="N441" s="122">
        <f t="shared" si="12"/>
        <v>0</v>
      </c>
      <c r="O441" s="122" t="e">
        <f>IF(D441="X",0,IF(E441="X",0,VLOOKUP(E441,'51 (2)'!$K$3:$L$16,2,FALSE)))</f>
        <v>#N/A</v>
      </c>
      <c r="P441" s="122" t="e">
        <f t="shared" si="13"/>
        <v>#N/A</v>
      </c>
    </row>
    <row r="442" spans="2:16" x14ac:dyDescent="0.3">
      <c r="B442" s="159"/>
      <c r="N442" s="122">
        <f t="shared" si="12"/>
        <v>0</v>
      </c>
      <c r="O442" s="122" t="e">
        <f>IF(D442="X",0,IF(E442="X",0,VLOOKUP(E442,'51 (2)'!$K$3:$L$16,2,FALSE)))</f>
        <v>#N/A</v>
      </c>
      <c r="P442" s="122" t="e">
        <f t="shared" si="13"/>
        <v>#N/A</v>
      </c>
    </row>
    <row r="443" spans="2:16" x14ac:dyDescent="0.3">
      <c r="B443" s="159"/>
      <c r="N443" s="122">
        <f t="shared" si="12"/>
        <v>0</v>
      </c>
      <c r="O443" s="122" t="e">
        <f>IF(D443="X",0,IF(E443="X",0,VLOOKUP(E443,'51 (2)'!$K$3:$L$16,2,FALSE)))</f>
        <v>#N/A</v>
      </c>
      <c r="P443" s="122" t="e">
        <f t="shared" si="13"/>
        <v>#N/A</v>
      </c>
    </row>
    <row r="444" spans="2:16" x14ac:dyDescent="0.3">
      <c r="B444" s="159"/>
      <c r="N444" s="122">
        <f t="shared" si="12"/>
        <v>0</v>
      </c>
      <c r="O444" s="122" t="e">
        <f>IF(D444="X",0,IF(E444="X",0,VLOOKUP(E444,'51 (2)'!$K$3:$L$16,2,FALSE)))</f>
        <v>#N/A</v>
      </c>
      <c r="P444" s="122" t="e">
        <f t="shared" si="13"/>
        <v>#N/A</v>
      </c>
    </row>
    <row r="445" spans="2:16" x14ac:dyDescent="0.3">
      <c r="B445" s="159"/>
      <c r="N445" s="122">
        <f t="shared" si="12"/>
        <v>0</v>
      </c>
      <c r="O445" s="122" t="e">
        <f>IF(D445="X",0,IF(E445="X",0,VLOOKUP(E445,'51 (2)'!$K$3:$L$16,2,FALSE)))</f>
        <v>#N/A</v>
      </c>
      <c r="P445" s="122" t="e">
        <f t="shared" si="13"/>
        <v>#N/A</v>
      </c>
    </row>
    <row r="446" spans="2:16" x14ac:dyDescent="0.3">
      <c r="B446" s="159"/>
      <c r="N446" s="122">
        <f t="shared" si="12"/>
        <v>0</v>
      </c>
      <c r="O446" s="122" t="e">
        <f>IF(D446="X",0,IF(E446="X",0,VLOOKUP(E446,'51 (2)'!$K$3:$L$16,2,FALSE)))</f>
        <v>#N/A</v>
      </c>
      <c r="P446" s="122" t="e">
        <f t="shared" si="13"/>
        <v>#N/A</v>
      </c>
    </row>
    <row r="447" spans="2:16" x14ac:dyDescent="0.3">
      <c r="B447" s="159"/>
      <c r="N447" s="122">
        <f t="shared" si="12"/>
        <v>0</v>
      </c>
      <c r="O447" s="122" t="e">
        <f>IF(D447="X",0,IF(E447="X",0,VLOOKUP(E447,'51 (2)'!$K$3:$L$16,2,FALSE)))</f>
        <v>#N/A</v>
      </c>
      <c r="P447" s="122" t="e">
        <f t="shared" si="13"/>
        <v>#N/A</v>
      </c>
    </row>
    <row r="448" spans="2:16" x14ac:dyDescent="0.3">
      <c r="B448" s="159"/>
      <c r="N448" s="122">
        <f t="shared" si="12"/>
        <v>0</v>
      </c>
      <c r="O448" s="122" t="e">
        <f>IF(D448="X",0,IF(E448="X",0,VLOOKUP(E448,'51 (2)'!$K$3:$L$16,2,FALSE)))</f>
        <v>#N/A</v>
      </c>
      <c r="P448" s="122" t="e">
        <f t="shared" si="13"/>
        <v>#N/A</v>
      </c>
    </row>
    <row r="449" spans="2:16" x14ac:dyDescent="0.3">
      <c r="B449" s="159"/>
      <c r="N449" s="122">
        <f t="shared" si="12"/>
        <v>0</v>
      </c>
      <c r="O449" s="122" t="e">
        <f>IF(D449="X",0,IF(E449="X",0,VLOOKUP(E449,'51 (2)'!$K$3:$L$16,2,FALSE)))</f>
        <v>#N/A</v>
      </c>
      <c r="P449" s="122" t="e">
        <f t="shared" si="13"/>
        <v>#N/A</v>
      </c>
    </row>
    <row r="450" spans="2:16" x14ac:dyDescent="0.3">
      <c r="B450" s="159"/>
      <c r="N450" s="122">
        <f t="shared" si="12"/>
        <v>0</v>
      </c>
      <c r="O450" s="122" t="e">
        <f>IF(D450="X",0,IF(E450="X",0,VLOOKUP(E450,'51 (2)'!$K$3:$L$16,2,FALSE)))</f>
        <v>#N/A</v>
      </c>
      <c r="P450" s="122" t="e">
        <f t="shared" si="13"/>
        <v>#N/A</v>
      </c>
    </row>
    <row r="451" spans="2:16" x14ac:dyDescent="0.3">
      <c r="B451" s="159"/>
      <c r="N451" s="122">
        <f t="shared" si="12"/>
        <v>0</v>
      </c>
      <c r="O451" s="122" t="e">
        <f>IF(D451="X",0,IF(E451="X",0,VLOOKUP(E451,'51 (2)'!$K$3:$L$16,2,FALSE)))</f>
        <v>#N/A</v>
      </c>
      <c r="P451" s="122" t="e">
        <f t="shared" si="13"/>
        <v>#N/A</v>
      </c>
    </row>
    <row r="452" spans="2:16" x14ac:dyDescent="0.3">
      <c r="B452" s="159"/>
      <c r="N452" s="122">
        <f t="shared" ref="N452:N494" si="14">SUM(F452:M452)</f>
        <v>0</v>
      </c>
      <c r="O452" s="122" t="e">
        <f>IF(D452="X",0,IF(E452="X",0,VLOOKUP(E452,'51 (2)'!$K$3:$L$16,2,FALSE)))</f>
        <v>#N/A</v>
      </c>
      <c r="P452" s="122" t="e">
        <f t="shared" ref="P452:P494" si="15">N452*O452</f>
        <v>#N/A</v>
      </c>
    </row>
    <row r="453" spans="2:16" x14ac:dyDescent="0.3">
      <c r="B453" s="159"/>
      <c r="N453" s="122">
        <f t="shared" si="14"/>
        <v>0</v>
      </c>
      <c r="O453" s="122" t="e">
        <f>IF(D453="X",0,IF(E453="X",0,VLOOKUP(E453,'51 (2)'!$K$3:$L$16,2,FALSE)))</f>
        <v>#N/A</v>
      </c>
      <c r="P453" s="122" t="e">
        <f t="shared" si="15"/>
        <v>#N/A</v>
      </c>
    </row>
    <row r="454" spans="2:16" x14ac:dyDescent="0.3">
      <c r="B454" s="159"/>
      <c r="N454" s="122">
        <f t="shared" si="14"/>
        <v>0</v>
      </c>
      <c r="O454" s="122" t="e">
        <f>IF(D454="X",0,IF(E454="X",0,VLOOKUP(E454,'51 (2)'!$K$3:$L$16,2,FALSE)))</f>
        <v>#N/A</v>
      </c>
      <c r="P454" s="122" t="e">
        <f t="shared" si="15"/>
        <v>#N/A</v>
      </c>
    </row>
    <row r="455" spans="2:16" x14ac:dyDescent="0.3">
      <c r="B455" s="159"/>
      <c r="N455" s="122">
        <f t="shared" si="14"/>
        <v>0</v>
      </c>
      <c r="O455" s="122" t="e">
        <f>IF(D455="X",0,IF(E455="X",0,VLOOKUP(E455,'51 (2)'!$K$3:$L$16,2,FALSE)))</f>
        <v>#N/A</v>
      </c>
      <c r="P455" s="122" t="e">
        <f t="shared" si="15"/>
        <v>#N/A</v>
      </c>
    </row>
    <row r="456" spans="2:16" x14ac:dyDescent="0.3">
      <c r="B456" s="159"/>
      <c r="N456" s="122">
        <f t="shared" si="14"/>
        <v>0</v>
      </c>
      <c r="O456" s="122" t="e">
        <f>IF(D456="X",0,IF(E456="X",0,VLOOKUP(E456,'51 (2)'!$K$3:$L$16,2,FALSE)))</f>
        <v>#N/A</v>
      </c>
      <c r="P456" s="122" t="e">
        <f t="shared" si="15"/>
        <v>#N/A</v>
      </c>
    </row>
    <row r="457" spans="2:16" x14ac:dyDescent="0.3">
      <c r="B457" s="159"/>
      <c r="N457" s="122">
        <f t="shared" si="14"/>
        <v>0</v>
      </c>
      <c r="O457" s="122" t="e">
        <f>IF(D457="X",0,IF(E457="X",0,VLOOKUP(E457,'51 (2)'!$K$3:$L$16,2,FALSE)))</f>
        <v>#N/A</v>
      </c>
      <c r="P457" s="122" t="e">
        <f t="shared" si="15"/>
        <v>#N/A</v>
      </c>
    </row>
    <row r="458" spans="2:16" x14ac:dyDescent="0.3">
      <c r="B458" s="159"/>
      <c r="N458" s="122">
        <f t="shared" si="14"/>
        <v>0</v>
      </c>
      <c r="O458" s="122" t="e">
        <f>IF(D458="X",0,IF(E458="X",0,VLOOKUP(E458,'51 (2)'!$K$3:$L$16,2,FALSE)))</f>
        <v>#N/A</v>
      </c>
      <c r="P458" s="122" t="e">
        <f t="shared" si="15"/>
        <v>#N/A</v>
      </c>
    </row>
    <row r="459" spans="2:16" x14ac:dyDescent="0.3">
      <c r="B459" s="159"/>
      <c r="N459" s="122">
        <f t="shared" si="14"/>
        <v>0</v>
      </c>
      <c r="O459" s="122" t="e">
        <f>IF(D459="X",0,IF(E459="X",0,VLOOKUP(E459,'51 (2)'!$K$3:$L$16,2,FALSE)))</f>
        <v>#N/A</v>
      </c>
      <c r="P459" s="122" t="e">
        <f t="shared" si="15"/>
        <v>#N/A</v>
      </c>
    </row>
    <row r="460" spans="2:16" x14ac:dyDescent="0.3">
      <c r="B460" s="159"/>
      <c r="N460" s="122">
        <f t="shared" si="14"/>
        <v>0</v>
      </c>
      <c r="O460" s="122" t="e">
        <f>IF(D460="X",0,IF(E460="X",0,VLOOKUP(E460,'51 (2)'!$K$3:$L$16,2,FALSE)))</f>
        <v>#N/A</v>
      </c>
      <c r="P460" s="122" t="e">
        <f t="shared" si="15"/>
        <v>#N/A</v>
      </c>
    </row>
    <row r="461" spans="2:16" x14ac:dyDescent="0.3">
      <c r="B461" s="159"/>
      <c r="N461" s="122">
        <f t="shared" si="14"/>
        <v>0</v>
      </c>
      <c r="O461" s="122" t="e">
        <f>IF(D461="X",0,IF(E461="X",0,VLOOKUP(E461,'51 (2)'!$K$3:$L$16,2,FALSE)))</f>
        <v>#N/A</v>
      </c>
      <c r="P461" s="122" t="e">
        <f t="shared" si="15"/>
        <v>#N/A</v>
      </c>
    </row>
    <row r="462" spans="2:16" x14ac:dyDescent="0.3">
      <c r="B462" s="159"/>
      <c r="N462" s="122">
        <f t="shared" si="14"/>
        <v>0</v>
      </c>
      <c r="O462" s="122" t="e">
        <f>IF(D462="X",0,IF(E462="X",0,VLOOKUP(E462,'51 (2)'!$K$3:$L$16,2,FALSE)))</f>
        <v>#N/A</v>
      </c>
      <c r="P462" s="122" t="e">
        <f t="shared" si="15"/>
        <v>#N/A</v>
      </c>
    </row>
    <row r="463" spans="2:16" x14ac:dyDescent="0.3">
      <c r="B463" s="159"/>
      <c r="N463" s="122">
        <f t="shared" si="14"/>
        <v>0</v>
      </c>
      <c r="O463" s="122" t="e">
        <f>IF(D463="X",0,IF(E463="X",0,VLOOKUP(E463,'51 (2)'!$K$3:$L$16,2,FALSE)))</f>
        <v>#N/A</v>
      </c>
      <c r="P463" s="122" t="e">
        <f t="shared" si="15"/>
        <v>#N/A</v>
      </c>
    </row>
    <row r="464" spans="2:16" x14ac:dyDescent="0.3">
      <c r="B464" s="159"/>
      <c r="N464" s="122">
        <f t="shared" si="14"/>
        <v>0</v>
      </c>
      <c r="O464" s="122" t="e">
        <f>IF(D464="X",0,IF(E464="X",0,VLOOKUP(E464,'51 (2)'!$K$3:$L$16,2,FALSE)))</f>
        <v>#N/A</v>
      </c>
      <c r="P464" s="122" t="e">
        <f t="shared" si="15"/>
        <v>#N/A</v>
      </c>
    </row>
    <row r="465" spans="2:16" x14ac:dyDescent="0.3">
      <c r="B465" s="159"/>
      <c r="N465" s="122">
        <f t="shared" si="14"/>
        <v>0</v>
      </c>
      <c r="O465" s="122" t="e">
        <f>IF(D465="X",0,IF(E465="X",0,VLOOKUP(E465,'51 (2)'!$K$3:$L$16,2,FALSE)))</f>
        <v>#N/A</v>
      </c>
      <c r="P465" s="122" t="e">
        <f t="shared" si="15"/>
        <v>#N/A</v>
      </c>
    </row>
    <row r="466" spans="2:16" x14ac:dyDescent="0.3">
      <c r="B466" s="159"/>
      <c r="N466" s="122">
        <f t="shared" si="14"/>
        <v>0</v>
      </c>
      <c r="O466" s="122" t="e">
        <f>IF(D466="X",0,IF(E466="X",0,VLOOKUP(E466,'51 (2)'!$K$3:$L$16,2,FALSE)))</f>
        <v>#N/A</v>
      </c>
      <c r="P466" s="122" t="e">
        <f t="shared" si="15"/>
        <v>#N/A</v>
      </c>
    </row>
    <row r="467" spans="2:16" x14ac:dyDescent="0.3">
      <c r="B467" s="159"/>
      <c r="N467" s="122">
        <f t="shared" si="14"/>
        <v>0</v>
      </c>
      <c r="O467" s="122" t="e">
        <f>IF(D467="X",0,IF(E467="X",0,VLOOKUP(E467,'51 (2)'!$K$3:$L$16,2,FALSE)))</f>
        <v>#N/A</v>
      </c>
      <c r="P467" s="122" t="e">
        <f t="shared" si="15"/>
        <v>#N/A</v>
      </c>
    </row>
    <row r="468" spans="2:16" x14ac:dyDescent="0.3">
      <c r="B468" s="159"/>
      <c r="N468" s="122">
        <f t="shared" si="14"/>
        <v>0</v>
      </c>
      <c r="O468" s="122" t="e">
        <f>IF(D468="X",0,IF(E468="X",0,VLOOKUP(E468,'51 (2)'!$K$3:$L$16,2,FALSE)))</f>
        <v>#N/A</v>
      </c>
      <c r="P468" s="122" t="e">
        <f t="shared" si="15"/>
        <v>#N/A</v>
      </c>
    </row>
    <row r="469" spans="2:16" x14ac:dyDescent="0.3">
      <c r="B469" s="159"/>
      <c r="N469" s="122">
        <f t="shared" si="14"/>
        <v>0</v>
      </c>
      <c r="O469" s="122" t="e">
        <f>IF(D469="X",0,IF(E469="X",0,VLOOKUP(E469,'51 (2)'!$K$3:$L$16,2,FALSE)))</f>
        <v>#N/A</v>
      </c>
      <c r="P469" s="122" t="e">
        <f t="shared" si="15"/>
        <v>#N/A</v>
      </c>
    </row>
    <row r="470" spans="2:16" x14ac:dyDescent="0.3">
      <c r="B470" s="159"/>
      <c r="N470" s="122">
        <f t="shared" si="14"/>
        <v>0</v>
      </c>
      <c r="O470" s="122" t="e">
        <f>IF(D470="X",0,IF(E470="X",0,VLOOKUP(E470,'51 (2)'!$K$3:$L$16,2,FALSE)))</f>
        <v>#N/A</v>
      </c>
      <c r="P470" s="122" t="e">
        <f t="shared" si="15"/>
        <v>#N/A</v>
      </c>
    </row>
    <row r="471" spans="2:16" x14ac:dyDescent="0.3">
      <c r="B471" s="159"/>
      <c r="N471" s="122">
        <f t="shared" si="14"/>
        <v>0</v>
      </c>
      <c r="O471" s="122" t="e">
        <f>IF(D471="X",0,IF(E471="X",0,VLOOKUP(E471,'51 (2)'!$K$3:$L$16,2,FALSE)))</f>
        <v>#N/A</v>
      </c>
      <c r="P471" s="122" t="e">
        <f t="shared" si="15"/>
        <v>#N/A</v>
      </c>
    </row>
    <row r="472" spans="2:16" x14ac:dyDescent="0.3">
      <c r="B472" s="159"/>
      <c r="N472" s="122">
        <f t="shared" si="14"/>
        <v>0</v>
      </c>
      <c r="O472" s="122" t="e">
        <f>IF(D472="X",0,IF(E472="X",0,VLOOKUP(E472,'51 (2)'!$K$3:$L$16,2,FALSE)))</f>
        <v>#N/A</v>
      </c>
      <c r="P472" s="122" t="e">
        <f t="shared" si="15"/>
        <v>#N/A</v>
      </c>
    </row>
    <row r="473" spans="2:16" x14ac:dyDescent="0.3">
      <c r="B473" s="159"/>
      <c r="N473" s="122">
        <f t="shared" si="14"/>
        <v>0</v>
      </c>
      <c r="O473" s="122" t="e">
        <f>IF(D473="X",0,IF(E473="X",0,VLOOKUP(E473,'51 (2)'!$K$3:$L$16,2,FALSE)))</f>
        <v>#N/A</v>
      </c>
      <c r="P473" s="122" t="e">
        <f t="shared" si="15"/>
        <v>#N/A</v>
      </c>
    </row>
    <row r="474" spans="2:16" x14ac:dyDescent="0.3">
      <c r="B474" s="159"/>
      <c r="N474" s="122">
        <f t="shared" si="14"/>
        <v>0</v>
      </c>
      <c r="O474" s="122" t="e">
        <f>IF(D474="X",0,IF(E474="X",0,VLOOKUP(E474,'51 (2)'!$K$3:$L$16,2,FALSE)))</f>
        <v>#N/A</v>
      </c>
      <c r="P474" s="122" t="e">
        <f t="shared" si="15"/>
        <v>#N/A</v>
      </c>
    </row>
    <row r="475" spans="2:16" x14ac:dyDescent="0.3">
      <c r="B475" s="159"/>
      <c r="N475" s="122">
        <f t="shared" si="14"/>
        <v>0</v>
      </c>
      <c r="O475" s="122" t="e">
        <f>IF(D475="X",0,IF(E475="X",0,VLOOKUP(E475,'51 (2)'!$K$3:$L$16,2,FALSE)))</f>
        <v>#N/A</v>
      </c>
      <c r="P475" s="122" t="e">
        <f t="shared" si="15"/>
        <v>#N/A</v>
      </c>
    </row>
    <row r="476" spans="2:16" x14ac:dyDescent="0.3">
      <c r="B476" s="159"/>
      <c r="N476" s="122">
        <f t="shared" si="14"/>
        <v>0</v>
      </c>
      <c r="O476" s="122" t="e">
        <f>IF(D476="X",0,IF(E476="X",0,VLOOKUP(E476,'51 (2)'!$K$3:$L$16,2,FALSE)))</f>
        <v>#N/A</v>
      </c>
      <c r="P476" s="122" t="e">
        <f t="shared" si="15"/>
        <v>#N/A</v>
      </c>
    </row>
    <row r="477" spans="2:16" x14ac:dyDescent="0.3">
      <c r="B477" s="159"/>
      <c r="N477" s="122">
        <f t="shared" si="14"/>
        <v>0</v>
      </c>
      <c r="O477" s="122" t="e">
        <f>IF(D477="X",0,IF(E477="X",0,VLOOKUP(E477,'51 (2)'!$K$3:$L$16,2,FALSE)))</f>
        <v>#N/A</v>
      </c>
      <c r="P477" s="122" t="e">
        <f t="shared" si="15"/>
        <v>#N/A</v>
      </c>
    </row>
    <row r="478" spans="2:16" x14ac:dyDescent="0.3">
      <c r="B478" s="159"/>
      <c r="N478" s="122">
        <f t="shared" si="14"/>
        <v>0</v>
      </c>
      <c r="O478" s="122" t="e">
        <f>IF(D478="X",0,IF(E478="X",0,VLOOKUP(E478,'51 (2)'!$K$3:$L$16,2,FALSE)))</f>
        <v>#N/A</v>
      </c>
      <c r="P478" s="122" t="e">
        <f t="shared" si="15"/>
        <v>#N/A</v>
      </c>
    </row>
    <row r="479" spans="2:16" x14ac:dyDescent="0.3">
      <c r="B479" s="159"/>
      <c r="N479" s="122">
        <f t="shared" si="14"/>
        <v>0</v>
      </c>
      <c r="O479" s="122" t="e">
        <f>IF(D479="X",0,IF(E479="X",0,VLOOKUP(E479,'51 (2)'!$K$3:$L$16,2,FALSE)))</f>
        <v>#N/A</v>
      </c>
      <c r="P479" s="122" t="e">
        <f t="shared" si="15"/>
        <v>#N/A</v>
      </c>
    </row>
    <row r="480" spans="2:16" x14ac:dyDescent="0.3">
      <c r="B480" s="159"/>
      <c r="N480" s="122">
        <f t="shared" si="14"/>
        <v>0</v>
      </c>
      <c r="O480" s="122" t="e">
        <f>IF(D480="X",0,IF(E480="X",0,VLOOKUP(E480,'51 (2)'!$K$3:$L$16,2,FALSE)))</f>
        <v>#N/A</v>
      </c>
      <c r="P480" s="122" t="e">
        <f t="shared" si="15"/>
        <v>#N/A</v>
      </c>
    </row>
    <row r="481" spans="2:23" x14ac:dyDescent="0.3">
      <c r="B481" s="159"/>
      <c r="N481" s="122">
        <f t="shared" si="14"/>
        <v>0</v>
      </c>
      <c r="O481" s="122" t="e">
        <f>IF(D481="X",0,IF(E481="X",0,VLOOKUP(E481,'51 (2)'!$K$3:$L$16,2,FALSE)))</f>
        <v>#N/A</v>
      </c>
      <c r="P481" s="122" t="e">
        <f t="shared" si="15"/>
        <v>#N/A</v>
      </c>
    </row>
    <row r="482" spans="2:23" x14ac:dyDescent="0.3">
      <c r="B482" s="159"/>
      <c r="N482" s="122">
        <f t="shared" si="14"/>
        <v>0</v>
      </c>
      <c r="O482" s="122" t="e">
        <f>IF(D482="X",0,IF(E482="X",0,VLOOKUP(E482,'51 (2)'!$K$3:$L$16,2,FALSE)))</f>
        <v>#N/A</v>
      </c>
      <c r="P482" s="122" t="e">
        <f t="shared" si="15"/>
        <v>#N/A</v>
      </c>
    </row>
    <row r="483" spans="2:23" x14ac:dyDescent="0.3">
      <c r="B483" s="159"/>
      <c r="N483" s="122">
        <f t="shared" si="14"/>
        <v>0</v>
      </c>
      <c r="O483" s="122" t="e">
        <f>IF(D483="X",0,IF(E483="X",0,VLOOKUP(E483,'51 (2)'!$K$3:$L$16,2,FALSE)))</f>
        <v>#N/A</v>
      </c>
      <c r="P483" s="122" t="e">
        <f t="shared" si="15"/>
        <v>#N/A</v>
      </c>
    </row>
    <row r="484" spans="2:23" x14ac:dyDescent="0.3">
      <c r="B484" s="159"/>
      <c r="N484" s="122">
        <f t="shared" si="14"/>
        <v>0</v>
      </c>
      <c r="O484" s="122" t="e">
        <f>IF(D484="X",0,IF(E484="X",0,VLOOKUP(E484,'51 (2)'!$K$3:$L$16,2,FALSE)))</f>
        <v>#N/A</v>
      </c>
      <c r="P484" s="122" t="e">
        <f t="shared" si="15"/>
        <v>#N/A</v>
      </c>
    </row>
    <row r="485" spans="2:23" x14ac:dyDescent="0.3">
      <c r="B485" s="159"/>
      <c r="N485" s="122">
        <f t="shared" si="14"/>
        <v>0</v>
      </c>
      <c r="O485" s="122" t="e">
        <f>IF(D485="X",0,IF(E485="X",0,VLOOKUP(E485,'51 (2)'!$K$3:$L$16,2,FALSE)))</f>
        <v>#N/A</v>
      </c>
      <c r="P485" s="122" t="e">
        <f t="shared" si="15"/>
        <v>#N/A</v>
      </c>
    </row>
    <row r="486" spans="2:23" x14ac:dyDescent="0.3">
      <c r="B486" s="159"/>
      <c r="N486" s="122">
        <f t="shared" si="14"/>
        <v>0</v>
      </c>
      <c r="O486" s="122" t="e">
        <f>IF(D486="X",0,IF(E486="X",0,VLOOKUP(E486,'51 (2)'!$K$3:$L$16,2,FALSE)))</f>
        <v>#N/A</v>
      </c>
      <c r="P486" s="122" t="e">
        <f t="shared" si="15"/>
        <v>#N/A</v>
      </c>
    </row>
    <row r="487" spans="2:23" x14ac:dyDescent="0.3">
      <c r="B487" s="159"/>
      <c r="N487" s="122">
        <f t="shared" si="14"/>
        <v>0</v>
      </c>
      <c r="O487" s="122" t="e">
        <f>IF(D487="X",0,IF(E487="X",0,VLOOKUP(E487,'51 (2)'!$K$3:$L$16,2,FALSE)))</f>
        <v>#N/A</v>
      </c>
      <c r="P487" s="122" t="e">
        <f t="shared" si="15"/>
        <v>#N/A</v>
      </c>
    </row>
    <row r="488" spans="2:23" x14ac:dyDescent="0.3">
      <c r="B488" s="159"/>
      <c r="N488" s="122">
        <f t="shared" si="14"/>
        <v>0</v>
      </c>
      <c r="O488" s="122" t="e">
        <f>IF(D488="X",0,IF(E488="X",0,VLOOKUP(E488,'51 (2)'!$K$3:$L$16,2,FALSE)))</f>
        <v>#N/A</v>
      </c>
      <c r="P488" s="122" t="e">
        <f t="shared" si="15"/>
        <v>#N/A</v>
      </c>
    </row>
    <row r="489" spans="2:23" x14ac:dyDescent="0.3">
      <c r="B489" s="159"/>
      <c r="N489" s="122">
        <f t="shared" si="14"/>
        <v>0</v>
      </c>
      <c r="O489" s="122" t="e">
        <f>IF(D489="X",0,IF(E489="X",0,VLOOKUP(E489,'51 (2)'!$K$3:$L$16,2,FALSE)))</f>
        <v>#N/A</v>
      </c>
      <c r="P489" s="122" t="e">
        <f t="shared" si="15"/>
        <v>#N/A</v>
      </c>
    </row>
    <row r="490" spans="2:23" x14ac:dyDescent="0.3">
      <c r="B490" s="159"/>
      <c r="N490" s="122">
        <f t="shared" si="14"/>
        <v>0</v>
      </c>
      <c r="O490" s="122" t="e">
        <f>IF(D490="X",0,IF(E490="X",0,VLOOKUP(E490,'51 (2)'!$K$3:$L$16,2,FALSE)))</f>
        <v>#N/A</v>
      </c>
      <c r="P490" s="122" t="e">
        <f t="shared" si="15"/>
        <v>#N/A</v>
      </c>
    </row>
    <row r="491" spans="2:23" x14ac:dyDescent="0.3">
      <c r="B491" s="159"/>
      <c r="N491" s="122">
        <f t="shared" si="14"/>
        <v>0</v>
      </c>
      <c r="O491" s="122" t="e">
        <f>IF(D491="X",0,IF(E491="X",0,VLOOKUP(E491,'51 (2)'!$K$3:$L$16,2,FALSE)))</f>
        <v>#N/A</v>
      </c>
      <c r="P491" s="122" t="e">
        <f t="shared" si="15"/>
        <v>#N/A</v>
      </c>
    </row>
    <row r="492" spans="2:23" x14ac:dyDescent="0.3">
      <c r="B492" s="159"/>
      <c r="N492" s="122">
        <f t="shared" si="14"/>
        <v>0</v>
      </c>
      <c r="O492" s="122" t="e">
        <f>IF(D492="X",0,IF(E492="X",0,VLOOKUP(E492,'51 (2)'!$K$3:$L$16,2,FALSE)))</f>
        <v>#N/A</v>
      </c>
      <c r="P492" s="122" t="e">
        <f t="shared" si="15"/>
        <v>#N/A</v>
      </c>
    </row>
    <row r="493" spans="2:23" x14ac:dyDescent="0.3">
      <c r="B493" s="159"/>
      <c r="N493" s="122">
        <f t="shared" si="14"/>
        <v>0</v>
      </c>
      <c r="O493" s="122" t="e">
        <f>IF(D493="X",0,IF(E493="X",0,VLOOKUP(E493,'51 (2)'!$K$3:$L$16,2,FALSE)))</f>
        <v>#N/A</v>
      </c>
      <c r="P493" s="122" t="e">
        <f t="shared" si="15"/>
        <v>#N/A</v>
      </c>
    </row>
    <row r="494" spans="2:23" x14ac:dyDescent="0.3">
      <c r="B494" s="159"/>
      <c r="N494" s="122">
        <f t="shared" si="14"/>
        <v>0</v>
      </c>
      <c r="O494" s="122" t="e">
        <f>IF(D494="X",0,IF(E494="X",0,VLOOKUP(E494,'51 (2)'!$K$3:$L$16,2,FALSE)))</f>
        <v>#N/A</v>
      </c>
      <c r="P494" s="122" t="e">
        <f t="shared" si="15"/>
        <v>#N/A</v>
      </c>
    </row>
    <row r="495" spans="2:23" ht="15" thickBot="1" x14ac:dyDescent="0.35">
      <c r="B495" s="159"/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IF('51 (2)'!K3="", "Vrije categorie",'51 (2)'!K3)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IF('51 (2)'!K4="", "Vrije categorie",'51 (2)'!K4)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IF('51 (2)'!K5="", "Vrije categorie",'51 (2)'!K5)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IF('51 (2)'!K6="", "Vrije categorie",'51 (2)'!K6)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IF('51 (2)'!K7="", "Vrije categorie",'51 (2)'!K7)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IF('51 (2)'!K8="", "Vrije categorie",'51 (2)'!K8)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IF('51 (2)'!K9="", "Vrije categorie",'51 (2)'!K9)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IF('51 (2)'!K10="", "Vrije categorie",'51 (2)'!K10)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IF('51 (2)'!K11="", "Vrije categorie",'51 (2)'!K11)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IF('51 (2)'!K12="", "Vrije categorie",'51 (2)'!K12)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IF('51 (2)'!K13="", "Vrije categorie",'51 (2)'!K13)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IF('51 (2)'!K14="", "Vrije categorie",'51 (2)'!K14)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IF('51 (2)'!K15="", "Vrije categorie",'51 (2)'!K15)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" thickTop="1" x14ac:dyDescent="0.3"/>
    <row r="535" spans="2:16" x14ac:dyDescent="0.3">
      <c r="C535" s="149" t="s">
        <v>158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151</v>
      </c>
      <c r="O535" s="47"/>
      <c r="P535" s="149" t="s">
        <v>140</v>
      </c>
    </row>
    <row r="536" spans="2:16" x14ac:dyDescent="0.3">
      <c r="B536" t="s">
        <v>55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0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0</v>
      </c>
      <c r="O536" s="95"/>
      <c r="P536" s="150" t="e" cm="1">
        <f t="array" ref="P536">SUMPRODUCT(--($B$4:$B$498=B536),--($E$4:$E$498=C536),--($D$4:$D$498=""),$P$4:$P$498)</f>
        <v>#N/A</v>
      </c>
    </row>
    <row r="537" spans="2:16" x14ac:dyDescent="0.3">
      <c r="B537" t="s">
        <v>55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23">SUM(F537:M537)</f>
        <v>0</v>
      </c>
      <c r="O537" s="95"/>
      <c r="P537" s="150" t="e" cm="1">
        <f t="array" ref="P537">SUMPRODUCT(--($B$4:$B$498=B537),--($E$4:$E$498=C537),--($D$4:$D$498=""),$P$4:$P$498)</f>
        <v>#N/A</v>
      </c>
    </row>
    <row r="538" spans="2:16" x14ac:dyDescent="0.3">
      <c r="B538" t="s">
        <v>55</v>
      </c>
      <c r="C538" s="149" t="str">
        <f t="shared" ref="C538:C548" si="24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23"/>
        <v>0</v>
      </c>
      <c r="O538" s="95"/>
      <c r="P538" s="150" t="e" cm="1">
        <f t="array" ref="P538">SUMPRODUCT(--($B$4:$B$498=B538),--($E$4:$E$498=C538),--($D$4:$D$498=""),$P$4:$P$498)</f>
        <v>#N/A</v>
      </c>
    </row>
    <row r="539" spans="2:16" x14ac:dyDescent="0.3">
      <c r="B539" t="s">
        <v>55</v>
      </c>
      <c r="C539" s="149" t="str">
        <f t="shared" si="24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23"/>
        <v>0</v>
      </c>
      <c r="O539" s="95"/>
      <c r="P539" s="150" t="e" cm="1">
        <f t="array" ref="P539">SUMPRODUCT(--($B$4:$B$498=B539),--($E$4:$E$498=C539),--($D$4:$D$498=""),$P$4:$P$498)</f>
        <v>#N/A</v>
      </c>
    </row>
    <row r="540" spans="2:16" x14ac:dyDescent="0.3">
      <c r="B540" t="s">
        <v>55</v>
      </c>
      <c r="C540" s="149" t="str">
        <f t="shared" si="24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0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23"/>
        <v>0</v>
      </c>
      <c r="O540" s="95"/>
      <c r="P540" s="150" t="e" cm="1">
        <f t="array" ref="P540">SUMPRODUCT(--($B$4:$B$498=B540),--($E$4:$E$498=C540),--($D$4:$D$498=""),$P$4:$P$498)</f>
        <v>#N/A</v>
      </c>
    </row>
    <row r="541" spans="2:16" x14ac:dyDescent="0.3">
      <c r="B541" t="s">
        <v>55</v>
      </c>
      <c r="C541" s="149" t="str">
        <f t="shared" si="24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23"/>
        <v>0</v>
      </c>
      <c r="O541" s="95"/>
      <c r="P541" s="150" t="e" cm="1">
        <f t="array" ref="P541">SUMPRODUCT(--($B$4:$B$498=B541),--($E$4:$E$498=C541),--($D$4:$D$498=""),$P$4:$P$498)</f>
        <v>#N/A</v>
      </c>
    </row>
    <row r="542" spans="2:16" x14ac:dyDescent="0.3">
      <c r="B542" t="s">
        <v>55</v>
      </c>
      <c r="C542" s="149" t="str">
        <f t="shared" si="24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0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23"/>
        <v>0</v>
      </c>
      <c r="O542" s="95"/>
      <c r="P542" s="150" t="e" cm="1">
        <f t="array" ref="P542">SUMPRODUCT(--($B$4:$B$498=B542),--($E$4:$E$498=C542),--($D$4:$D$498=""),$P$4:$P$498)</f>
        <v>#N/A</v>
      </c>
    </row>
    <row r="543" spans="2:16" x14ac:dyDescent="0.3">
      <c r="B543" t="s">
        <v>55</v>
      </c>
      <c r="C543" s="149" t="str">
        <f t="shared" si="24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23"/>
        <v>0</v>
      </c>
      <c r="O543" s="95"/>
      <c r="P543" s="150" t="e" cm="1">
        <f t="array" ref="P543">SUMPRODUCT(--($B$4:$B$498=B543),--($E$4:$E$498=C543),--($D$4:$D$498=""),$P$4:$P$498)</f>
        <v>#N/A</v>
      </c>
    </row>
    <row r="544" spans="2:16" x14ac:dyDescent="0.3">
      <c r="B544" t="s">
        <v>55</v>
      </c>
      <c r="C544" s="149" t="str">
        <f t="shared" si="24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23"/>
        <v>0</v>
      </c>
      <c r="O544" s="95"/>
      <c r="P544" s="150" t="e" cm="1">
        <f t="array" ref="P544">SUMPRODUCT(--($B$4:$B$498=B544),--($E$4:$E$498=C544),--($D$4:$D$498=""),$P$4:$P$498)</f>
        <v>#N/A</v>
      </c>
    </row>
    <row r="545" spans="2:16" x14ac:dyDescent="0.3">
      <c r="B545" t="s">
        <v>55</v>
      </c>
      <c r="C545" s="149" t="str">
        <f t="shared" si="24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23"/>
        <v>0</v>
      </c>
      <c r="O545" s="95"/>
      <c r="P545" s="150" t="e" cm="1">
        <f t="array" ref="P545">SUMPRODUCT(--($B$4:$B$498=B545),--($E$4:$E$498=C545),--($D$4:$D$498=""),$P$4:$P$498)</f>
        <v>#N/A</v>
      </c>
    </row>
    <row r="546" spans="2:16" x14ac:dyDescent="0.3">
      <c r="B546" t="s">
        <v>55</v>
      </c>
      <c r="C546" s="149" t="str">
        <f t="shared" si="24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23"/>
        <v>0</v>
      </c>
      <c r="O546" s="95"/>
      <c r="P546" s="150" t="e" cm="1">
        <f t="array" ref="P546">SUMPRODUCT(--($B$4:$B$498=B546),--($E$4:$E$498=C546),--($D$4:$D$498=""),$P$4:$P$498)</f>
        <v>#N/A</v>
      </c>
    </row>
    <row r="547" spans="2:16" x14ac:dyDescent="0.3">
      <c r="C547" s="149" t="str">
        <f t="shared" si="24"/>
        <v>L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23"/>
        <v>0</v>
      </c>
      <c r="O547" s="95"/>
      <c r="P547" s="150" t="e" cm="1">
        <f t="array" ref="P547">SUMPRODUCT(--($B$4:$B$498=B547),--($E$4:$E$498=C547),--($D$4:$D$498=""),$P$4:$P$498)</f>
        <v>#N/A</v>
      </c>
    </row>
    <row r="548" spans="2:16" x14ac:dyDescent="0.3">
      <c r="C548" s="149" t="str">
        <f t="shared" si="24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23"/>
        <v>0</v>
      </c>
      <c r="O548" s="95"/>
      <c r="P548" s="150" t="e" cm="1">
        <f t="array" ref="P548">SUMPRODUCT(--($B$4:$B$498=B548),--($E$4:$E$498=C548),--($D$4:$D$498=""),$P$4:$P$498)</f>
        <v>#N/A</v>
      </c>
    </row>
    <row r="549" spans="2:16" ht="15" thickBot="1" x14ac:dyDescent="0.35">
      <c r="C549" s="153" t="s">
        <v>159</v>
      </c>
      <c r="D549" s="154"/>
      <c r="E549" s="154"/>
      <c r="F549" s="155">
        <f t="shared" ref="F549:M549" si="25">SUM(F536:F548)</f>
        <v>0</v>
      </c>
      <c r="G549" s="155">
        <f t="shared" si="25"/>
        <v>0</v>
      </c>
      <c r="H549" s="155">
        <f t="shared" si="25"/>
        <v>0</v>
      </c>
      <c r="I549" s="155">
        <f t="shared" si="25"/>
        <v>0</v>
      </c>
      <c r="J549" s="155">
        <f t="shared" si="25"/>
        <v>0</v>
      </c>
      <c r="K549" s="155">
        <f t="shared" si="25"/>
        <v>0</v>
      </c>
      <c r="L549" s="155">
        <f t="shared" si="25"/>
        <v>0</v>
      </c>
      <c r="M549" s="155">
        <f t="shared" si="25"/>
        <v>0</v>
      </c>
      <c r="N549" s="155">
        <f t="shared" si="23"/>
        <v>0</v>
      </c>
      <c r="O549" s="107"/>
      <c r="P549" s="155" t="e">
        <f>SUM(P536:P548)</f>
        <v>#N/A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160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151</v>
      </c>
      <c r="O551" s="47"/>
      <c r="P551" s="149" t="s">
        <v>140</v>
      </c>
    </row>
    <row r="552" spans="2:16" x14ac:dyDescent="0.3">
      <c r="B552" t="s">
        <v>58</v>
      </c>
      <c r="C552" s="149" t="str">
        <f t="shared" ref="C552:C564" si="26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0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0</v>
      </c>
      <c r="O552" s="95"/>
      <c r="P552" s="150" t="e" cm="1">
        <f t="array" ref="P552">SUMPRODUCT(--($B$4:$B$498=B552),--($E$4:$E$498=C552),--($D$4:$D$498=""),$P$4:$P$498)</f>
        <v>#N/A</v>
      </c>
    </row>
    <row r="553" spans="2:16" x14ac:dyDescent="0.3">
      <c r="B553" t="s">
        <v>58</v>
      </c>
      <c r="C553" s="149" t="str">
        <f t="shared" si="26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0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27">SUM(F553:M553)</f>
        <v>0</v>
      </c>
      <c r="O553" s="95"/>
      <c r="P553" s="150" t="e" cm="1">
        <f t="array" ref="P553">SUMPRODUCT(--($B$4:$B$498=B553),--($E$4:$E$498=C553),--($D$4:$D$498=""),$P$4:$P$498)</f>
        <v>#N/A</v>
      </c>
    </row>
    <row r="554" spans="2:16" x14ac:dyDescent="0.3">
      <c r="B554" t="s">
        <v>58</v>
      </c>
      <c r="C554" s="149" t="str">
        <f t="shared" si="26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27"/>
        <v>0</v>
      </c>
      <c r="O554" s="95"/>
      <c r="P554" s="150" t="e" cm="1">
        <f t="array" ref="P554">SUMPRODUCT(--($B$4:$B$498=B554),--($E$4:$E$498=C554),--($D$4:$D$498=""),$P$4:$P$498)</f>
        <v>#N/A</v>
      </c>
    </row>
    <row r="555" spans="2:16" x14ac:dyDescent="0.3">
      <c r="B555" t="s">
        <v>58</v>
      </c>
      <c r="C555" s="149" t="str">
        <f t="shared" si="26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27"/>
        <v>0</v>
      </c>
      <c r="O555" s="95"/>
      <c r="P555" s="150" t="e" cm="1">
        <f t="array" ref="P555">SUMPRODUCT(--($B$4:$B$498=B555),--($E$4:$E$498=C555),--($D$4:$D$498=""),$P$4:$P$498)</f>
        <v>#N/A</v>
      </c>
    </row>
    <row r="556" spans="2:16" x14ac:dyDescent="0.3">
      <c r="B556" t="s">
        <v>58</v>
      </c>
      <c r="C556" s="149" t="str">
        <f t="shared" si="26"/>
        <v>E</v>
      </c>
      <c r="D556" s="121"/>
      <c r="E556" s="121"/>
      <c r="F556" s="150" cm="1">
        <f t="array" ref="F556">SUMPRODUCT(--($B$4:$B$498=B556),--($E$4:$E$498=C556),--($D$4:$D$498=""),$F$4:$F$498)</f>
        <v>0</v>
      </c>
      <c r="G556" s="150" cm="1">
        <f t="array" ref="G556">SUMPRODUCT(--($B$4:$B$498=B556),--($E$4:$E$498=C556),--($D$4:$D$498=""),$G$4:$G$498)</f>
        <v>0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27"/>
        <v>0</v>
      </c>
      <c r="O556" s="95"/>
      <c r="P556" s="150" t="e" cm="1">
        <f t="array" ref="P556">SUMPRODUCT(--($B$4:$B$498=B556),--($E$4:$E$498=C556),--($D$4:$D$498=""),$P$4:$P$498)</f>
        <v>#N/A</v>
      </c>
    </row>
    <row r="557" spans="2:16" x14ac:dyDescent="0.3">
      <c r="B557" t="s">
        <v>58</v>
      </c>
      <c r="C557" s="149" t="str">
        <f t="shared" si="26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27"/>
        <v>0</v>
      </c>
      <c r="O557" s="95"/>
      <c r="P557" s="150" t="e" cm="1">
        <f t="array" ref="P557">SUMPRODUCT(--($B$4:$B$498=B557),--($E$4:$E$498=C557),--($D$4:$D$498=""),$P$4:$P$498)</f>
        <v>#N/A</v>
      </c>
    </row>
    <row r="558" spans="2:16" x14ac:dyDescent="0.3">
      <c r="B558" t="s">
        <v>58</v>
      </c>
      <c r="C558" s="149" t="str">
        <f t="shared" si="26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0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27"/>
        <v>0</v>
      </c>
      <c r="O558" s="95"/>
      <c r="P558" s="150" t="e" cm="1">
        <f t="array" ref="P558">SUMPRODUCT(--($B$4:$B$498=B558),--($E$4:$E$498=C558),--($D$4:$D$498=""),$P$4:$P$498)</f>
        <v>#N/A</v>
      </c>
    </row>
    <row r="559" spans="2:16" x14ac:dyDescent="0.3">
      <c r="B559" t="s">
        <v>58</v>
      </c>
      <c r="C559" s="149" t="str">
        <f t="shared" si="26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27"/>
        <v>0</v>
      </c>
      <c r="O559" s="95"/>
      <c r="P559" s="150" t="e" cm="1">
        <f t="array" ref="P559">SUMPRODUCT(--($B$4:$B$498=B559),--($E$4:$E$498=C559),--($D$4:$D$498=""),$P$4:$P$498)</f>
        <v>#N/A</v>
      </c>
    </row>
    <row r="560" spans="2:16" x14ac:dyDescent="0.3">
      <c r="B560" t="s">
        <v>58</v>
      </c>
      <c r="C560" s="149" t="str">
        <f t="shared" si="26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27"/>
        <v>0</v>
      </c>
      <c r="O560" s="95"/>
      <c r="P560" s="150" t="e" cm="1">
        <f t="array" ref="P560">SUMPRODUCT(--($B$4:$B$498=B560),--($E$4:$E$498=C560),--($D$4:$D$498=""),$P$4:$P$498)</f>
        <v>#N/A</v>
      </c>
    </row>
    <row r="561" spans="2:16" x14ac:dyDescent="0.3">
      <c r="B561" t="s">
        <v>58</v>
      </c>
      <c r="C561" s="149" t="str">
        <f t="shared" si="26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27"/>
        <v>0</v>
      </c>
      <c r="O561" s="95"/>
      <c r="P561" s="150" t="e" cm="1">
        <f t="array" ref="P561">SUMPRODUCT(--($B$4:$B$498=B561),--($E$4:$E$498=C561),--($D$4:$D$498=""),$P$4:$P$498)</f>
        <v>#N/A</v>
      </c>
    </row>
    <row r="562" spans="2:16" x14ac:dyDescent="0.3">
      <c r="B562" t="s">
        <v>58</v>
      </c>
      <c r="C562" s="149" t="str">
        <f t="shared" si="26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27"/>
        <v>0</v>
      </c>
      <c r="O562" s="95"/>
      <c r="P562" s="150" t="e" cm="1">
        <f t="array" ref="P562">SUMPRODUCT(--($B$4:$B$498=B562),--($E$4:$E$498=C562),--($D$4:$D$498=""),$P$4:$P$498)</f>
        <v>#N/A</v>
      </c>
    </row>
    <row r="563" spans="2:16" x14ac:dyDescent="0.3">
      <c r="C563" s="149" t="str">
        <f t="shared" si="26"/>
        <v>L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27"/>
        <v>0</v>
      </c>
      <c r="O563" s="95"/>
      <c r="P563" s="150" t="e" cm="1">
        <f t="array" ref="P563">SUMPRODUCT(--($B$4:$B$498=B563),--($E$4:$E$498=C563),--($D$4:$D$498=""),$P$4:$P$498)</f>
        <v>#N/A</v>
      </c>
    </row>
    <row r="564" spans="2:16" x14ac:dyDescent="0.3">
      <c r="C564" s="149" t="str">
        <f t="shared" si="26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27"/>
        <v>0</v>
      </c>
      <c r="O564" s="95"/>
      <c r="P564" s="150" t="e" cm="1">
        <f t="array" ref="P564">SUMPRODUCT(--($B$4:$B$498=B564),--($E$4:$E$498=C564),--($D$4:$D$498=""),$P$4:$P$498)</f>
        <v>#N/A</v>
      </c>
    </row>
    <row r="565" spans="2:16" ht="15" thickBot="1" x14ac:dyDescent="0.35">
      <c r="C565" s="158" t="s">
        <v>161</v>
      </c>
      <c r="D565" s="154"/>
      <c r="E565" s="154"/>
      <c r="F565" s="155">
        <f t="shared" ref="F565:M565" si="28">SUM(F552:F564)</f>
        <v>0</v>
      </c>
      <c r="G565" s="155">
        <f t="shared" si="28"/>
        <v>0</v>
      </c>
      <c r="H565" s="155">
        <f t="shared" si="28"/>
        <v>0</v>
      </c>
      <c r="I565" s="155">
        <f t="shared" si="28"/>
        <v>0</v>
      </c>
      <c r="J565" s="155">
        <f t="shared" si="28"/>
        <v>0</v>
      </c>
      <c r="K565" s="155">
        <f t="shared" si="28"/>
        <v>0</v>
      </c>
      <c r="L565" s="155">
        <f t="shared" si="28"/>
        <v>0</v>
      </c>
      <c r="M565" s="155">
        <f t="shared" si="28"/>
        <v>0</v>
      </c>
      <c r="N565" s="155">
        <f t="shared" si="27"/>
        <v>0</v>
      </c>
      <c r="O565" s="107"/>
      <c r="P565" s="155" t="e">
        <f>SUM(P552:P564)</f>
        <v>#N/A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162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151</v>
      </c>
      <c r="O567" s="47"/>
      <c r="P567" s="149" t="s">
        <v>140</v>
      </c>
    </row>
    <row r="568" spans="2:16" x14ac:dyDescent="0.3">
      <c r="B568" t="s">
        <v>59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t="e" cm="1">
        <f t="array" ref="P568">SUMPRODUCT(--($B$4:$B$498=B568),--($E$4:$E$498=C568),--($D$4:$D$498=""),$P$4:$P$498)</f>
        <v>#N/A</v>
      </c>
    </row>
    <row r="569" spans="2:16" x14ac:dyDescent="0.3">
      <c r="B569" t="s">
        <v>59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29">SUM(F569:M569)</f>
        <v>0</v>
      </c>
      <c r="O569" s="95"/>
      <c r="P569" s="150" t="e" cm="1">
        <f t="array" ref="P569">SUMPRODUCT(--($B$4:$B$498=B569),--($E$4:$E$498=C569),--($D$4:$D$498=""),$P$4:$P$498)</f>
        <v>#N/A</v>
      </c>
    </row>
    <row r="570" spans="2:16" x14ac:dyDescent="0.3">
      <c r="B570" t="s">
        <v>59</v>
      </c>
      <c r="C570" s="149" t="str">
        <f t="shared" ref="C570:C580" si="30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29"/>
        <v>0</v>
      </c>
      <c r="O570" s="95"/>
      <c r="P570" s="150" t="e" cm="1">
        <f t="array" ref="P570">SUMPRODUCT(--($B$4:$B$498=B570),--($E$4:$E$498=C570),--($D$4:$D$498=""),$P$4:$P$498)</f>
        <v>#N/A</v>
      </c>
    </row>
    <row r="571" spans="2:16" x14ac:dyDescent="0.3">
      <c r="B571" t="s">
        <v>59</v>
      </c>
      <c r="C571" s="149" t="str">
        <f t="shared" si="30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29"/>
        <v>0</v>
      </c>
      <c r="O571" s="95"/>
      <c r="P571" s="150" t="e" cm="1">
        <f t="array" ref="P571">SUMPRODUCT(--($B$4:$B$498=B571),--($E$4:$E$498=C571),--($D$4:$D$498=""),$P$4:$P$498)</f>
        <v>#N/A</v>
      </c>
    </row>
    <row r="572" spans="2:16" x14ac:dyDescent="0.3">
      <c r="B572" t="s">
        <v>59</v>
      </c>
      <c r="C572" s="149" t="str">
        <f t="shared" si="30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29"/>
        <v>0</v>
      </c>
      <c r="O572" s="95"/>
      <c r="P572" s="150" t="e" cm="1">
        <f t="array" ref="P572">SUMPRODUCT(--($B$4:$B$498=B572),--($E$4:$E$498=C572),--($D$4:$D$498=""),$P$4:$P$498)</f>
        <v>#N/A</v>
      </c>
    </row>
    <row r="573" spans="2:16" x14ac:dyDescent="0.3">
      <c r="B573" t="s">
        <v>59</v>
      </c>
      <c r="C573" s="149" t="str">
        <f t="shared" si="30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29"/>
        <v>0</v>
      </c>
      <c r="O573" s="95"/>
      <c r="P573" s="150" t="e" cm="1">
        <f t="array" ref="P573">SUMPRODUCT(--($B$4:$B$498=B573),--($E$4:$E$498=C573),--($D$4:$D$498=""),$P$4:$P$498)</f>
        <v>#N/A</v>
      </c>
    </row>
    <row r="574" spans="2:16" x14ac:dyDescent="0.3">
      <c r="B574" t="s">
        <v>59</v>
      </c>
      <c r="C574" s="149" t="str">
        <f t="shared" si="30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0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29"/>
        <v>0</v>
      </c>
      <c r="O574" s="95"/>
      <c r="P574" s="150" t="e" cm="1">
        <f t="array" ref="P574">SUMPRODUCT(--($B$4:$B$498=B574),--($E$4:$E$498=C574),--($D$4:$D$498=""),$P$4:$P$498)</f>
        <v>#N/A</v>
      </c>
    </row>
    <row r="575" spans="2:16" x14ac:dyDescent="0.3">
      <c r="B575" t="s">
        <v>59</v>
      </c>
      <c r="C575" s="149" t="str">
        <f t="shared" si="30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29"/>
        <v>0</v>
      </c>
      <c r="O575" s="95"/>
      <c r="P575" s="150" t="e" cm="1">
        <f t="array" ref="P575">SUMPRODUCT(--($B$4:$B$498=B575),--($E$4:$E$498=C575),--($D$4:$D$498=""),$P$4:$P$498)</f>
        <v>#N/A</v>
      </c>
    </row>
    <row r="576" spans="2:16" x14ac:dyDescent="0.3">
      <c r="B576" t="s">
        <v>59</v>
      </c>
      <c r="C576" s="149" t="str">
        <f t="shared" si="30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29"/>
        <v>0</v>
      </c>
      <c r="O576" s="95"/>
      <c r="P576" s="150" t="e" cm="1">
        <f t="array" ref="P576">SUMPRODUCT(--($B$4:$B$498=B576),--($E$4:$E$498=C576),--($D$4:$D$498=""),$P$4:$P$498)</f>
        <v>#N/A</v>
      </c>
    </row>
    <row r="577" spans="2:16" x14ac:dyDescent="0.3">
      <c r="B577" t="s">
        <v>59</v>
      </c>
      <c r="C577" s="149" t="str">
        <f t="shared" si="30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29"/>
        <v>0</v>
      </c>
      <c r="O577" s="95"/>
      <c r="P577" s="150" t="e" cm="1">
        <f t="array" ref="P577">SUMPRODUCT(--($B$4:$B$498=B577),--($E$4:$E$498=C577),--($D$4:$D$498=""),$P$4:$P$498)</f>
        <v>#N/A</v>
      </c>
    </row>
    <row r="578" spans="2:16" x14ac:dyDescent="0.3">
      <c r="B578" t="s">
        <v>59</v>
      </c>
      <c r="C578" s="149" t="str">
        <f t="shared" si="30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29"/>
        <v>0</v>
      </c>
      <c r="O578" s="95"/>
      <c r="P578" s="150" t="e" cm="1">
        <f t="array" ref="P578">SUMPRODUCT(--($B$4:$B$498=B578),--($E$4:$E$498=C578),--($D$4:$D$498=""),$P$4:$P$498)</f>
        <v>#N/A</v>
      </c>
    </row>
    <row r="579" spans="2:16" x14ac:dyDescent="0.3">
      <c r="C579" s="149" t="str">
        <f t="shared" si="30"/>
        <v>L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29"/>
        <v>0</v>
      </c>
      <c r="O579" s="95"/>
      <c r="P579" s="150" t="e" cm="1">
        <f t="array" ref="P579">SUMPRODUCT(--($B$4:$B$498=B579),--($E$4:$E$498=C579),--($D$4:$D$498=""),$P$4:$P$498)</f>
        <v>#N/A</v>
      </c>
    </row>
    <row r="580" spans="2:16" x14ac:dyDescent="0.3">
      <c r="C580" s="149" t="str">
        <f t="shared" si="30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29"/>
        <v>0</v>
      </c>
      <c r="O580" s="95"/>
      <c r="P580" s="150" t="e" cm="1">
        <f t="array" ref="P580">SUMPRODUCT(--($B$4:$B$498=B580),--($E$4:$E$498=C580),--($D$4:$D$498=""),$P$4:$P$498)</f>
        <v>#N/A</v>
      </c>
    </row>
    <row r="581" spans="2:16" ht="15" thickBot="1" x14ac:dyDescent="0.35">
      <c r="C581" s="158" t="s">
        <v>163</v>
      </c>
      <c r="D581" s="154"/>
      <c r="E581" s="154"/>
      <c r="F581" s="155">
        <f t="shared" ref="F581:M581" si="31">SUM(F568:F580)</f>
        <v>0</v>
      </c>
      <c r="G581" s="155">
        <f t="shared" si="31"/>
        <v>0</v>
      </c>
      <c r="H581" s="155">
        <f t="shared" si="31"/>
        <v>0</v>
      </c>
      <c r="I581" s="155">
        <f t="shared" si="31"/>
        <v>0</v>
      </c>
      <c r="J581" s="155">
        <f t="shared" si="31"/>
        <v>0</v>
      </c>
      <c r="K581" s="155">
        <f t="shared" si="31"/>
        <v>0</v>
      </c>
      <c r="L581" s="155">
        <f t="shared" si="31"/>
        <v>0</v>
      </c>
      <c r="M581" s="155">
        <f t="shared" si="31"/>
        <v>0</v>
      </c>
      <c r="N581" s="155">
        <f t="shared" si="29"/>
        <v>0</v>
      </c>
      <c r="O581" s="107"/>
      <c r="P581" s="155" t="e">
        <f>SUM(P568:P580)</f>
        <v>#N/A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164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151</v>
      </c>
      <c r="O583" s="47"/>
      <c r="P583" s="149" t="s">
        <v>140</v>
      </c>
    </row>
    <row r="584" spans="2:16" x14ac:dyDescent="0.3">
      <c r="B584" t="s">
        <v>60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t="e" cm="1">
        <f t="array" ref="P584">SUMPRODUCT(--($B$4:$B$498=B584),--($E$4:$E$498=C584),--($D$4:$D$498=""),$P$4:$P$498)</f>
        <v>#N/A</v>
      </c>
    </row>
    <row r="585" spans="2:16" x14ac:dyDescent="0.3">
      <c r="B585" t="s">
        <v>60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32">SUM(F585:M585)</f>
        <v>0</v>
      </c>
      <c r="O585" s="95"/>
      <c r="P585" s="150" t="e" cm="1">
        <f t="array" ref="P585">SUMPRODUCT(--($B$4:$B$498=B585),--($E$4:$E$498=C585),--($D$4:$D$498=""),$P$4:$P$498)</f>
        <v>#N/A</v>
      </c>
    </row>
    <row r="586" spans="2:16" x14ac:dyDescent="0.3">
      <c r="B586" t="s">
        <v>60</v>
      </c>
      <c r="C586" s="149" t="str">
        <f t="shared" ref="C586:C596" si="33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32"/>
        <v>0</v>
      </c>
      <c r="O586" s="95"/>
      <c r="P586" s="150" t="e" cm="1">
        <f t="array" ref="P586">SUMPRODUCT(--($B$4:$B$498=B586),--($E$4:$E$498=C586),--($D$4:$D$498=""),$P$4:$P$498)</f>
        <v>#N/A</v>
      </c>
    </row>
    <row r="587" spans="2:16" x14ac:dyDescent="0.3">
      <c r="B587" t="s">
        <v>60</v>
      </c>
      <c r="C587" s="149" t="str">
        <f t="shared" si="33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32"/>
        <v>0</v>
      </c>
      <c r="O587" s="95"/>
      <c r="P587" s="150" t="e" cm="1">
        <f t="array" ref="P587">SUMPRODUCT(--($B$4:$B$498=B587),--($E$4:$E$498=C587),--($D$4:$D$498=""),$P$4:$P$498)</f>
        <v>#N/A</v>
      </c>
    </row>
    <row r="588" spans="2:16" x14ac:dyDescent="0.3">
      <c r="B588" t="s">
        <v>60</v>
      </c>
      <c r="C588" s="149" t="str">
        <f t="shared" si="33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32"/>
        <v>0</v>
      </c>
      <c r="O588" s="95"/>
      <c r="P588" s="150" t="e" cm="1">
        <f t="array" ref="P588">SUMPRODUCT(--($B$4:$B$498=B588),--($E$4:$E$498=C588),--($D$4:$D$498=""),$P$4:$P$498)</f>
        <v>#N/A</v>
      </c>
    </row>
    <row r="589" spans="2:16" x14ac:dyDescent="0.3">
      <c r="B589" t="s">
        <v>60</v>
      </c>
      <c r="C589" s="149" t="str">
        <f t="shared" si="33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32"/>
        <v>0</v>
      </c>
      <c r="O589" s="95"/>
      <c r="P589" s="150" t="e" cm="1">
        <f t="array" ref="P589">SUMPRODUCT(--($B$4:$B$498=B589),--($E$4:$E$498=C589),--($D$4:$D$498=""),$P$4:$P$498)</f>
        <v>#N/A</v>
      </c>
    </row>
    <row r="590" spans="2:16" x14ac:dyDescent="0.3">
      <c r="B590" t="s">
        <v>60</v>
      </c>
      <c r="C590" s="149" t="str">
        <f t="shared" si="33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32"/>
        <v>0</v>
      </c>
      <c r="O590" s="95"/>
      <c r="P590" s="150" t="e" cm="1">
        <f t="array" ref="P590">SUMPRODUCT(--($B$4:$B$498=B590),--($E$4:$E$498=C590),--($D$4:$D$498=""),$P$4:$P$498)</f>
        <v>#N/A</v>
      </c>
    </row>
    <row r="591" spans="2:16" x14ac:dyDescent="0.3">
      <c r="B591" t="s">
        <v>60</v>
      </c>
      <c r="C591" s="149" t="str">
        <f t="shared" si="33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32"/>
        <v>0</v>
      </c>
      <c r="O591" s="95"/>
      <c r="P591" s="150" t="e" cm="1">
        <f t="array" ref="P591">SUMPRODUCT(--($B$4:$B$498=B591),--($E$4:$E$498=C591),--($D$4:$D$498=""),$P$4:$P$498)</f>
        <v>#N/A</v>
      </c>
    </row>
    <row r="592" spans="2:16" x14ac:dyDescent="0.3">
      <c r="B592" t="s">
        <v>60</v>
      </c>
      <c r="C592" s="149" t="str">
        <f t="shared" si="33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32"/>
        <v>0</v>
      </c>
      <c r="O592" s="95"/>
      <c r="P592" s="150" t="e" cm="1">
        <f t="array" ref="P592">SUMPRODUCT(--($B$4:$B$498=B592),--($E$4:$E$498=C592),--($D$4:$D$498=""),$P$4:$P$498)</f>
        <v>#N/A</v>
      </c>
    </row>
    <row r="593" spans="2:16" x14ac:dyDescent="0.3">
      <c r="B593" t="s">
        <v>60</v>
      </c>
      <c r="C593" s="149" t="str">
        <f t="shared" si="33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32"/>
        <v>0</v>
      </c>
      <c r="O593" s="95"/>
      <c r="P593" s="150" t="e" cm="1">
        <f t="array" ref="P593">SUMPRODUCT(--($B$4:$B$498=B593),--($E$4:$E$498=C593),--($D$4:$D$498=""),$P$4:$P$498)</f>
        <v>#N/A</v>
      </c>
    </row>
    <row r="594" spans="2:16" x14ac:dyDescent="0.3">
      <c r="B594" t="s">
        <v>60</v>
      </c>
      <c r="C594" s="149" t="str">
        <f t="shared" si="33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32"/>
        <v>0</v>
      </c>
      <c r="O594" s="95"/>
      <c r="P594" s="150" t="e" cm="1">
        <f t="array" ref="P594">SUMPRODUCT(--($B$4:$B$498=B594),--($E$4:$E$498=C594),--($D$4:$D$498=""),$P$4:$P$498)</f>
        <v>#N/A</v>
      </c>
    </row>
    <row r="595" spans="2:16" x14ac:dyDescent="0.3">
      <c r="C595" s="149" t="str">
        <f t="shared" si="33"/>
        <v>L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32"/>
        <v>0</v>
      </c>
      <c r="O595" s="95"/>
      <c r="P595" s="150" t="e" cm="1">
        <f t="array" ref="P595">SUMPRODUCT(--($B$4:$B$498=B595),--($E$4:$E$498=C595),--($D$4:$D$498=""),$P$4:$P$498)</f>
        <v>#N/A</v>
      </c>
    </row>
    <row r="596" spans="2:16" x14ac:dyDescent="0.3">
      <c r="C596" s="149" t="str">
        <f t="shared" si="33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32"/>
        <v>0</v>
      </c>
      <c r="O596" s="95"/>
      <c r="P596" s="150" t="e" cm="1">
        <f t="array" ref="P596">SUMPRODUCT(--($B$4:$B$498=B596),--($E$4:$E$498=C596),--($D$4:$D$498=""),$P$4:$P$498)</f>
        <v>#N/A</v>
      </c>
    </row>
    <row r="597" spans="2:16" ht="15" thickBot="1" x14ac:dyDescent="0.35">
      <c r="C597" s="158" t="s">
        <v>165</v>
      </c>
      <c r="D597" s="154"/>
      <c r="E597" s="154"/>
      <c r="F597" s="155">
        <f t="shared" ref="F597:M597" si="34">SUM(F584:F596)</f>
        <v>0</v>
      </c>
      <c r="G597" s="155">
        <f t="shared" si="34"/>
        <v>0</v>
      </c>
      <c r="H597" s="155">
        <f t="shared" si="34"/>
        <v>0</v>
      </c>
      <c r="I597" s="155">
        <f t="shared" si="34"/>
        <v>0</v>
      </c>
      <c r="J597" s="155">
        <f t="shared" si="34"/>
        <v>0</v>
      </c>
      <c r="K597" s="155">
        <f t="shared" si="34"/>
        <v>0</v>
      </c>
      <c r="L597" s="155">
        <f t="shared" si="34"/>
        <v>0</v>
      </c>
      <c r="M597" s="155">
        <f t="shared" si="34"/>
        <v>0</v>
      </c>
      <c r="N597" s="155">
        <f t="shared" si="32"/>
        <v>0</v>
      </c>
      <c r="O597" s="107"/>
      <c r="P597" s="155" t="e">
        <f>SUM(P584:P596)</f>
        <v>#N/A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56</v>
      </c>
      <c r="C599" s="157" t="s">
        <v>166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151</v>
      </c>
      <c r="O599" s="47"/>
      <c r="P599" s="149" t="s">
        <v>140</v>
      </c>
    </row>
    <row r="600" spans="2:16" x14ac:dyDescent="0.3">
      <c r="B600" t="s">
        <v>56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t="e" cm="1">
        <f t="array" ref="P600">SUMPRODUCT(--($B$4:$B$498=B600),--($E$4:$E$498=C600),--($D$4:$D$498=""),$P$4:$P$498)</f>
        <v>#N/A</v>
      </c>
    </row>
    <row r="601" spans="2:16" x14ac:dyDescent="0.3">
      <c r="B601" t="s">
        <v>56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35">SUM(F601:M601)</f>
        <v>0</v>
      </c>
      <c r="O601" s="95"/>
      <c r="P601" s="150" t="e" cm="1">
        <f t="array" ref="P601">SUMPRODUCT(--($B$4:$B$498=B601),--($E$4:$E$498=C601),--($D$4:$D$498=""),$P$4:$P$498)</f>
        <v>#N/A</v>
      </c>
    </row>
    <row r="602" spans="2:16" x14ac:dyDescent="0.3">
      <c r="B602" t="s">
        <v>56</v>
      </c>
      <c r="C602" s="149" t="str">
        <f t="shared" ref="C602:C612" si="36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35"/>
        <v>0</v>
      </c>
      <c r="O602" s="95"/>
      <c r="P602" s="150" t="e" cm="1">
        <f t="array" ref="P602">SUMPRODUCT(--($B$4:$B$498=B602),--($E$4:$E$498=C602),--($D$4:$D$498=""),$P$4:$P$498)</f>
        <v>#N/A</v>
      </c>
    </row>
    <row r="603" spans="2:16" x14ac:dyDescent="0.3">
      <c r="B603" t="s">
        <v>56</v>
      </c>
      <c r="C603" s="149" t="str">
        <f t="shared" si="36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35"/>
        <v>0</v>
      </c>
      <c r="O603" s="95"/>
      <c r="P603" s="150" t="e" cm="1">
        <f t="array" ref="P603">SUMPRODUCT(--($B$4:$B$498=B603),--($E$4:$E$498=C603),--($D$4:$D$498=""),$P$4:$P$498)</f>
        <v>#N/A</v>
      </c>
    </row>
    <row r="604" spans="2:16" x14ac:dyDescent="0.3">
      <c r="B604" t="s">
        <v>56</v>
      </c>
      <c r="C604" s="149" t="str">
        <f t="shared" si="36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0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35"/>
        <v>0</v>
      </c>
      <c r="O604" s="95"/>
      <c r="P604" s="150" t="e" cm="1">
        <f t="array" ref="P604">SUMPRODUCT(--($B$4:$B$498=B604),--($E$4:$E$498=C604),--($D$4:$D$498=""),$P$4:$P$498)</f>
        <v>#N/A</v>
      </c>
    </row>
    <row r="605" spans="2:16" x14ac:dyDescent="0.3">
      <c r="B605" t="s">
        <v>56</v>
      </c>
      <c r="C605" s="149" t="str">
        <f t="shared" si="36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35"/>
        <v>0</v>
      </c>
      <c r="O605" s="95"/>
      <c r="P605" s="150" t="e" cm="1">
        <f t="array" ref="P605">SUMPRODUCT(--($B$4:$B$498=B605),--($E$4:$E$498=C605),--($D$4:$D$498=""),$P$4:$P$498)</f>
        <v>#N/A</v>
      </c>
    </row>
    <row r="606" spans="2:16" x14ac:dyDescent="0.3">
      <c r="B606" t="s">
        <v>56</v>
      </c>
      <c r="C606" s="149" t="str">
        <f t="shared" si="36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0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35"/>
        <v>0</v>
      </c>
      <c r="O606" s="95"/>
      <c r="P606" s="150" t="e" cm="1">
        <f t="array" ref="P606">SUMPRODUCT(--($B$4:$B$498=B606),--($E$4:$E$498=C606),--($D$4:$D$498=""),$P$4:$P$498)</f>
        <v>#N/A</v>
      </c>
    </row>
    <row r="607" spans="2:16" x14ac:dyDescent="0.3">
      <c r="B607" t="s">
        <v>56</v>
      </c>
      <c r="C607" s="149" t="str">
        <f t="shared" si="36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35"/>
        <v>0</v>
      </c>
      <c r="O607" s="95"/>
      <c r="P607" s="150" t="e" cm="1">
        <f t="array" ref="P607">SUMPRODUCT(--($B$4:$B$498=B607),--($E$4:$E$498=C607),--($D$4:$D$498=""),$P$4:$P$498)</f>
        <v>#N/A</v>
      </c>
    </row>
    <row r="608" spans="2:16" x14ac:dyDescent="0.3">
      <c r="B608" t="s">
        <v>56</v>
      </c>
      <c r="C608" s="149" t="str">
        <f t="shared" si="36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0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35"/>
        <v>0</v>
      </c>
      <c r="O608" s="95"/>
      <c r="P608" s="150" t="e" cm="1">
        <f t="array" ref="P608">SUMPRODUCT(--($B$4:$B$498=B608),--($E$4:$E$498=C608),--($D$4:$D$498=""),$P$4:$P$498)</f>
        <v>#N/A</v>
      </c>
    </row>
    <row r="609" spans="2:16" x14ac:dyDescent="0.3">
      <c r="B609" t="s">
        <v>56</v>
      </c>
      <c r="C609" s="149" t="str">
        <f t="shared" si="36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35"/>
        <v>0</v>
      </c>
      <c r="O609" s="95"/>
      <c r="P609" s="150" t="e" cm="1">
        <f t="array" ref="P609">SUMPRODUCT(--($B$4:$B$498=B609),--($E$4:$E$498=C609),--($D$4:$D$498=""),$P$4:$P$498)</f>
        <v>#N/A</v>
      </c>
    </row>
    <row r="610" spans="2:16" x14ac:dyDescent="0.3">
      <c r="B610" t="s">
        <v>56</v>
      </c>
      <c r="C610" s="149" t="str">
        <f t="shared" si="36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35"/>
        <v>0</v>
      </c>
      <c r="O610" s="95"/>
      <c r="P610" s="150" t="e" cm="1">
        <f t="array" ref="P610">SUMPRODUCT(--($B$4:$B$498=B610),--($E$4:$E$498=C610),--($D$4:$D$498=""),$P$4:$P$498)</f>
        <v>#N/A</v>
      </c>
    </row>
    <row r="611" spans="2:16" x14ac:dyDescent="0.3">
      <c r="C611" s="149" t="str">
        <f t="shared" si="36"/>
        <v>L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35"/>
        <v>0</v>
      </c>
      <c r="O611" s="95"/>
      <c r="P611" s="150" t="e" cm="1">
        <f t="array" ref="P611">SUMPRODUCT(--($B$4:$B$498=B611),--($E$4:$E$498=C611),--($D$4:$D$498=""),$P$4:$P$498)</f>
        <v>#N/A</v>
      </c>
    </row>
    <row r="612" spans="2:16" x14ac:dyDescent="0.3">
      <c r="C612" s="149" t="str">
        <f t="shared" si="36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35"/>
        <v>0</v>
      </c>
      <c r="O612" s="95"/>
      <c r="P612" s="150" t="e" cm="1">
        <f t="array" ref="P612">SUMPRODUCT(--($B$4:$B$498=B612),--($E$4:$E$498=C612),--($D$4:$D$498=""),$P$4:$P$498)</f>
        <v>#N/A</v>
      </c>
    </row>
    <row r="613" spans="2:16" ht="15" thickBot="1" x14ac:dyDescent="0.35">
      <c r="C613" s="158" t="s">
        <v>167</v>
      </c>
      <c r="D613" s="154"/>
      <c r="E613" s="154"/>
      <c r="F613" s="155">
        <f t="shared" ref="F613:M613" si="37">SUM(F600:F612)</f>
        <v>0</v>
      </c>
      <c r="G613" s="155">
        <f t="shared" si="37"/>
        <v>0</v>
      </c>
      <c r="H613" s="155">
        <f t="shared" si="37"/>
        <v>0</v>
      </c>
      <c r="I613" s="155">
        <f t="shared" si="37"/>
        <v>0</v>
      </c>
      <c r="J613" s="155">
        <f t="shared" si="37"/>
        <v>0</v>
      </c>
      <c r="K613" s="155">
        <f t="shared" si="37"/>
        <v>0</v>
      </c>
      <c r="L613" s="155">
        <f t="shared" si="37"/>
        <v>0</v>
      </c>
      <c r="M613" s="155">
        <f t="shared" si="37"/>
        <v>0</v>
      </c>
      <c r="N613" s="155">
        <f t="shared" si="35"/>
        <v>0</v>
      </c>
      <c r="O613" s="107"/>
      <c r="P613" s="155" t="e">
        <f>SUM(P600:P612)</f>
        <v>#N/A</v>
      </c>
    </row>
    <row r="614" spans="2:16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4.4" x14ac:dyDescent="0.3"/>
  <cols>
    <col min="1" max="1" width="30.44140625" bestFit="1" customWidth="1"/>
    <col min="2" max="2" width="13.88671875" customWidth="1"/>
    <col min="3" max="3" width="11.88671875" customWidth="1"/>
  </cols>
  <sheetData>
    <row r="1" spans="1:15" ht="28.8" x14ac:dyDescent="0.3">
      <c r="A1" s="163" t="s">
        <v>143</v>
      </c>
      <c r="B1" s="164" t="s">
        <v>173</v>
      </c>
      <c r="C1" s="164" t="s">
        <v>174</v>
      </c>
      <c r="D1" s="163" t="s">
        <v>175</v>
      </c>
      <c r="E1" s="163" t="s">
        <v>176</v>
      </c>
      <c r="F1" s="163" t="s">
        <v>177</v>
      </c>
      <c r="G1" s="163" t="s">
        <v>178</v>
      </c>
      <c r="H1" s="163" t="s">
        <v>179</v>
      </c>
      <c r="I1" s="163" t="s">
        <v>180</v>
      </c>
      <c r="J1" s="163" t="s">
        <v>181</v>
      </c>
      <c r="K1" s="163" t="s">
        <v>182</v>
      </c>
      <c r="L1" s="163" t="s">
        <v>183</v>
      </c>
      <c r="M1" s="163" t="s">
        <v>184</v>
      </c>
      <c r="N1" s="163" t="s">
        <v>185</v>
      </c>
      <c r="O1" s="163" t="s">
        <v>186</v>
      </c>
    </row>
    <row r="2" spans="1:1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51" t="s">
        <v>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3">
      <c r="A4" s="165" t="s">
        <v>187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x14ac:dyDescent="0.3">
      <c r="A5" s="51" t="s">
        <v>188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">
      <c r="A6" s="51" t="s">
        <v>189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">
      <c r="A7" s="51" t="s">
        <v>190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">
      <c r="A8" s="51" t="s">
        <v>191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">
      <c r="A9" s="165" t="s">
        <v>152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x14ac:dyDescent="0.3">
      <c r="A10" s="51" t="s">
        <v>66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">
      <c r="A11" s="165" t="s">
        <v>94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 x14ac:dyDescent="0.3">
      <c r="A12" s="51" t="s">
        <v>192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28.8" x14ac:dyDescent="0.3">
      <c r="A14" s="163" t="s">
        <v>143</v>
      </c>
      <c r="B14" s="164" t="s">
        <v>173</v>
      </c>
      <c r="C14" s="164" t="s">
        <v>174</v>
      </c>
      <c r="D14" s="163" t="s">
        <v>175</v>
      </c>
      <c r="E14" s="163" t="s">
        <v>176</v>
      </c>
      <c r="F14" s="163" t="s">
        <v>177</v>
      </c>
      <c r="G14" s="163" t="s">
        <v>178</v>
      </c>
      <c r="H14" s="163" t="s">
        <v>179</v>
      </c>
      <c r="I14" s="163" t="s">
        <v>180</v>
      </c>
      <c r="J14" s="163" t="s">
        <v>181</v>
      </c>
      <c r="K14" s="163" t="s">
        <v>182</v>
      </c>
      <c r="L14" s="163" t="s">
        <v>183</v>
      </c>
      <c r="M14" s="163" t="s">
        <v>184</v>
      </c>
      <c r="N14" s="163" t="s">
        <v>185</v>
      </c>
      <c r="O14" s="163" t="s">
        <v>186</v>
      </c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51" t="s">
        <v>89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">
      <c r="A17" s="165" t="s">
        <v>187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 x14ac:dyDescent="0.3">
      <c r="A18" s="51" t="s">
        <v>188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">
      <c r="A19" s="51" t="s">
        <v>189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">
      <c r="A20" s="51" t="s">
        <v>190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">
      <c r="A21" s="51" t="s">
        <v>191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">
      <c r="A22" s="165" t="s">
        <v>152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 x14ac:dyDescent="0.3">
      <c r="A23" s="51" t="s">
        <v>66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">
      <c r="A24" s="165" t="s">
        <v>94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 x14ac:dyDescent="0.3">
      <c r="A25" s="51" t="s">
        <v>192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28.8" x14ac:dyDescent="0.3">
      <c r="A27" s="163" t="s">
        <v>143</v>
      </c>
      <c r="B27" s="164" t="s">
        <v>173</v>
      </c>
      <c r="C27" s="164" t="s">
        <v>174</v>
      </c>
      <c r="D27" s="163" t="s">
        <v>175</v>
      </c>
      <c r="E27" s="163" t="s">
        <v>176</v>
      </c>
      <c r="F27" s="163" t="s">
        <v>177</v>
      </c>
      <c r="G27" s="163" t="s">
        <v>178</v>
      </c>
      <c r="H27" s="163" t="s">
        <v>179</v>
      </c>
      <c r="I27" s="163" t="s">
        <v>180</v>
      </c>
      <c r="J27" s="163" t="s">
        <v>181</v>
      </c>
      <c r="K27" s="163" t="s">
        <v>182</v>
      </c>
      <c r="L27" s="163" t="s">
        <v>183</v>
      </c>
      <c r="M27" s="163" t="s">
        <v>184</v>
      </c>
      <c r="N27" s="163" t="s">
        <v>185</v>
      </c>
      <c r="O27" s="163" t="s">
        <v>186</v>
      </c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51" t="s">
        <v>89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">
      <c r="A30" s="165" t="s">
        <v>187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</row>
    <row r="31" spans="1:15" x14ac:dyDescent="0.3">
      <c r="A31" s="51" t="s">
        <v>188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">
      <c r="A32" s="51" t="s">
        <v>189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">
      <c r="A33" s="51" t="s">
        <v>190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3">
      <c r="A34" s="51" t="s">
        <v>191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3">
      <c r="A35" s="165" t="s">
        <v>152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 x14ac:dyDescent="0.3">
      <c r="A36" s="51" t="s">
        <v>66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3">
      <c r="A37" s="165" t="s">
        <v>94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</row>
    <row r="38" spans="1:15" x14ac:dyDescent="0.3">
      <c r="A38" s="51" t="s">
        <v>192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28.8" x14ac:dyDescent="0.3">
      <c r="A40" s="163" t="s">
        <v>143</v>
      </c>
      <c r="B40" s="164" t="s">
        <v>173</v>
      </c>
      <c r="C40" s="164" t="s">
        <v>174</v>
      </c>
      <c r="D40" s="163" t="s">
        <v>175</v>
      </c>
      <c r="E40" s="163" t="s">
        <v>176</v>
      </c>
      <c r="F40" s="163" t="s">
        <v>177</v>
      </c>
      <c r="G40" s="163" t="s">
        <v>178</v>
      </c>
      <c r="H40" s="163" t="s">
        <v>179</v>
      </c>
      <c r="I40" s="163" t="s">
        <v>180</v>
      </c>
      <c r="J40" s="163" t="s">
        <v>181</v>
      </c>
      <c r="K40" s="163" t="s">
        <v>182</v>
      </c>
      <c r="L40" s="163" t="s">
        <v>183</v>
      </c>
      <c r="M40" s="163" t="s">
        <v>184</v>
      </c>
      <c r="N40" s="163" t="s">
        <v>185</v>
      </c>
      <c r="O40" s="163" t="s">
        <v>186</v>
      </c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51" t="s">
        <v>89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3">
      <c r="A43" s="165" t="s">
        <v>187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</row>
    <row r="44" spans="1:15" x14ac:dyDescent="0.3">
      <c r="A44" s="51" t="s">
        <v>188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3">
      <c r="A45" s="51" t="s">
        <v>189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3">
      <c r="A46" s="51" t="s">
        <v>190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3">
      <c r="A47" s="51" t="s">
        <v>191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3">
      <c r="A48" s="165" t="s">
        <v>152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</row>
    <row r="49" spans="1:15" x14ac:dyDescent="0.3">
      <c r="A49" s="51" t="s">
        <v>66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3">
      <c r="A50" s="165" t="s">
        <v>94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</row>
    <row r="51" spans="1:15" x14ac:dyDescent="0.3">
      <c r="A51" s="51" t="s">
        <v>192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28.8" x14ac:dyDescent="0.3">
      <c r="A53" s="163" t="s">
        <v>143</v>
      </c>
      <c r="B53" s="164" t="s">
        <v>173</v>
      </c>
      <c r="C53" s="164" t="s">
        <v>174</v>
      </c>
      <c r="D53" s="163" t="s">
        <v>175</v>
      </c>
      <c r="E53" s="163" t="s">
        <v>176</v>
      </c>
      <c r="F53" s="163" t="s">
        <v>177</v>
      </c>
      <c r="G53" s="163" t="s">
        <v>178</v>
      </c>
      <c r="H53" s="163" t="s">
        <v>179</v>
      </c>
      <c r="I53" s="163" t="s">
        <v>180</v>
      </c>
      <c r="J53" s="163" t="s">
        <v>181</v>
      </c>
      <c r="K53" s="163" t="s">
        <v>182</v>
      </c>
      <c r="L53" s="163" t="s">
        <v>183</v>
      </c>
      <c r="M53" s="163" t="s">
        <v>184</v>
      </c>
      <c r="N53" s="163" t="s">
        <v>185</v>
      </c>
      <c r="O53" s="163" t="s">
        <v>186</v>
      </c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51" t="s">
        <v>89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3">
      <c r="A56" s="165" t="s">
        <v>187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</row>
    <row r="57" spans="1:15" x14ac:dyDescent="0.3">
      <c r="A57" s="51" t="s">
        <v>188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3">
      <c r="A58" s="51" t="s">
        <v>189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3">
      <c r="A59" s="51" t="s">
        <v>190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3">
      <c r="A60" s="51" t="s">
        <v>191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3">
      <c r="A61" s="165" t="s">
        <v>152</v>
      </c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</row>
    <row r="62" spans="1:15" x14ac:dyDescent="0.3">
      <c r="A62" s="51" t="s">
        <v>66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3">
      <c r="A63" s="165" t="s">
        <v>94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</row>
    <row r="64" spans="1:15" x14ac:dyDescent="0.3">
      <c r="A64" s="51" t="s">
        <v>192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28.8" x14ac:dyDescent="0.3">
      <c r="A66" s="163" t="s">
        <v>143</v>
      </c>
      <c r="B66" s="164" t="s">
        <v>173</v>
      </c>
      <c r="C66" s="164" t="s">
        <v>174</v>
      </c>
      <c r="D66" s="163" t="s">
        <v>175</v>
      </c>
      <c r="E66" s="163" t="s">
        <v>176</v>
      </c>
      <c r="F66" s="163" t="s">
        <v>177</v>
      </c>
      <c r="G66" s="163" t="s">
        <v>178</v>
      </c>
      <c r="H66" s="163" t="s">
        <v>179</v>
      </c>
      <c r="I66" s="163" t="s">
        <v>180</v>
      </c>
      <c r="J66" s="163" t="s">
        <v>181</v>
      </c>
      <c r="K66" s="163" t="s">
        <v>182</v>
      </c>
      <c r="L66" s="163" t="s">
        <v>183</v>
      </c>
      <c r="M66" s="163" t="s">
        <v>184</v>
      </c>
      <c r="N66" s="163" t="s">
        <v>185</v>
      </c>
      <c r="O66" s="163" t="s">
        <v>186</v>
      </c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51" t="s">
        <v>89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3">
      <c r="A69" s="165" t="s">
        <v>187</v>
      </c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</row>
    <row r="70" spans="1:15" x14ac:dyDescent="0.3">
      <c r="A70" s="51" t="s">
        <v>188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3">
      <c r="A71" s="51" t="s">
        <v>189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3">
      <c r="A72" s="51" t="s">
        <v>190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3">
      <c r="A73" s="51" t="s">
        <v>191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3">
      <c r="A74" s="165" t="s">
        <v>152</v>
      </c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</row>
    <row r="75" spans="1:15" x14ac:dyDescent="0.3">
      <c r="A75" s="51" t="s">
        <v>66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3">
      <c r="A76" s="165" t="s">
        <v>94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</row>
    <row r="77" spans="1:15" x14ac:dyDescent="0.3">
      <c r="A77" s="51" t="s">
        <v>192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28.8" x14ac:dyDescent="0.3">
      <c r="A79" s="163" t="s">
        <v>143</v>
      </c>
      <c r="B79" s="164" t="s">
        <v>173</v>
      </c>
      <c r="C79" s="164" t="s">
        <v>174</v>
      </c>
      <c r="D79" s="163" t="s">
        <v>175</v>
      </c>
      <c r="E79" s="163" t="s">
        <v>176</v>
      </c>
      <c r="F79" s="163" t="s">
        <v>177</v>
      </c>
      <c r="G79" s="163" t="s">
        <v>178</v>
      </c>
      <c r="H79" s="163" t="s">
        <v>179</v>
      </c>
      <c r="I79" s="163" t="s">
        <v>180</v>
      </c>
      <c r="J79" s="163" t="s">
        <v>181</v>
      </c>
      <c r="K79" s="163" t="s">
        <v>182</v>
      </c>
      <c r="L79" s="163" t="s">
        <v>183</v>
      </c>
      <c r="M79" s="163" t="s">
        <v>184</v>
      </c>
      <c r="N79" s="163" t="s">
        <v>185</v>
      </c>
      <c r="O79" s="163" t="s">
        <v>186</v>
      </c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51" t="s">
        <v>89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3">
      <c r="A82" s="165" t="s">
        <v>187</v>
      </c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</row>
    <row r="83" spans="1:15" x14ac:dyDescent="0.3">
      <c r="A83" s="51" t="s">
        <v>188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3">
      <c r="A84" s="51" t="s">
        <v>189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3">
      <c r="A85" s="51" t="s">
        <v>190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3">
      <c r="A86" s="51" t="s">
        <v>191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3">
      <c r="A87" s="165" t="s">
        <v>152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</row>
    <row r="88" spans="1:15" x14ac:dyDescent="0.3">
      <c r="A88" s="51" t="s">
        <v>66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3">
      <c r="A89" s="165" t="s">
        <v>94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</row>
    <row r="90" spans="1:15" x14ac:dyDescent="0.3">
      <c r="A90" s="51" t="s">
        <v>192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28.8" x14ac:dyDescent="0.3">
      <c r="A92" s="163" t="s">
        <v>143</v>
      </c>
      <c r="B92" s="164" t="s">
        <v>173</v>
      </c>
      <c r="C92" s="164" t="s">
        <v>174</v>
      </c>
      <c r="D92" s="163" t="s">
        <v>175</v>
      </c>
      <c r="E92" s="163" t="s">
        <v>176</v>
      </c>
      <c r="F92" s="163" t="s">
        <v>177</v>
      </c>
      <c r="G92" s="163" t="s">
        <v>178</v>
      </c>
      <c r="H92" s="163" t="s">
        <v>179</v>
      </c>
      <c r="I92" s="163" t="s">
        <v>180</v>
      </c>
      <c r="J92" s="163" t="s">
        <v>181</v>
      </c>
      <c r="K92" s="163" t="s">
        <v>182</v>
      </c>
      <c r="L92" s="163" t="s">
        <v>183</v>
      </c>
      <c r="M92" s="163" t="s">
        <v>184</v>
      </c>
      <c r="N92" s="163" t="s">
        <v>185</v>
      </c>
      <c r="O92" s="163" t="s">
        <v>186</v>
      </c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">
      <c r="A94" s="51" t="s">
        <v>89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3">
      <c r="A95" s="165" t="s">
        <v>187</v>
      </c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</row>
    <row r="96" spans="1:15" x14ac:dyDescent="0.3">
      <c r="A96" s="51" t="s">
        <v>188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3">
      <c r="A97" s="51" t="s">
        <v>189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3">
      <c r="A98" s="51" t="s">
        <v>190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3">
      <c r="A99" s="51" t="s">
        <v>191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3">
      <c r="A100" s="165" t="s">
        <v>152</v>
      </c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</row>
    <row r="101" spans="1:15" x14ac:dyDescent="0.3">
      <c r="A101" s="51" t="s">
        <v>66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3">
      <c r="A102" s="165" t="s">
        <v>94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</row>
    <row r="103" spans="1:15" x14ac:dyDescent="0.3">
      <c r="A103" s="51" t="s">
        <v>192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28.8" x14ac:dyDescent="0.3">
      <c r="A105" s="163" t="s">
        <v>143</v>
      </c>
      <c r="B105" s="164" t="s">
        <v>173</v>
      </c>
      <c r="C105" s="164" t="s">
        <v>174</v>
      </c>
      <c r="D105" s="163" t="s">
        <v>175</v>
      </c>
      <c r="E105" s="163" t="s">
        <v>176</v>
      </c>
      <c r="F105" s="163" t="s">
        <v>177</v>
      </c>
      <c r="G105" s="163" t="s">
        <v>178</v>
      </c>
      <c r="H105" s="163" t="s">
        <v>179</v>
      </c>
      <c r="I105" s="163" t="s">
        <v>180</v>
      </c>
      <c r="J105" s="163" t="s">
        <v>181</v>
      </c>
      <c r="K105" s="163" t="s">
        <v>182</v>
      </c>
      <c r="L105" s="163" t="s">
        <v>183</v>
      </c>
      <c r="M105" s="163" t="s">
        <v>184</v>
      </c>
      <c r="N105" s="163" t="s">
        <v>185</v>
      </c>
      <c r="O105" s="163" t="s">
        <v>186</v>
      </c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">
      <c r="A107" s="51" t="s">
        <v>89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3">
      <c r="A108" s="165" t="s">
        <v>187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</row>
    <row r="109" spans="1:15" x14ac:dyDescent="0.3">
      <c r="A109" s="51" t="s">
        <v>188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3">
      <c r="A110" s="51" t="s">
        <v>189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3">
      <c r="A111" s="51" t="s">
        <v>190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3">
      <c r="A112" s="51" t="s">
        <v>191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3">
      <c r="A113" s="165" t="s">
        <v>152</v>
      </c>
      <c r="B113" s="165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</row>
    <row r="114" spans="1:15" x14ac:dyDescent="0.3">
      <c r="A114" s="51" t="s">
        <v>66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3">
      <c r="A115" s="165" t="s">
        <v>94</v>
      </c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</row>
    <row r="116" spans="1:15" x14ac:dyDescent="0.3">
      <c r="A116" s="51" t="s">
        <v>192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28.8" x14ac:dyDescent="0.3">
      <c r="A118" s="163" t="s">
        <v>143</v>
      </c>
      <c r="B118" s="164" t="s">
        <v>173</v>
      </c>
      <c r="C118" s="164" t="s">
        <v>174</v>
      </c>
      <c r="D118" s="163" t="s">
        <v>175</v>
      </c>
      <c r="E118" s="163" t="s">
        <v>176</v>
      </c>
      <c r="F118" s="163" t="s">
        <v>177</v>
      </c>
      <c r="G118" s="163" t="s">
        <v>178</v>
      </c>
      <c r="H118" s="163" t="s">
        <v>179</v>
      </c>
      <c r="I118" s="163" t="s">
        <v>180</v>
      </c>
      <c r="J118" s="163" t="s">
        <v>181</v>
      </c>
      <c r="K118" s="163" t="s">
        <v>182</v>
      </c>
      <c r="L118" s="163" t="s">
        <v>183</v>
      </c>
      <c r="M118" s="163" t="s">
        <v>184</v>
      </c>
      <c r="N118" s="163" t="s">
        <v>185</v>
      </c>
      <c r="O118" s="163" t="s">
        <v>186</v>
      </c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">
      <c r="A120" s="51" t="s">
        <v>89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3">
      <c r="A121" s="165" t="s">
        <v>187</v>
      </c>
      <c r="B121" s="165"/>
      <c r="C121" s="165"/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</row>
    <row r="122" spans="1:15" x14ac:dyDescent="0.3">
      <c r="A122" s="51" t="s">
        <v>188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3">
      <c r="A123" s="51" t="s">
        <v>189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3">
      <c r="A124" s="51" t="s">
        <v>190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3">
      <c r="A125" s="51" t="s">
        <v>191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3">
      <c r="A126" s="165" t="s">
        <v>152</v>
      </c>
      <c r="B126" s="165"/>
      <c r="C126" s="165"/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</row>
    <row r="127" spans="1:15" x14ac:dyDescent="0.3">
      <c r="A127" s="51" t="s">
        <v>66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3">
      <c r="A128" s="165" t="s">
        <v>94</v>
      </c>
      <c r="B128" s="165"/>
      <c r="C128" s="165"/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</row>
    <row r="129" spans="1:15" x14ac:dyDescent="0.3">
      <c r="A129" s="51" t="s">
        <v>192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3">
      <c r="A133" s="163" t="s">
        <v>94</v>
      </c>
      <c r="B133" s="163" t="s">
        <v>143</v>
      </c>
      <c r="C133" s="163" t="s">
        <v>175</v>
      </c>
      <c r="D133" s="163" t="s">
        <v>176</v>
      </c>
      <c r="E133" s="163" t="s">
        <v>177</v>
      </c>
      <c r="F133" s="163" t="s">
        <v>178</v>
      </c>
      <c r="G133" s="163" t="s">
        <v>179</v>
      </c>
      <c r="H133" s="163" t="s">
        <v>180</v>
      </c>
      <c r="I133" s="163" t="s">
        <v>181</v>
      </c>
      <c r="J133" s="163" t="s">
        <v>182</v>
      </c>
      <c r="K133" s="163" t="s">
        <v>183</v>
      </c>
      <c r="L133" s="163" t="s">
        <v>184</v>
      </c>
      <c r="M133" s="163" t="s">
        <v>185</v>
      </c>
      <c r="N133" s="163" t="s">
        <v>186</v>
      </c>
      <c r="O133" s="163" t="s">
        <v>193</v>
      </c>
    </row>
    <row r="134" spans="1:15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'5a'!P499/M3</f>
        <v>#DIV/0!</v>
      </c>
    </row>
    <row r="4" spans="1:14" x14ac:dyDescent="0.3">
      <c r="A4" s="56" t="s">
        <v>83</v>
      </c>
      <c r="B4" s="226" t="str">
        <f>VLOOKUP(H5,'Kosten VSR (her)controles'!A5:E62,3)</f>
        <v>Het Galjoen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'5a'!P500/M4</f>
        <v>#DIV/0!</v>
      </c>
    </row>
    <row r="5" spans="1:14" x14ac:dyDescent="0.3">
      <c r="A5" s="57" t="s">
        <v>84</v>
      </c>
      <c r="B5" s="227" t="str">
        <f>VLOOKUP(H5,'Kosten VSR (her)controles'!A5:E62,4)</f>
        <v>van Heemskerckstraat 32</v>
      </c>
      <c r="C5" s="227"/>
      <c r="D5" s="227"/>
      <c r="E5" s="227"/>
      <c r="F5" s="241" t="s">
        <v>86</v>
      </c>
      <c r="G5" s="241"/>
      <c r="H5" s="53">
        <f>'Kosten VSR (her)controles'!A9</f>
        <v>5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Hoogezand</v>
      </c>
      <c r="C6" s="228"/>
      <c r="D6" s="228"/>
      <c r="E6" s="228"/>
      <c r="F6" s="242" t="s">
        <v>87</v>
      </c>
      <c r="G6" s="242"/>
      <c r="H6" s="54" t="str">
        <f>CONCATENATE(H5,"a")</f>
        <v>5a</v>
      </c>
      <c r="K6" s="74" t="s">
        <v>60</v>
      </c>
      <c r="L6" s="86">
        <v>200</v>
      </c>
      <c r="M6" s="147"/>
      <c r="N6" s="127" t="e">
        <f>'5a'!P502/M6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'5a'!P503/M7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'5a'!P504/M8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'5a'!P505/M9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'5a'!P506/M10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'5a'!P507/M11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'5a'!N512</f>
        <v>908.8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'5a'!P510/M14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'5a'!P512</f>
        <v>173300</v>
      </c>
      <c r="E17" s="238" t="s">
        <v>130</v>
      </c>
      <c r="F17" s="238"/>
      <c r="G17" s="84">
        <f>D17/E8</f>
        <v>866.5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'5a'!G512</f>
        <v>832.09999999999991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832.09999999999991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832.09999999999991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832.09999999999991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'5a'!F512-E27</f>
        <v>38.1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260.25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260.25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113.6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'5a'!U495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'5a'!V495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'5a'!W495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'5a'!N505</f>
        <v>35.4</v>
      </c>
      <c r="F41" s="99"/>
      <c r="G41" s="96">
        <f>E41*F41</f>
        <v>0</v>
      </c>
      <c r="H41" s="73" t="s">
        <v>127</v>
      </c>
      <c r="I41" s="97"/>
    </row>
    <row r="42" spans="1:9" ht="72.75" customHeight="1" x14ac:dyDescent="0.3">
      <c r="A42" s="248" t="s">
        <v>599</v>
      </c>
      <c r="B42" s="249"/>
      <c r="C42" s="250"/>
      <c r="D42" s="49" t="s">
        <v>600</v>
      </c>
      <c r="E42" s="49">
        <v>1</v>
      </c>
      <c r="F42" s="100">
        <f>Offertetarief</f>
        <v>0</v>
      </c>
      <c r="G42" s="96">
        <f>E42*F42</f>
        <v>0</v>
      </c>
      <c r="H42" s="75">
        <v>55</v>
      </c>
      <c r="I42" s="97">
        <f>G42*H42</f>
        <v>0</v>
      </c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3:C43"/>
    <mergeCell ref="A44:C44"/>
    <mergeCell ref="A45:C45"/>
    <mergeCell ref="A46:C46"/>
    <mergeCell ref="A42:C42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topLeftCell="B1" workbookViewId="0">
      <selection activeCell="E16" sqref="E1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'5'!H5</f>
        <v>5</v>
      </c>
      <c r="B1" s="243" t="s">
        <v>83</v>
      </c>
      <c r="C1" s="244"/>
      <c r="D1" s="245" t="str">
        <f>VLOOKUP(A1,'Kosten VSR (her)controles'!A5:J62,3)</f>
        <v>Het Galjoen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van Heemskerckstraat 32 te Hoogezand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C4" s="121" t="s">
        <v>256</v>
      </c>
      <c r="N4" s="122"/>
      <c r="O4" s="122"/>
      <c r="P4" s="122"/>
    </row>
    <row r="5" spans="1:24" x14ac:dyDescent="0.3">
      <c r="A5" s="44"/>
      <c r="B5" s="175" t="s">
        <v>536</v>
      </c>
      <c r="C5" s="176" t="s">
        <v>537</v>
      </c>
      <c r="D5" s="176"/>
      <c r="E5" s="176" t="s">
        <v>56</v>
      </c>
      <c r="F5" s="177">
        <v>3.4</v>
      </c>
      <c r="G5" s="177">
        <v>39.1</v>
      </c>
      <c r="H5" s="177"/>
      <c r="I5" s="177"/>
      <c r="J5" s="177"/>
      <c r="N5" s="122">
        <f t="shared" ref="N5:N43" si="0">SUM(F5:M5)</f>
        <v>42.5</v>
      </c>
      <c r="O5" s="124">
        <f>IF(D5="X",0,IF(E5="X",0,VLOOKUP(E5,'5'!$K$3:$L$16,2,FALSE)))</f>
        <v>200</v>
      </c>
      <c r="P5" s="122">
        <f t="shared" ref="P5:P43" si="1">N5*O5</f>
        <v>8500</v>
      </c>
    </row>
    <row r="6" spans="1:24" x14ac:dyDescent="0.3">
      <c r="A6" s="44"/>
      <c r="B6" s="175" t="s">
        <v>538</v>
      </c>
      <c r="C6" s="176" t="s">
        <v>539</v>
      </c>
      <c r="D6" s="176"/>
      <c r="E6" s="176" t="s">
        <v>55</v>
      </c>
      <c r="F6" s="177"/>
      <c r="G6" s="177">
        <v>48.9</v>
      </c>
      <c r="H6" s="177"/>
      <c r="I6" s="177"/>
      <c r="J6" s="177"/>
      <c r="N6" s="122">
        <f t="shared" si="0"/>
        <v>48.9</v>
      </c>
      <c r="O6" s="124">
        <f>IF(D6="X",0,IF(E6="X",0,VLOOKUP(E6,'5'!$K$3:$L$16,2,FALSE)))</f>
        <v>200</v>
      </c>
      <c r="P6" s="122">
        <f t="shared" si="1"/>
        <v>9780</v>
      </c>
    </row>
    <row r="7" spans="1:24" x14ac:dyDescent="0.3">
      <c r="A7" s="44"/>
      <c r="B7" s="175" t="s">
        <v>540</v>
      </c>
      <c r="C7" s="176" t="s">
        <v>541</v>
      </c>
      <c r="D7" s="176"/>
      <c r="E7" s="176" t="s">
        <v>55</v>
      </c>
      <c r="F7" s="177"/>
      <c r="G7" s="177">
        <v>48.9</v>
      </c>
      <c r="H7" s="177"/>
      <c r="I7" s="177"/>
      <c r="J7" s="177"/>
      <c r="N7" s="122">
        <f t="shared" si="0"/>
        <v>48.9</v>
      </c>
      <c r="O7" s="124">
        <f>IF(D7="X",0,IF(E7="X",0,VLOOKUP(E7,'5'!$K$3:$L$16,2,FALSE)))</f>
        <v>200</v>
      </c>
      <c r="P7" s="122">
        <f t="shared" si="1"/>
        <v>9780</v>
      </c>
    </row>
    <row r="8" spans="1:24" x14ac:dyDescent="0.3">
      <c r="A8" s="44"/>
      <c r="B8" s="175" t="s">
        <v>542</v>
      </c>
      <c r="C8" s="176" t="s">
        <v>543</v>
      </c>
      <c r="D8" s="176"/>
      <c r="E8" s="176" t="s">
        <v>150</v>
      </c>
      <c r="F8" s="177"/>
      <c r="G8" s="177"/>
      <c r="H8" s="177"/>
      <c r="I8" s="177"/>
      <c r="J8" s="177">
        <v>8.9</v>
      </c>
      <c r="N8" s="122">
        <f t="shared" si="0"/>
        <v>8.9</v>
      </c>
      <c r="O8" s="124">
        <f>IF(D8="X",0,IF(E8="X",0,VLOOKUP(E8,'5'!$K$3:$L$16,2,FALSE)))</f>
        <v>200</v>
      </c>
      <c r="P8" s="122">
        <f t="shared" si="1"/>
        <v>1780</v>
      </c>
    </row>
    <row r="9" spans="1:24" x14ac:dyDescent="0.3">
      <c r="A9" s="44"/>
      <c r="B9" s="175" t="s">
        <v>544</v>
      </c>
      <c r="C9" s="176" t="s">
        <v>545</v>
      </c>
      <c r="D9" s="176"/>
      <c r="E9" s="176" t="s">
        <v>272</v>
      </c>
      <c r="F9" s="177"/>
      <c r="G9" s="177">
        <v>52.7</v>
      </c>
      <c r="H9" s="177"/>
      <c r="I9" s="177"/>
      <c r="J9" s="177"/>
      <c r="N9" s="122">
        <f t="shared" si="0"/>
        <v>52.7</v>
      </c>
      <c r="O9" s="124">
        <f>IF(D9="X",0,IF(E9="X",0,VLOOKUP(E9,'5'!$K$3:$L$16,2,FALSE)))</f>
        <v>200</v>
      </c>
      <c r="P9" s="122">
        <f t="shared" si="1"/>
        <v>10540</v>
      </c>
    </row>
    <row r="10" spans="1:24" x14ac:dyDescent="0.3">
      <c r="A10" s="44"/>
      <c r="B10" s="175" t="s">
        <v>546</v>
      </c>
      <c r="C10" s="176" t="s">
        <v>547</v>
      </c>
      <c r="D10" s="176"/>
      <c r="E10" s="176" t="s">
        <v>150</v>
      </c>
      <c r="F10" s="177"/>
      <c r="G10" s="177"/>
      <c r="H10" s="177"/>
      <c r="I10" s="177"/>
      <c r="J10" s="177">
        <v>1.1000000000000001</v>
      </c>
      <c r="N10" s="122">
        <f t="shared" si="0"/>
        <v>1.1000000000000001</v>
      </c>
      <c r="O10" s="124">
        <f>IF(D10="X",0,IF(E10="X",0,VLOOKUP(E10,'5'!$K$3:$L$16,2,FALSE)))</f>
        <v>200</v>
      </c>
      <c r="P10" s="122">
        <f t="shared" si="1"/>
        <v>220.00000000000003</v>
      </c>
    </row>
    <row r="11" spans="1:24" x14ac:dyDescent="0.3">
      <c r="A11" s="44"/>
      <c r="B11" s="175" t="s">
        <v>548</v>
      </c>
      <c r="C11" s="176" t="s">
        <v>549</v>
      </c>
      <c r="D11" s="176"/>
      <c r="E11" s="176" t="s">
        <v>61</v>
      </c>
      <c r="F11" s="177"/>
      <c r="G11" s="177">
        <v>4</v>
      </c>
      <c r="H11" s="177"/>
      <c r="I11" s="177"/>
      <c r="J11" s="177"/>
      <c r="N11" s="122">
        <f t="shared" si="0"/>
        <v>4</v>
      </c>
      <c r="O11" s="124">
        <f>IF(D11="X",0,IF(E11="X",0,VLOOKUP(E11,'5'!$K$3:$L$16,2,FALSE)))</f>
        <v>12</v>
      </c>
      <c r="P11" s="122">
        <f t="shared" si="1"/>
        <v>48</v>
      </c>
    </row>
    <row r="12" spans="1:24" x14ac:dyDescent="0.3">
      <c r="A12" s="44"/>
      <c r="B12" s="175" t="s">
        <v>550</v>
      </c>
      <c r="C12" s="176" t="s">
        <v>551</v>
      </c>
      <c r="D12" s="176"/>
      <c r="E12" s="176" t="s">
        <v>272</v>
      </c>
      <c r="F12" s="177"/>
      <c r="G12" s="177">
        <v>52.7</v>
      </c>
      <c r="H12" s="177"/>
      <c r="I12" s="177"/>
      <c r="J12" s="177"/>
      <c r="N12" s="122">
        <f t="shared" si="0"/>
        <v>52.7</v>
      </c>
      <c r="O12" s="124">
        <f>IF(D12="X",0,IF(E12="X",0,VLOOKUP(E12,'5'!$K$3:$L$16,2,FALSE)))</f>
        <v>200</v>
      </c>
      <c r="P12" s="122">
        <f t="shared" si="1"/>
        <v>10540</v>
      </c>
    </row>
    <row r="13" spans="1:24" x14ac:dyDescent="0.3">
      <c r="A13" s="44"/>
      <c r="B13" s="175" t="s">
        <v>552</v>
      </c>
      <c r="C13" s="176" t="s">
        <v>553</v>
      </c>
      <c r="D13" s="176"/>
      <c r="E13" s="176" t="s">
        <v>150</v>
      </c>
      <c r="F13" s="177"/>
      <c r="G13" s="177"/>
      <c r="H13" s="177"/>
      <c r="I13" s="177"/>
      <c r="J13" s="177">
        <v>1.1000000000000001</v>
      </c>
      <c r="N13" s="122">
        <f t="shared" si="0"/>
        <v>1.1000000000000001</v>
      </c>
      <c r="O13" s="124">
        <f>IF(D13="X",0,IF(E13="X",0,VLOOKUP(E13,'5'!$K$3:$L$16,2,FALSE)))</f>
        <v>200</v>
      </c>
      <c r="P13" s="122">
        <f t="shared" si="1"/>
        <v>220.00000000000003</v>
      </c>
    </row>
    <row r="14" spans="1:24" x14ac:dyDescent="0.3">
      <c r="A14" s="44"/>
      <c r="B14" s="175" t="s">
        <v>335</v>
      </c>
      <c r="C14" s="176" t="s">
        <v>554</v>
      </c>
      <c r="D14" s="176"/>
      <c r="E14" s="176" t="s">
        <v>272</v>
      </c>
      <c r="F14" s="177"/>
      <c r="G14" s="177">
        <v>10.6</v>
      </c>
      <c r="H14" s="177"/>
      <c r="I14" s="177"/>
      <c r="J14" s="177"/>
      <c r="N14" s="122">
        <f t="shared" si="0"/>
        <v>10.6</v>
      </c>
      <c r="O14" s="124">
        <f>IF(D14="X",0,IF(E14="X",0,VLOOKUP(E14,'5'!$K$3:$L$16,2,FALSE)))</f>
        <v>200</v>
      </c>
      <c r="P14" s="122">
        <f t="shared" si="1"/>
        <v>2120</v>
      </c>
    </row>
    <row r="15" spans="1:24" x14ac:dyDescent="0.3">
      <c r="A15" s="44"/>
      <c r="B15" s="175" t="s">
        <v>555</v>
      </c>
      <c r="C15" s="176" t="s">
        <v>556</v>
      </c>
      <c r="D15" s="176"/>
      <c r="E15" s="176" t="s">
        <v>150</v>
      </c>
      <c r="F15" s="177"/>
      <c r="G15" s="177"/>
      <c r="H15" s="177"/>
      <c r="I15" s="177"/>
      <c r="J15" s="177">
        <v>5.2</v>
      </c>
      <c r="N15" s="122">
        <f t="shared" si="0"/>
        <v>5.2</v>
      </c>
      <c r="O15" s="124">
        <f>IF(D15="X",0,IF(E15="X",0,VLOOKUP(E15,'5'!$K$3:$L$16,2,FALSE)))</f>
        <v>200</v>
      </c>
      <c r="P15" s="122">
        <f t="shared" si="1"/>
        <v>1040</v>
      </c>
    </row>
    <row r="16" spans="1:24" x14ac:dyDescent="0.3">
      <c r="A16" s="44"/>
      <c r="B16" s="175" t="s">
        <v>329</v>
      </c>
      <c r="C16" s="176" t="s">
        <v>557</v>
      </c>
      <c r="D16" s="176"/>
      <c r="E16" s="176" t="s">
        <v>58</v>
      </c>
      <c r="F16" s="177">
        <v>21</v>
      </c>
      <c r="H16" s="177"/>
      <c r="I16" s="177"/>
      <c r="J16" s="177"/>
      <c r="N16" s="122">
        <f t="shared" si="0"/>
        <v>21</v>
      </c>
      <c r="O16" s="124">
        <f>IF(D16="X",0,IF(E16="X",0,VLOOKUP(E16,'5'!$K$3:$L$16,2,FALSE)))</f>
        <v>200</v>
      </c>
      <c r="P16" s="122">
        <f t="shared" si="1"/>
        <v>4200</v>
      </c>
    </row>
    <row r="17" spans="1:16" x14ac:dyDescent="0.3">
      <c r="A17" s="44"/>
      <c r="B17" s="175" t="s">
        <v>331</v>
      </c>
      <c r="C17" s="176" t="s">
        <v>396</v>
      </c>
      <c r="D17" s="176"/>
      <c r="E17" s="176" t="s">
        <v>61</v>
      </c>
      <c r="F17" s="177"/>
      <c r="G17" s="177">
        <v>16.7</v>
      </c>
      <c r="H17" s="177"/>
      <c r="I17" s="177"/>
      <c r="J17" s="177"/>
      <c r="N17" s="122">
        <f t="shared" si="0"/>
        <v>16.7</v>
      </c>
      <c r="O17" s="124">
        <f>IF(D17="X",0,IF(E17="X",0,VLOOKUP(E17,'5'!$K$3:$L$16,2,FALSE)))</f>
        <v>12</v>
      </c>
      <c r="P17" s="122">
        <f t="shared" si="1"/>
        <v>200.39999999999998</v>
      </c>
    </row>
    <row r="18" spans="1:16" x14ac:dyDescent="0.3">
      <c r="A18" s="44"/>
      <c r="B18" s="175" t="s">
        <v>333</v>
      </c>
      <c r="C18" s="176" t="s">
        <v>391</v>
      </c>
      <c r="D18" s="176"/>
      <c r="E18" s="176" t="s">
        <v>60</v>
      </c>
      <c r="F18" s="177"/>
      <c r="G18" s="177">
        <v>11.6</v>
      </c>
      <c r="H18" s="177"/>
      <c r="I18" s="177"/>
      <c r="J18" s="177"/>
      <c r="N18" s="122">
        <f t="shared" si="0"/>
        <v>11.6</v>
      </c>
      <c r="O18" s="124">
        <f>IF(D18="X",0,IF(E18="X",0,VLOOKUP(E18,'5'!$K$3:$L$16,2,FALSE)))</f>
        <v>200</v>
      </c>
      <c r="P18" s="122">
        <f t="shared" si="1"/>
        <v>2320</v>
      </c>
    </row>
    <row r="19" spans="1:16" x14ac:dyDescent="0.3">
      <c r="A19" s="44"/>
      <c r="B19" s="175"/>
      <c r="C19" s="176" t="s">
        <v>558</v>
      </c>
      <c r="D19" s="176"/>
      <c r="E19" s="176" t="s">
        <v>55</v>
      </c>
      <c r="F19" s="177"/>
      <c r="G19" s="177">
        <v>25</v>
      </c>
      <c r="H19" s="177"/>
      <c r="I19" s="177"/>
      <c r="J19" s="177"/>
      <c r="N19" s="122">
        <f t="shared" si="0"/>
        <v>25</v>
      </c>
      <c r="O19" s="124">
        <f>IF(D19="X",0,IF(E19="X",0,VLOOKUP(E19,'5'!$K$3:$L$16,2,FALSE)))</f>
        <v>200</v>
      </c>
      <c r="P19" s="122">
        <f t="shared" si="1"/>
        <v>5000</v>
      </c>
    </row>
    <row r="20" spans="1:16" x14ac:dyDescent="0.3">
      <c r="A20" s="44"/>
      <c r="B20" s="175" t="s">
        <v>559</v>
      </c>
      <c r="C20" s="176" t="s">
        <v>560</v>
      </c>
      <c r="D20" s="176"/>
      <c r="E20" s="176" t="s">
        <v>56</v>
      </c>
      <c r="F20" s="177"/>
      <c r="G20" s="177">
        <v>104</v>
      </c>
      <c r="H20" s="177"/>
      <c r="I20" s="177"/>
      <c r="J20" s="177"/>
      <c r="N20" s="122">
        <f t="shared" si="0"/>
        <v>104</v>
      </c>
      <c r="O20" s="124">
        <f>IF(D20="X",0,IF(E20="X",0,VLOOKUP(E20,'5'!$K$3:$L$16,2,FALSE)))</f>
        <v>200</v>
      </c>
      <c r="P20" s="122">
        <f t="shared" si="1"/>
        <v>20800</v>
      </c>
    </row>
    <row r="21" spans="1:16" x14ac:dyDescent="0.3">
      <c r="A21" s="44"/>
      <c r="B21" s="175"/>
      <c r="C21" s="176" t="s">
        <v>561</v>
      </c>
      <c r="D21" s="176"/>
      <c r="E21" s="176" t="s">
        <v>56</v>
      </c>
      <c r="F21" s="177"/>
      <c r="G21" s="177">
        <v>39.299999999999997</v>
      </c>
      <c r="H21" s="177"/>
      <c r="I21" s="177"/>
      <c r="J21" s="177"/>
      <c r="N21" s="122">
        <f t="shared" si="0"/>
        <v>39.299999999999997</v>
      </c>
      <c r="O21" s="124">
        <f>IF(D21="X",0,IF(E21="X",0,VLOOKUP(E21,'5'!$K$3:$L$16,2,FALSE)))</f>
        <v>200</v>
      </c>
      <c r="P21" s="122">
        <f t="shared" si="1"/>
        <v>7859.9999999999991</v>
      </c>
    </row>
    <row r="22" spans="1:16" x14ac:dyDescent="0.3">
      <c r="A22" s="44"/>
      <c r="B22" s="175" t="s">
        <v>562</v>
      </c>
      <c r="C22" s="176" t="s">
        <v>563</v>
      </c>
      <c r="D22" s="176"/>
      <c r="E22" s="176" t="s">
        <v>58</v>
      </c>
      <c r="F22" s="177"/>
      <c r="G22" s="177">
        <v>10.199999999999999</v>
      </c>
      <c r="H22" s="177"/>
      <c r="I22" s="177"/>
      <c r="J22" s="177"/>
      <c r="N22" s="122">
        <f t="shared" si="0"/>
        <v>10.199999999999999</v>
      </c>
      <c r="O22" s="124">
        <f>IF(D22="X",0,IF(E22="X",0,VLOOKUP(E22,'5'!$K$3:$L$16,2,FALSE)))</f>
        <v>200</v>
      </c>
      <c r="P22" s="122">
        <f t="shared" si="1"/>
        <v>2039.9999999999998</v>
      </c>
    </row>
    <row r="23" spans="1:16" x14ac:dyDescent="0.3">
      <c r="A23" s="44"/>
      <c r="B23" s="175" t="s">
        <v>564</v>
      </c>
      <c r="C23" s="176" t="s">
        <v>563</v>
      </c>
      <c r="D23" s="176"/>
      <c r="E23" s="176" t="s">
        <v>58</v>
      </c>
      <c r="F23" s="177"/>
      <c r="G23" s="177">
        <v>10.199999999999999</v>
      </c>
      <c r="H23" s="177"/>
      <c r="I23" s="177"/>
      <c r="J23" s="177"/>
      <c r="N23" s="122">
        <f t="shared" si="0"/>
        <v>10.199999999999999</v>
      </c>
      <c r="O23" s="124">
        <f>IF(D23="X",0,IF(E23="X",0,VLOOKUP(E23,'5'!$K$3:$L$16,2,FALSE)))</f>
        <v>200</v>
      </c>
      <c r="P23" s="122">
        <f t="shared" si="1"/>
        <v>2039.9999999999998</v>
      </c>
    </row>
    <row r="24" spans="1:16" x14ac:dyDescent="0.3">
      <c r="A24" s="44"/>
      <c r="B24" s="175" t="s">
        <v>565</v>
      </c>
      <c r="C24" s="176" t="s">
        <v>419</v>
      </c>
      <c r="D24" s="176"/>
      <c r="E24" s="176" t="s">
        <v>357</v>
      </c>
      <c r="F24" s="177"/>
      <c r="G24" s="177">
        <v>6</v>
      </c>
      <c r="H24" s="177"/>
      <c r="I24" s="177"/>
      <c r="J24" s="177"/>
      <c r="N24" s="122">
        <f t="shared" si="0"/>
        <v>6</v>
      </c>
      <c r="O24" s="124">
        <f>IF(D24="X",0,IF(E24="X",0,VLOOKUP(E24,'5'!$K$3:$L$16,2,FALSE)))</f>
        <v>0</v>
      </c>
      <c r="P24" s="122">
        <f t="shared" si="1"/>
        <v>0</v>
      </c>
    </row>
    <row r="25" spans="1:16" x14ac:dyDescent="0.3">
      <c r="A25" s="44"/>
      <c r="B25" s="175" t="s">
        <v>566</v>
      </c>
      <c r="C25" s="176" t="s">
        <v>567</v>
      </c>
      <c r="D25" s="176"/>
      <c r="E25" s="176" t="s">
        <v>61</v>
      </c>
      <c r="F25" s="177"/>
      <c r="G25" s="177"/>
      <c r="H25" s="177"/>
      <c r="I25" s="177"/>
      <c r="J25" s="177"/>
      <c r="N25" s="122">
        <f t="shared" si="0"/>
        <v>0</v>
      </c>
      <c r="O25" s="124">
        <f>IF(D25="X",0,IF(E25="X",0,VLOOKUP(E25,'5'!$K$3:$L$16,2,FALSE)))</f>
        <v>12</v>
      </c>
      <c r="P25" s="122">
        <f t="shared" si="1"/>
        <v>0</v>
      </c>
    </row>
    <row r="26" spans="1:16" x14ac:dyDescent="0.3">
      <c r="A26" s="44"/>
      <c r="B26" s="175" t="s">
        <v>568</v>
      </c>
      <c r="C26" s="176" t="s">
        <v>569</v>
      </c>
      <c r="D26" s="176"/>
      <c r="E26" s="176" t="s">
        <v>55</v>
      </c>
      <c r="F26" s="177"/>
      <c r="G26" s="177">
        <v>62.5</v>
      </c>
      <c r="H26" s="177"/>
      <c r="I26" s="177"/>
      <c r="J26" s="177"/>
      <c r="N26" s="122">
        <f t="shared" si="0"/>
        <v>62.5</v>
      </c>
      <c r="O26" s="124">
        <f>IF(D26="X",0,IF(E26="X",0,VLOOKUP(E26,'5'!$K$3:$L$16,2,FALSE)))</f>
        <v>200</v>
      </c>
      <c r="P26" s="122">
        <f t="shared" si="1"/>
        <v>12500</v>
      </c>
    </row>
    <row r="27" spans="1:16" x14ac:dyDescent="0.3">
      <c r="A27" s="44"/>
      <c r="B27" s="175" t="s">
        <v>570</v>
      </c>
      <c r="C27" s="176" t="s">
        <v>396</v>
      </c>
      <c r="D27" s="176"/>
      <c r="E27" s="176" t="s">
        <v>61</v>
      </c>
      <c r="F27" s="177"/>
      <c r="G27" s="177">
        <v>6.6</v>
      </c>
      <c r="H27" s="177"/>
      <c r="I27" s="177"/>
      <c r="J27" s="177"/>
      <c r="N27" s="122">
        <f t="shared" si="0"/>
        <v>6.6</v>
      </c>
      <c r="O27" s="124">
        <f>IF(D27="X",0,IF(E27="X",0,VLOOKUP(E27,'5'!$K$3:$L$16,2,FALSE)))</f>
        <v>12</v>
      </c>
      <c r="P27" s="122">
        <f t="shared" si="1"/>
        <v>79.199999999999989</v>
      </c>
    </row>
    <row r="28" spans="1:16" x14ac:dyDescent="0.3">
      <c r="A28" s="44"/>
      <c r="B28" s="175" t="s">
        <v>571</v>
      </c>
      <c r="C28" s="176" t="s">
        <v>572</v>
      </c>
      <c r="D28" s="176"/>
      <c r="E28" s="176" t="s">
        <v>150</v>
      </c>
      <c r="F28" s="177"/>
      <c r="G28" s="177"/>
      <c r="H28" s="177"/>
      <c r="I28" s="177"/>
      <c r="J28" s="177">
        <v>9.6999999999999993</v>
      </c>
      <c r="N28" s="122">
        <f t="shared" si="0"/>
        <v>9.6999999999999993</v>
      </c>
      <c r="O28" s="124">
        <f>IF(D28="X",0,IF(E28="X",0,VLOOKUP(E28,'5'!$K$3:$L$16,2,FALSE)))</f>
        <v>200</v>
      </c>
      <c r="P28" s="122">
        <f t="shared" si="1"/>
        <v>1939.9999999999998</v>
      </c>
    </row>
    <row r="29" spans="1:16" x14ac:dyDescent="0.3">
      <c r="A29" s="44"/>
      <c r="B29" s="175" t="s">
        <v>573</v>
      </c>
      <c r="C29" s="176" t="s">
        <v>574</v>
      </c>
      <c r="D29" s="176"/>
      <c r="E29" s="176" t="s">
        <v>55</v>
      </c>
      <c r="F29" s="177"/>
      <c r="G29" s="177">
        <v>62.5</v>
      </c>
      <c r="H29" s="177"/>
      <c r="I29" s="177"/>
      <c r="J29" s="177"/>
      <c r="N29" s="122">
        <f t="shared" si="0"/>
        <v>62.5</v>
      </c>
      <c r="O29" s="124">
        <f>IF(D29="X",0,IF(E29="X",0,VLOOKUP(E29,'5'!$K$3:$L$16,2,FALSE)))</f>
        <v>200</v>
      </c>
      <c r="P29" s="122">
        <f t="shared" si="1"/>
        <v>12500</v>
      </c>
    </row>
    <row r="30" spans="1:16" x14ac:dyDescent="0.3">
      <c r="A30" s="44"/>
      <c r="B30" s="175" t="s">
        <v>575</v>
      </c>
      <c r="C30" s="176" t="s">
        <v>576</v>
      </c>
      <c r="D30" s="176"/>
      <c r="E30" s="176" t="s">
        <v>55</v>
      </c>
      <c r="F30" s="177">
        <v>10.5</v>
      </c>
      <c r="G30" s="177"/>
      <c r="H30" s="177"/>
      <c r="I30" s="177"/>
      <c r="J30" s="177"/>
      <c r="N30" s="122">
        <f t="shared" si="0"/>
        <v>10.5</v>
      </c>
      <c r="O30" s="124">
        <f>IF(D30="X",0,IF(E30="X",0,VLOOKUP(E30,'5'!$K$3:$L$16,2,FALSE)))</f>
        <v>200</v>
      </c>
      <c r="P30" s="122">
        <f t="shared" si="1"/>
        <v>2100</v>
      </c>
    </row>
    <row r="31" spans="1:16" x14ac:dyDescent="0.3">
      <c r="A31" s="44"/>
      <c r="B31" s="175" t="s">
        <v>577</v>
      </c>
      <c r="C31" s="176" t="s">
        <v>578</v>
      </c>
      <c r="D31" s="176"/>
      <c r="E31" s="176" t="s">
        <v>56</v>
      </c>
      <c r="F31" s="177"/>
      <c r="G31" s="177">
        <v>10.8</v>
      </c>
      <c r="H31" s="177"/>
      <c r="I31" s="177"/>
      <c r="J31" s="177"/>
      <c r="N31" s="122">
        <f t="shared" si="0"/>
        <v>10.8</v>
      </c>
      <c r="O31" s="124">
        <f>IF(D31="X",0,IF(E31="X",0,VLOOKUP(E31,'5'!$K$3:$L$16,2,FALSE)))</f>
        <v>200</v>
      </c>
      <c r="P31" s="122">
        <f t="shared" si="1"/>
        <v>2160</v>
      </c>
    </row>
    <row r="32" spans="1:16" x14ac:dyDescent="0.3">
      <c r="A32" s="44"/>
      <c r="B32" s="175" t="s">
        <v>579</v>
      </c>
      <c r="C32" s="176" t="s">
        <v>580</v>
      </c>
      <c r="D32" s="176"/>
      <c r="E32" s="176" t="s">
        <v>55</v>
      </c>
      <c r="F32" s="177"/>
      <c r="G32" s="177">
        <v>76.400000000000006</v>
      </c>
      <c r="H32" s="177"/>
      <c r="I32" s="177"/>
      <c r="J32" s="177"/>
      <c r="N32" s="122">
        <f t="shared" si="0"/>
        <v>76.400000000000006</v>
      </c>
      <c r="O32" s="124">
        <f>IF(D32="X",0,IF(E32="X",0,VLOOKUP(E32,'5'!$K$3:$L$16,2,FALSE)))</f>
        <v>200</v>
      </c>
      <c r="P32" s="122">
        <f t="shared" si="1"/>
        <v>15280.000000000002</v>
      </c>
    </row>
    <row r="33" spans="1:16" x14ac:dyDescent="0.3">
      <c r="A33" s="44"/>
      <c r="B33" s="175" t="s">
        <v>581</v>
      </c>
      <c r="C33" s="176" t="s">
        <v>582</v>
      </c>
      <c r="D33" s="176"/>
      <c r="E33" s="176" t="s">
        <v>56</v>
      </c>
      <c r="F33" s="177">
        <v>3.2</v>
      </c>
      <c r="G33" s="177"/>
      <c r="H33" s="177"/>
      <c r="I33" s="177"/>
      <c r="J33" s="177"/>
      <c r="N33" s="122">
        <f t="shared" si="0"/>
        <v>3.2</v>
      </c>
      <c r="O33" s="124">
        <f>IF(D33="X",0,IF(E33="X",0,VLOOKUP(E33,'5'!$K$3:$L$16,2,FALSE)))</f>
        <v>200</v>
      </c>
      <c r="P33" s="122">
        <f t="shared" si="1"/>
        <v>640</v>
      </c>
    </row>
    <row r="34" spans="1:16" x14ac:dyDescent="0.3">
      <c r="A34" s="44"/>
      <c r="B34" s="175" t="s">
        <v>583</v>
      </c>
      <c r="C34" s="176" t="s">
        <v>584</v>
      </c>
      <c r="D34" s="176"/>
      <c r="E34" s="176" t="s">
        <v>61</v>
      </c>
      <c r="F34" s="177"/>
      <c r="G34" s="177"/>
      <c r="H34" s="177"/>
      <c r="I34" s="177"/>
      <c r="J34" s="177">
        <v>3.2</v>
      </c>
      <c r="N34" s="122">
        <f t="shared" si="0"/>
        <v>3.2</v>
      </c>
      <c r="O34" s="124">
        <f>IF(D34="X",0,IF(E34="X",0,VLOOKUP(E34,'5'!$K$3:$L$16,2,FALSE)))</f>
        <v>12</v>
      </c>
      <c r="P34" s="122">
        <f t="shared" si="1"/>
        <v>38.400000000000006</v>
      </c>
    </row>
    <row r="35" spans="1:16" x14ac:dyDescent="0.3">
      <c r="A35" s="44"/>
      <c r="B35" s="175" t="s">
        <v>585</v>
      </c>
      <c r="C35" s="176" t="s">
        <v>586</v>
      </c>
      <c r="D35" s="176"/>
      <c r="E35" s="176" t="s">
        <v>55</v>
      </c>
      <c r="F35" s="177"/>
      <c r="G35" s="177">
        <v>6.2</v>
      </c>
      <c r="H35" s="177"/>
      <c r="I35" s="177"/>
      <c r="J35" s="177"/>
      <c r="N35" s="122">
        <f t="shared" si="0"/>
        <v>6.2</v>
      </c>
      <c r="O35" s="124">
        <f>IF(D35="X",0,IF(E35="X",0,VLOOKUP(E35,'5'!$K$3:$L$16,2,FALSE)))</f>
        <v>200</v>
      </c>
      <c r="P35" s="122">
        <f t="shared" si="1"/>
        <v>1240</v>
      </c>
    </row>
    <row r="36" spans="1:16" x14ac:dyDescent="0.3">
      <c r="A36" s="44"/>
      <c r="B36" s="175" t="s">
        <v>587</v>
      </c>
      <c r="C36" s="176" t="s">
        <v>588</v>
      </c>
      <c r="D36" s="176"/>
      <c r="E36" s="176" t="s">
        <v>150</v>
      </c>
      <c r="F36" s="177"/>
      <c r="G36" s="177"/>
      <c r="H36" s="177"/>
      <c r="I36" s="177"/>
      <c r="J36" s="177">
        <v>4.7</v>
      </c>
      <c r="N36" s="122">
        <f t="shared" si="0"/>
        <v>4.7</v>
      </c>
      <c r="O36" s="124">
        <f>IF(D36="X",0,IF(E36="X",0,VLOOKUP(E36,'5'!$K$3:$L$16,2,FALSE)))</f>
        <v>200</v>
      </c>
      <c r="P36" s="122">
        <f t="shared" si="1"/>
        <v>940</v>
      </c>
    </row>
    <row r="37" spans="1:16" x14ac:dyDescent="0.3">
      <c r="A37" s="44"/>
      <c r="B37" s="175" t="s">
        <v>589</v>
      </c>
      <c r="C37" s="176" t="s">
        <v>590</v>
      </c>
      <c r="D37" s="176"/>
      <c r="E37" s="176" t="s">
        <v>55</v>
      </c>
      <c r="F37" s="177"/>
      <c r="G37" s="177">
        <v>62.3</v>
      </c>
      <c r="H37" s="177"/>
      <c r="I37" s="177"/>
      <c r="J37" s="177"/>
      <c r="N37" s="122">
        <f t="shared" si="0"/>
        <v>62.3</v>
      </c>
      <c r="O37" s="124">
        <f>IF(D37="X",0,IF(E37="X",0,VLOOKUP(E37,'5'!$K$3:$L$16,2,FALSE)))</f>
        <v>200</v>
      </c>
      <c r="P37" s="122">
        <f t="shared" si="1"/>
        <v>12460</v>
      </c>
    </row>
    <row r="38" spans="1:16" x14ac:dyDescent="0.3">
      <c r="A38" s="44"/>
      <c r="B38" s="175" t="s">
        <v>591</v>
      </c>
      <c r="C38" s="176" t="s">
        <v>592</v>
      </c>
      <c r="D38" s="176"/>
      <c r="E38" s="176" t="s">
        <v>55</v>
      </c>
      <c r="F38" s="177"/>
      <c r="G38" s="177">
        <v>56.4</v>
      </c>
      <c r="H38" s="177"/>
      <c r="I38" s="177"/>
      <c r="J38" s="177"/>
      <c r="N38" s="122">
        <f t="shared" si="0"/>
        <v>56.4</v>
      </c>
      <c r="O38" s="124">
        <f>IF(D38="X",0,IF(E38="X",0,VLOOKUP(E38,'5'!$K$3:$L$16,2,FALSE)))</f>
        <v>200</v>
      </c>
      <c r="P38" s="122">
        <f t="shared" si="1"/>
        <v>11280</v>
      </c>
    </row>
    <row r="39" spans="1:16" x14ac:dyDescent="0.3">
      <c r="A39" s="44"/>
      <c r="B39" s="175" t="s">
        <v>593</v>
      </c>
      <c r="C39" s="176" t="s">
        <v>588</v>
      </c>
      <c r="D39" s="176"/>
      <c r="E39" s="176" t="s">
        <v>150</v>
      </c>
      <c r="F39" s="177"/>
      <c r="G39" s="177"/>
      <c r="H39" s="177"/>
      <c r="I39" s="177"/>
      <c r="J39" s="177">
        <v>4.7</v>
      </c>
      <c r="N39" s="122">
        <f t="shared" si="0"/>
        <v>4.7</v>
      </c>
      <c r="O39" s="124">
        <f>IF(D39="X",0,IF(E39="X",0,VLOOKUP(E39,'5'!$K$3:$L$16,2,FALSE)))</f>
        <v>200</v>
      </c>
      <c r="P39" s="122">
        <f t="shared" si="1"/>
        <v>940</v>
      </c>
    </row>
    <row r="40" spans="1:16" x14ac:dyDescent="0.3">
      <c r="A40" s="44"/>
      <c r="B40" s="175" t="s">
        <v>594</v>
      </c>
      <c r="C40" s="47" t="s">
        <v>396</v>
      </c>
      <c r="E40" s="47" t="s">
        <v>61</v>
      </c>
      <c r="G40" s="122">
        <v>2.2999999999999998</v>
      </c>
      <c r="N40" s="122">
        <f t="shared" si="0"/>
        <v>2.2999999999999998</v>
      </c>
      <c r="O40" s="124">
        <f>IF(D40="X",0,IF(E40="X",0,VLOOKUP(E40,'5'!$K$3:$L$16,2,FALSE)))</f>
        <v>12</v>
      </c>
      <c r="P40" s="122">
        <f t="shared" si="1"/>
        <v>27.599999999999998</v>
      </c>
    </row>
    <row r="41" spans="1:16" x14ac:dyDescent="0.3">
      <c r="A41" s="44"/>
      <c r="B41" s="175" t="s">
        <v>595</v>
      </c>
      <c r="C41" s="47" t="s">
        <v>596</v>
      </c>
      <c r="E41" s="47" t="s">
        <v>357</v>
      </c>
      <c r="G41" s="122">
        <v>1</v>
      </c>
      <c r="N41" s="122">
        <f t="shared" si="0"/>
        <v>1</v>
      </c>
      <c r="O41" s="124">
        <f>IF(D41="X",0,IF(E41="X",0,VLOOKUP(E41,'5'!$K$3:$L$16,2,FALSE)))</f>
        <v>0</v>
      </c>
      <c r="P41" s="122">
        <f t="shared" si="1"/>
        <v>0</v>
      </c>
    </row>
    <row r="42" spans="1:16" x14ac:dyDescent="0.3">
      <c r="A42" s="44"/>
      <c r="B42" s="175" t="s">
        <v>597</v>
      </c>
      <c r="C42" s="47" t="s">
        <v>396</v>
      </c>
      <c r="E42" s="47" t="s">
        <v>61</v>
      </c>
      <c r="G42" s="122">
        <v>9.6999999999999993</v>
      </c>
      <c r="N42" s="122">
        <f t="shared" si="0"/>
        <v>9.6999999999999993</v>
      </c>
      <c r="O42" s="124">
        <f>IF(D42="X",0,IF(E42="X",0,VLOOKUP(E42,'5'!$K$3:$L$16,2,FALSE)))</f>
        <v>12</v>
      </c>
      <c r="P42" s="122">
        <f t="shared" si="1"/>
        <v>116.39999999999999</v>
      </c>
    </row>
    <row r="43" spans="1:16" x14ac:dyDescent="0.3">
      <c r="A43" s="44"/>
      <c r="B43" s="175" t="s">
        <v>598</v>
      </c>
      <c r="C43" s="47" t="s">
        <v>396</v>
      </c>
      <c r="E43" s="47" t="s">
        <v>61</v>
      </c>
      <c r="G43" s="122">
        <v>2.5</v>
      </c>
      <c r="N43" s="122">
        <f t="shared" si="0"/>
        <v>2.5</v>
      </c>
      <c r="O43" s="124">
        <f>IF(D43="X",0,IF(E43="X",0,VLOOKUP(E43,'5'!$K$3:$L$16,2,FALSE)))</f>
        <v>12</v>
      </c>
      <c r="P43" s="122">
        <f t="shared" si="1"/>
        <v>30</v>
      </c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38.1</v>
      </c>
      <c r="G495" s="105">
        <f t="shared" si="2"/>
        <v>839.1</v>
      </c>
      <c r="H495" s="105">
        <f t="shared" si="2"/>
        <v>0</v>
      </c>
      <c r="I495" s="105">
        <f t="shared" si="2"/>
        <v>0</v>
      </c>
      <c r="J495" s="105">
        <f t="shared" si="2"/>
        <v>38.6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IF('5'!K3="", "Vrije categorie",'5'!K3)</f>
        <v>A</v>
      </c>
      <c r="F499" s="106" cm="1">
        <f t="array" ref="F499">SUMPRODUCT(--($E$4:$E$494=C499),--($D$4:$D$494=""),$F$4:$F$494)</f>
        <v>10.5</v>
      </c>
      <c r="G499" s="106" cm="1">
        <f t="array" ref="G499">SUMPRODUCT(--($E$4:$E$494=C499),--($D$4:$D$494=""),$G$4:$G$494)</f>
        <v>449.1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459.6</v>
      </c>
      <c r="O499" s="95"/>
      <c r="P499" s="106" cm="1">
        <f t="array" ref="P499">SUMPRODUCT(--($E$4:$E$494=C499),--($D$4:$D$494=""),$P$4:$P$494)</f>
        <v>91920</v>
      </c>
    </row>
    <row r="500" spans="3:16" x14ac:dyDescent="0.3">
      <c r="C500" s="95" t="str">
        <f>IF('5'!K4="", "Vrije categorie",'5'!K4)</f>
        <v>B</v>
      </c>
      <c r="F500" s="106" cm="1">
        <f t="array" ref="F500">SUMPRODUCT(--($E$4:$E$494=C500),--($D$4:$D$494=""),$F$4:$F$494)</f>
        <v>21</v>
      </c>
      <c r="G500" s="106" cm="1">
        <f t="array" ref="G500">SUMPRODUCT(--($E$4:$E$494=C500),--($D$4:$D$494=""),$G$4:$G$494)</f>
        <v>20.399999999999999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41.4</v>
      </c>
      <c r="O500" s="95"/>
      <c r="P500" s="106" cm="1">
        <f t="array" ref="P500">SUMPRODUCT(--($E$4:$E$494=C500),--($D$4:$D$494=""),$P$4:$P$494)</f>
        <v>8280</v>
      </c>
    </row>
    <row r="501" spans="3:16" x14ac:dyDescent="0.3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11.6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11.6</v>
      </c>
      <c r="O502" s="95"/>
      <c r="P502" s="106" cm="1">
        <f t="array" ref="P502">SUMPRODUCT(--($E$4:$E$494=C502),--($D$4:$D$494=""),$P$4:$P$494)</f>
        <v>2320</v>
      </c>
    </row>
    <row r="503" spans="3:16" x14ac:dyDescent="0.3">
      <c r="C503" s="95" t="str">
        <f>IF('5'!K7="", "Vrije categorie",'5'!K7)</f>
        <v>E</v>
      </c>
      <c r="F503" s="106" cm="1">
        <f t="array" ref="F503">SUMPRODUCT(--($E$4:$E$494=C503),--($D$4:$D$494=""),$F$4:$F$494)</f>
        <v>6.6</v>
      </c>
      <c r="G503" s="106" cm="1">
        <f t="array" ref="G503">SUMPRODUCT(--($E$4:$E$494=C503),--($D$4:$D$494=""),$G$4:$G$494)</f>
        <v>193.2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199.79999999999998</v>
      </c>
      <c r="O503" s="95"/>
      <c r="P503" s="106" cm="1">
        <f t="array" ref="P503">SUMPRODUCT(--($E$4:$E$494=C503),--($D$4:$D$494=""),$P$4:$P$494)</f>
        <v>39960</v>
      </c>
    </row>
    <row r="504" spans="3:16" x14ac:dyDescent="0.3">
      <c r="C504" s="95" t="str">
        <f>IF('5'!K8="", "Vrije categorie",'5'!K8)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41.8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3.2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45</v>
      </c>
      <c r="O504" s="95"/>
      <c r="P504" s="106" cm="1">
        <f t="array" ref="P504">SUMPRODUCT(--($E$4:$E$494=C504),--($D$4:$D$494=""),$P$4:$P$494)</f>
        <v>540</v>
      </c>
    </row>
    <row r="505" spans="3:16" x14ac:dyDescent="0.3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35.4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35.4</v>
      </c>
      <c r="O505" s="95"/>
      <c r="P505" s="106" cm="1">
        <f t="array" ref="P505">SUMPRODUCT(--($E$4:$E$494=C505),--($D$4:$D$494=""),$P$4:$P$494)</f>
        <v>7080</v>
      </c>
    </row>
    <row r="506" spans="3:16" x14ac:dyDescent="0.3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IF('5'!K14="", "Vrije categorie",'5'!K14)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116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116</v>
      </c>
      <c r="O510" s="95"/>
      <c r="P510" s="106" cm="1">
        <f t="array" ref="P510">SUMPRODUCT(--($E$4:$E$494=C510),--($D$4:$D$494=""),$P$4:$P$494)</f>
        <v>23200</v>
      </c>
    </row>
    <row r="511" spans="3:16" x14ac:dyDescent="0.3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38.1</v>
      </c>
      <c r="G512" s="107">
        <f t="shared" ref="G512:M512" si="5">SUM(G499:G511)</f>
        <v>832.09999999999991</v>
      </c>
      <c r="H512" s="107">
        <f t="shared" si="5"/>
        <v>0</v>
      </c>
      <c r="I512" s="107">
        <f t="shared" si="5"/>
        <v>0</v>
      </c>
      <c r="J512" s="107">
        <f t="shared" si="5"/>
        <v>38.6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908.8</v>
      </c>
      <c r="O512" s="107"/>
      <c r="P512" s="107">
        <f>SUM(P499:P511)</f>
        <v>173300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7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6,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'6a'!P499/M3</f>
        <v>#DIV/0!</v>
      </c>
    </row>
    <row r="4" spans="1:14" x14ac:dyDescent="0.3">
      <c r="A4" s="56" t="s">
        <v>83</v>
      </c>
      <c r="B4" s="226" t="str">
        <f>VLOOKUP(H5,'Kosten VSR (her)controles'!A5:E62,3)</f>
        <v>Maranatha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'6a'!P500/M4</f>
        <v>#DIV/0!</v>
      </c>
    </row>
    <row r="5" spans="1:14" x14ac:dyDescent="0.3">
      <c r="A5" s="57" t="s">
        <v>84</v>
      </c>
      <c r="B5" s="227" t="str">
        <f>VLOOKUP(H5,'Kosten VSR (her)controles'!A5:E62,4)</f>
        <v>Hoogklei 7</v>
      </c>
      <c r="C5" s="227"/>
      <c r="D5" s="227"/>
      <c r="E5" s="227"/>
      <c r="F5" s="241" t="s">
        <v>86</v>
      </c>
      <c r="G5" s="241"/>
      <c r="H5" s="53">
        <f>'Kosten VSR (her)controles'!A10</f>
        <v>6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Winschoten</v>
      </c>
      <c r="C6" s="228"/>
      <c r="D6" s="228"/>
      <c r="E6" s="228"/>
      <c r="F6" s="242" t="s">
        <v>87</v>
      </c>
      <c r="G6" s="242"/>
      <c r="H6" s="54" t="str">
        <f>CONCATENATE(H5,"a")</f>
        <v>6a</v>
      </c>
      <c r="K6" s="74" t="s">
        <v>60</v>
      </c>
      <c r="L6" s="86">
        <v>200</v>
      </c>
      <c r="M6" s="147"/>
      <c r="N6" s="127" t="e">
        <f>'6a'!P502/M6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'6a'!P503/M7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'6a'!P504/M8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'6a'!P505/M9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'6a'!P506/M10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'6a'!P507/M11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'6a'!N512</f>
        <v>1072.1000000000001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'6a'!P510/M14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'6a'!P512</f>
        <v>214420</v>
      </c>
      <c r="E17" s="238" t="s">
        <v>130</v>
      </c>
      <c r="F17" s="238"/>
      <c r="G17" s="84">
        <f>D17/E8</f>
        <v>1072.0999999999999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'6a'!G512</f>
        <v>806.90000000000009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806.90000000000009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806.90000000000009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806.90000000000009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'6a'!F512-E27</f>
        <v>40.9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151.1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151.1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33.200000000000003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'6a'!U495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'6a'!V495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'6a'!W495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'6a'!N505</f>
        <v>44.1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topLeftCell="B1" workbookViewId="0">
      <selection activeCell="F24" sqref="F24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'6'!H5</f>
        <v>6</v>
      </c>
      <c r="B1" s="243" t="s">
        <v>83</v>
      </c>
      <c r="C1" s="244"/>
      <c r="D1" s="245" t="str">
        <f>VLOOKUP(A1,'Kosten VSR (her)controles'!A5:J62,3)</f>
        <v>Maranatha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Hoogklei 7 te Winschoten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521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F4" s="122"/>
      <c r="G4" s="122"/>
      <c r="H4" s="122"/>
      <c r="I4" s="122"/>
      <c r="J4" s="122"/>
      <c r="N4" s="122"/>
      <c r="O4" s="122"/>
      <c r="P4" s="122"/>
    </row>
    <row r="5" spans="1:24" x14ac:dyDescent="0.3">
      <c r="A5" s="44"/>
      <c r="B5" s="175">
        <v>1</v>
      </c>
      <c r="C5" s="176" t="s">
        <v>601</v>
      </c>
      <c r="D5" s="176"/>
      <c r="E5" s="176" t="s">
        <v>56</v>
      </c>
      <c r="F5" s="177">
        <v>15.5</v>
      </c>
      <c r="G5" s="177"/>
      <c r="H5" s="177"/>
      <c r="I5" s="177"/>
      <c r="J5" s="177"/>
      <c r="N5" s="122">
        <f t="shared" ref="N5:N47" si="0">SUM(F5:M5)</f>
        <v>15.5</v>
      </c>
      <c r="O5" s="124">
        <f>IF(D5="X",0,IF(E5="X",0,VLOOKUP(E5,'6'!$K$3:$L$16,2,FALSE)))</f>
        <v>200</v>
      </c>
      <c r="P5" s="122">
        <f t="shared" ref="P5:P47" si="1">N5*O5</f>
        <v>3100</v>
      </c>
    </row>
    <row r="6" spans="1:24" x14ac:dyDescent="0.3">
      <c r="A6" s="44"/>
      <c r="B6" s="175">
        <v>2</v>
      </c>
      <c r="C6" s="176" t="s">
        <v>264</v>
      </c>
      <c r="D6" s="176"/>
      <c r="E6" s="176" t="s">
        <v>56</v>
      </c>
      <c r="F6" s="177"/>
      <c r="G6" s="177"/>
      <c r="H6" s="177"/>
      <c r="I6" s="177"/>
      <c r="J6" s="177">
        <v>21</v>
      </c>
      <c r="N6" s="122">
        <f t="shared" si="0"/>
        <v>21</v>
      </c>
      <c r="O6" s="124">
        <f>IF(D6="X",0,IF(E6="X",0,VLOOKUP(E6,'6'!$K$3:$L$16,2,FALSE)))</f>
        <v>200</v>
      </c>
      <c r="P6" s="122">
        <f t="shared" si="1"/>
        <v>4200</v>
      </c>
    </row>
    <row r="7" spans="1:24" x14ac:dyDescent="0.3">
      <c r="A7" s="44"/>
      <c r="B7" s="175">
        <v>3</v>
      </c>
      <c r="C7" s="176" t="s">
        <v>261</v>
      </c>
      <c r="D7" s="176"/>
      <c r="E7" s="176" t="s">
        <v>58</v>
      </c>
      <c r="F7" s="177"/>
      <c r="G7" s="177">
        <v>16.2</v>
      </c>
      <c r="H7" s="177"/>
      <c r="I7" s="177"/>
      <c r="J7" s="177"/>
      <c r="N7" s="122">
        <f t="shared" si="0"/>
        <v>16.2</v>
      </c>
      <c r="O7" s="124">
        <f>IF(D7="X",0,IF(E7="X",0,VLOOKUP(E7,'6'!$K$3:$L$16,2,FALSE)))</f>
        <v>200</v>
      </c>
      <c r="P7" s="122">
        <f t="shared" si="1"/>
        <v>3240</v>
      </c>
    </row>
    <row r="8" spans="1:24" x14ac:dyDescent="0.3">
      <c r="A8" s="44"/>
      <c r="B8" s="175">
        <v>4</v>
      </c>
      <c r="C8" s="176" t="s">
        <v>263</v>
      </c>
      <c r="D8" s="176"/>
      <c r="E8" s="176" t="s">
        <v>56</v>
      </c>
      <c r="F8" s="177"/>
      <c r="G8" s="177"/>
      <c r="H8" s="177"/>
      <c r="I8" s="177"/>
      <c r="J8" s="177">
        <v>67.7</v>
      </c>
      <c r="N8" s="122">
        <f t="shared" si="0"/>
        <v>67.7</v>
      </c>
      <c r="O8" s="124">
        <f>IF(D8="X",0,IF(E8="X",0,VLOOKUP(E8,'6'!$K$3:$L$16,2,FALSE)))</f>
        <v>200</v>
      </c>
      <c r="P8" s="122">
        <f t="shared" si="1"/>
        <v>13540</v>
      </c>
    </row>
    <row r="9" spans="1:24" x14ac:dyDescent="0.3">
      <c r="A9" s="44"/>
      <c r="B9" s="175">
        <v>5</v>
      </c>
      <c r="C9" s="176" t="s">
        <v>267</v>
      </c>
      <c r="D9" s="176"/>
      <c r="E9" s="176" t="s">
        <v>150</v>
      </c>
      <c r="F9" s="177"/>
      <c r="G9" s="177"/>
      <c r="H9" s="177"/>
      <c r="I9" s="177"/>
      <c r="J9" s="177"/>
      <c r="L9">
        <v>4.75</v>
      </c>
      <c r="N9" s="122">
        <f t="shared" si="0"/>
        <v>4.75</v>
      </c>
      <c r="O9" s="124">
        <f>IF(D9="X",0,IF(E9="X",0,VLOOKUP(E9,'6'!$K$3:$L$16,2,FALSE)))</f>
        <v>200</v>
      </c>
      <c r="P9" s="122">
        <f t="shared" si="1"/>
        <v>950</v>
      </c>
    </row>
    <row r="10" spans="1:24" x14ac:dyDescent="0.3">
      <c r="A10" s="44"/>
      <c r="B10" s="175">
        <v>6</v>
      </c>
      <c r="C10" s="176" t="s">
        <v>320</v>
      </c>
      <c r="D10" s="176"/>
      <c r="E10" s="176" t="s">
        <v>58</v>
      </c>
      <c r="F10" s="177"/>
      <c r="G10" s="177">
        <v>46</v>
      </c>
      <c r="H10" s="177"/>
      <c r="I10" s="177"/>
      <c r="J10" s="177"/>
      <c r="N10" s="122">
        <f t="shared" si="0"/>
        <v>46</v>
      </c>
      <c r="O10" s="124">
        <f>IF(D10="X",0,IF(E10="X",0,VLOOKUP(E10,'6'!$K$3:$L$16,2,FALSE)))</f>
        <v>200</v>
      </c>
      <c r="P10" s="122">
        <f t="shared" si="1"/>
        <v>9200</v>
      </c>
    </row>
    <row r="11" spans="1:24" x14ac:dyDescent="0.3">
      <c r="A11" s="44"/>
      <c r="B11" s="175">
        <v>7</v>
      </c>
      <c r="C11" s="176" t="s">
        <v>602</v>
      </c>
      <c r="D11" s="176"/>
      <c r="E11" s="176" t="s">
        <v>60</v>
      </c>
      <c r="F11" s="177"/>
      <c r="G11" s="177">
        <v>3.3</v>
      </c>
      <c r="H11" s="177"/>
      <c r="I11" s="177"/>
      <c r="J11" s="177"/>
      <c r="N11" s="122">
        <f t="shared" si="0"/>
        <v>3.3</v>
      </c>
      <c r="O11" s="124">
        <f>IF(D11="X",0,IF(E11="X",0,VLOOKUP(E11,'6'!$K$3:$L$16,2,FALSE)))</f>
        <v>200</v>
      </c>
      <c r="P11" s="122">
        <f t="shared" si="1"/>
        <v>660</v>
      </c>
    </row>
    <row r="12" spans="1:24" x14ac:dyDescent="0.3">
      <c r="A12" s="44"/>
      <c r="B12" s="175">
        <v>8</v>
      </c>
      <c r="C12" s="176" t="s">
        <v>502</v>
      </c>
      <c r="D12" s="176"/>
      <c r="E12" s="176" t="s">
        <v>55</v>
      </c>
      <c r="F12" s="177"/>
      <c r="G12" s="177">
        <v>42.8</v>
      </c>
      <c r="H12" s="177"/>
      <c r="I12" s="177"/>
      <c r="J12" s="177"/>
      <c r="N12" s="122">
        <f t="shared" si="0"/>
        <v>42.8</v>
      </c>
      <c r="O12" s="124">
        <f>IF(D12="X",0,IF(E12="X",0,VLOOKUP(E12,'6'!$K$3:$L$16,2,FALSE)))</f>
        <v>200</v>
      </c>
      <c r="P12" s="122">
        <f t="shared" si="1"/>
        <v>8560</v>
      </c>
    </row>
    <row r="13" spans="1:24" x14ac:dyDescent="0.3">
      <c r="A13" s="44"/>
      <c r="B13" s="175">
        <v>9</v>
      </c>
      <c r="C13" s="176" t="s">
        <v>603</v>
      </c>
      <c r="D13" s="176"/>
      <c r="E13" s="176" t="s">
        <v>56</v>
      </c>
      <c r="F13" s="177"/>
      <c r="G13" s="177"/>
      <c r="H13" s="177"/>
      <c r="I13" s="177"/>
      <c r="J13" s="177"/>
      <c r="L13">
        <v>4.75</v>
      </c>
      <c r="N13" s="122">
        <f t="shared" si="0"/>
        <v>4.75</v>
      </c>
      <c r="O13" s="124">
        <f>IF(D13="X",0,IF(E13="X",0,VLOOKUP(E13,'6'!$K$3:$L$16,2,FALSE)))</f>
        <v>200</v>
      </c>
      <c r="P13" s="122">
        <f t="shared" si="1"/>
        <v>950</v>
      </c>
    </row>
    <row r="14" spans="1:24" x14ac:dyDescent="0.3">
      <c r="A14" s="44"/>
      <c r="B14" s="175">
        <v>10</v>
      </c>
      <c r="C14" s="176" t="s">
        <v>534</v>
      </c>
      <c r="D14" s="176"/>
      <c r="E14" s="176" t="s">
        <v>62</v>
      </c>
      <c r="F14" s="177"/>
      <c r="G14" s="177">
        <v>86</v>
      </c>
      <c r="H14" s="177"/>
      <c r="I14" s="177"/>
      <c r="J14" s="177"/>
      <c r="N14" s="122">
        <f t="shared" si="0"/>
        <v>86</v>
      </c>
      <c r="O14" s="124">
        <f>IF(D14="X",0,IF(E14="X",0,VLOOKUP(E14,'6'!$K$3:$L$16,2,FALSE)))</f>
        <v>200</v>
      </c>
      <c r="P14" s="122">
        <f t="shared" si="1"/>
        <v>17200</v>
      </c>
    </row>
    <row r="15" spans="1:24" x14ac:dyDescent="0.3">
      <c r="A15" s="44"/>
      <c r="B15" s="175">
        <v>11</v>
      </c>
      <c r="C15" s="176" t="s">
        <v>267</v>
      </c>
      <c r="D15" s="176"/>
      <c r="E15" s="176" t="s">
        <v>150</v>
      </c>
      <c r="F15" s="177"/>
      <c r="G15" s="177"/>
      <c r="H15" s="177"/>
      <c r="I15" s="177"/>
      <c r="J15" s="177"/>
      <c r="L15">
        <v>4.6500000000000004</v>
      </c>
      <c r="N15" s="122">
        <f t="shared" si="0"/>
        <v>4.6500000000000004</v>
      </c>
      <c r="O15" s="124">
        <f>IF(D15="X",0,IF(E15="X",0,VLOOKUP(E15,'6'!$K$3:$L$16,2,FALSE)))</f>
        <v>200</v>
      </c>
      <c r="P15" s="122">
        <f t="shared" si="1"/>
        <v>930.00000000000011</v>
      </c>
    </row>
    <row r="16" spans="1:24" x14ac:dyDescent="0.3">
      <c r="A16" s="44"/>
      <c r="B16" s="175">
        <v>12</v>
      </c>
      <c r="C16" s="176" t="s">
        <v>267</v>
      </c>
      <c r="D16" s="176"/>
      <c r="E16" s="176" t="s">
        <v>150</v>
      </c>
      <c r="F16" s="177"/>
      <c r="G16" s="177"/>
      <c r="H16" s="177"/>
      <c r="I16" s="177"/>
      <c r="J16" s="177"/>
      <c r="L16">
        <v>4.6500000000000004</v>
      </c>
      <c r="N16" s="122">
        <f t="shared" si="0"/>
        <v>4.6500000000000004</v>
      </c>
      <c r="O16" s="124">
        <f>IF(D16="X",0,IF(E16="X",0,VLOOKUP(E16,'6'!$K$3:$L$16,2,FALSE)))</f>
        <v>200</v>
      </c>
      <c r="P16" s="122">
        <f t="shared" si="1"/>
        <v>930.00000000000011</v>
      </c>
    </row>
    <row r="17" spans="1:16" x14ac:dyDescent="0.3">
      <c r="A17" s="44"/>
      <c r="B17" s="175">
        <v>13</v>
      </c>
      <c r="C17" s="176" t="s">
        <v>604</v>
      </c>
      <c r="D17" s="176"/>
      <c r="E17" s="176" t="s">
        <v>56</v>
      </c>
      <c r="F17" s="177">
        <v>6.8</v>
      </c>
      <c r="G17" s="177"/>
      <c r="H17" s="177"/>
      <c r="I17" s="177"/>
      <c r="J17" s="177"/>
      <c r="N17" s="122">
        <f t="shared" si="0"/>
        <v>6.8</v>
      </c>
      <c r="O17" s="124">
        <f>IF(D17="X",0,IF(E17="X",0,VLOOKUP(E17,'6'!$K$3:$L$16,2,FALSE)))</f>
        <v>200</v>
      </c>
      <c r="P17" s="122">
        <f t="shared" si="1"/>
        <v>1360</v>
      </c>
    </row>
    <row r="18" spans="1:16" x14ac:dyDescent="0.3">
      <c r="A18" s="44"/>
      <c r="B18" s="175">
        <v>14</v>
      </c>
      <c r="C18" s="176" t="s">
        <v>261</v>
      </c>
      <c r="D18" s="176"/>
      <c r="E18" s="176" t="s">
        <v>58</v>
      </c>
      <c r="F18" s="177">
        <v>8</v>
      </c>
      <c r="G18" s="177"/>
      <c r="H18" s="177"/>
      <c r="I18" s="177"/>
      <c r="J18" s="177"/>
      <c r="N18" s="122">
        <f t="shared" si="0"/>
        <v>8</v>
      </c>
      <c r="O18" s="124">
        <f>IF(D18="X",0,IF(E18="X",0,VLOOKUP(E18,'6'!$K$3:$L$16,2,FALSE)))</f>
        <v>200</v>
      </c>
      <c r="P18" s="122">
        <f t="shared" si="1"/>
        <v>1600</v>
      </c>
    </row>
    <row r="19" spans="1:16" x14ac:dyDescent="0.3">
      <c r="A19" s="44"/>
      <c r="B19" s="175">
        <v>15</v>
      </c>
      <c r="C19" s="176" t="s">
        <v>502</v>
      </c>
      <c r="D19" s="176"/>
      <c r="E19" s="176" t="s">
        <v>55</v>
      </c>
      <c r="F19" s="177"/>
      <c r="G19" s="177">
        <v>56</v>
      </c>
      <c r="H19" s="177"/>
      <c r="I19" s="177"/>
      <c r="J19" s="177"/>
      <c r="N19" s="122">
        <f t="shared" si="0"/>
        <v>56</v>
      </c>
      <c r="O19" s="124">
        <f>IF(D19="X",0,IF(E19="X",0,VLOOKUP(E19,'6'!$K$3:$L$16,2,FALSE)))</f>
        <v>200</v>
      </c>
      <c r="P19" s="122">
        <f t="shared" si="1"/>
        <v>11200</v>
      </c>
    </row>
    <row r="20" spans="1:16" x14ac:dyDescent="0.3">
      <c r="A20" s="44"/>
      <c r="B20" s="175">
        <v>16</v>
      </c>
      <c r="C20" s="176" t="s">
        <v>502</v>
      </c>
      <c r="D20" s="176"/>
      <c r="E20" s="176" t="s">
        <v>55</v>
      </c>
      <c r="F20" s="177"/>
      <c r="G20" s="177">
        <v>56</v>
      </c>
      <c r="H20" s="177"/>
      <c r="I20" s="177"/>
      <c r="J20" s="177"/>
      <c r="N20" s="122">
        <f t="shared" si="0"/>
        <v>56</v>
      </c>
      <c r="O20" s="124">
        <f>IF(D20="X",0,IF(E20="X",0,VLOOKUP(E20,'6'!$K$3:$L$16,2,FALSE)))</f>
        <v>200</v>
      </c>
      <c r="P20" s="122">
        <f t="shared" si="1"/>
        <v>11200</v>
      </c>
    </row>
    <row r="21" spans="1:16" x14ac:dyDescent="0.3">
      <c r="A21" s="44"/>
      <c r="B21" s="175">
        <v>17</v>
      </c>
      <c r="C21" s="176" t="s">
        <v>502</v>
      </c>
      <c r="D21" s="176"/>
      <c r="E21" s="176" t="s">
        <v>55</v>
      </c>
      <c r="F21" s="177"/>
      <c r="G21" s="177">
        <v>58.3</v>
      </c>
      <c r="H21" s="177"/>
      <c r="I21" s="177"/>
      <c r="J21" s="177"/>
      <c r="N21" s="122">
        <f t="shared" si="0"/>
        <v>58.3</v>
      </c>
      <c r="O21" s="124">
        <f>IF(D21="X",0,IF(E21="X",0,VLOOKUP(E21,'6'!$K$3:$L$16,2,FALSE)))</f>
        <v>200</v>
      </c>
      <c r="P21" s="122">
        <f t="shared" si="1"/>
        <v>11660</v>
      </c>
    </row>
    <row r="22" spans="1:16" x14ac:dyDescent="0.3">
      <c r="A22" s="44"/>
      <c r="B22" s="175">
        <v>18</v>
      </c>
      <c r="C22" s="176" t="s">
        <v>267</v>
      </c>
      <c r="D22" s="176"/>
      <c r="E22" s="176" t="s">
        <v>150</v>
      </c>
      <c r="F22" s="177"/>
      <c r="G22" s="177"/>
      <c r="H22" s="177"/>
      <c r="I22" s="177"/>
      <c r="J22" s="177">
        <v>2.4</v>
      </c>
      <c r="N22" s="122">
        <f t="shared" si="0"/>
        <v>2.4</v>
      </c>
      <c r="O22" s="124">
        <f>IF(D22="X",0,IF(E22="X",0,VLOOKUP(E22,'6'!$K$3:$L$16,2,FALSE)))</f>
        <v>200</v>
      </c>
      <c r="P22" s="122">
        <f t="shared" si="1"/>
        <v>480</v>
      </c>
    </row>
    <row r="23" spans="1:16" x14ac:dyDescent="0.3">
      <c r="A23" s="44"/>
      <c r="B23" s="175">
        <v>19</v>
      </c>
      <c r="C23" s="176" t="s">
        <v>605</v>
      </c>
      <c r="D23" s="176"/>
      <c r="E23" s="176" t="s">
        <v>56</v>
      </c>
      <c r="F23" s="177"/>
      <c r="G23" s="177"/>
      <c r="H23" s="177">
        <v>16.100000000000001</v>
      </c>
      <c r="I23" s="177"/>
      <c r="J23" s="177"/>
      <c r="N23" s="122">
        <f t="shared" si="0"/>
        <v>16.100000000000001</v>
      </c>
      <c r="O23" s="124">
        <f>IF(D23="X",0,IF(E23="X",0,VLOOKUP(E23,'6'!$K$3:$L$16,2,FALSE)))</f>
        <v>200</v>
      </c>
      <c r="P23" s="122">
        <f t="shared" si="1"/>
        <v>3220.0000000000005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/>
      <c r="O24" s="124"/>
      <c r="P24" s="122"/>
    </row>
    <row r="25" spans="1:16" x14ac:dyDescent="0.3">
      <c r="A25" s="44"/>
      <c r="B25" s="175"/>
      <c r="C25" s="121" t="s">
        <v>606</v>
      </c>
      <c r="D25" s="176"/>
      <c r="E25" s="176"/>
      <c r="F25" s="177"/>
      <c r="G25" s="177"/>
      <c r="H25" s="177"/>
      <c r="I25" s="177"/>
      <c r="J25" s="177"/>
      <c r="N25" s="122"/>
      <c r="O25" s="124"/>
      <c r="P25" s="122"/>
    </row>
    <row r="26" spans="1:16" x14ac:dyDescent="0.3">
      <c r="A26" s="44"/>
      <c r="B26" s="175">
        <v>20</v>
      </c>
      <c r="C26" s="176" t="s">
        <v>264</v>
      </c>
      <c r="D26" s="176"/>
      <c r="E26" s="176" t="s">
        <v>56</v>
      </c>
      <c r="F26" s="177"/>
      <c r="G26" s="177"/>
      <c r="H26" s="177"/>
      <c r="I26" s="177"/>
      <c r="J26" s="177">
        <v>11.9</v>
      </c>
      <c r="N26" s="122">
        <f t="shared" si="0"/>
        <v>11.9</v>
      </c>
      <c r="O26" s="124">
        <f>IF(D26="X",0,IF(E26="X",0,VLOOKUP(E26,'6'!$K$3:$L$16,2,FALSE)))</f>
        <v>200</v>
      </c>
      <c r="P26" s="122">
        <f t="shared" si="1"/>
        <v>2380</v>
      </c>
    </row>
    <row r="27" spans="1:16" x14ac:dyDescent="0.3">
      <c r="A27" s="44"/>
      <c r="B27" s="175">
        <v>21</v>
      </c>
      <c r="C27" s="176" t="s">
        <v>263</v>
      </c>
      <c r="D27" s="176"/>
      <c r="E27" s="176" t="s">
        <v>56</v>
      </c>
      <c r="F27" s="177"/>
      <c r="G27" s="177"/>
      <c r="H27" s="177"/>
      <c r="I27" s="177"/>
      <c r="J27" s="177">
        <v>67.7</v>
      </c>
      <c r="N27" s="122">
        <f t="shared" si="0"/>
        <v>67.7</v>
      </c>
      <c r="O27" s="124">
        <f>IF(D27="X",0,IF(E27="X",0,VLOOKUP(E27,'6'!$K$3:$L$16,2,FALSE)))</f>
        <v>200</v>
      </c>
      <c r="P27" s="122">
        <f t="shared" si="1"/>
        <v>13540</v>
      </c>
    </row>
    <row r="28" spans="1:16" x14ac:dyDescent="0.3">
      <c r="A28" s="44"/>
      <c r="B28" s="175">
        <v>22</v>
      </c>
      <c r="C28" s="176" t="s">
        <v>267</v>
      </c>
      <c r="D28" s="176"/>
      <c r="E28" s="176" t="s">
        <v>150</v>
      </c>
      <c r="F28" s="177"/>
      <c r="G28" s="177"/>
      <c r="H28" s="177"/>
      <c r="I28" s="177"/>
      <c r="J28" s="177">
        <v>4.9000000000000004</v>
      </c>
      <c r="N28" s="122">
        <f t="shared" si="0"/>
        <v>4.9000000000000004</v>
      </c>
      <c r="O28" s="124">
        <f>IF(D28="X",0,IF(E28="X",0,VLOOKUP(E28,'6'!$K$3:$L$16,2,FALSE)))</f>
        <v>200</v>
      </c>
      <c r="P28" s="122">
        <f t="shared" si="1"/>
        <v>980.00000000000011</v>
      </c>
    </row>
    <row r="29" spans="1:16" x14ac:dyDescent="0.3">
      <c r="A29" s="44"/>
      <c r="B29" s="175">
        <v>23</v>
      </c>
      <c r="C29" s="176" t="s">
        <v>263</v>
      </c>
      <c r="D29" s="176"/>
      <c r="E29" s="176" t="s">
        <v>56</v>
      </c>
      <c r="F29" s="177"/>
      <c r="G29" s="177">
        <v>12.4</v>
      </c>
      <c r="H29" s="177"/>
      <c r="I29" s="177"/>
      <c r="J29" s="177"/>
      <c r="N29" s="122">
        <f t="shared" si="0"/>
        <v>12.4</v>
      </c>
      <c r="O29" s="124">
        <f>IF(D29="X",0,IF(E29="X",0,VLOOKUP(E29,'6'!$K$3:$L$16,2,FALSE)))</f>
        <v>200</v>
      </c>
      <c r="P29" s="122">
        <f t="shared" si="1"/>
        <v>2480</v>
      </c>
    </row>
    <row r="30" spans="1:16" x14ac:dyDescent="0.3">
      <c r="A30" s="44"/>
      <c r="B30" s="175">
        <v>24</v>
      </c>
      <c r="C30" s="176" t="s">
        <v>502</v>
      </c>
      <c r="D30" s="176"/>
      <c r="E30" s="176" t="s">
        <v>55</v>
      </c>
      <c r="F30" s="177"/>
      <c r="G30" s="177">
        <v>55.5</v>
      </c>
      <c r="H30" s="177"/>
      <c r="I30" s="177"/>
      <c r="J30" s="177"/>
      <c r="N30" s="122">
        <f t="shared" si="0"/>
        <v>55.5</v>
      </c>
      <c r="O30" s="124">
        <f>IF(D30="X",0,IF(E30="X",0,VLOOKUP(E30,'6'!$K$3:$L$16,2,FALSE)))</f>
        <v>200</v>
      </c>
      <c r="P30" s="122">
        <f t="shared" si="1"/>
        <v>11100</v>
      </c>
    </row>
    <row r="31" spans="1:16" x14ac:dyDescent="0.3">
      <c r="A31" s="44"/>
      <c r="B31" s="175">
        <v>25</v>
      </c>
      <c r="C31" s="176" t="s">
        <v>607</v>
      </c>
      <c r="D31" s="176"/>
      <c r="E31" s="176" t="s">
        <v>55</v>
      </c>
      <c r="F31" s="177"/>
      <c r="G31" s="177">
        <v>45.6</v>
      </c>
      <c r="H31" s="177"/>
      <c r="I31" s="177"/>
      <c r="J31" s="177"/>
      <c r="N31" s="122">
        <f t="shared" si="0"/>
        <v>45.6</v>
      </c>
      <c r="O31" s="124">
        <f>IF(D31="X",0,IF(E31="X",0,VLOOKUP(E31,'6'!$K$3:$L$16,2,FALSE)))</f>
        <v>200</v>
      </c>
      <c r="P31" s="122">
        <f t="shared" si="1"/>
        <v>9120</v>
      </c>
    </row>
    <row r="32" spans="1:16" x14ac:dyDescent="0.3">
      <c r="A32" s="44"/>
      <c r="B32" s="175">
        <v>26</v>
      </c>
      <c r="C32" s="176" t="s">
        <v>502</v>
      </c>
      <c r="D32" s="176"/>
      <c r="E32" s="176" t="s">
        <v>55</v>
      </c>
      <c r="F32" s="177"/>
      <c r="G32" s="177">
        <v>45.6</v>
      </c>
      <c r="H32" s="177"/>
      <c r="I32" s="177"/>
      <c r="J32" s="177"/>
      <c r="N32" s="122">
        <f t="shared" si="0"/>
        <v>45.6</v>
      </c>
      <c r="O32" s="124">
        <f>IF(D32="X",0,IF(E32="X",0,VLOOKUP(E32,'6'!$K$3:$L$16,2,FALSE)))</f>
        <v>200</v>
      </c>
      <c r="P32" s="122">
        <f t="shared" si="1"/>
        <v>9120</v>
      </c>
    </row>
    <row r="33" spans="1:16" x14ac:dyDescent="0.3">
      <c r="A33" s="44"/>
      <c r="B33" s="175">
        <v>27</v>
      </c>
      <c r="C33" s="176" t="s">
        <v>267</v>
      </c>
      <c r="D33" s="176"/>
      <c r="E33" s="176" t="s">
        <v>150</v>
      </c>
      <c r="F33" s="177"/>
      <c r="G33" s="177"/>
      <c r="H33" s="177"/>
      <c r="I33" s="177"/>
      <c r="J33" s="177">
        <v>6.9</v>
      </c>
      <c r="N33" s="122">
        <f t="shared" si="0"/>
        <v>6.9</v>
      </c>
      <c r="O33" s="124">
        <f>IF(D33="X",0,IF(E33="X",0,VLOOKUP(E33,'6'!$K$3:$L$16,2,FALSE)))</f>
        <v>200</v>
      </c>
      <c r="P33" s="122">
        <f t="shared" si="1"/>
        <v>1380</v>
      </c>
    </row>
    <row r="34" spans="1:16" x14ac:dyDescent="0.3">
      <c r="A34" s="44"/>
      <c r="B34" s="175">
        <v>28</v>
      </c>
      <c r="C34" s="176" t="s">
        <v>263</v>
      </c>
      <c r="D34" s="176"/>
      <c r="E34" s="176" t="s">
        <v>56</v>
      </c>
      <c r="F34" s="177"/>
      <c r="G34" s="177">
        <v>17.600000000000001</v>
      </c>
      <c r="H34" s="177"/>
      <c r="I34" s="177"/>
      <c r="J34" s="177"/>
      <c r="N34" s="122">
        <f t="shared" si="0"/>
        <v>17.600000000000001</v>
      </c>
      <c r="O34" s="124">
        <f>IF(D34="X",0,IF(E34="X",0,VLOOKUP(E34,'6'!$K$3:$L$16,2,FALSE)))</f>
        <v>200</v>
      </c>
      <c r="P34" s="122">
        <f t="shared" si="1"/>
        <v>3520.0000000000005</v>
      </c>
    </row>
    <row r="35" spans="1:16" x14ac:dyDescent="0.3">
      <c r="A35" s="44"/>
      <c r="B35" s="175">
        <v>29</v>
      </c>
      <c r="C35" s="176" t="s">
        <v>267</v>
      </c>
      <c r="D35" s="176"/>
      <c r="E35" s="176" t="s">
        <v>150</v>
      </c>
      <c r="F35" s="177"/>
      <c r="G35" s="177"/>
      <c r="H35" s="177"/>
      <c r="I35" s="177"/>
      <c r="J35" s="177">
        <v>4.5999999999999996</v>
      </c>
      <c r="N35" s="122">
        <f t="shared" si="0"/>
        <v>4.5999999999999996</v>
      </c>
      <c r="O35" s="124">
        <f>IF(D35="X",0,IF(E35="X",0,VLOOKUP(E35,'6'!$K$3:$L$16,2,FALSE)))</f>
        <v>200</v>
      </c>
      <c r="P35" s="122">
        <f t="shared" si="1"/>
        <v>919.99999999999989</v>
      </c>
    </row>
    <row r="36" spans="1:16" x14ac:dyDescent="0.3">
      <c r="A36" s="44"/>
      <c r="B36" s="175">
        <v>30</v>
      </c>
      <c r="C36" s="176" t="s">
        <v>267</v>
      </c>
      <c r="D36" s="176"/>
      <c r="E36" s="176" t="s">
        <v>150</v>
      </c>
      <c r="F36" s="177"/>
      <c r="G36" s="177"/>
      <c r="H36" s="177"/>
      <c r="I36" s="177"/>
      <c r="J36" s="177">
        <v>2.2999999999999998</v>
      </c>
      <c r="N36" s="122">
        <f t="shared" si="0"/>
        <v>2.2999999999999998</v>
      </c>
      <c r="O36" s="124">
        <f>IF(D36="X",0,IF(E36="X",0,VLOOKUP(E36,'6'!$K$3:$L$16,2,FALSE)))</f>
        <v>200</v>
      </c>
      <c r="P36" s="122">
        <f t="shared" si="1"/>
        <v>459.99999999999994</v>
      </c>
    </row>
    <row r="37" spans="1:16" x14ac:dyDescent="0.3">
      <c r="A37" s="44"/>
      <c r="B37" s="175">
        <v>31</v>
      </c>
      <c r="C37" s="176" t="s">
        <v>502</v>
      </c>
      <c r="D37" s="176"/>
      <c r="E37" s="176" t="s">
        <v>55</v>
      </c>
      <c r="F37" s="177"/>
      <c r="G37" s="177">
        <v>56</v>
      </c>
      <c r="H37" s="177"/>
      <c r="I37" s="177"/>
      <c r="J37" s="177"/>
      <c r="N37" s="122">
        <f t="shared" si="0"/>
        <v>56</v>
      </c>
      <c r="O37" s="124">
        <f>IF(D37="X",0,IF(E37="X",0,VLOOKUP(E37,'6'!$K$3:$L$16,2,FALSE)))</f>
        <v>200</v>
      </c>
      <c r="P37" s="122">
        <f t="shared" si="1"/>
        <v>11200</v>
      </c>
    </row>
    <row r="38" spans="1:16" x14ac:dyDescent="0.3">
      <c r="A38" s="44"/>
      <c r="B38" s="175">
        <v>32</v>
      </c>
      <c r="C38" s="176" t="s">
        <v>502</v>
      </c>
      <c r="D38" s="176"/>
      <c r="E38" s="176" t="s">
        <v>55</v>
      </c>
      <c r="F38" s="177"/>
      <c r="G38" s="177">
        <v>56</v>
      </c>
      <c r="H38" s="177"/>
      <c r="I38" s="177"/>
      <c r="J38" s="177"/>
      <c r="N38" s="122">
        <f t="shared" si="0"/>
        <v>56</v>
      </c>
      <c r="O38" s="124">
        <f>IF(D38="X",0,IF(E38="X",0,VLOOKUP(E38,'6'!$K$3:$L$16,2,FALSE)))</f>
        <v>200</v>
      </c>
      <c r="P38" s="122">
        <f t="shared" si="1"/>
        <v>11200</v>
      </c>
    </row>
    <row r="39" spans="1:16" x14ac:dyDescent="0.3">
      <c r="A39" s="44"/>
      <c r="B39" s="175">
        <v>33</v>
      </c>
      <c r="C39" s="176" t="s">
        <v>502</v>
      </c>
      <c r="D39" s="176"/>
      <c r="E39" s="176" t="s">
        <v>55</v>
      </c>
      <c r="F39" s="177"/>
      <c r="G39" s="177">
        <v>56.1</v>
      </c>
      <c r="H39" s="177"/>
      <c r="I39" s="177"/>
      <c r="J39" s="177"/>
      <c r="N39" s="122">
        <f t="shared" si="0"/>
        <v>56.1</v>
      </c>
      <c r="O39" s="124">
        <f>IF(D39="X",0,IF(E39="X",0,VLOOKUP(E39,'6'!$K$3:$L$16,2,FALSE)))</f>
        <v>200</v>
      </c>
      <c r="P39" s="122">
        <f t="shared" si="1"/>
        <v>11220</v>
      </c>
    </row>
    <row r="40" spans="1:16" x14ac:dyDescent="0.3">
      <c r="A40" s="44"/>
      <c r="B40" s="175">
        <v>34</v>
      </c>
      <c r="C40" s="176" t="s">
        <v>622</v>
      </c>
      <c r="D40" s="176"/>
      <c r="E40" s="176" t="s">
        <v>56</v>
      </c>
      <c r="F40" s="177">
        <v>10.6</v>
      </c>
      <c r="G40" s="132"/>
      <c r="H40" s="177"/>
      <c r="I40" s="177"/>
      <c r="J40" s="177"/>
      <c r="N40" s="122">
        <f t="shared" si="0"/>
        <v>10.6</v>
      </c>
      <c r="O40" s="124">
        <f>IF(D40="X",0,IF(E40="X",0,VLOOKUP(E40,'6'!$K$3:$L$16,2,FALSE)))</f>
        <v>200</v>
      </c>
      <c r="P40" s="122">
        <f t="shared" si="1"/>
        <v>2120</v>
      </c>
    </row>
    <row r="41" spans="1:16" x14ac:dyDescent="0.3">
      <c r="A41" s="44"/>
      <c r="B41" s="175">
        <v>35</v>
      </c>
      <c r="C41" s="176" t="s">
        <v>261</v>
      </c>
      <c r="D41" s="176"/>
      <c r="E41" s="176" t="s">
        <v>58</v>
      </c>
      <c r="F41" s="177"/>
      <c r="G41" s="177">
        <v>7.25</v>
      </c>
      <c r="H41" s="177"/>
      <c r="I41" s="177"/>
      <c r="J41" s="177"/>
      <c r="N41" s="122">
        <f t="shared" si="0"/>
        <v>7.25</v>
      </c>
      <c r="O41" s="124">
        <f>IF(D41="X",0,IF(E41="X",0,VLOOKUP(E41,'6'!$K$3:$L$16,2,FALSE)))</f>
        <v>200</v>
      </c>
      <c r="P41" s="122">
        <f t="shared" si="1"/>
        <v>1450</v>
      </c>
    </row>
    <row r="42" spans="1:16" x14ac:dyDescent="0.3">
      <c r="A42" s="44"/>
      <c r="B42" s="203">
        <v>36</v>
      </c>
      <c r="C42" s="176" t="s">
        <v>608</v>
      </c>
      <c r="D42" s="176"/>
      <c r="E42" s="176" t="s">
        <v>56</v>
      </c>
      <c r="F42" s="177"/>
      <c r="G42" s="177">
        <v>24.3</v>
      </c>
      <c r="H42" s="177"/>
      <c r="I42" s="177"/>
      <c r="J42" s="177"/>
      <c r="N42" s="122">
        <f t="shared" si="0"/>
        <v>24.3</v>
      </c>
      <c r="O42" s="124">
        <f>IF(D42="X",0,IF(E42="X",0,VLOOKUP(E42,'6'!$K$3:$L$16,2,FALSE)))</f>
        <v>200</v>
      </c>
      <c r="P42" s="122">
        <f t="shared" si="1"/>
        <v>4860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4"/>
      <c r="P43" s="122"/>
    </row>
    <row r="44" spans="1:16" x14ac:dyDescent="0.3">
      <c r="A44" s="44"/>
      <c r="B44" s="124"/>
      <c r="C44" s="121" t="s">
        <v>609</v>
      </c>
      <c r="D44" s="47"/>
      <c r="E44" s="47"/>
      <c r="F44" s="122"/>
      <c r="G44" s="122"/>
      <c r="H44" s="122"/>
      <c r="I44" s="122"/>
      <c r="J44" s="122"/>
      <c r="N44" s="122"/>
      <c r="O44" s="124"/>
      <c r="P44" s="122"/>
    </row>
    <row r="45" spans="1:16" x14ac:dyDescent="0.3">
      <c r="A45" s="44"/>
      <c r="B45" s="124"/>
      <c r="C45" s="47" t="s">
        <v>257</v>
      </c>
      <c r="D45" s="47"/>
      <c r="E45" s="47" t="s">
        <v>56</v>
      </c>
      <c r="F45" s="122"/>
      <c r="G45" s="122">
        <v>6.25</v>
      </c>
      <c r="H45" s="122"/>
      <c r="I45" s="122"/>
      <c r="J45" s="122"/>
      <c r="N45" s="122">
        <f t="shared" si="0"/>
        <v>6.25</v>
      </c>
      <c r="O45" s="124">
        <f>IF(D45="X",0,IF(E45="X",0,VLOOKUP(E45,'6'!$K$3:$L$16,2,FALSE)))</f>
        <v>200</v>
      </c>
      <c r="P45" s="122">
        <f t="shared" si="1"/>
        <v>1250</v>
      </c>
    </row>
    <row r="46" spans="1:16" x14ac:dyDescent="0.3">
      <c r="A46" s="44"/>
      <c r="B46" s="124"/>
      <c r="C46" s="47" t="s">
        <v>610</v>
      </c>
      <c r="D46" s="47"/>
      <c r="E46" s="47" t="s">
        <v>55</v>
      </c>
      <c r="F46" s="122"/>
      <c r="G46" s="122">
        <v>50.75</v>
      </c>
      <c r="H46" s="122"/>
      <c r="I46" s="122"/>
      <c r="J46" s="122"/>
      <c r="N46" s="122">
        <f t="shared" si="0"/>
        <v>50.75</v>
      </c>
      <c r="O46" s="124">
        <f>IF(D46="X",0,IF(E46="X",0,VLOOKUP(E46,'6'!$K$3:$L$16,2,FALSE)))</f>
        <v>200</v>
      </c>
      <c r="P46" s="122">
        <f t="shared" si="1"/>
        <v>10150</v>
      </c>
    </row>
    <row r="47" spans="1:16" x14ac:dyDescent="0.3">
      <c r="A47" s="44"/>
      <c r="B47" s="124"/>
      <c r="C47" s="47" t="s">
        <v>611</v>
      </c>
      <c r="D47" s="47"/>
      <c r="E47" s="47" t="s">
        <v>150</v>
      </c>
      <c r="F47" s="122"/>
      <c r="G47" s="122">
        <v>8.9499999999999993</v>
      </c>
      <c r="H47" s="122"/>
      <c r="I47" s="122"/>
      <c r="J47" s="122"/>
      <c r="N47" s="122">
        <f t="shared" si="0"/>
        <v>8.9499999999999993</v>
      </c>
      <c r="O47" s="124">
        <f>IF(D47="X",0,IF(E47="X",0,VLOOKUP(E47,'6'!$K$3:$L$16,2,FALSE)))</f>
        <v>200</v>
      </c>
      <c r="P47" s="122">
        <f t="shared" si="1"/>
        <v>1789.9999999999998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4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40.9</v>
      </c>
      <c r="G495" s="105">
        <f t="shared" si="2"/>
        <v>806.90000000000009</v>
      </c>
      <c r="H495" s="105">
        <f t="shared" si="2"/>
        <v>16.100000000000001</v>
      </c>
      <c r="I495" s="105">
        <f t="shared" si="2"/>
        <v>0</v>
      </c>
      <c r="J495" s="105">
        <f t="shared" si="2"/>
        <v>189.40000000000003</v>
      </c>
      <c r="K495" s="105">
        <f t="shared" si="2"/>
        <v>0</v>
      </c>
      <c r="L495" s="105">
        <f t="shared" si="2"/>
        <v>18.8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578.65000000000009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578.65000000000009</v>
      </c>
      <c r="O499" s="95"/>
      <c r="P499" s="106" cm="1">
        <f t="array" ref="P499">SUMPRODUCT(--($E$4:$E$494=C499),--($D$4:$D$494=""),$P$4:$P$494)</f>
        <v>115730</v>
      </c>
    </row>
    <row r="500" spans="3:16" x14ac:dyDescent="0.3">
      <c r="C500" s="95" t="str">
        <f>IF('6'!K4="", "Vrije categorie",'6'!K4)</f>
        <v>B</v>
      </c>
      <c r="F500" s="106" cm="1">
        <f t="array" ref="F500">SUMPRODUCT(--($E$4:$E$494=C500),--($D$4:$D$494=""),$F$4:$F$494)</f>
        <v>8</v>
      </c>
      <c r="G500" s="106" cm="1">
        <f t="array" ref="G500">SUMPRODUCT(--($E$4:$E$494=C500),--($D$4:$D$494=""),$G$4:$G$494)</f>
        <v>69.45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77.45</v>
      </c>
      <c r="O500" s="95"/>
      <c r="P500" s="106" cm="1">
        <f t="array" ref="P500">SUMPRODUCT(--($E$4:$E$494=C500),--($D$4:$D$494=""),$P$4:$P$494)</f>
        <v>15490</v>
      </c>
    </row>
    <row r="501" spans="3:16" x14ac:dyDescent="0.3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3.3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3.3</v>
      </c>
      <c r="O502" s="95"/>
      <c r="P502" s="106" cm="1">
        <f t="array" ref="P502">SUMPRODUCT(--($E$4:$E$494=C502),--($D$4:$D$494=""),$P$4:$P$494)</f>
        <v>660</v>
      </c>
    </row>
    <row r="503" spans="3:16" x14ac:dyDescent="0.3">
      <c r="C503" s="95" t="str">
        <f>IF('6'!K7="", "Vrije categorie",'6'!K7)</f>
        <v>E</v>
      </c>
      <c r="F503" s="106" cm="1">
        <f t="array" ref="F503">SUMPRODUCT(--($E$4:$E$494=C503),--($D$4:$D$494=""),$F$4:$F$494)</f>
        <v>32.9</v>
      </c>
      <c r="G503" s="106" cm="1">
        <f t="array" ref="G503">SUMPRODUCT(--($E$4:$E$494=C503),--($D$4:$D$494=""),$G$4:$G$494)</f>
        <v>60.55</v>
      </c>
      <c r="H503" s="106" cm="1">
        <f t="array" ref="H503">SUMPRODUCT(--($E$4:$E$494=C503),--($D$4:$D$494=""),$H$4:$H$494)</f>
        <v>16.100000000000001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168.3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4.75</v>
      </c>
      <c r="M503" s="106" cm="1">
        <f t="array" ref="M503">SUMPRODUCT(--($E$4:$E$494=C503),--($D$4:$D$494=""),$M$4:$M$494)</f>
        <v>0</v>
      </c>
      <c r="N503" s="106">
        <f t="shared" si="4"/>
        <v>282.60000000000002</v>
      </c>
      <c r="O503" s="95"/>
      <c r="P503" s="106" cm="1">
        <f t="array" ref="P503">SUMPRODUCT(--($E$4:$E$494=C503),--($D$4:$D$494=""),$P$4:$P$494)</f>
        <v>56520</v>
      </c>
    </row>
    <row r="504" spans="3:16" x14ac:dyDescent="0.3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8.9499999999999993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21.1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14.05</v>
      </c>
      <c r="M505" s="106" cm="1">
        <f t="array" ref="M505">SUMPRODUCT(--($E$4:$E$494=C505),--($D$4:$D$494=""),$M$4:$M$494)</f>
        <v>0</v>
      </c>
      <c r="N505" s="106">
        <f t="shared" si="4"/>
        <v>44.1</v>
      </c>
      <c r="O505" s="95"/>
      <c r="P505" s="106" cm="1">
        <f t="array" ref="P505">SUMPRODUCT(--($E$4:$E$494=C505),--($D$4:$D$494=""),$P$4:$P$494)</f>
        <v>8820</v>
      </c>
    </row>
    <row r="506" spans="3:16" x14ac:dyDescent="0.3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86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86</v>
      </c>
      <c r="O506" s="95"/>
      <c r="P506" s="106" cm="1">
        <f t="array" ref="P506">SUMPRODUCT(--($E$4:$E$494=C506),--($D$4:$D$494=""),$P$4:$P$494)</f>
        <v>17200</v>
      </c>
    </row>
    <row r="507" spans="3:16" x14ac:dyDescent="0.3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IF('6'!K13="", "Vrije categorie",'6'!K13)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IF('6'!K14="", "Vrije categorie",'6'!K14)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40.9</v>
      </c>
      <c r="G512" s="107">
        <f t="shared" ref="G512:M512" si="5">SUM(G499:G511)</f>
        <v>806.90000000000009</v>
      </c>
      <c r="H512" s="107">
        <f t="shared" si="5"/>
        <v>16.100000000000001</v>
      </c>
      <c r="I512" s="107">
        <f t="shared" si="5"/>
        <v>0</v>
      </c>
      <c r="J512" s="107">
        <f t="shared" si="5"/>
        <v>189.4</v>
      </c>
      <c r="K512" s="107">
        <f t="shared" si="5"/>
        <v>0</v>
      </c>
      <c r="L512" s="107">
        <f t="shared" si="5"/>
        <v>18.8</v>
      </c>
      <c r="M512" s="107">
        <f t="shared" si="5"/>
        <v>0</v>
      </c>
      <c r="N512" s="107">
        <f t="shared" si="4"/>
        <v>1072.1000000000001</v>
      </c>
      <c r="O512" s="107"/>
      <c r="P512" s="107">
        <f>SUM(P499:P511)</f>
        <v>214420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7,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'7a'!P499/M3</f>
        <v>#DIV/0!</v>
      </c>
    </row>
    <row r="4" spans="1:14" x14ac:dyDescent="0.3">
      <c r="A4" s="56" t="s">
        <v>83</v>
      </c>
      <c r="B4" s="226" t="str">
        <f>VLOOKUP(H5,'Kosten VSR (her)controles'!A5:E62,3)</f>
        <v>Mons Sinai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'7a'!P500/M4</f>
        <v>#DIV/0!</v>
      </c>
    </row>
    <row r="5" spans="1:14" x14ac:dyDescent="0.3">
      <c r="A5" s="57" t="s">
        <v>84</v>
      </c>
      <c r="B5" s="227" t="str">
        <f>VLOOKUP(H5,'Kosten VSR (her)controles'!A5:E62,4)</f>
        <v>Provinciale weg 33</v>
      </c>
      <c r="C5" s="227"/>
      <c r="D5" s="227"/>
      <c r="E5" s="227"/>
      <c r="F5" s="241" t="s">
        <v>86</v>
      </c>
      <c r="G5" s="241"/>
      <c r="H5" s="53">
        <f>'Kosten VSR (her)controles'!A11</f>
        <v>7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Heiligerlee</v>
      </c>
      <c r="C6" s="228"/>
      <c r="D6" s="228"/>
      <c r="E6" s="228"/>
      <c r="F6" s="242" t="s">
        <v>87</v>
      </c>
      <c r="G6" s="242"/>
      <c r="H6" s="54" t="str">
        <f>CONCATENATE(H5,"a")</f>
        <v>7a</v>
      </c>
      <c r="K6" s="74" t="s">
        <v>60</v>
      </c>
      <c r="L6" s="86">
        <v>200</v>
      </c>
      <c r="M6" s="147"/>
      <c r="N6" s="127" t="e">
        <f>'7a'!P502/M6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'7a'!P503/M7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'7a'!P504/M8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'7a'!P505/M9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'7a'!P506/M10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'7a'!P507/M11</f>
        <v>#DIV/0!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'7a'!N512</f>
        <v>548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'7a'!P510/M14</f>
        <v>#DIV/0!</v>
      </c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>
        <f>'7a'!P512</f>
        <v>108359.2</v>
      </c>
      <c r="E17" s="238" t="s">
        <v>130</v>
      </c>
      <c r="F17" s="238"/>
      <c r="G17" s="84">
        <f>D17/E8</f>
        <v>541.79599999999994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'7a'!G512</f>
        <v>413.9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413.9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413.9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413.9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'7a'!F512-E27</f>
        <v>84.8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93.5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93.5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27.6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5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'7a'!V495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'7a'!W495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'7a'!N505</f>
        <v>22.7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workbookViewId="0">
      <selection activeCell="L8" sqref="L8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2" width="11.88671875" customWidth="1"/>
    <col min="13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'7'!H5</f>
        <v>7</v>
      </c>
      <c r="B1" s="243" t="s">
        <v>83</v>
      </c>
      <c r="C1" s="244"/>
      <c r="D1" s="245" t="str">
        <f>VLOOKUP(A1,'Kosten VSR (her)controles'!A5:J62,3)</f>
        <v>Mons Sinai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Provinciale weg 33 te Heiligerlee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614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N4" s="122"/>
      <c r="O4" s="122"/>
      <c r="P4" s="122"/>
    </row>
    <row r="5" spans="1:24" x14ac:dyDescent="0.3">
      <c r="A5" s="44"/>
      <c r="B5" s="175">
        <v>1</v>
      </c>
      <c r="C5" s="176" t="s">
        <v>257</v>
      </c>
      <c r="D5" s="176"/>
      <c r="E5" s="176" t="s">
        <v>56</v>
      </c>
      <c r="F5" s="177">
        <v>7</v>
      </c>
      <c r="G5" s="177"/>
      <c r="H5" s="177"/>
      <c r="I5" s="177"/>
      <c r="J5" s="177"/>
      <c r="N5" s="122">
        <f t="shared" ref="N5:N28" si="0">SUM(F5:M5)</f>
        <v>7</v>
      </c>
      <c r="O5" s="124">
        <f>IF(D5="X",0,IF(E5="X",0,VLOOKUP(E5,'7'!$K$3:$L$16,2,FALSE)))</f>
        <v>200</v>
      </c>
      <c r="P5" s="122">
        <f t="shared" ref="P5:P28" si="1">N5*O5</f>
        <v>1400</v>
      </c>
    </row>
    <row r="6" spans="1:24" x14ac:dyDescent="0.3">
      <c r="A6" s="44"/>
      <c r="B6" s="175">
        <v>2</v>
      </c>
      <c r="C6" s="176" t="s">
        <v>263</v>
      </c>
      <c r="D6" s="176"/>
      <c r="E6" s="176" t="s">
        <v>56</v>
      </c>
      <c r="F6" s="177"/>
      <c r="G6" s="177">
        <v>20</v>
      </c>
      <c r="H6" s="177"/>
      <c r="I6" s="177"/>
      <c r="J6" s="177"/>
      <c r="N6" s="122">
        <f t="shared" si="0"/>
        <v>20</v>
      </c>
      <c r="O6" s="124">
        <f>IF(D6="X",0,IF(E6="X",0,VLOOKUP(E6,'7'!$K$3:$L$16,2,FALSE)))</f>
        <v>200</v>
      </c>
      <c r="P6" s="122">
        <f t="shared" si="1"/>
        <v>4000</v>
      </c>
    </row>
    <row r="7" spans="1:24" x14ac:dyDescent="0.3">
      <c r="A7" s="44"/>
      <c r="B7" s="175">
        <v>3</v>
      </c>
      <c r="C7" s="176" t="s">
        <v>262</v>
      </c>
      <c r="D7" s="176"/>
      <c r="E7" s="176" t="s">
        <v>55</v>
      </c>
      <c r="F7" s="177"/>
      <c r="G7" s="177">
        <v>56</v>
      </c>
      <c r="H7" s="177"/>
      <c r="I7" s="177"/>
      <c r="J7" s="177"/>
      <c r="N7" s="122">
        <f t="shared" si="0"/>
        <v>56</v>
      </c>
      <c r="O7" s="124">
        <f>IF(D7="X",0,IF(E7="X",0,VLOOKUP(E7,'7'!$K$3:$L$16,2,FALSE)))</f>
        <v>200</v>
      </c>
      <c r="P7" s="122">
        <f t="shared" si="1"/>
        <v>11200</v>
      </c>
    </row>
    <row r="8" spans="1:24" x14ac:dyDescent="0.3">
      <c r="A8" s="44"/>
      <c r="B8" s="175">
        <v>4</v>
      </c>
      <c r="C8" s="176" t="s">
        <v>262</v>
      </c>
      <c r="D8" s="176"/>
      <c r="E8" s="176" t="s">
        <v>55</v>
      </c>
      <c r="F8" s="177"/>
      <c r="G8" s="177">
        <v>55</v>
      </c>
      <c r="H8" s="177"/>
      <c r="I8" s="177"/>
      <c r="J8" s="177"/>
      <c r="N8" s="122">
        <f t="shared" si="0"/>
        <v>55</v>
      </c>
      <c r="O8" s="124">
        <f>IF(D8="X",0,IF(E8="X",0,VLOOKUP(E8,'7'!$K$3:$L$16,2,FALSE)))</f>
        <v>200</v>
      </c>
      <c r="P8" s="122">
        <f t="shared" si="1"/>
        <v>11000</v>
      </c>
    </row>
    <row r="9" spans="1:24" x14ac:dyDescent="0.3">
      <c r="A9" s="44"/>
      <c r="B9" s="175">
        <v>5</v>
      </c>
      <c r="C9" s="176" t="s">
        <v>258</v>
      </c>
      <c r="D9" s="176"/>
      <c r="E9" s="176" t="s">
        <v>56</v>
      </c>
      <c r="F9" s="177"/>
      <c r="G9" s="177">
        <v>50</v>
      </c>
      <c r="H9" s="177"/>
      <c r="I9" s="177"/>
      <c r="J9" s="177"/>
      <c r="N9" s="122">
        <f t="shared" si="0"/>
        <v>50</v>
      </c>
      <c r="O9" s="124">
        <f>IF(D9="X",0,IF(E9="X",0,VLOOKUP(E9,'7'!$K$3:$L$16,2,FALSE)))</f>
        <v>200</v>
      </c>
      <c r="P9" s="122">
        <f t="shared" si="1"/>
        <v>10000</v>
      </c>
    </row>
    <row r="10" spans="1:24" x14ac:dyDescent="0.3">
      <c r="A10" s="44"/>
      <c r="B10" s="175">
        <v>6</v>
      </c>
      <c r="C10" s="176" t="s">
        <v>263</v>
      </c>
      <c r="D10" s="176"/>
      <c r="E10" s="176" t="s">
        <v>56</v>
      </c>
      <c r="F10" s="177"/>
      <c r="G10" s="177">
        <v>39</v>
      </c>
      <c r="H10" s="177"/>
      <c r="I10" s="177"/>
      <c r="J10" s="177"/>
      <c r="N10" s="122">
        <f t="shared" si="0"/>
        <v>39</v>
      </c>
      <c r="O10" s="124">
        <f>IF(D10="X",0,IF(E10="X",0,VLOOKUP(E10,'7'!$K$3:$L$16,2,FALSE)))</f>
        <v>200</v>
      </c>
      <c r="P10" s="122">
        <f t="shared" si="1"/>
        <v>7800</v>
      </c>
    </row>
    <row r="11" spans="1:24" x14ac:dyDescent="0.3">
      <c r="A11" s="44"/>
      <c r="B11" s="175">
        <v>7</v>
      </c>
      <c r="C11" s="176" t="s">
        <v>259</v>
      </c>
      <c r="D11" s="176"/>
      <c r="E11" s="176" t="s">
        <v>55</v>
      </c>
      <c r="F11" s="177"/>
      <c r="G11" s="177">
        <v>73</v>
      </c>
      <c r="H11" s="177"/>
      <c r="I11" s="177"/>
      <c r="J11" s="177"/>
      <c r="N11" s="122">
        <f t="shared" si="0"/>
        <v>73</v>
      </c>
      <c r="O11" s="124">
        <f>IF(D11="X",0,IF(E11="X",0,VLOOKUP(E11,'7'!$K$3:$L$16,2,FALSE)))</f>
        <v>200</v>
      </c>
      <c r="P11" s="122">
        <f t="shared" si="1"/>
        <v>14600</v>
      </c>
    </row>
    <row r="12" spans="1:24" x14ac:dyDescent="0.3">
      <c r="A12" s="44"/>
      <c r="B12" s="175">
        <v>8</v>
      </c>
      <c r="C12" s="176" t="s">
        <v>257</v>
      </c>
      <c r="D12" s="176"/>
      <c r="E12" s="176" t="s">
        <v>56</v>
      </c>
      <c r="F12" s="177">
        <v>4.3</v>
      </c>
      <c r="G12" s="177"/>
      <c r="H12" s="177"/>
      <c r="I12" s="177"/>
      <c r="J12" s="177"/>
      <c r="N12" s="122">
        <f t="shared" si="0"/>
        <v>4.3</v>
      </c>
      <c r="O12" s="124">
        <f>IF(D12="X",0,IF(E12="X",0,VLOOKUP(E12,'7'!$K$3:$L$16,2,FALSE)))</f>
        <v>200</v>
      </c>
      <c r="P12" s="122">
        <f t="shared" si="1"/>
        <v>860</v>
      </c>
    </row>
    <row r="13" spans="1:24" x14ac:dyDescent="0.3">
      <c r="A13" s="44"/>
      <c r="B13" s="175">
        <v>9</v>
      </c>
      <c r="C13" s="176" t="s">
        <v>259</v>
      </c>
      <c r="D13" s="176"/>
      <c r="E13" s="176" t="s">
        <v>55</v>
      </c>
      <c r="F13" s="177"/>
      <c r="G13" s="177">
        <v>73</v>
      </c>
      <c r="H13" s="177"/>
      <c r="I13" s="177"/>
      <c r="J13" s="177"/>
      <c r="N13" s="122">
        <f t="shared" si="0"/>
        <v>73</v>
      </c>
      <c r="O13" s="124">
        <f>IF(D13="X",0,IF(E13="X",0,VLOOKUP(E13,'7'!$K$3:$L$16,2,FALSE)))</f>
        <v>200</v>
      </c>
      <c r="P13" s="122">
        <f t="shared" si="1"/>
        <v>14600</v>
      </c>
    </row>
    <row r="14" spans="1:24" x14ac:dyDescent="0.3">
      <c r="A14" s="44"/>
      <c r="B14" s="175">
        <v>10</v>
      </c>
      <c r="C14" s="176" t="s">
        <v>263</v>
      </c>
      <c r="D14" s="176"/>
      <c r="E14" s="176" t="s">
        <v>56</v>
      </c>
      <c r="F14" s="177"/>
      <c r="G14" s="177"/>
      <c r="H14" s="177"/>
      <c r="I14" s="177"/>
      <c r="J14" s="177">
        <v>20</v>
      </c>
      <c r="N14" s="122">
        <f t="shared" si="0"/>
        <v>20</v>
      </c>
      <c r="O14" s="124">
        <f>IF(D14="X",0,IF(E14="X",0,VLOOKUP(E14,'7'!$K$3:$L$16,2,FALSE)))</f>
        <v>200</v>
      </c>
      <c r="P14" s="122">
        <f t="shared" si="1"/>
        <v>4000</v>
      </c>
    </row>
    <row r="15" spans="1:24" x14ac:dyDescent="0.3">
      <c r="A15" s="44"/>
      <c r="B15" s="175">
        <v>11</v>
      </c>
      <c r="C15" s="176" t="s">
        <v>267</v>
      </c>
      <c r="D15" s="176"/>
      <c r="E15" s="176" t="s">
        <v>150</v>
      </c>
      <c r="F15" s="177"/>
      <c r="G15" s="177"/>
      <c r="H15" s="177"/>
      <c r="I15" s="177"/>
      <c r="J15" s="177">
        <v>9.5</v>
      </c>
      <c r="N15" s="122">
        <f t="shared" si="0"/>
        <v>9.5</v>
      </c>
      <c r="O15" s="124">
        <f>IF(D15="X",0,IF(E15="X",0,VLOOKUP(E15,'7'!$K$3:$L$16,2,FALSE)))</f>
        <v>200</v>
      </c>
      <c r="P15" s="122">
        <f t="shared" si="1"/>
        <v>1900</v>
      </c>
    </row>
    <row r="16" spans="1:24" x14ac:dyDescent="0.3">
      <c r="A16" s="44"/>
      <c r="B16" s="175">
        <v>12</v>
      </c>
      <c r="C16" s="176" t="s">
        <v>257</v>
      </c>
      <c r="D16" s="176"/>
      <c r="E16" s="176" t="s">
        <v>56</v>
      </c>
      <c r="F16" s="177">
        <v>5</v>
      </c>
      <c r="G16" s="177"/>
      <c r="H16" s="177"/>
      <c r="I16" s="177"/>
      <c r="J16" s="177"/>
      <c r="N16" s="122">
        <f t="shared" si="0"/>
        <v>5</v>
      </c>
      <c r="O16" s="124">
        <f>IF(D16="X",0,IF(E16="X",0,VLOOKUP(E16,'7'!$K$3:$L$16,2,FALSE)))</f>
        <v>200</v>
      </c>
      <c r="P16" s="122">
        <f t="shared" si="1"/>
        <v>1000</v>
      </c>
    </row>
    <row r="17" spans="1:16" x14ac:dyDescent="0.3">
      <c r="A17" s="44"/>
      <c r="B17" s="175">
        <v>13</v>
      </c>
      <c r="C17" s="176" t="s">
        <v>531</v>
      </c>
      <c r="D17" s="176"/>
      <c r="E17" s="176" t="s">
        <v>61</v>
      </c>
      <c r="F17" s="177"/>
      <c r="G17" s="177"/>
      <c r="H17" s="177"/>
      <c r="I17" s="177"/>
      <c r="J17" s="177">
        <v>4.4000000000000004</v>
      </c>
      <c r="N17" s="122">
        <f t="shared" si="0"/>
        <v>4.4000000000000004</v>
      </c>
      <c r="O17" s="124">
        <f>IF(D17="X",0,IF(E17="X",0,VLOOKUP(E17,'7'!$K$3:$L$16,2,FALSE)))</f>
        <v>12</v>
      </c>
      <c r="P17" s="122">
        <f t="shared" si="1"/>
        <v>52.800000000000004</v>
      </c>
    </row>
    <row r="18" spans="1:16" x14ac:dyDescent="0.3">
      <c r="A18" s="44"/>
      <c r="B18" s="175">
        <v>14</v>
      </c>
      <c r="C18" s="176" t="s">
        <v>260</v>
      </c>
      <c r="D18" s="176"/>
      <c r="E18" s="176" t="s">
        <v>60</v>
      </c>
      <c r="F18" s="177"/>
      <c r="G18" s="177">
        <v>14</v>
      </c>
      <c r="H18" s="177"/>
      <c r="I18" s="177"/>
      <c r="J18" s="177"/>
      <c r="N18" s="122">
        <f t="shared" si="0"/>
        <v>14</v>
      </c>
      <c r="O18" s="124">
        <f>IF(D18="X",0,IF(E18="X",0,VLOOKUP(E18,'7'!$K$3:$L$16,2,FALSE)))</f>
        <v>200</v>
      </c>
      <c r="P18" s="122">
        <f t="shared" si="1"/>
        <v>2800</v>
      </c>
    </row>
    <row r="19" spans="1:16" x14ac:dyDescent="0.3">
      <c r="A19" s="44"/>
      <c r="B19" s="175">
        <v>15</v>
      </c>
      <c r="C19" s="176" t="s">
        <v>263</v>
      </c>
      <c r="D19" s="176"/>
      <c r="E19" s="176" t="s">
        <v>56</v>
      </c>
      <c r="F19" s="177"/>
      <c r="G19" s="177">
        <v>27.2</v>
      </c>
      <c r="H19" s="177"/>
      <c r="I19" s="177"/>
      <c r="J19" s="177"/>
      <c r="N19" s="122">
        <f t="shared" si="0"/>
        <v>27.2</v>
      </c>
      <c r="O19" s="124">
        <f>IF(D19="X",0,IF(E19="X",0,VLOOKUP(E19,'7'!$K$3:$L$16,2,FALSE)))</f>
        <v>200</v>
      </c>
      <c r="P19" s="122">
        <f t="shared" si="1"/>
        <v>5440</v>
      </c>
    </row>
    <row r="20" spans="1:16" x14ac:dyDescent="0.3">
      <c r="A20" s="44"/>
      <c r="B20" s="175">
        <v>16</v>
      </c>
      <c r="C20" s="176" t="s">
        <v>261</v>
      </c>
      <c r="D20" s="176"/>
      <c r="E20" s="176" t="s">
        <v>58</v>
      </c>
      <c r="F20" s="177">
        <v>16</v>
      </c>
      <c r="G20" s="177"/>
      <c r="H20" s="177"/>
      <c r="I20" s="177"/>
      <c r="J20" s="177"/>
      <c r="N20" s="122">
        <f t="shared" si="0"/>
        <v>16</v>
      </c>
      <c r="O20" s="124">
        <f>IF(D20="X",0,IF(E20="X",0,VLOOKUP(E20,'7'!$K$3:$L$16,2,FALSE)))</f>
        <v>200</v>
      </c>
      <c r="P20" s="122">
        <f t="shared" si="1"/>
        <v>3200</v>
      </c>
    </row>
    <row r="21" spans="1:16" x14ac:dyDescent="0.3">
      <c r="A21" s="44"/>
      <c r="B21" s="175">
        <v>17</v>
      </c>
      <c r="C21" s="176" t="s">
        <v>612</v>
      </c>
      <c r="D21" s="176"/>
      <c r="E21" s="176" t="s">
        <v>56</v>
      </c>
      <c r="F21" s="177"/>
      <c r="G21" s="177">
        <v>6.7</v>
      </c>
      <c r="H21" s="177"/>
      <c r="I21" s="177"/>
      <c r="J21" s="177"/>
      <c r="N21" s="122">
        <f t="shared" si="0"/>
        <v>6.7</v>
      </c>
      <c r="O21" s="124">
        <f>IF(D21="X",0,IF(E21="X",0,VLOOKUP(E21,'7'!$K$3:$L$16,2,FALSE)))</f>
        <v>200</v>
      </c>
      <c r="P21" s="122">
        <f t="shared" si="1"/>
        <v>1340</v>
      </c>
    </row>
    <row r="22" spans="1:16" x14ac:dyDescent="0.3">
      <c r="A22" s="44"/>
      <c r="B22" s="175">
        <v>18</v>
      </c>
      <c r="C22" s="176" t="s">
        <v>261</v>
      </c>
      <c r="D22" s="176"/>
      <c r="E22" s="176" t="s">
        <v>58</v>
      </c>
      <c r="F22" s="177">
        <v>22</v>
      </c>
      <c r="G22" s="177"/>
      <c r="H22" s="177"/>
      <c r="I22" s="177"/>
      <c r="J22" s="177"/>
      <c r="N22" s="122">
        <f t="shared" si="0"/>
        <v>22</v>
      </c>
      <c r="O22" s="124">
        <f>IF(D22="X",0,IF(E22="X",0,VLOOKUP(E22,'7'!$K$3:$L$16,2,FALSE)))</f>
        <v>200</v>
      </c>
      <c r="P22" s="122">
        <f t="shared" si="1"/>
        <v>4400</v>
      </c>
    </row>
    <row r="23" spans="1:16" x14ac:dyDescent="0.3">
      <c r="A23" s="44"/>
      <c r="B23" s="175">
        <v>19</v>
      </c>
      <c r="C23" s="176" t="s">
        <v>532</v>
      </c>
      <c r="D23" s="176"/>
      <c r="E23" s="176" t="s">
        <v>58</v>
      </c>
      <c r="F23" s="177">
        <v>15.5</v>
      </c>
      <c r="G23" s="177"/>
      <c r="H23" s="177"/>
      <c r="I23" s="177"/>
      <c r="J23" s="177"/>
      <c r="N23" s="122">
        <f t="shared" si="0"/>
        <v>15.5</v>
      </c>
      <c r="O23" s="124">
        <f>IF(D23="X",0,IF(E23="X",0,VLOOKUP(E23,'7'!$K$3:$L$16,2,FALSE)))</f>
        <v>200</v>
      </c>
      <c r="P23" s="122">
        <f t="shared" si="1"/>
        <v>3100</v>
      </c>
    </row>
    <row r="24" spans="1:16" x14ac:dyDescent="0.3">
      <c r="A24" s="44"/>
      <c r="B24" s="175">
        <v>20</v>
      </c>
      <c r="C24" s="176" t="s">
        <v>270</v>
      </c>
      <c r="D24" s="176"/>
      <c r="E24" s="176" t="s">
        <v>357</v>
      </c>
      <c r="F24" s="177"/>
      <c r="G24" s="177"/>
      <c r="H24" s="177"/>
      <c r="I24" s="177"/>
      <c r="J24" s="177">
        <v>2.5</v>
      </c>
      <c r="N24" s="122">
        <f t="shared" si="0"/>
        <v>2.5</v>
      </c>
      <c r="O24" s="124">
        <f>IF(D24="X",0,IF(E24="X",0,VLOOKUP(E24,'7'!$K$3:$L$16,2,FALSE)))</f>
        <v>0</v>
      </c>
      <c r="P24" s="122">
        <f t="shared" si="1"/>
        <v>0</v>
      </c>
    </row>
    <row r="25" spans="1:16" x14ac:dyDescent="0.3">
      <c r="A25" s="44"/>
      <c r="B25" s="175">
        <v>21</v>
      </c>
      <c r="C25" s="176" t="s">
        <v>261</v>
      </c>
      <c r="D25" s="176"/>
      <c r="E25" s="176" t="s">
        <v>58</v>
      </c>
      <c r="F25" s="177">
        <v>15</v>
      </c>
      <c r="G25" s="177"/>
      <c r="H25" s="177"/>
      <c r="I25" s="177"/>
      <c r="J25" s="177"/>
      <c r="N25" s="122">
        <f t="shared" si="0"/>
        <v>15</v>
      </c>
      <c r="O25" s="124">
        <f>IF(D25="X",0,IF(E25="X",0,VLOOKUP(E25,'7'!$K$3:$L$16,2,FALSE)))</f>
        <v>200</v>
      </c>
      <c r="P25" s="122">
        <f t="shared" si="1"/>
        <v>3000</v>
      </c>
    </row>
    <row r="26" spans="1:16" x14ac:dyDescent="0.3">
      <c r="A26" s="44"/>
      <c r="B26" s="175">
        <v>22</v>
      </c>
      <c r="C26" s="176" t="s">
        <v>271</v>
      </c>
      <c r="D26" s="176"/>
      <c r="E26" s="176" t="s">
        <v>150</v>
      </c>
      <c r="F26" s="177"/>
      <c r="G26" s="177"/>
      <c r="H26" s="177"/>
      <c r="I26" s="177"/>
      <c r="J26" s="177">
        <v>5</v>
      </c>
      <c r="N26" s="122">
        <f t="shared" si="0"/>
        <v>5</v>
      </c>
      <c r="O26" s="124">
        <f>IF(D26="X",0,IF(E26="X",0,VLOOKUP(E26,'7'!$K$3:$L$16,2,FALSE)))</f>
        <v>200</v>
      </c>
      <c r="P26" s="122">
        <f t="shared" si="1"/>
        <v>1000</v>
      </c>
    </row>
    <row r="27" spans="1:16" x14ac:dyDescent="0.3">
      <c r="A27" s="44"/>
      <c r="B27" s="175">
        <v>23</v>
      </c>
      <c r="C27" s="176" t="s">
        <v>613</v>
      </c>
      <c r="D27" s="176"/>
      <c r="E27" s="176" t="s">
        <v>61</v>
      </c>
      <c r="F27" s="177"/>
      <c r="G27" s="177"/>
      <c r="H27" s="177"/>
      <c r="I27" s="177"/>
      <c r="J27" s="177">
        <v>2.2000000000000002</v>
      </c>
      <c r="N27" s="122">
        <f t="shared" si="0"/>
        <v>2.2000000000000002</v>
      </c>
      <c r="O27" s="124">
        <f>IF(D27="X",0,IF(E27="X",0,VLOOKUP(E27,'7'!$K$3:$L$16,2,FALSE)))</f>
        <v>12</v>
      </c>
      <c r="P27" s="122">
        <f t="shared" si="1"/>
        <v>26.400000000000002</v>
      </c>
    </row>
    <row r="28" spans="1:16" x14ac:dyDescent="0.3">
      <c r="A28" s="44"/>
      <c r="B28" s="175">
        <v>24</v>
      </c>
      <c r="C28" s="176" t="s">
        <v>267</v>
      </c>
      <c r="D28" s="176"/>
      <c r="E28" s="176" t="s">
        <v>150</v>
      </c>
      <c r="F28" s="177"/>
      <c r="G28" s="177"/>
      <c r="H28" s="177"/>
      <c r="I28" s="177"/>
      <c r="J28" s="177"/>
      <c r="L28" s="122">
        <v>8.1999999999999993</v>
      </c>
      <c r="N28" s="122">
        <f t="shared" si="0"/>
        <v>8.1999999999999993</v>
      </c>
      <c r="O28" s="124">
        <f>IF(D28="X",0,IF(E28="X",0,VLOOKUP(E28,'7'!$K$3:$L$16,2,FALSE)))</f>
        <v>200</v>
      </c>
      <c r="P28" s="122">
        <f t="shared" si="1"/>
        <v>1639.9999999999998</v>
      </c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84.8</v>
      </c>
      <c r="G495" s="105">
        <f t="shared" si="2"/>
        <v>413.9</v>
      </c>
      <c r="H495" s="105">
        <f t="shared" si="2"/>
        <v>0</v>
      </c>
      <c r="I495" s="105">
        <f t="shared" si="2"/>
        <v>0</v>
      </c>
      <c r="J495" s="105">
        <f t="shared" si="2"/>
        <v>43.6</v>
      </c>
      <c r="K495" s="105">
        <f t="shared" si="2"/>
        <v>0</v>
      </c>
      <c r="L495" s="105">
        <f t="shared" si="2"/>
        <v>8.1999999999999993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257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257</v>
      </c>
      <c r="O499" s="95"/>
      <c r="P499" s="106" cm="1">
        <f t="array" ref="P499">SUMPRODUCT(--($E$4:$E$494=C499),--($D$4:$D$494=""),$P$4:$P$494)</f>
        <v>51400</v>
      </c>
    </row>
    <row r="500" spans="3:16" x14ac:dyDescent="0.3">
      <c r="C500" s="95" t="str">
        <f>IF('7'!K4="", "Vrije categorie",'7'!K4)</f>
        <v>B</v>
      </c>
      <c r="F500" s="106" cm="1">
        <f t="array" ref="F500">SUMPRODUCT(--($E$4:$E$494=C500),--($D$4:$D$494=""),$F$4:$F$494)</f>
        <v>68.5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68.5</v>
      </c>
      <c r="O500" s="95"/>
      <c r="P500" s="106" cm="1">
        <f t="array" ref="P500">SUMPRODUCT(--($E$4:$E$494=C500),--($D$4:$D$494=""),$P$4:$P$494)</f>
        <v>13700</v>
      </c>
    </row>
    <row r="501" spans="3:16" x14ac:dyDescent="0.3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14</v>
      </c>
      <c r="O502" s="95"/>
      <c r="P502" s="106" cm="1">
        <f t="array" ref="P502">SUMPRODUCT(--($E$4:$E$494=C502),--($D$4:$D$494=""),$P$4:$P$494)</f>
        <v>2800</v>
      </c>
    </row>
    <row r="503" spans="3:16" x14ac:dyDescent="0.3">
      <c r="C503" s="95" t="str">
        <f>IF('7'!K7="", "Vrije categorie",'7'!K7)</f>
        <v>E</v>
      </c>
      <c r="F503" s="106" cm="1">
        <f t="array" ref="F503">SUMPRODUCT(--($E$4:$E$494=C503),--($D$4:$D$494=""),$F$4:$F$494)</f>
        <v>16.3</v>
      </c>
      <c r="G503" s="106" cm="1">
        <f t="array" ref="G503">SUMPRODUCT(--($E$4:$E$494=C503),--($D$4:$D$494=""),$G$4:$G$494)</f>
        <v>142.89999999999998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179.2</v>
      </c>
      <c r="O503" s="95"/>
      <c r="P503" s="106" cm="1">
        <f t="array" ref="P503">SUMPRODUCT(--($E$4:$E$494=C503),--($D$4:$D$494=""),$P$4:$P$494)</f>
        <v>35840</v>
      </c>
    </row>
    <row r="504" spans="3:16" x14ac:dyDescent="0.3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6.6000000000000005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6.6000000000000005</v>
      </c>
      <c r="O504" s="95"/>
      <c r="P504" s="106" cm="1">
        <f t="array" ref="P504">SUMPRODUCT(--($E$4:$E$494=C504),--($D$4:$D$494=""),$P$4:$P$494)</f>
        <v>79.2</v>
      </c>
    </row>
    <row r="505" spans="3:16" x14ac:dyDescent="0.3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14.5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8.1999999999999993</v>
      </c>
      <c r="M505" s="106" cm="1">
        <f t="array" ref="M505">SUMPRODUCT(--($E$4:$E$494=C505),--($D$4:$D$494=""),$M$4:$M$494)</f>
        <v>0</v>
      </c>
      <c r="N505" s="106">
        <f t="shared" si="4"/>
        <v>22.7</v>
      </c>
      <c r="O505" s="95"/>
      <c r="P505" s="106" cm="1">
        <f t="array" ref="P505">SUMPRODUCT(--($E$4:$E$494=C505),--($D$4:$D$494=""),$P$4:$P$494)</f>
        <v>4540</v>
      </c>
    </row>
    <row r="506" spans="3:16" x14ac:dyDescent="0.3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IF('7'!K14="", "Vrije categorie",'7'!K14)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84.8</v>
      </c>
      <c r="G512" s="107">
        <f t="shared" ref="G512:M512" si="5">SUM(G499:G511)</f>
        <v>413.9</v>
      </c>
      <c r="H512" s="107">
        <f t="shared" si="5"/>
        <v>0</v>
      </c>
      <c r="I512" s="107">
        <f t="shared" si="5"/>
        <v>0</v>
      </c>
      <c r="J512" s="107">
        <f t="shared" si="5"/>
        <v>41.1</v>
      </c>
      <c r="K512" s="107">
        <f t="shared" si="5"/>
        <v>0</v>
      </c>
      <c r="L512" s="107">
        <f t="shared" si="5"/>
        <v>8.1999999999999993</v>
      </c>
      <c r="M512" s="107">
        <f t="shared" si="5"/>
        <v>0</v>
      </c>
      <c r="N512" s="107">
        <f t="shared" si="4"/>
        <v>548</v>
      </c>
      <c r="O512" s="107"/>
      <c r="P512" s="107">
        <f>SUM(P499:P511)</f>
        <v>108359.2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2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8,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'8a'!P499/M3</f>
        <v>#DIV/0!</v>
      </c>
    </row>
    <row r="4" spans="1:14" x14ac:dyDescent="0.3">
      <c r="A4" s="56" t="s">
        <v>83</v>
      </c>
      <c r="B4" s="226" t="str">
        <f>VLOOKUP(H5,'Kosten VSR (her)controles'!A5:E62,3)</f>
        <v>t Haimstee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'8a'!P500/M4</f>
        <v>#DIV/0!</v>
      </c>
    </row>
    <row r="5" spans="1:14" x14ac:dyDescent="0.3">
      <c r="A5" s="57" t="s">
        <v>84</v>
      </c>
      <c r="B5" s="227" t="str">
        <f>VLOOKUP(H5,'Kosten VSR (her)controles'!A5:E62,4)</f>
        <v>Linge 24</v>
      </c>
      <c r="C5" s="227"/>
      <c r="D5" s="227"/>
      <c r="E5" s="227"/>
      <c r="F5" s="241" t="s">
        <v>86</v>
      </c>
      <c r="G5" s="241"/>
      <c r="H5" s="53">
        <f>'Kosten VSR (her)controles'!A12</f>
        <v>8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Veendam</v>
      </c>
      <c r="C6" s="228"/>
      <c r="D6" s="228"/>
      <c r="E6" s="228"/>
      <c r="F6" s="242" t="s">
        <v>87</v>
      </c>
      <c r="G6" s="242"/>
      <c r="H6" s="54" t="str">
        <f>CONCATENATE(H5,"a")</f>
        <v>8a</v>
      </c>
      <c r="K6" s="74" t="s">
        <v>60</v>
      </c>
      <c r="L6" s="86">
        <v>200</v>
      </c>
      <c r="M6" s="147"/>
      <c r="N6" s="127" t="e">
        <f>'8a'!P502/M6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'8a'!P503/M7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'8a'!P504/M8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'8a'!P505/M9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'8a'!P506/M10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'8a'!P507/M11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'8a'!N512</f>
        <v>1011.25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80</v>
      </c>
      <c r="M14" s="147"/>
      <c r="N14" s="127" t="e">
        <f>'8a'!P510/M14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'8a'!P512</f>
        <v>195254</v>
      </c>
      <c r="E17" s="238" t="s">
        <v>130</v>
      </c>
      <c r="F17" s="238"/>
      <c r="G17" s="84">
        <f>D17/E8</f>
        <v>976.27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'8a'!G512</f>
        <v>380.2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380.2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380.2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380.2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'8a'!F512-E27</f>
        <v>39.700000000000003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320.3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320.3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45.6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16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'8a'!V495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'8a'!W495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s="202" t="s">
        <v>54</v>
      </c>
      <c r="E40" s="202" t="s">
        <v>95</v>
      </c>
      <c r="F40" s="202" t="s">
        <v>96</v>
      </c>
      <c r="G40" s="202" t="s">
        <v>92</v>
      </c>
      <c r="H40" s="202" t="s">
        <v>93</v>
      </c>
      <c r="I40" s="202" t="s">
        <v>97</v>
      </c>
    </row>
    <row r="41" spans="1:9" x14ac:dyDescent="0.3">
      <c r="A41" s="233" t="s">
        <v>117</v>
      </c>
      <c r="B41" s="234"/>
      <c r="C41" s="234"/>
      <c r="D41" s="200" t="s">
        <v>65</v>
      </c>
      <c r="E41" s="201">
        <f>'8a'!N505</f>
        <v>56.099999999999994</v>
      </c>
      <c r="F41" s="199"/>
      <c r="G41" s="137">
        <f>E41*F41</f>
        <v>0</v>
      </c>
      <c r="H41" s="138" t="s">
        <v>127</v>
      </c>
      <c r="I41" s="137"/>
    </row>
    <row r="42" spans="1:9" ht="34.5" customHeight="1" x14ac:dyDescent="0.3">
      <c r="A42" s="248" t="s">
        <v>623</v>
      </c>
      <c r="B42" s="249"/>
      <c r="C42" s="250"/>
      <c r="D42" s="49" t="s">
        <v>65</v>
      </c>
      <c r="E42" s="198">
        <f>'8a'!M495</f>
        <v>116.8</v>
      </c>
      <c r="F42" s="100"/>
      <c r="G42" s="97">
        <f>E42*F42</f>
        <v>0</v>
      </c>
      <c r="H42" s="138" t="s">
        <v>127</v>
      </c>
      <c r="I42" s="97"/>
    </row>
    <row r="43" spans="1:9" ht="31.5" customHeight="1" x14ac:dyDescent="0.3">
      <c r="A43" s="248" t="s">
        <v>624</v>
      </c>
      <c r="B43" s="249"/>
      <c r="C43" s="250"/>
      <c r="D43" s="49" t="s">
        <v>65</v>
      </c>
      <c r="E43" s="198">
        <f>E42</f>
        <v>116.8</v>
      </c>
      <c r="F43" s="100"/>
      <c r="G43" s="97">
        <f t="shared" ref="G43:G45" si="2">E43*F43</f>
        <v>0</v>
      </c>
      <c r="H43" s="138" t="s">
        <v>127</v>
      </c>
      <c r="I43" s="97"/>
    </row>
    <row r="44" spans="1:9" x14ac:dyDescent="0.3">
      <c r="A44" s="248" t="s">
        <v>625</v>
      </c>
      <c r="B44" s="249"/>
      <c r="C44" s="250"/>
      <c r="D44" s="49" t="s">
        <v>65</v>
      </c>
      <c r="E44" s="198">
        <f>E43</f>
        <v>116.8</v>
      </c>
      <c r="F44" s="100"/>
      <c r="G44" s="97">
        <f t="shared" si="2"/>
        <v>0</v>
      </c>
      <c r="H44" s="138" t="s">
        <v>127</v>
      </c>
      <c r="I44" s="97"/>
    </row>
    <row r="45" spans="1:9" ht="33.75" customHeight="1" x14ac:dyDescent="0.3">
      <c r="A45" s="248" t="s">
        <v>626</v>
      </c>
      <c r="B45" s="249"/>
      <c r="C45" s="250"/>
      <c r="D45" s="49" t="s">
        <v>65</v>
      </c>
      <c r="E45" s="198">
        <f>E44</f>
        <v>116.8</v>
      </c>
      <c r="F45" s="100"/>
      <c r="G45" s="97">
        <f t="shared" si="2"/>
        <v>0</v>
      </c>
      <c r="H45" s="75">
        <v>2</v>
      </c>
      <c r="I45" s="97">
        <f t="shared" ref="I45" si="3">G45*H45</f>
        <v>0</v>
      </c>
    </row>
    <row r="46" spans="1:9" ht="29.4" customHeight="1" x14ac:dyDescent="0.3">
      <c r="A46" s="248" t="s">
        <v>755</v>
      </c>
      <c r="B46" s="249"/>
      <c r="C46" s="250"/>
      <c r="D46" s="49" t="s">
        <v>600</v>
      </c>
      <c r="E46" s="49">
        <v>0.15</v>
      </c>
      <c r="F46" s="100">
        <f>Offertetarief</f>
        <v>0</v>
      </c>
      <c r="G46" s="97">
        <f t="shared" ref="G46" si="4">E46*F46</f>
        <v>0</v>
      </c>
      <c r="H46" s="75">
        <v>40</v>
      </c>
      <c r="I46" s="97">
        <f t="shared" ref="I46" si="5">G46*H46</f>
        <v>0</v>
      </c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C7" sqref="C7"/>
    </sheetView>
  </sheetViews>
  <sheetFormatPr defaultColWidth="9.109375" defaultRowHeight="14.4" x14ac:dyDescent="0.3"/>
  <cols>
    <col min="1" max="1" width="57.88671875" style="2" customWidth="1"/>
    <col min="2" max="8" width="9.109375" style="2"/>
    <col min="9" max="9" width="13.6640625" style="2" bestFit="1" customWidth="1"/>
    <col min="10" max="16384" width="9.109375" style="2"/>
  </cols>
  <sheetData>
    <row r="2" spans="1:17" ht="23.4" x14ac:dyDescent="0.45">
      <c r="A2" s="13" t="str">
        <f>basisgegevens!A2</f>
        <v>VCO Midden- en Oost-Groningen 2023-SMO1210</v>
      </c>
      <c r="B2" s="11"/>
      <c r="C2" s="11"/>
      <c r="D2" s="11"/>
      <c r="E2" s="11"/>
      <c r="F2" s="11"/>
      <c r="G2" s="12"/>
    </row>
    <row r="4" spans="1:17" ht="43.2" x14ac:dyDescent="0.3">
      <c r="A4" s="145" t="s">
        <v>203</v>
      </c>
      <c r="B4" s="144"/>
    </row>
    <row r="6" spans="1:17" x14ac:dyDescent="0.3">
      <c r="A6" s="21"/>
      <c r="B6" s="22" t="s">
        <v>39</v>
      </c>
      <c r="C6" s="22"/>
      <c r="D6" s="22" t="s">
        <v>40</v>
      </c>
      <c r="E6" s="22"/>
      <c r="F6" s="22" t="s">
        <v>41</v>
      </c>
      <c r="G6" s="23"/>
      <c r="I6" s="208" t="s">
        <v>42</v>
      </c>
      <c r="J6" s="209"/>
      <c r="K6" s="209"/>
      <c r="L6" s="209"/>
      <c r="M6" s="209"/>
      <c r="N6" s="209"/>
      <c r="O6" s="209"/>
      <c r="P6" s="209"/>
      <c r="Q6" s="210"/>
    </row>
    <row r="7" spans="1:17" ht="15" thickBot="1" x14ac:dyDescent="0.35">
      <c r="A7" s="24" t="s">
        <v>29</v>
      </c>
      <c r="B7" s="25"/>
      <c r="C7" s="28"/>
      <c r="D7" s="25"/>
      <c r="E7" s="28"/>
      <c r="F7" s="25"/>
      <c r="G7" s="36"/>
      <c r="I7" s="38"/>
      <c r="J7" s="39" t="s">
        <v>43</v>
      </c>
      <c r="K7" s="39" t="s">
        <v>44</v>
      </c>
      <c r="L7" s="39" t="s">
        <v>45</v>
      </c>
      <c r="M7" s="39" t="s">
        <v>46</v>
      </c>
      <c r="N7" s="39" t="s">
        <v>47</v>
      </c>
      <c r="O7" s="39" t="s">
        <v>48</v>
      </c>
      <c r="P7" s="39" t="s">
        <v>49</v>
      </c>
      <c r="Q7" s="40" t="s">
        <v>50</v>
      </c>
    </row>
    <row r="8" spans="1:17" ht="15" thickTop="1" x14ac:dyDescent="0.3">
      <c r="I8" s="208"/>
      <c r="J8" s="209"/>
      <c r="K8" s="209"/>
      <c r="L8" s="209"/>
      <c r="M8" s="209"/>
      <c r="N8" s="209"/>
      <c r="O8" s="209"/>
      <c r="P8" s="209"/>
      <c r="Q8" s="210"/>
    </row>
    <row r="9" spans="1:17" x14ac:dyDescent="0.3">
      <c r="A9" s="20" t="s">
        <v>30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51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3">
      <c r="A10" s="20" t="s">
        <v>31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52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3">
      <c r="A11" s="20" t="s">
        <v>32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53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" thickBot="1" x14ac:dyDescent="0.35">
      <c r="A12" s="24" t="s">
        <v>33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" thickTop="1" x14ac:dyDescent="0.3"/>
    <row r="14" spans="1:17" x14ac:dyDescent="0.3">
      <c r="A14" s="10" t="s">
        <v>34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208" t="s">
        <v>134</v>
      </c>
      <c r="J14" s="209"/>
      <c r="K14" s="209"/>
      <c r="L14" s="209"/>
      <c r="M14" s="209"/>
      <c r="N14" s="209"/>
      <c r="O14" s="209"/>
      <c r="P14" s="209"/>
      <c r="Q14" s="210"/>
    </row>
    <row r="15" spans="1:17" x14ac:dyDescent="0.3">
      <c r="A15" s="10" t="s">
        <v>35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43</v>
      </c>
      <c r="K15" s="39" t="s">
        <v>44</v>
      </c>
      <c r="L15" s="39" t="s">
        <v>45</v>
      </c>
      <c r="M15" s="39" t="s">
        <v>46</v>
      </c>
      <c r="N15" s="39" t="s">
        <v>47</v>
      </c>
      <c r="O15" s="39" t="s">
        <v>48</v>
      </c>
      <c r="P15" s="39" t="s">
        <v>49</v>
      </c>
      <c r="Q15" s="40" t="s">
        <v>50</v>
      </c>
    </row>
    <row r="16" spans="1:17" x14ac:dyDescent="0.3">
      <c r="A16" s="20" t="s">
        <v>36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208"/>
      <c r="J16" s="209"/>
      <c r="K16" s="209"/>
      <c r="L16" s="209"/>
      <c r="M16" s="209"/>
      <c r="N16" s="209"/>
      <c r="O16" s="209"/>
      <c r="P16" s="209"/>
      <c r="Q16" s="210"/>
    </row>
    <row r="17" spans="1:17" ht="15" thickBot="1" x14ac:dyDescent="0.35">
      <c r="A17" s="24" t="s">
        <v>37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51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" thickTop="1" x14ac:dyDescent="0.3">
      <c r="I18" s="41" t="s">
        <v>52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" thickBot="1" x14ac:dyDescent="0.35">
      <c r="A19" s="27" t="s">
        <v>38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53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" thickTop="1" x14ac:dyDescent="0.3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topLeftCell="B1" workbookViewId="0">
      <selection activeCell="B28" sqref="A28:XFD28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'8'!H5</f>
        <v>8</v>
      </c>
      <c r="B1" s="243" t="s">
        <v>83</v>
      </c>
      <c r="C1" s="244"/>
      <c r="D1" s="245" t="str">
        <f>VLOOKUP(A1,'Kosten VSR (her)controles'!A5:J62,3)</f>
        <v>t Haimstee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Linge 24 te Veendam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620</v>
      </c>
      <c r="M3" s="80" t="s">
        <v>621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N4" s="122"/>
      <c r="O4" s="122"/>
      <c r="P4" s="122"/>
    </row>
    <row r="5" spans="1:24" x14ac:dyDescent="0.3">
      <c r="A5" s="44"/>
      <c r="B5" s="175">
        <v>1</v>
      </c>
      <c r="C5" s="176" t="s">
        <v>257</v>
      </c>
      <c r="D5" s="176"/>
      <c r="E5" s="176" t="s">
        <v>56</v>
      </c>
      <c r="F5" s="177"/>
      <c r="G5" s="177"/>
      <c r="H5" s="177"/>
      <c r="I5" s="177"/>
      <c r="J5" s="122"/>
      <c r="L5" s="122">
        <v>4.8</v>
      </c>
      <c r="N5" s="122">
        <f t="shared" ref="N5:N41" si="0">SUM(F5:M5)</f>
        <v>4.8</v>
      </c>
      <c r="O5" s="124">
        <f>IF(D5="X",0,IF(E5="X",0,VLOOKUP(E5,'8'!$K$3:$L$16,2,FALSE)))</f>
        <v>200</v>
      </c>
      <c r="P5" s="122">
        <f t="shared" ref="P5:P41" si="1">N5*O5</f>
        <v>960</v>
      </c>
    </row>
    <row r="6" spans="1:24" x14ac:dyDescent="0.3">
      <c r="A6" s="44"/>
      <c r="B6" s="175">
        <v>2</v>
      </c>
      <c r="C6" s="176" t="s">
        <v>320</v>
      </c>
      <c r="D6" s="176"/>
      <c r="E6" s="176" t="s">
        <v>58</v>
      </c>
      <c r="F6" s="177"/>
      <c r="G6" s="177">
        <v>28.4</v>
      </c>
      <c r="H6" s="177"/>
      <c r="I6" s="177"/>
      <c r="J6" s="177"/>
      <c r="N6" s="122">
        <f t="shared" si="0"/>
        <v>28.4</v>
      </c>
      <c r="O6" s="124">
        <f>IF(D6="X",0,IF(E6="X",0,VLOOKUP(E6,'8'!$K$3:$L$16,2,FALSE)))</f>
        <v>200</v>
      </c>
      <c r="P6" s="122">
        <f t="shared" si="1"/>
        <v>5680</v>
      </c>
    </row>
    <row r="7" spans="1:24" x14ac:dyDescent="0.3">
      <c r="A7" s="44"/>
      <c r="B7" s="175">
        <v>3</v>
      </c>
      <c r="C7" s="176" t="s">
        <v>263</v>
      </c>
      <c r="D7" s="176"/>
      <c r="E7" s="176" t="s">
        <v>56</v>
      </c>
      <c r="F7" s="177"/>
      <c r="G7" s="177"/>
      <c r="H7" s="177">
        <v>30.6</v>
      </c>
      <c r="I7" s="177"/>
      <c r="J7" s="177"/>
      <c r="N7" s="122">
        <f t="shared" si="0"/>
        <v>30.6</v>
      </c>
      <c r="O7" s="124">
        <f>IF(D7="X",0,IF(E7="X",0,VLOOKUP(E7,'8'!$K$3:$L$16,2,FALSE)))</f>
        <v>200</v>
      </c>
      <c r="P7" s="122">
        <f t="shared" si="1"/>
        <v>6120</v>
      </c>
    </row>
    <row r="8" spans="1:24" x14ac:dyDescent="0.3">
      <c r="A8" s="44"/>
      <c r="B8" s="175">
        <v>4</v>
      </c>
      <c r="C8" s="176" t="s">
        <v>260</v>
      </c>
      <c r="D8" s="176"/>
      <c r="E8" s="176" t="s">
        <v>60</v>
      </c>
      <c r="F8" s="177"/>
      <c r="G8" s="177"/>
      <c r="H8" s="177"/>
      <c r="I8" s="177"/>
      <c r="J8" s="177">
        <v>9.5</v>
      </c>
      <c r="N8" s="122">
        <f t="shared" si="0"/>
        <v>9.5</v>
      </c>
      <c r="O8" s="124">
        <f>IF(D8="X",0,IF(E8="X",0,VLOOKUP(E8,'8'!$K$3:$L$16,2,FALSE)))</f>
        <v>200</v>
      </c>
      <c r="P8" s="122">
        <f t="shared" si="1"/>
        <v>1900</v>
      </c>
    </row>
    <row r="9" spans="1:24" x14ac:dyDescent="0.3">
      <c r="A9" s="44"/>
      <c r="B9" s="175">
        <v>5</v>
      </c>
      <c r="C9" s="176" t="s">
        <v>261</v>
      </c>
      <c r="D9" s="176"/>
      <c r="E9" s="176" t="s">
        <v>58</v>
      </c>
      <c r="F9" s="177"/>
      <c r="G9" s="177">
        <v>6.8</v>
      </c>
      <c r="H9" s="177"/>
      <c r="I9" s="177"/>
      <c r="J9" s="177"/>
      <c r="N9" s="122">
        <f t="shared" si="0"/>
        <v>6.8</v>
      </c>
      <c r="O9" s="124">
        <f>IF(D9="X",0,IF(E9="X",0,VLOOKUP(E9,'8'!$K$3:$L$16,2,FALSE)))</f>
        <v>200</v>
      </c>
      <c r="P9" s="122">
        <f t="shared" si="1"/>
        <v>1360</v>
      </c>
    </row>
    <row r="10" spans="1:24" x14ac:dyDescent="0.3">
      <c r="A10" s="44"/>
      <c r="B10" s="175">
        <v>6</v>
      </c>
      <c r="C10" s="176" t="s">
        <v>267</v>
      </c>
      <c r="D10" s="176"/>
      <c r="E10" s="176" t="s">
        <v>150</v>
      </c>
      <c r="F10" s="177"/>
      <c r="G10" s="177"/>
      <c r="H10" s="177"/>
      <c r="I10" s="177"/>
      <c r="J10" s="177">
        <v>2.6</v>
      </c>
      <c r="N10" s="122">
        <f t="shared" si="0"/>
        <v>2.6</v>
      </c>
      <c r="O10" s="124">
        <f>IF(D10="X",0,IF(E10="X",0,VLOOKUP(E10,'8'!$K$3:$L$16,2,FALSE)))</f>
        <v>200</v>
      </c>
      <c r="P10" s="122">
        <f t="shared" si="1"/>
        <v>520</v>
      </c>
    </row>
    <row r="11" spans="1:24" x14ac:dyDescent="0.3">
      <c r="A11" s="44"/>
      <c r="B11" s="175">
        <v>7</v>
      </c>
      <c r="C11" s="176" t="s">
        <v>507</v>
      </c>
      <c r="D11" s="176"/>
      <c r="E11" s="176" t="s">
        <v>56</v>
      </c>
      <c r="F11" s="177"/>
      <c r="G11" s="177"/>
      <c r="H11" s="177">
        <v>20.3</v>
      </c>
      <c r="I11" s="177"/>
      <c r="J11" s="177"/>
      <c r="N11" s="122">
        <f t="shared" si="0"/>
        <v>20.3</v>
      </c>
      <c r="O11" s="124">
        <f>IF(D11="X",0,IF(E11="X",0,VLOOKUP(E11,'8'!$K$3:$L$16,2,FALSE)))</f>
        <v>200</v>
      </c>
      <c r="P11" s="122">
        <f t="shared" si="1"/>
        <v>4060</v>
      </c>
    </row>
    <row r="12" spans="1:24" x14ac:dyDescent="0.3">
      <c r="A12" s="44"/>
      <c r="B12" s="175">
        <v>8</v>
      </c>
      <c r="C12" s="176" t="s">
        <v>267</v>
      </c>
      <c r="D12" s="176"/>
      <c r="E12" s="176" t="s">
        <v>150</v>
      </c>
      <c r="F12" s="177"/>
      <c r="G12" s="177"/>
      <c r="H12" s="177"/>
      <c r="I12" s="177"/>
      <c r="J12" s="177">
        <v>6.5</v>
      </c>
      <c r="N12" s="122">
        <f t="shared" si="0"/>
        <v>6.5</v>
      </c>
      <c r="O12" s="124">
        <f>IF(D12="X",0,IF(E12="X",0,VLOOKUP(E12,'8'!$K$3:$L$16,2,FALSE)))</f>
        <v>200</v>
      </c>
      <c r="P12" s="122">
        <f t="shared" si="1"/>
        <v>1300</v>
      </c>
    </row>
    <row r="13" spans="1:24" x14ac:dyDescent="0.3">
      <c r="A13" s="44"/>
      <c r="B13" s="175">
        <v>9</v>
      </c>
      <c r="C13" s="176" t="s">
        <v>267</v>
      </c>
      <c r="D13" s="176"/>
      <c r="E13" s="176" t="s">
        <v>150</v>
      </c>
      <c r="F13" s="177"/>
      <c r="G13" s="177"/>
      <c r="H13" s="177"/>
      <c r="I13" s="177"/>
      <c r="J13" s="177">
        <v>6.5</v>
      </c>
      <c r="N13" s="122">
        <f t="shared" si="0"/>
        <v>6.5</v>
      </c>
      <c r="O13" s="124">
        <f>IF(D13="X",0,IF(E13="X",0,VLOOKUP(E13,'8'!$K$3:$L$16,2,FALSE)))</f>
        <v>200</v>
      </c>
      <c r="P13" s="122">
        <f t="shared" si="1"/>
        <v>1300</v>
      </c>
    </row>
    <row r="14" spans="1:24" x14ac:dyDescent="0.3">
      <c r="A14" s="44"/>
      <c r="B14" s="175">
        <v>10</v>
      </c>
      <c r="C14" s="176" t="s">
        <v>263</v>
      </c>
      <c r="D14" s="176"/>
      <c r="E14" s="176" t="s">
        <v>56</v>
      </c>
      <c r="F14" s="177"/>
      <c r="G14" s="177"/>
      <c r="H14" s="177">
        <v>49.8</v>
      </c>
      <c r="I14" s="177"/>
      <c r="J14" s="177"/>
      <c r="N14" s="122">
        <f t="shared" si="0"/>
        <v>49.8</v>
      </c>
      <c r="O14" s="124">
        <f>IF(D14="X",0,IF(E14="X",0,VLOOKUP(E14,'8'!$K$3:$L$16,2,FALSE)))</f>
        <v>200</v>
      </c>
      <c r="P14" s="122">
        <f t="shared" si="1"/>
        <v>9960</v>
      </c>
    </row>
    <row r="15" spans="1:24" x14ac:dyDescent="0.3">
      <c r="A15" s="44"/>
      <c r="B15" s="175">
        <v>11</v>
      </c>
      <c r="C15" s="176" t="s">
        <v>257</v>
      </c>
      <c r="D15" s="176"/>
      <c r="E15" s="176" t="s">
        <v>56</v>
      </c>
      <c r="F15" s="177"/>
      <c r="G15" s="177"/>
      <c r="H15" s="177"/>
      <c r="I15" s="177"/>
      <c r="J15" s="177"/>
      <c r="L15" s="122">
        <v>6.4</v>
      </c>
      <c r="N15" s="122">
        <f t="shared" si="0"/>
        <v>6.4</v>
      </c>
      <c r="O15" s="124">
        <f>IF(D15="X",0,IF(E15="X",0,VLOOKUP(E15,'8'!$K$3:$L$16,2,FALSE)))</f>
        <v>200</v>
      </c>
      <c r="P15" s="122">
        <f t="shared" si="1"/>
        <v>1280</v>
      </c>
    </row>
    <row r="16" spans="1:24" x14ac:dyDescent="0.3">
      <c r="A16" s="44"/>
      <c r="B16" s="175">
        <v>12</v>
      </c>
      <c r="C16" s="176" t="s">
        <v>433</v>
      </c>
      <c r="D16" s="176"/>
      <c r="E16" s="176" t="s">
        <v>357</v>
      </c>
      <c r="F16" s="177"/>
      <c r="G16" s="177"/>
      <c r="H16" s="177"/>
      <c r="I16" s="177"/>
      <c r="J16" s="177">
        <v>1.7</v>
      </c>
      <c r="N16" s="122">
        <f t="shared" si="0"/>
        <v>1.7</v>
      </c>
      <c r="O16" s="124">
        <f>IF(D16="X",0,IF(E16="X",0,VLOOKUP(E16,'8'!$K$3:$L$16,2,FALSE)))</f>
        <v>0</v>
      </c>
      <c r="P16" s="122">
        <f t="shared" si="1"/>
        <v>0</v>
      </c>
    </row>
    <row r="17" spans="1:16" x14ac:dyDescent="0.3">
      <c r="A17" s="44"/>
      <c r="B17" s="175">
        <v>13</v>
      </c>
      <c r="C17" s="176" t="s">
        <v>502</v>
      </c>
      <c r="D17" s="176"/>
      <c r="E17" s="176" t="s">
        <v>55</v>
      </c>
      <c r="F17" s="177"/>
      <c r="G17" s="177"/>
      <c r="H17" s="177">
        <v>52.5</v>
      </c>
      <c r="I17" s="177"/>
      <c r="J17" s="177">
        <v>14</v>
      </c>
      <c r="N17" s="122">
        <f t="shared" si="0"/>
        <v>66.5</v>
      </c>
      <c r="O17" s="124">
        <f>IF(D17="X",0,IF(E17="X",0,VLOOKUP(E17,'8'!$K$3:$L$16,2,FALSE)))</f>
        <v>200</v>
      </c>
      <c r="P17" s="122">
        <f t="shared" si="1"/>
        <v>13300</v>
      </c>
    </row>
    <row r="18" spans="1:16" x14ac:dyDescent="0.3">
      <c r="A18" s="44"/>
      <c r="B18" s="175"/>
      <c r="C18" s="176" t="s">
        <v>511</v>
      </c>
      <c r="D18" s="176"/>
      <c r="E18" s="176" t="s">
        <v>55</v>
      </c>
      <c r="F18" s="177">
        <v>8.8000000000000007</v>
      </c>
      <c r="G18" s="177"/>
      <c r="H18" s="177"/>
      <c r="I18" s="177"/>
      <c r="J18" s="177"/>
      <c r="N18" s="122">
        <f t="shared" si="0"/>
        <v>8.8000000000000007</v>
      </c>
      <c r="O18" s="124">
        <f>IF(D18="X",0,IF(E18="X",0,VLOOKUP(E18,'8'!$K$3:$L$16,2,FALSE)))</f>
        <v>200</v>
      </c>
      <c r="P18" s="122">
        <f t="shared" si="1"/>
        <v>1760.0000000000002</v>
      </c>
    </row>
    <row r="19" spans="1:16" x14ac:dyDescent="0.3">
      <c r="A19" s="44"/>
      <c r="B19" s="175">
        <v>14</v>
      </c>
      <c r="C19" s="176" t="s">
        <v>267</v>
      </c>
      <c r="D19" s="176"/>
      <c r="E19" s="176" t="s">
        <v>150</v>
      </c>
      <c r="F19" s="177"/>
      <c r="G19" s="177"/>
      <c r="H19" s="177"/>
      <c r="I19" s="177"/>
      <c r="J19" s="177">
        <v>5.9</v>
      </c>
      <c r="N19" s="122">
        <f t="shared" si="0"/>
        <v>5.9</v>
      </c>
      <c r="O19" s="124">
        <f>IF(D19="X",0,IF(E19="X",0,VLOOKUP(E19,'8'!$K$3:$L$16,2,FALSE)))</f>
        <v>200</v>
      </c>
      <c r="P19" s="122">
        <f t="shared" si="1"/>
        <v>1180</v>
      </c>
    </row>
    <row r="20" spans="1:16" x14ac:dyDescent="0.3">
      <c r="A20" s="44"/>
      <c r="B20" s="175">
        <v>15</v>
      </c>
      <c r="C20" s="176" t="s">
        <v>263</v>
      </c>
      <c r="D20" s="176"/>
      <c r="E20" s="176" t="s">
        <v>56</v>
      </c>
      <c r="F20" s="177"/>
      <c r="G20" s="177"/>
      <c r="H20" s="177">
        <v>50.8</v>
      </c>
      <c r="I20" s="177"/>
      <c r="J20" s="177"/>
      <c r="N20" s="122">
        <f t="shared" si="0"/>
        <v>50.8</v>
      </c>
      <c r="O20" s="124">
        <f>IF(D20="X",0,IF(E20="X",0,VLOOKUP(E20,'8'!$K$3:$L$16,2,FALSE)))</f>
        <v>200</v>
      </c>
      <c r="P20" s="122">
        <f t="shared" si="1"/>
        <v>10160</v>
      </c>
    </row>
    <row r="21" spans="1:16" x14ac:dyDescent="0.3">
      <c r="A21" s="44"/>
      <c r="B21" s="175">
        <v>16</v>
      </c>
      <c r="C21" s="176" t="s">
        <v>257</v>
      </c>
      <c r="D21" s="176"/>
      <c r="E21" s="176" t="s">
        <v>56</v>
      </c>
      <c r="F21" s="177"/>
      <c r="G21" s="177"/>
      <c r="H21" s="177"/>
      <c r="I21" s="177"/>
      <c r="J21" s="122"/>
      <c r="L21">
        <v>2.75</v>
      </c>
      <c r="N21" s="122">
        <f t="shared" si="0"/>
        <v>2.75</v>
      </c>
      <c r="O21" s="124">
        <f>IF(D21="X",0,IF(E21="X",0,VLOOKUP(E21,'8'!$K$3:$L$16,2,FALSE)))</f>
        <v>200</v>
      </c>
      <c r="P21" s="122">
        <f t="shared" si="1"/>
        <v>550</v>
      </c>
    </row>
    <row r="22" spans="1:16" x14ac:dyDescent="0.3">
      <c r="A22" s="44"/>
      <c r="B22" s="175">
        <v>17</v>
      </c>
      <c r="C22" s="176" t="s">
        <v>615</v>
      </c>
      <c r="D22" s="176"/>
      <c r="E22" s="176" t="s">
        <v>58</v>
      </c>
      <c r="F22" s="177"/>
      <c r="G22" s="177">
        <v>14.5</v>
      </c>
      <c r="H22" s="177"/>
      <c r="I22" s="177"/>
      <c r="J22" s="177"/>
      <c r="N22" s="122">
        <f t="shared" si="0"/>
        <v>14.5</v>
      </c>
      <c r="O22" s="124">
        <f>IF(D22="X",0,IF(E22="X",0,VLOOKUP(E22,'8'!$K$3:$L$16,2,FALSE)))</f>
        <v>200</v>
      </c>
      <c r="P22" s="122">
        <f t="shared" si="1"/>
        <v>2900</v>
      </c>
    </row>
    <row r="23" spans="1:16" x14ac:dyDescent="0.3">
      <c r="A23" s="44"/>
      <c r="B23" s="175">
        <v>18</v>
      </c>
      <c r="C23" s="176" t="s">
        <v>534</v>
      </c>
      <c r="D23" s="176"/>
      <c r="E23" s="176" t="s">
        <v>62</v>
      </c>
      <c r="F23" s="177"/>
      <c r="G23" s="177">
        <v>97.5</v>
      </c>
      <c r="H23" s="177"/>
      <c r="I23" s="177"/>
      <c r="J23" s="177"/>
      <c r="N23" s="122">
        <f t="shared" si="0"/>
        <v>97.5</v>
      </c>
      <c r="O23" s="124">
        <f>IF(D23="X",0,IF(E23="X",0,VLOOKUP(E23,'8'!$K$3:$L$16,2,FALSE)))</f>
        <v>200</v>
      </c>
      <c r="P23" s="122">
        <f t="shared" si="1"/>
        <v>19500</v>
      </c>
    </row>
    <row r="24" spans="1:16" x14ac:dyDescent="0.3">
      <c r="A24" s="44"/>
      <c r="B24" s="175">
        <v>19</v>
      </c>
      <c r="C24" s="176" t="s">
        <v>502</v>
      </c>
      <c r="D24" s="176"/>
      <c r="E24" s="176" t="s">
        <v>55</v>
      </c>
      <c r="F24" s="177"/>
      <c r="G24" s="177"/>
      <c r="H24" s="177">
        <v>52.5</v>
      </c>
      <c r="I24" s="177"/>
      <c r="J24" s="177">
        <v>13.5</v>
      </c>
      <c r="N24" s="122">
        <f t="shared" si="0"/>
        <v>66</v>
      </c>
      <c r="O24" s="124">
        <f>IF(D24="X",0,IF(E24="X",0,VLOOKUP(E24,'8'!$K$3:$L$16,2,FALSE)))</f>
        <v>200</v>
      </c>
      <c r="P24" s="122">
        <f t="shared" si="1"/>
        <v>13200</v>
      </c>
    </row>
    <row r="25" spans="1:16" x14ac:dyDescent="0.3">
      <c r="A25" s="44"/>
      <c r="B25" s="175"/>
      <c r="C25" s="176" t="s">
        <v>511</v>
      </c>
      <c r="D25" s="176"/>
      <c r="E25" s="176" t="s">
        <v>55</v>
      </c>
      <c r="F25" s="177">
        <v>8.8000000000000007</v>
      </c>
      <c r="G25" s="177"/>
      <c r="H25" s="177"/>
      <c r="I25" s="177"/>
      <c r="J25" s="177"/>
      <c r="N25" s="122">
        <f t="shared" si="0"/>
        <v>8.8000000000000007</v>
      </c>
      <c r="O25" s="124">
        <f>IF(D25="X",0,IF(E25="X",0,VLOOKUP(E25,'8'!$K$3:$L$16,2,FALSE)))</f>
        <v>200</v>
      </c>
      <c r="P25" s="122">
        <f t="shared" si="1"/>
        <v>1760.0000000000002</v>
      </c>
    </row>
    <row r="26" spans="1:16" x14ac:dyDescent="0.3">
      <c r="A26" s="44"/>
      <c r="B26" s="175">
        <v>20</v>
      </c>
      <c r="C26" s="176" t="s">
        <v>267</v>
      </c>
      <c r="D26" s="176"/>
      <c r="E26" s="176" t="s">
        <v>150</v>
      </c>
      <c r="F26" s="177"/>
      <c r="G26" s="177"/>
      <c r="H26" s="177"/>
      <c r="I26" s="177"/>
      <c r="J26" s="177">
        <v>5.9</v>
      </c>
      <c r="N26" s="122">
        <f t="shared" si="0"/>
        <v>5.9</v>
      </c>
      <c r="O26" s="124">
        <f>IF(D26="X",0,IF(E26="X",0,VLOOKUP(E26,'8'!$K$3:$L$16,2,FALSE)))</f>
        <v>200</v>
      </c>
      <c r="P26" s="122">
        <f t="shared" si="1"/>
        <v>1180</v>
      </c>
    </row>
    <row r="27" spans="1:16" x14ac:dyDescent="0.3">
      <c r="A27" s="44"/>
      <c r="B27" s="175">
        <v>21</v>
      </c>
      <c r="C27" s="176" t="s">
        <v>267</v>
      </c>
      <c r="D27" s="176"/>
      <c r="E27" s="176" t="s">
        <v>150</v>
      </c>
      <c r="F27" s="177"/>
      <c r="G27" s="177"/>
      <c r="H27" s="177"/>
      <c r="I27" s="177"/>
      <c r="J27" s="177">
        <v>2.7</v>
      </c>
      <c r="N27" s="122">
        <f t="shared" si="0"/>
        <v>2.7</v>
      </c>
      <c r="O27" s="124">
        <f>IF(D27="X",0,IF(E27="X",0,VLOOKUP(E27,'8'!$K$3:$L$16,2,FALSE)))</f>
        <v>200</v>
      </c>
      <c r="P27" s="122">
        <f t="shared" si="1"/>
        <v>540</v>
      </c>
    </row>
    <row r="28" spans="1:16" x14ac:dyDescent="0.3">
      <c r="A28" s="44"/>
      <c r="B28" s="175">
        <v>22</v>
      </c>
      <c r="C28" s="176" t="s">
        <v>616</v>
      </c>
      <c r="D28" s="176"/>
      <c r="E28" s="176" t="s">
        <v>272</v>
      </c>
      <c r="F28" s="177"/>
      <c r="G28" s="177">
        <v>58.3</v>
      </c>
      <c r="H28" s="177"/>
      <c r="I28" s="177"/>
      <c r="J28" s="177"/>
      <c r="N28" s="122">
        <f t="shared" si="0"/>
        <v>58.3</v>
      </c>
      <c r="O28" s="124">
        <f>IF(D28="X",0,IF(E28="X",0,VLOOKUP(E28,'8'!$K$3:$L$16,2,FALSE)))</f>
        <v>80</v>
      </c>
      <c r="P28" s="122">
        <f t="shared" si="1"/>
        <v>4664</v>
      </c>
    </row>
    <row r="29" spans="1:16" x14ac:dyDescent="0.3">
      <c r="A29" s="44"/>
      <c r="B29" s="175">
        <v>23</v>
      </c>
      <c r="C29" s="176" t="s">
        <v>617</v>
      </c>
      <c r="D29" s="176"/>
      <c r="E29" s="176" t="s">
        <v>55</v>
      </c>
      <c r="F29" s="177"/>
      <c r="G29" s="177">
        <v>58.3</v>
      </c>
      <c r="H29" s="177"/>
      <c r="I29" s="177"/>
      <c r="J29" s="177"/>
      <c r="N29" s="122">
        <f t="shared" si="0"/>
        <v>58.3</v>
      </c>
      <c r="O29" s="124">
        <f>IF(D29="X",0,IF(E29="X",0,VLOOKUP(E29,'8'!$K$3:$L$16,2,FALSE)))</f>
        <v>200</v>
      </c>
      <c r="P29" s="122">
        <f t="shared" si="1"/>
        <v>11660</v>
      </c>
    </row>
    <row r="30" spans="1:16" x14ac:dyDescent="0.3">
      <c r="A30" s="44"/>
      <c r="B30" s="175">
        <v>24</v>
      </c>
      <c r="C30" s="176" t="s">
        <v>267</v>
      </c>
      <c r="D30" s="176"/>
      <c r="E30" s="176" t="s">
        <v>150</v>
      </c>
      <c r="F30" s="177"/>
      <c r="G30" s="177"/>
      <c r="H30" s="177"/>
      <c r="I30" s="177"/>
      <c r="J30" s="177">
        <v>6.5</v>
      </c>
      <c r="N30" s="122">
        <f t="shared" si="0"/>
        <v>6.5</v>
      </c>
      <c r="O30" s="124">
        <f>IF(D30="X",0,IF(E30="X",0,VLOOKUP(E30,'8'!$K$3:$L$16,2,FALSE)))</f>
        <v>200</v>
      </c>
      <c r="P30" s="122">
        <f t="shared" si="1"/>
        <v>1300</v>
      </c>
    </row>
    <row r="31" spans="1:16" x14ac:dyDescent="0.3">
      <c r="A31" s="44"/>
      <c r="B31" s="175">
        <v>25</v>
      </c>
      <c r="C31" s="176" t="s">
        <v>267</v>
      </c>
      <c r="D31" s="176"/>
      <c r="E31" s="176" t="s">
        <v>150</v>
      </c>
      <c r="F31" s="177"/>
      <c r="G31" s="177"/>
      <c r="H31" s="177"/>
      <c r="I31" s="177"/>
      <c r="J31" s="177">
        <v>6.5</v>
      </c>
      <c r="N31" s="122">
        <f t="shared" si="0"/>
        <v>6.5</v>
      </c>
      <c r="O31" s="124">
        <f>IF(D31="X",0,IF(E31="X",0,VLOOKUP(E31,'8'!$K$3:$L$16,2,FALSE)))</f>
        <v>200</v>
      </c>
      <c r="P31" s="122">
        <f t="shared" si="1"/>
        <v>1300</v>
      </c>
    </row>
    <row r="32" spans="1:16" x14ac:dyDescent="0.3">
      <c r="A32" s="44"/>
      <c r="B32" s="175">
        <v>26</v>
      </c>
      <c r="C32" s="176" t="s">
        <v>502</v>
      </c>
      <c r="D32" s="176"/>
      <c r="E32" s="176" t="s">
        <v>55</v>
      </c>
      <c r="F32" s="177"/>
      <c r="G32" s="177"/>
      <c r="H32" s="177"/>
      <c r="I32" s="177"/>
      <c r="J32" s="177"/>
      <c r="M32" s="122">
        <v>58.5</v>
      </c>
      <c r="N32" s="122">
        <f t="shared" si="0"/>
        <v>58.5</v>
      </c>
      <c r="O32" s="124">
        <f>IF(D32="X",0,IF(E32="X",0,VLOOKUP(E32,'8'!$K$3:$L$16,2,FALSE)))</f>
        <v>200</v>
      </c>
      <c r="P32" s="122">
        <f t="shared" si="1"/>
        <v>11700</v>
      </c>
    </row>
    <row r="33" spans="1:16" x14ac:dyDescent="0.3">
      <c r="A33" s="44"/>
      <c r="B33" s="175">
        <v>27</v>
      </c>
      <c r="C33" s="176" t="s">
        <v>263</v>
      </c>
      <c r="D33" s="176"/>
      <c r="E33" s="176" t="s">
        <v>56</v>
      </c>
      <c r="F33" s="177"/>
      <c r="G33" s="177"/>
      <c r="H33" s="177">
        <v>14.2</v>
      </c>
      <c r="I33" s="177"/>
      <c r="J33" s="177"/>
      <c r="N33" s="122">
        <f t="shared" si="0"/>
        <v>14.2</v>
      </c>
      <c r="O33" s="124">
        <f>IF(D33="X",0,IF(E33="X",0,VLOOKUP(E33,'8'!$K$3:$L$16,2,FALSE)))</f>
        <v>200</v>
      </c>
      <c r="P33" s="122">
        <f t="shared" si="1"/>
        <v>2840</v>
      </c>
    </row>
    <row r="34" spans="1:16" x14ac:dyDescent="0.3">
      <c r="A34" s="44"/>
      <c r="B34" s="175">
        <v>28</v>
      </c>
      <c r="C34" s="176" t="s">
        <v>502</v>
      </c>
      <c r="D34" s="176"/>
      <c r="E34" s="176" t="s">
        <v>55</v>
      </c>
      <c r="F34" s="177"/>
      <c r="G34" s="177"/>
      <c r="H34" s="177"/>
      <c r="I34" s="177"/>
      <c r="J34" s="177"/>
      <c r="M34" s="122">
        <v>58.3</v>
      </c>
      <c r="N34" s="122">
        <f t="shared" si="0"/>
        <v>58.3</v>
      </c>
      <c r="O34" s="124">
        <f>IF(D34="X",0,IF(E34="X",0,VLOOKUP(E34,'8'!$K$3:$L$16,2,FALSE)))</f>
        <v>200</v>
      </c>
      <c r="P34" s="122">
        <f t="shared" si="1"/>
        <v>11660</v>
      </c>
    </row>
    <row r="35" spans="1:16" x14ac:dyDescent="0.3">
      <c r="A35" s="44"/>
      <c r="B35" s="175">
        <v>32</v>
      </c>
      <c r="C35" s="176" t="s">
        <v>618</v>
      </c>
      <c r="D35" s="176"/>
      <c r="E35" s="176" t="s">
        <v>56</v>
      </c>
      <c r="F35" s="177"/>
      <c r="G35" s="177"/>
      <c r="H35" s="177"/>
      <c r="I35" s="177"/>
      <c r="J35" s="177">
        <v>80.099999999999994</v>
      </c>
      <c r="N35" s="122">
        <f t="shared" si="0"/>
        <v>80.099999999999994</v>
      </c>
      <c r="O35" s="124">
        <f>IF(D35="X",0,IF(E35="X",0,VLOOKUP(E35,'8'!$K$3:$L$16,2,FALSE)))</f>
        <v>200</v>
      </c>
      <c r="P35" s="122">
        <f t="shared" si="1"/>
        <v>16019.999999999998</v>
      </c>
    </row>
    <row r="36" spans="1:16" x14ac:dyDescent="0.3">
      <c r="A36" s="44"/>
      <c r="B36" s="175">
        <v>31</v>
      </c>
      <c r="C36" s="176" t="s">
        <v>619</v>
      </c>
      <c r="D36" s="176"/>
      <c r="E36" s="176" t="s">
        <v>56</v>
      </c>
      <c r="F36" s="177">
        <v>22.1</v>
      </c>
      <c r="G36" s="177"/>
      <c r="H36" s="177"/>
      <c r="I36" s="177"/>
      <c r="J36" s="177"/>
      <c r="N36" s="122">
        <f t="shared" si="0"/>
        <v>22.1</v>
      </c>
      <c r="O36" s="124">
        <f>IF(D36="X",0,IF(E36="X",0,VLOOKUP(E36,'8'!$K$3:$L$16,2,FALSE)))</f>
        <v>200</v>
      </c>
      <c r="P36" s="122">
        <f t="shared" si="1"/>
        <v>4420</v>
      </c>
    </row>
    <row r="37" spans="1:16" x14ac:dyDescent="0.3">
      <c r="A37" s="44"/>
      <c r="B37" s="175">
        <v>33</v>
      </c>
      <c r="C37" s="176" t="s">
        <v>263</v>
      </c>
      <c r="D37" s="176"/>
      <c r="E37" s="176" t="s">
        <v>56</v>
      </c>
      <c r="F37" s="177"/>
      <c r="G37" s="177"/>
      <c r="H37" s="177">
        <v>16.7</v>
      </c>
      <c r="I37" s="177"/>
      <c r="J37" s="177"/>
      <c r="N37" s="122">
        <f t="shared" si="0"/>
        <v>16.7</v>
      </c>
      <c r="O37" s="124">
        <f>IF(D37="X",0,IF(E37="X",0,VLOOKUP(E37,'8'!$K$3:$L$16,2,FALSE)))</f>
        <v>200</v>
      </c>
      <c r="P37" s="122">
        <f t="shared" si="1"/>
        <v>3340</v>
      </c>
    </row>
    <row r="38" spans="1:16" x14ac:dyDescent="0.3">
      <c r="A38" s="44"/>
      <c r="B38" s="175">
        <v>29</v>
      </c>
      <c r="C38" s="176" t="s">
        <v>502</v>
      </c>
      <c r="D38" s="176"/>
      <c r="E38" s="176" t="s">
        <v>55</v>
      </c>
      <c r="F38" s="177"/>
      <c r="G38" s="177">
        <v>58.3</v>
      </c>
      <c r="H38" s="177"/>
      <c r="I38" s="177"/>
      <c r="J38" s="177"/>
      <c r="N38" s="122">
        <f t="shared" si="0"/>
        <v>58.3</v>
      </c>
      <c r="O38" s="124">
        <f>IF(D38="X",0,IF(E38="X",0,VLOOKUP(E38,'8'!$K$3:$L$16,2,FALSE)))</f>
        <v>200</v>
      </c>
      <c r="P38" s="122">
        <f t="shared" si="1"/>
        <v>11660</v>
      </c>
    </row>
    <row r="39" spans="1:16" x14ac:dyDescent="0.3">
      <c r="A39" s="44"/>
      <c r="B39" s="175">
        <v>30</v>
      </c>
      <c r="C39" s="176" t="s">
        <v>502</v>
      </c>
      <c r="D39" s="176"/>
      <c r="E39" s="176" t="s">
        <v>55</v>
      </c>
      <c r="F39" s="177"/>
      <c r="G39" s="177">
        <v>58.1</v>
      </c>
      <c r="H39" s="177"/>
      <c r="I39" s="177"/>
      <c r="J39" s="177"/>
      <c r="N39" s="122">
        <f t="shared" si="0"/>
        <v>58.1</v>
      </c>
      <c r="O39" s="124">
        <f>IF(D39="X",0,IF(E39="X",0,VLOOKUP(E39,'8'!$K$3:$L$16,2,FALSE)))</f>
        <v>200</v>
      </c>
      <c r="P39" s="122">
        <f t="shared" si="1"/>
        <v>11620</v>
      </c>
    </row>
    <row r="40" spans="1:16" x14ac:dyDescent="0.3">
      <c r="A40" s="44"/>
      <c r="B40" s="175">
        <v>34</v>
      </c>
      <c r="C40" s="176" t="s">
        <v>267</v>
      </c>
      <c r="D40" s="176"/>
      <c r="E40" s="176" t="s">
        <v>150</v>
      </c>
      <c r="F40" s="177"/>
      <c r="G40" s="177"/>
      <c r="H40" s="177"/>
      <c r="I40" s="177"/>
      <c r="J40" s="177">
        <v>6.5</v>
      </c>
      <c r="N40" s="122">
        <f t="shared" si="0"/>
        <v>6.5</v>
      </c>
      <c r="O40" s="124">
        <f>IF(D40="X",0,IF(E40="X",0,VLOOKUP(E40,'8'!$K$3:$L$16,2,FALSE)))</f>
        <v>200</v>
      </c>
      <c r="P40" s="122">
        <f t="shared" si="1"/>
        <v>1300</v>
      </c>
    </row>
    <row r="41" spans="1:16" x14ac:dyDescent="0.3">
      <c r="A41" s="44"/>
      <c r="B41" s="175">
        <v>25</v>
      </c>
      <c r="C41" s="176" t="s">
        <v>267</v>
      </c>
      <c r="D41" s="176"/>
      <c r="E41" s="176" t="s">
        <v>150</v>
      </c>
      <c r="F41" s="177"/>
      <c r="G41" s="177"/>
      <c r="H41" s="177"/>
      <c r="I41" s="177"/>
      <c r="J41" s="177">
        <v>6.5</v>
      </c>
      <c r="N41" s="122">
        <f t="shared" si="0"/>
        <v>6.5</v>
      </c>
      <c r="O41" s="124">
        <f>IF(D41="X",0,IF(E41="X",0,VLOOKUP(E41,'8'!$K$3:$L$16,2,FALSE)))</f>
        <v>200</v>
      </c>
      <c r="P41" s="122">
        <f t="shared" si="1"/>
        <v>1300</v>
      </c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39.700000000000003</v>
      </c>
      <c r="G495" s="105">
        <f t="shared" si="2"/>
        <v>380.20000000000005</v>
      </c>
      <c r="H495" s="105">
        <f t="shared" si="2"/>
        <v>287.39999999999998</v>
      </c>
      <c r="I495" s="105">
        <f t="shared" si="2"/>
        <v>0</v>
      </c>
      <c r="J495" s="105">
        <f t="shared" si="2"/>
        <v>174.89999999999998</v>
      </c>
      <c r="K495" s="105">
        <f t="shared" si="2"/>
        <v>0</v>
      </c>
      <c r="L495" s="105">
        <f t="shared" si="2"/>
        <v>13.95</v>
      </c>
      <c r="M495" s="105">
        <f t="shared" si="2"/>
        <v>116.8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IF('8'!K3="", "Vrije categorie",'8'!K3)</f>
        <v>A</v>
      </c>
      <c r="F499" s="106" cm="1">
        <f t="array" ref="F499">SUMPRODUCT(--($E$4:$E$494=C499),--($D$4:$D$494=""),$F$4:$F$494)</f>
        <v>17.600000000000001</v>
      </c>
      <c r="G499" s="106" cm="1">
        <f t="array" ref="G499">SUMPRODUCT(--($E$4:$E$494=C499),--($D$4:$D$494=""),$G$4:$G$494)</f>
        <v>174.7</v>
      </c>
      <c r="H499" s="106" cm="1">
        <f t="array" ref="H499">SUMPRODUCT(--($E$4:$E$494=C499),--($D$4:$D$494=""),$H$4:$H$494)</f>
        <v>105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27.5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116.8</v>
      </c>
      <c r="N499" s="106">
        <f>SUM(F499:M499)</f>
        <v>441.59999999999997</v>
      </c>
      <c r="O499" s="95"/>
      <c r="P499" s="106" cm="1">
        <f t="array" ref="P499">SUMPRODUCT(--($E$4:$E$494=C499),--($D$4:$D$494=""),$P$4:$P$494)</f>
        <v>88320</v>
      </c>
    </row>
    <row r="500" spans="3:16" x14ac:dyDescent="0.3">
      <c r="C500" s="95" t="str">
        <f>IF('8'!K4="", "Vrije categorie",'8'!K4)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49.699999999999996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49.699999999999996</v>
      </c>
      <c r="O500" s="95"/>
      <c r="P500" s="106" cm="1">
        <f t="array" ref="P500">SUMPRODUCT(--($E$4:$E$494=C500),--($D$4:$D$494=""),$P$4:$P$494)</f>
        <v>9940</v>
      </c>
    </row>
    <row r="501" spans="3:16" x14ac:dyDescent="0.3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9.5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9.5</v>
      </c>
      <c r="O502" s="95"/>
      <c r="P502" s="106" cm="1">
        <f t="array" ref="P502">SUMPRODUCT(--($E$4:$E$494=C502),--($D$4:$D$494=""),$P$4:$P$494)</f>
        <v>1900</v>
      </c>
    </row>
    <row r="503" spans="3:16" x14ac:dyDescent="0.3">
      <c r="C503" s="95" t="str">
        <f>IF('8'!K7="", "Vrije categorie",'8'!K7)</f>
        <v>E</v>
      </c>
      <c r="F503" s="106" cm="1">
        <f t="array" ref="F503">SUMPRODUCT(--($E$4:$E$494=C503),--($D$4:$D$494=""),$F$4:$F$494)</f>
        <v>22.1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182.39999999999998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80.099999999999994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13.95</v>
      </c>
      <c r="M503" s="106" cm="1">
        <f t="array" ref="M503">SUMPRODUCT(--($E$4:$E$494=C503),--($D$4:$D$494=""),$M$4:$M$494)</f>
        <v>0</v>
      </c>
      <c r="N503" s="106">
        <f t="shared" si="4"/>
        <v>298.54999999999995</v>
      </c>
      <c r="O503" s="95"/>
      <c r="P503" s="106" cm="1">
        <f t="array" ref="P503">SUMPRODUCT(--($E$4:$E$494=C503),--($D$4:$D$494=""),$P$4:$P$494)</f>
        <v>59710</v>
      </c>
    </row>
    <row r="504" spans="3:16" x14ac:dyDescent="0.3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56.099999999999994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56.099999999999994</v>
      </c>
      <c r="O505" s="95"/>
      <c r="P505" s="106" cm="1">
        <f t="array" ref="P505">SUMPRODUCT(--($E$4:$E$494=C505),--($D$4:$D$494=""),$P$4:$P$494)</f>
        <v>11220</v>
      </c>
    </row>
    <row r="506" spans="3:16" x14ac:dyDescent="0.3">
      <c r="C506" s="95" t="str">
        <f>IF('8'!K10="", "Vrije categorie",'8'!K10)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97.5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97.5</v>
      </c>
      <c r="O506" s="95"/>
      <c r="P506" s="106" cm="1">
        <f t="array" ref="P506">SUMPRODUCT(--($E$4:$E$494=C506),--($D$4:$D$494=""),$P$4:$P$494)</f>
        <v>19500</v>
      </c>
    </row>
    <row r="507" spans="3:16" x14ac:dyDescent="0.3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IF('8'!K13="", "Vrije categorie",'8'!K13)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IF('8'!K14="", "Vrije categorie",'8'!K14)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58.3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58.3</v>
      </c>
      <c r="O510" s="95"/>
      <c r="P510" s="106" cm="1">
        <f t="array" ref="P510">SUMPRODUCT(--($E$4:$E$494=C510),--($D$4:$D$494=""),$P$4:$P$494)</f>
        <v>4664</v>
      </c>
    </row>
    <row r="511" spans="3:16" x14ac:dyDescent="0.3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39.700000000000003</v>
      </c>
      <c r="G512" s="107">
        <f t="shared" ref="G512:M512" si="5">SUM(G499:G511)</f>
        <v>380.2</v>
      </c>
      <c r="H512" s="107">
        <f t="shared" si="5"/>
        <v>287.39999999999998</v>
      </c>
      <c r="I512" s="107">
        <f t="shared" si="5"/>
        <v>0</v>
      </c>
      <c r="J512" s="107">
        <f t="shared" si="5"/>
        <v>173.2</v>
      </c>
      <c r="K512" s="107">
        <f t="shared" si="5"/>
        <v>0</v>
      </c>
      <c r="L512" s="107">
        <f t="shared" si="5"/>
        <v>13.95</v>
      </c>
      <c r="M512" s="107">
        <f t="shared" si="5"/>
        <v>116.8</v>
      </c>
      <c r="N512" s="107">
        <f t="shared" si="4"/>
        <v>1011.25</v>
      </c>
      <c r="O512" s="107"/>
      <c r="P512" s="107">
        <f>SUM(P499:P511)</f>
        <v>195254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1.7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9,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'9a'!P499/M3</f>
        <v>#DIV/0!</v>
      </c>
    </row>
    <row r="4" spans="1:14" x14ac:dyDescent="0.3">
      <c r="A4" s="56" t="s">
        <v>83</v>
      </c>
      <c r="B4" s="226" t="str">
        <f>VLOOKUP(H5,'Kosten VSR (her)controles'!A5:E62,3)</f>
        <v>De Loopplank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'9a'!P500/M4</f>
        <v>#DIV/0!</v>
      </c>
    </row>
    <row r="5" spans="1:14" x14ac:dyDescent="0.3">
      <c r="A5" s="57" t="s">
        <v>84</v>
      </c>
      <c r="B5" s="227" t="str">
        <f>VLOOKUP(H5,'Kosten VSR (her)controles'!A5:E62,4)</f>
        <v>Hoofdweg 170</v>
      </c>
      <c r="C5" s="227"/>
      <c r="D5" s="227"/>
      <c r="E5" s="227"/>
      <c r="F5" s="241" t="s">
        <v>86</v>
      </c>
      <c r="G5" s="241"/>
      <c r="H5" s="53">
        <f>'Kosten VSR (her)controles'!A13</f>
        <v>9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Blijham</v>
      </c>
      <c r="C6" s="228"/>
      <c r="D6" s="228"/>
      <c r="E6" s="228"/>
      <c r="F6" s="242" t="s">
        <v>87</v>
      </c>
      <c r="G6" s="242"/>
      <c r="H6" s="54" t="str">
        <f>CONCATENATE(H5,"a")</f>
        <v>9a</v>
      </c>
      <c r="K6" s="74" t="s">
        <v>60</v>
      </c>
      <c r="L6" s="86">
        <v>200</v>
      </c>
      <c r="M6" s="147"/>
      <c r="N6" s="127" t="e">
        <f>'9a'!P502/M6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'9a'!P503/M7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'9a'!P504/M8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'9a'!P505/M9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'9a'!P506/M10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'9a'!P507/M11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'9a'!N512</f>
        <v>434.65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'9a'!P510/M14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'9a'!P512</f>
        <v>86930</v>
      </c>
      <c r="E17" s="238" t="s">
        <v>130</v>
      </c>
      <c r="F17" s="238"/>
      <c r="G17" s="84">
        <f>D17/E8</f>
        <v>434.65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'9a'!G512</f>
        <v>279.7</v>
      </c>
      <c r="F22" s="136"/>
      <c r="G22" s="137">
        <f t="shared" ref="G22:G33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279.7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279.7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279.7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'9a'!F512-E27</f>
        <v>110.64999999999999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127.24999999999999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127.24999999999999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66.7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9.1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741</v>
      </c>
      <c r="B33" s="213"/>
      <c r="C33" s="213"/>
      <c r="D33" s="214"/>
      <c r="E33" s="197">
        <v>80.949999999999989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/>
      <c r="B34" s="213"/>
      <c r="C34" s="213"/>
      <c r="D34" s="214"/>
      <c r="E34" s="65"/>
      <c r="F34" s="102"/>
      <c r="G34" s="97"/>
      <c r="H34" s="75"/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'9a'!N505</f>
        <v>18.299999999999997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workbookViewId="0">
      <selection activeCell="E21" sqref="E2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5" width="7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'9'!H5</f>
        <v>9</v>
      </c>
      <c r="B1" s="243" t="s">
        <v>83</v>
      </c>
      <c r="C1" s="244"/>
      <c r="D1" s="245" t="str">
        <f>VLOOKUP(A1,'Kosten VSR (her)controles'!A5:J62,3)</f>
        <v>De Loopplank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Hoofdweg 170 te Blijham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F4" s="122"/>
      <c r="G4" s="122"/>
      <c r="H4" s="122"/>
      <c r="I4" s="122"/>
      <c r="J4" s="122"/>
      <c r="N4" s="122"/>
      <c r="O4" s="122"/>
      <c r="P4" s="122"/>
    </row>
    <row r="5" spans="1:24" x14ac:dyDescent="0.3">
      <c r="A5" s="44"/>
      <c r="B5" s="124" t="s">
        <v>559</v>
      </c>
      <c r="C5" s="47" t="s">
        <v>257</v>
      </c>
      <c r="D5" s="47"/>
      <c r="E5" s="47" t="s">
        <v>56</v>
      </c>
      <c r="F5" s="122">
        <v>5</v>
      </c>
      <c r="G5" s="122"/>
      <c r="H5" s="122"/>
      <c r="I5" s="122"/>
      <c r="J5" s="122"/>
      <c r="N5" s="122">
        <f t="shared" ref="N5:N24" si="0">SUM(F5:M5)</f>
        <v>5</v>
      </c>
      <c r="O5" s="124">
        <f>IF(D5="X",0,IF(E5="X",0,VLOOKUP(E5,'9'!$K$3:$L$16,2,FALSE)))</f>
        <v>200</v>
      </c>
      <c r="P5" s="122">
        <f t="shared" ref="P5:P24" si="1">N5*O5</f>
        <v>1000</v>
      </c>
    </row>
    <row r="6" spans="1:24" x14ac:dyDescent="0.3">
      <c r="A6" s="44"/>
      <c r="B6" s="124" t="s">
        <v>329</v>
      </c>
      <c r="C6" s="47" t="s">
        <v>263</v>
      </c>
      <c r="D6" s="47"/>
      <c r="E6" s="47" t="s">
        <v>56</v>
      </c>
      <c r="F6" s="122"/>
      <c r="G6" s="122">
        <v>11.6</v>
      </c>
      <c r="H6" s="122"/>
      <c r="I6" s="122"/>
      <c r="J6" s="122"/>
      <c r="N6" s="122">
        <f t="shared" si="0"/>
        <v>11.6</v>
      </c>
      <c r="O6" s="124">
        <f>IF(D6="X",0,IF(E6="X",0,VLOOKUP(E6,'9'!$K$3:$L$16,2,FALSE)))</f>
        <v>200</v>
      </c>
      <c r="P6" s="122">
        <f t="shared" si="1"/>
        <v>2320</v>
      </c>
    </row>
    <row r="7" spans="1:24" x14ac:dyDescent="0.3">
      <c r="A7" s="44"/>
      <c r="B7" s="124" t="s">
        <v>627</v>
      </c>
      <c r="C7" s="47" t="s">
        <v>628</v>
      </c>
      <c r="D7" s="47"/>
      <c r="E7" s="47" t="s">
        <v>55</v>
      </c>
      <c r="F7" s="122">
        <v>51.8</v>
      </c>
      <c r="G7" s="122"/>
      <c r="H7" s="122"/>
      <c r="I7" s="122"/>
      <c r="J7" s="122"/>
      <c r="N7" s="122">
        <f t="shared" si="0"/>
        <v>51.8</v>
      </c>
      <c r="O7" s="124">
        <f>IF(D7="X",0,IF(E7="X",0,VLOOKUP(E7,'9'!$K$3:$L$16,2,FALSE)))</f>
        <v>200</v>
      </c>
      <c r="P7" s="122">
        <f t="shared" si="1"/>
        <v>10360</v>
      </c>
    </row>
    <row r="8" spans="1:24" x14ac:dyDescent="0.3">
      <c r="A8" s="44"/>
      <c r="B8" s="124" t="s">
        <v>329</v>
      </c>
      <c r="C8" s="47" t="s">
        <v>263</v>
      </c>
      <c r="D8" s="47"/>
      <c r="E8" s="47" t="s">
        <v>56</v>
      </c>
      <c r="F8" s="122"/>
      <c r="G8" s="122"/>
      <c r="H8" s="122"/>
      <c r="I8" s="122"/>
      <c r="J8" s="122">
        <v>34.1</v>
      </c>
      <c r="N8" s="122">
        <f t="shared" si="0"/>
        <v>34.1</v>
      </c>
      <c r="O8" s="124">
        <f>IF(D8="X",0,IF(E8="X",0,VLOOKUP(E8,'9'!$K$3:$L$16,2,FALSE)))</f>
        <v>200</v>
      </c>
      <c r="P8" s="122">
        <f t="shared" si="1"/>
        <v>6820</v>
      </c>
    </row>
    <row r="9" spans="1:24" x14ac:dyDescent="0.3">
      <c r="A9" s="44"/>
      <c r="B9" s="124" t="s">
        <v>293</v>
      </c>
      <c r="C9" s="47" t="s">
        <v>629</v>
      </c>
      <c r="D9" s="47"/>
      <c r="E9" s="47" t="s">
        <v>357</v>
      </c>
      <c r="F9" s="122">
        <v>10.35</v>
      </c>
      <c r="G9" s="122">
        <v>88.95</v>
      </c>
      <c r="H9" s="122"/>
      <c r="I9" s="122"/>
      <c r="J9" s="122"/>
      <c r="N9" s="122">
        <f t="shared" si="0"/>
        <v>99.3</v>
      </c>
      <c r="O9" s="124">
        <f>IF(D9="X",0,IF(E9="X",0,VLOOKUP(E9,'9'!$K$3:$L$16,2,FALSE)))</f>
        <v>0</v>
      </c>
      <c r="P9" s="122">
        <f t="shared" si="1"/>
        <v>0</v>
      </c>
    </row>
    <row r="10" spans="1:24" x14ac:dyDescent="0.3">
      <c r="A10" s="44"/>
      <c r="B10" s="124" t="s">
        <v>337</v>
      </c>
      <c r="C10" s="47" t="s">
        <v>630</v>
      </c>
      <c r="D10" s="47"/>
      <c r="E10" s="47" t="s">
        <v>58</v>
      </c>
      <c r="F10" s="122"/>
      <c r="G10" s="122">
        <v>19.850000000000001</v>
      </c>
      <c r="H10" s="122"/>
      <c r="I10" s="122"/>
      <c r="J10" s="122"/>
      <c r="N10" s="122">
        <f t="shared" si="0"/>
        <v>19.850000000000001</v>
      </c>
      <c r="O10" s="124">
        <f>IF(D10="X",0,IF(E10="X",0,VLOOKUP(E10,'9'!$K$3:$L$16,2,FALSE)))</f>
        <v>200</v>
      </c>
      <c r="P10" s="122">
        <f t="shared" si="1"/>
        <v>3970.0000000000005</v>
      </c>
    </row>
    <row r="11" spans="1:24" x14ac:dyDescent="0.3">
      <c r="A11" s="44"/>
      <c r="B11" s="124" t="s">
        <v>564</v>
      </c>
      <c r="C11" s="47" t="s">
        <v>631</v>
      </c>
      <c r="D11" s="47"/>
      <c r="E11" s="47" t="s">
        <v>56</v>
      </c>
      <c r="F11" s="122"/>
      <c r="G11" s="122">
        <v>18.899999999999999</v>
      </c>
      <c r="H11" s="122"/>
      <c r="I11" s="122"/>
      <c r="J11" s="122"/>
      <c r="N11" s="122">
        <f t="shared" si="0"/>
        <v>18.899999999999999</v>
      </c>
      <c r="O11" s="124">
        <f>IF(D11="X",0,IF(E11="X",0,VLOOKUP(E11,'9'!$K$3:$L$16,2,FALSE)))</f>
        <v>200</v>
      </c>
      <c r="P11" s="122">
        <f t="shared" si="1"/>
        <v>3779.9999999999995</v>
      </c>
    </row>
    <row r="12" spans="1:24" x14ac:dyDescent="0.3">
      <c r="A12" s="44"/>
      <c r="B12" s="124" t="s">
        <v>565</v>
      </c>
      <c r="C12" s="47" t="s">
        <v>610</v>
      </c>
      <c r="D12" s="47"/>
      <c r="E12" s="47" t="s">
        <v>55</v>
      </c>
      <c r="F12" s="122"/>
      <c r="G12" s="122">
        <v>21.4</v>
      </c>
      <c r="H12" s="122"/>
      <c r="I12" s="122"/>
      <c r="J12" s="122"/>
      <c r="N12" s="122">
        <f t="shared" si="0"/>
        <v>21.4</v>
      </c>
      <c r="O12" s="124">
        <f>IF(D12="X",0,IF(E12="X",0,VLOOKUP(E12,'9'!$K$3:$L$16,2,FALSE)))</f>
        <v>200</v>
      </c>
      <c r="P12" s="122">
        <f t="shared" si="1"/>
        <v>4280</v>
      </c>
    </row>
    <row r="13" spans="1:24" x14ac:dyDescent="0.3">
      <c r="A13" s="44"/>
      <c r="B13" s="124" t="s">
        <v>329</v>
      </c>
      <c r="C13" s="47" t="s">
        <v>264</v>
      </c>
      <c r="D13" s="47"/>
      <c r="E13" s="47" t="s">
        <v>56</v>
      </c>
      <c r="F13" s="122">
        <v>1.35</v>
      </c>
      <c r="G13" s="122">
        <v>35.1</v>
      </c>
      <c r="H13" s="122"/>
      <c r="I13" s="122">
        <v>1</v>
      </c>
      <c r="J13" s="122">
        <v>9.1999999999999993</v>
      </c>
      <c r="N13" s="122">
        <f t="shared" si="0"/>
        <v>46.650000000000006</v>
      </c>
      <c r="O13" s="124">
        <f>IF(D13="X",0,IF(E13="X",0,VLOOKUP(E13,'9'!$K$3:$L$16,2,FALSE)))</f>
        <v>200</v>
      </c>
      <c r="P13" s="122">
        <f t="shared" si="1"/>
        <v>9330.0000000000018</v>
      </c>
    </row>
    <row r="14" spans="1:24" x14ac:dyDescent="0.3">
      <c r="A14" s="44"/>
      <c r="B14" s="124" t="s">
        <v>281</v>
      </c>
      <c r="C14" s="47" t="s">
        <v>632</v>
      </c>
      <c r="D14" s="47"/>
      <c r="E14" s="47" t="s">
        <v>150</v>
      </c>
      <c r="F14" s="122"/>
      <c r="G14" s="122">
        <v>4.2</v>
      </c>
      <c r="H14" s="122"/>
      <c r="I14" s="122"/>
      <c r="J14" s="122"/>
      <c r="N14" s="122">
        <f t="shared" si="0"/>
        <v>4.2</v>
      </c>
      <c r="O14" s="124">
        <f>IF(D14="X",0,IF(E14="X",0,VLOOKUP(E14,'9'!$K$3:$L$16,2,FALSE)))</f>
        <v>200</v>
      </c>
      <c r="P14" s="122">
        <f t="shared" si="1"/>
        <v>840</v>
      </c>
    </row>
    <row r="15" spans="1:24" x14ac:dyDescent="0.3">
      <c r="A15" s="44"/>
      <c r="B15" s="124" t="s">
        <v>633</v>
      </c>
      <c r="C15" s="47" t="s">
        <v>634</v>
      </c>
      <c r="D15" s="47"/>
      <c r="E15" s="47" t="s">
        <v>55</v>
      </c>
      <c r="F15" s="122"/>
      <c r="G15" s="122">
        <v>84.9</v>
      </c>
      <c r="H15" s="122"/>
      <c r="I15" s="122"/>
      <c r="J15" s="122"/>
      <c r="N15" s="122">
        <f t="shared" si="0"/>
        <v>84.9</v>
      </c>
      <c r="O15" s="124">
        <f>IF(D15="X",0,IF(E15="X",0,VLOOKUP(E15,'9'!$K$3:$L$16,2,FALSE)))</f>
        <v>200</v>
      </c>
      <c r="P15" s="122">
        <f t="shared" si="1"/>
        <v>16980</v>
      </c>
    </row>
    <row r="16" spans="1:24" x14ac:dyDescent="0.3">
      <c r="A16" s="44"/>
      <c r="B16" s="124" t="s">
        <v>341</v>
      </c>
      <c r="C16" s="47" t="s">
        <v>630</v>
      </c>
      <c r="D16" s="47"/>
      <c r="E16" s="47" t="s">
        <v>58</v>
      </c>
      <c r="F16" s="122">
        <v>9.25</v>
      </c>
      <c r="G16" s="122"/>
      <c r="H16" s="122"/>
      <c r="I16" s="122"/>
      <c r="J16" s="122"/>
      <c r="N16" s="122">
        <f t="shared" si="0"/>
        <v>9.25</v>
      </c>
      <c r="O16" s="124">
        <f>IF(D16="X",0,IF(E16="X",0,VLOOKUP(E16,'9'!$K$3:$L$16,2,FALSE)))</f>
        <v>200</v>
      </c>
      <c r="P16" s="122">
        <f t="shared" si="1"/>
        <v>1850</v>
      </c>
    </row>
    <row r="17" spans="1:16" x14ac:dyDescent="0.3">
      <c r="A17" s="44"/>
      <c r="B17" s="124" t="s">
        <v>559</v>
      </c>
      <c r="C17" s="47" t="s">
        <v>257</v>
      </c>
      <c r="D17" s="47"/>
      <c r="E17" s="47" t="s">
        <v>56</v>
      </c>
      <c r="F17" s="122">
        <v>3.25</v>
      </c>
      <c r="G17" s="122"/>
      <c r="H17" s="122"/>
      <c r="I17" s="122"/>
      <c r="J17" s="122"/>
      <c r="N17" s="122">
        <f t="shared" si="0"/>
        <v>3.25</v>
      </c>
      <c r="O17" s="124">
        <f>IF(D17="X",0,IF(E17="X",0,VLOOKUP(E17,'9'!$K$3:$L$16,2,FALSE)))</f>
        <v>200</v>
      </c>
      <c r="P17" s="122">
        <f t="shared" si="1"/>
        <v>650</v>
      </c>
    </row>
    <row r="18" spans="1:16" x14ac:dyDescent="0.3">
      <c r="A18" s="44"/>
      <c r="B18" s="124" t="s">
        <v>555</v>
      </c>
      <c r="C18" s="47" t="s">
        <v>635</v>
      </c>
      <c r="D18" s="47"/>
      <c r="E18" s="47" t="s">
        <v>150</v>
      </c>
      <c r="F18" s="122"/>
      <c r="G18" s="122">
        <v>1.9</v>
      </c>
      <c r="H18" s="122"/>
      <c r="I18" s="122"/>
      <c r="J18" s="122"/>
      <c r="N18" s="122">
        <f t="shared" si="0"/>
        <v>1.9</v>
      </c>
      <c r="O18" s="124">
        <f>IF(D18="X",0,IF(E18="X",0,VLOOKUP(E18,'9'!$K$3:$L$16,2,FALSE)))</f>
        <v>200</v>
      </c>
      <c r="P18" s="122">
        <f t="shared" si="1"/>
        <v>380</v>
      </c>
    </row>
    <row r="19" spans="1:16" x14ac:dyDescent="0.3">
      <c r="A19" s="44"/>
      <c r="B19" s="124" t="s">
        <v>636</v>
      </c>
      <c r="C19" s="47" t="s">
        <v>637</v>
      </c>
      <c r="D19" s="47"/>
      <c r="E19" s="47" t="s">
        <v>150</v>
      </c>
      <c r="F19" s="122"/>
      <c r="G19" s="122">
        <v>6.1</v>
      </c>
      <c r="H19" s="122"/>
      <c r="I19" s="122"/>
      <c r="J19" s="122"/>
      <c r="N19" s="122">
        <f t="shared" si="0"/>
        <v>6.1</v>
      </c>
      <c r="O19" s="124">
        <f>IF(D19="X",0,IF(E19="X",0,VLOOKUP(E19,'9'!$K$3:$L$16,2,FALSE)))</f>
        <v>200</v>
      </c>
      <c r="P19" s="122">
        <f t="shared" si="1"/>
        <v>1220</v>
      </c>
    </row>
    <row r="20" spans="1:16" x14ac:dyDescent="0.3">
      <c r="A20" s="44"/>
      <c r="B20" s="124" t="s">
        <v>335</v>
      </c>
      <c r="C20" s="47" t="s">
        <v>638</v>
      </c>
      <c r="D20" s="47"/>
      <c r="E20" s="47" t="s">
        <v>357</v>
      </c>
      <c r="F20" s="122"/>
      <c r="G20" s="122">
        <v>5.6</v>
      </c>
      <c r="H20" s="122"/>
      <c r="I20" s="122"/>
      <c r="J20" s="122"/>
      <c r="N20" s="122">
        <f t="shared" si="0"/>
        <v>5.6</v>
      </c>
      <c r="O20" s="124">
        <f>IF(D20="X",0,IF(E20="X",0,VLOOKUP(E20,'9'!$K$3:$L$16,2,FALSE)))</f>
        <v>0</v>
      </c>
      <c r="P20" s="122">
        <f t="shared" si="1"/>
        <v>0</v>
      </c>
    </row>
    <row r="21" spans="1:16" x14ac:dyDescent="0.3">
      <c r="A21" s="44"/>
      <c r="B21" s="124" t="s">
        <v>279</v>
      </c>
      <c r="C21" s="47" t="s">
        <v>639</v>
      </c>
      <c r="D21" s="47"/>
      <c r="E21" s="47" t="s">
        <v>150</v>
      </c>
      <c r="F21" s="122"/>
      <c r="G21" s="122">
        <v>6.1</v>
      </c>
      <c r="H21" s="122"/>
      <c r="I21" s="122"/>
      <c r="J21" s="122"/>
      <c r="N21" s="122">
        <f t="shared" si="0"/>
        <v>6.1</v>
      </c>
      <c r="O21" s="124">
        <f>IF(D21="X",0,IF(E21="X",0,VLOOKUP(E21,'9'!$K$3:$L$16,2,FALSE)))</f>
        <v>200</v>
      </c>
      <c r="P21" s="122">
        <f t="shared" si="1"/>
        <v>1220</v>
      </c>
    </row>
    <row r="22" spans="1:16" x14ac:dyDescent="0.3">
      <c r="A22" s="44"/>
      <c r="B22" s="124" t="s">
        <v>333</v>
      </c>
      <c r="C22" s="47" t="s">
        <v>531</v>
      </c>
      <c r="D22" s="47"/>
      <c r="E22" s="47" t="s">
        <v>357</v>
      </c>
      <c r="F22" s="122"/>
      <c r="G22" s="122">
        <v>10.75</v>
      </c>
      <c r="H22" s="122"/>
      <c r="I22" s="122"/>
      <c r="J22" s="122"/>
      <c r="N22" s="122">
        <f t="shared" si="0"/>
        <v>10.75</v>
      </c>
      <c r="O22" s="124">
        <f>IF(D22="X",0,IF(E22="X",0,VLOOKUP(E22,'9'!$K$3:$L$16,2,FALSE)))</f>
        <v>0</v>
      </c>
      <c r="P22" s="122">
        <f t="shared" si="1"/>
        <v>0</v>
      </c>
    </row>
    <row r="23" spans="1:16" x14ac:dyDescent="0.3">
      <c r="A23" s="44"/>
      <c r="B23" s="124" t="s">
        <v>339</v>
      </c>
      <c r="C23" s="47" t="s">
        <v>640</v>
      </c>
      <c r="D23" s="47"/>
      <c r="E23" s="47" t="s">
        <v>55</v>
      </c>
      <c r="F23" s="122"/>
      <c r="G23" s="122">
        <v>51.65</v>
      </c>
      <c r="H23" s="122"/>
      <c r="I23" s="122"/>
      <c r="J23" s="122"/>
      <c r="N23" s="122">
        <f t="shared" si="0"/>
        <v>51.65</v>
      </c>
      <c r="O23" s="124">
        <f>IF(D23="X",0,IF(E23="X",0,VLOOKUP(E23,'9'!$K$3:$L$16,2,FALSE)))</f>
        <v>200</v>
      </c>
      <c r="P23" s="122">
        <f t="shared" si="1"/>
        <v>10330</v>
      </c>
    </row>
    <row r="24" spans="1:16" x14ac:dyDescent="0.3">
      <c r="A24" s="44"/>
      <c r="B24" s="124"/>
      <c r="C24" s="47" t="s">
        <v>504</v>
      </c>
      <c r="D24" s="47"/>
      <c r="E24" s="47" t="s">
        <v>56</v>
      </c>
      <c r="F24" s="122"/>
      <c r="G24" s="122"/>
      <c r="H24" s="122"/>
      <c r="I24" s="122"/>
      <c r="J24" s="122"/>
      <c r="N24" s="122">
        <f t="shared" si="0"/>
        <v>0</v>
      </c>
      <c r="O24" s="124">
        <f>IF(D24="X",0,IF(E24="X",0,VLOOKUP(E24,'9'!$K$3:$L$16,2,FALSE)))</f>
        <v>200</v>
      </c>
      <c r="P24" s="122">
        <f t="shared" si="1"/>
        <v>0</v>
      </c>
    </row>
    <row r="25" spans="1:16" x14ac:dyDescent="0.3">
      <c r="A25" s="44"/>
      <c r="B25" s="124"/>
      <c r="C25" s="47"/>
      <c r="D25" s="47"/>
      <c r="E25" s="47"/>
      <c r="F25" s="122"/>
      <c r="G25" s="122"/>
      <c r="H25" s="122"/>
      <c r="I25" s="122"/>
      <c r="J25" s="122"/>
      <c r="N25" s="122"/>
      <c r="O25" s="124"/>
      <c r="P25" s="122"/>
    </row>
    <row r="26" spans="1:16" x14ac:dyDescent="0.3">
      <c r="A26" s="44"/>
      <c r="B26" s="124" t="s">
        <v>749</v>
      </c>
      <c r="C26" s="47" t="s">
        <v>750</v>
      </c>
      <c r="D26" s="47"/>
      <c r="E26" s="47" t="s">
        <v>58</v>
      </c>
      <c r="F26" s="122"/>
      <c r="G26" s="122">
        <v>12</v>
      </c>
      <c r="H26" s="122"/>
      <c r="I26" s="122"/>
      <c r="J26" s="122"/>
      <c r="N26" s="122">
        <f t="shared" ref="N26:N28" si="2">SUM(F26:M26)</f>
        <v>12</v>
      </c>
      <c r="O26" s="124">
        <f>IF(D26="X",0,IF(E26="X",0,VLOOKUP(E26,'9'!$K$3:$L$16,2,FALSE)))</f>
        <v>200</v>
      </c>
      <c r="P26" s="122">
        <f t="shared" ref="P26:P28" si="3">N26*O26</f>
        <v>2400</v>
      </c>
    </row>
    <row r="27" spans="1:16" x14ac:dyDescent="0.3">
      <c r="A27" s="44"/>
      <c r="B27" s="124" t="s">
        <v>700</v>
      </c>
      <c r="C27" s="47" t="s">
        <v>751</v>
      </c>
      <c r="D27" s="47"/>
      <c r="E27" s="47" t="s">
        <v>58</v>
      </c>
      <c r="F27" s="122"/>
      <c r="G27" s="122">
        <v>6</v>
      </c>
      <c r="H27" s="122"/>
      <c r="I27" s="122"/>
      <c r="J27" s="122"/>
      <c r="N27" s="122">
        <f t="shared" si="2"/>
        <v>6</v>
      </c>
      <c r="O27" s="124">
        <f>IF(D27="X",0,IF(E27="X",0,VLOOKUP(E27,'9'!$K$3:$L$16,2,FALSE)))</f>
        <v>200</v>
      </c>
      <c r="P27" s="122">
        <f t="shared" si="3"/>
        <v>1200</v>
      </c>
    </row>
    <row r="28" spans="1:16" x14ac:dyDescent="0.3">
      <c r="A28" s="44"/>
      <c r="B28" s="124" t="s">
        <v>691</v>
      </c>
      <c r="C28" s="47" t="s">
        <v>557</v>
      </c>
      <c r="D28" s="47"/>
      <c r="E28" s="47" t="s">
        <v>55</v>
      </c>
      <c r="F28" s="122">
        <v>40</v>
      </c>
      <c r="G28" s="122"/>
      <c r="H28" s="122"/>
      <c r="I28" s="122"/>
      <c r="J28" s="122"/>
      <c r="N28" s="122">
        <f t="shared" si="2"/>
        <v>40</v>
      </c>
      <c r="O28" s="124">
        <f>IF(D28="X",0,IF(E28="X",0,VLOOKUP(E28,'9'!$K$3:$L$16,2,FALSE)))</f>
        <v>200</v>
      </c>
      <c r="P28" s="122">
        <f t="shared" si="3"/>
        <v>8000</v>
      </c>
    </row>
    <row r="29" spans="1:16" hidden="1" x14ac:dyDescent="0.3">
      <c r="A29" s="44"/>
      <c r="B29" s="124"/>
      <c r="C29" s="47"/>
      <c r="D29" s="47"/>
      <c r="E29" s="47"/>
      <c r="F29" s="122"/>
      <c r="G29" s="122"/>
      <c r="H29" s="122"/>
      <c r="I29" s="122"/>
      <c r="J29" s="122"/>
      <c r="N29" s="122"/>
      <c r="O29" s="124"/>
      <c r="P29" s="122"/>
    </row>
    <row r="30" spans="1:16" hidden="1" x14ac:dyDescent="0.3">
      <c r="A30" s="44"/>
      <c r="B30" s="124"/>
      <c r="C30" s="47"/>
      <c r="D30" s="47"/>
      <c r="E30" s="47"/>
      <c r="F30" s="122"/>
      <c r="G30" s="122"/>
      <c r="H30" s="122"/>
      <c r="I30" s="122"/>
      <c r="J30" s="122"/>
      <c r="N30" s="122"/>
      <c r="O30" s="124"/>
      <c r="P30" s="122"/>
    </row>
    <row r="31" spans="1:16" hidden="1" x14ac:dyDescent="0.3">
      <c r="A31" s="44"/>
      <c r="B31" s="124"/>
      <c r="C31" s="47"/>
      <c r="D31" s="47"/>
      <c r="E31" s="47"/>
      <c r="F31" s="122"/>
      <c r="G31" s="122"/>
      <c r="H31" s="122"/>
      <c r="I31" s="122"/>
      <c r="J31" s="122"/>
      <c r="N31" s="122"/>
      <c r="O31" s="124"/>
      <c r="P31" s="122"/>
    </row>
    <row r="32" spans="1:16" hidden="1" x14ac:dyDescent="0.3">
      <c r="A32" s="44"/>
      <c r="B32" s="124"/>
      <c r="C32" s="47"/>
      <c r="D32" s="47"/>
      <c r="E32" s="47"/>
      <c r="F32" s="122"/>
      <c r="G32" s="122"/>
      <c r="H32" s="122"/>
      <c r="I32" s="122"/>
      <c r="J32" s="122"/>
      <c r="N32" s="122"/>
      <c r="O32" s="124"/>
      <c r="P32" s="122"/>
    </row>
    <row r="33" spans="1:16" hidden="1" x14ac:dyDescent="0.3">
      <c r="A33" s="44"/>
      <c r="B33" s="124"/>
      <c r="C33" s="47"/>
      <c r="D33" s="47"/>
      <c r="E33" s="47"/>
      <c r="F33" s="122"/>
      <c r="G33" s="122"/>
      <c r="H33" s="122"/>
      <c r="I33" s="122"/>
      <c r="J33" s="122"/>
      <c r="N33" s="122"/>
      <c r="O33" s="124"/>
      <c r="P33" s="122"/>
    </row>
    <row r="34" spans="1:16" hidden="1" x14ac:dyDescent="0.3">
      <c r="A34" s="44"/>
      <c r="B34" s="124"/>
      <c r="C34" s="47"/>
      <c r="D34" s="47"/>
      <c r="E34" s="47"/>
      <c r="F34" s="122"/>
      <c r="G34" s="122"/>
      <c r="H34" s="122"/>
      <c r="I34" s="122"/>
      <c r="J34" s="122"/>
      <c r="N34" s="122"/>
      <c r="O34" s="124"/>
      <c r="P34" s="122"/>
    </row>
    <row r="35" spans="1:16" hidden="1" x14ac:dyDescent="0.3">
      <c r="A35" s="44"/>
      <c r="B35" s="124"/>
      <c r="C35" s="47"/>
      <c r="D35" s="47"/>
      <c r="E35" s="47"/>
      <c r="F35" s="122"/>
      <c r="G35" s="122"/>
      <c r="H35" s="122"/>
      <c r="I35" s="122"/>
      <c r="J35" s="122"/>
      <c r="N35" s="122"/>
      <c r="O35" s="124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4">SUM(F4:F494)</f>
        <v>120.99999999999999</v>
      </c>
      <c r="G495" s="105">
        <f t="shared" si="4"/>
        <v>385</v>
      </c>
      <c r="H495" s="105">
        <f t="shared" si="4"/>
        <v>0</v>
      </c>
      <c r="I495" s="105">
        <f t="shared" si="4"/>
        <v>1</v>
      </c>
      <c r="J495" s="105">
        <f t="shared" si="4"/>
        <v>43.3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Q495" s="93" t="s">
        <v>137</v>
      </c>
      <c r="R495" s="105">
        <f t="shared" ref="R495:W495" si="5">SUM(R4:R494)</f>
        <v>0</v>
      </c>
      <c r="S495" s="105">
        <f t="shared" si="5"/>
        <v>0</v>
      </c>
      <c r="T495" s="105">
        <f t="shared" si="5"/>
        <v>0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IF('9'!K3="", "Vrije categorie",'9'!K3)</f>
        <v>A</v>
      </c>
      <c r="F499" s="106" cm="1">
        <f t="array" ref="F499">SUMPRODUCT(--($E$4:$E$494=C499),--($D$4:$D$494=""),$F$4:$F$494)</f>
        <v>91.8</v>
      </c>
      <c r="G499" s="106" cm="1">
        <f t="array" ref="G499">SUMPRODUCT(--($E$4:$E$494=C499),--($D$4:$D$494=""),$G$4:$G$494)</f>
        <v>157.95000000000002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249.75</v>
      </c>
      <c r="O499" s="95"/>
      <c r="P499" s="106" cm="1">
        <f t="array" ref="P499">SUMPRODUCT(--($E$4:$E$494=C499),--($D$4:$D$494=""),$P$4:$P$494)</f>
        <v>49950</v>
      </c>
    </row>
    <row r="500" spans="3:16" x14ac:dyDescent="0.3">
      <c r="C500" s="95" t="str">
        <f>IF('9'!K4="", "Vrije categorie",'9'!K4)</f>
        <v>B</v>
      </c>
      <c r="F500" s="106" cm="1">
        <f t="array" ref="F500">SUMPRODUCT(--($E$4:$E$494=C500),--($D$4:$D$494=""),$F$4:$F$494)</f>
        <v>9.25</v>
      </c>
      <c r="G500" s="106" cm="1">
        <f t="array" ref="G500">SUMPRODUCT(--($E$4:$E$494=C500),--($D$4:$D$494=""),$G$4:$G$494)</f>
        <v>37.85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47.1</v>
      </c>
      <c r="O500" s="95"/>
      <c r="P500" s="106" cm="1">
        <f t="array" ref="P500">SUMPRODUCT(--($E$4:$E$494=C500),--($D$4:$D$494=""),$P$4:$P$494)</f>
        <v>9420</v>
      </c>
    </row>
    <row r="501" spans="3:16" x14ac:dyDescent="0.3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IF('9'!K7="", "Vrije categorie",'9'!K7)</f>
        <v>E</v>
      </c>
      <c r="F503" s="106" cm="1">
        <f t="array" ref="F503">SUMPRODUCT(--($E$4:$E$494=C503),--($D$4:$D$494=""),$F$4:$F$494)</f>
        <v>9.6</v>
      </c>
      <c r="G503" s="106" cm="1">
        <f t="array" ref="G503">SUMPRODUCT(--($E$4:$E$494=C503),--($D$4:$D$494=""),$G$4:$G$494)</f>
        <v>65.599999999999994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</v>
      </c>
      <c r="J503" s="106" cm="1">
        <f t="array" ref="J503">SUMPRODUCT(--($E$4:$E$494=C503),--($D$4:$D$494=""),$J$4:$J$494)</f>
        <v>43.3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119.49999999999999</v>
      </c>
      <c r="O503" s="95"/>
      <c r="P503" s="106" cm="1">
        <f t="array" ref="P503">SUMPRODUCT(--($E$4:$E$494=C503),--($D$4:$D$494=""),$P$4:$P$494)</f>
        <v>23900</v>
      </c>
    </row>
    <row r="504" spans="3:16" x14ac:dyDescent="0.3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18.299999999999997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18.299999999999997</v>
      </c>
      <c r="O505" s="95"/>
      <c r="P505" s="106" cm="1">
        <f t="array" ref="P505">SUMPRODUCT(--($E$4:$E$494=C505),--($D$4:$D$494=""),$P$4:$P$494)</f>
        <v>3660</v>
      </c>
    </row>
    <row r="506" spans="3:16" x14ac:dyDescent="0.3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IF('9'!K14="", "Vrije categorie",'9'!K14)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110.64999999999999</v>
      </c>
      <c r="G512" s="107">
        <f t="shared" ref="G512:M512" si="7">SUM(G499:G511)</f>
        <v>279.7</v>
      </c>
      <c r="H512" s="107">
        <f t="shared" si="7"/>
        <v>0</v>
      </c>
      <c r="I512" s="107">
        <f t="shared" si="7"/>
        <v>1</v>
      </c>
      <c r="J512" s="107">
        <f t="shared" si="7"/>
        <v>43.3</v>
      </c>
      <c r="K512" s="107">
        <f t="shared" si="7"/>
        <v>0</v>
      </c>
      <c r="L512" s="107">
        <f t="shared" si="7"/>
        <v>0</v>
      </c>
      <c r="M512" s="107">
        <f t="shared" si="7"/>
        <v>0</v>
      </c>
      <c r="N512" s="107">
        <f t="shared" si="6"/>
        <v>434.65</v>
      </c>
      <c r="O512" s="107"/>
      <c r="P512" s="107">
        <f>SUM(P499:P511)</f>
        <v>86930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10.35</v>
      </c>
      <c r="G514" s="107" cm="1">
        <f t="array" ref="G514">SUMPRODUCT(--($E$4:$E$494="X"),G4:G494)</f>
        <v>105.3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x14ac:dyDescent="0.3">
      <c r="C529" s="109" t="str">
        <f t="shared" si="8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'10a'!P499/M3</f>
        <v>#DIV/0!</v>
      </c>
    </row>
    <row r="4" spans="1:14" x14ac:dyDescent="0.3">
      <c r="A4" s="56" t="s">
        <v>83</v>
      </c>
      <c r="B4" s="226" t="str">
        <f>VLOOKUP(H5,'Kosten VSR (her)controles'!A5:E62,3)</f>
        <v>CBS de Vossenburcht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'10a'!P500/M4</f>
        <v>#DIV/0!</v>
      </c>
    </row>
    <row r="5" spans="1:14" x14ac:dyDescent="0.3">
      <c r="A5" s="57" t="s">
        <v>84</v>
      </c>
      <c r="B5" s="227" t="str">
        <f>VLOOKUP(H5,'Kosten VSR (her)controles'!A5:E62,4)</f>
        <v>Jachtlaan 17</v>
      </c>
      <c r="C5" s="227"/>
      <c r="D5" s="227"/>
      <c r="E5" s="227"/>
      <c r="F5" s="241" t="s">
        <v>86</v>
      </c>
      <c r="G5" s="241"/>
      <c r="H5" s="53">
        <f>'Kosten VSR (her)controles'!A14</f>
        <v>10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Winschoten</v>
      </c>
      <c r="C6" s="228"/>
      <c r="D6" s="228"/>
      <c r="E6" s="228"/>
      <c r="F6" s="242" t="s">
        <v>87</v>
      </c>
      <c r="G6" s="242"/>
      <c r="H6" s="54" t="str">
        <f>CONCATENATE(H5,"a")</f>
        <v>10a</v>
      </c>
      <c r="K6" s="74" t="s">
        <v>60</v>
      </c>
      <c r="L6" s="86">
        <v>200</v>
      </c>
      <c r="M6" s="147"/>
      <c r="N6" s="127" t="e">
        <f>'10a'!P502/M6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'10a'!P503/M7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'10a'!P504/M8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'10a'!P505/M9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'10a'!P506/M10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'10a'!P507/M11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'10a'!N512</f>
        <v>1081.3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'10a'!P510/M14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'10a'!P512</f>
        <v>216260</v>
      </c>
      <c r="E17" s="238" t="s">
        <v>130</v>
      </c>
      <c r="F17" s="238"/>
      <c r="G17" s="84">
        <f>D17/E8</f>
        <v>1081.3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'10a'!G512</f>
        <v>592.4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592.4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592.4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592.4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'10a'!F512-E27</f>
        <v>15.7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367.5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367.5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139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6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'10a'!V495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'10a'!W495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'10a'!N505</f>
        <v>48.800000000000011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workbookViewId="0">
      <selection activeCell="E42" sqref="E42"/>
    </sheetView>
  </sheetViews>
  <sheetFormatPr defaultRowHeight="14.4" x14ac:dyDescent="0.3"/>
  <cols>
    <col min="1" max="1" width="5.44140625" style="160" bestFit="1" customWidth="1"/>
    <col min="2" max="2" width="3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 s="160">
        <f>'10'!H5</f>
        <v>10</v>
      </c>
      <c r="B1" s="243" t="s">
        <v>83</v>
      </c>
      <c r="C1" s="244"/>
      <c r="D1" s="245" t="str">
        <f>VLOOKUP(A1,'Kosten VSR (her)controles'!A5:J62,3)</f>
        <v>CBS de Vossenburcht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Jachtlaan 17 te Winschoten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204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205" t="s">
        <v>100</v>
      </c>
      <c r="B4" s="124"/>
      <c r="C4" s="121" t="s">
        <v>256</v>
      </c>
      <c r="D4" s="47"/>
      <c r="E4" s="47"/>
      <c r="N4" s="122"/>
      <c r="O4" s="122"/>
      <c r="P4" s="122"/>
    </row>
    <row r="5" spans="1:24" x14ac:dyDescent="0.3">
      <c r="A5" s="205"/>
      <c r="B5">
        <v>1</v>
      </c>
      <c r="C5" s="47" t="s">
        <v>257</v>
      </c>
      <c r="D5" s="47"/>
      <c r="E5" s="47" t="s">
        <v>56</v>
      </c>
      <c r="F5" s="122">
        <v>7.7</v>
      </c>
      <c r="G5" s="122"/>
      <c r="H5" s="122"/>
      <c r="I5" s="122"/>
      <c r="J5" s="122"/>
      <c r="N5" s="122">
        <f t="shared" ref="N5:N50" si="0">SUM(F5:M5)</f>
        <v>7.7</v>
      </c>
      <c r="O5" s="124">
        <f>IF(D5="X",0,IF(E5="X",0,VLOOKUP(E5,'10'!$K$3:$L$16,2,FALSE)))</f>
        <v>200</v>
      </c>
      <c r="P5" s="122">
        <f t="shared" ref="P5:P49" si="1">N5*O5</f>
        <v>1540</v>
      </c>
    </row>
    <row r="6" spans="1:24" x14ac:dyDescent="0.3">
      <c r="A6" s="205"/>
      <c r="B6">
        <v>2</v>
      </c>
      <c r="C6" s="47" t="s">
        <v>260</v>
      </c>
      <c r="D6" s="47"/>
      <c r="E6" s="47" t="s">
        <v>60</v>
      </c>
      <c r="F6" s="122"/>
      <c r="G6" s="122"/>
      <c r="H6" s="122"/>
      <c r="I6" s="122"/>
      <c r="J6" s="122">
        <v>6.2</v>
      </c>
      <c r="N6" s="122">
        <f t="shared" si="0"/>
        <v>6.2</v>
      </c>
      <c r="O6" s="124">
        <f>IF(D6="X",0,IF(E6="X",0,VLOOKUP(E6,'10'!$K$3:$L$16,2,FALSE)))</f>
        <v>200</v>
      </c>
      <c r="P6" s="122">
        <f t="shared" si="1"/>
        <v>1240</v>
      </c>
    </row>
    <row r="7" spans="1:24" x14ac:dyDescent="0.3">
      <c r="A7" s="205"/>
      <c r="B7">
        <v>3</v>
      </c>
      <c r="C7" s="47" t="s">
        <v>263</v>
      </c>
      <c r="D7" s="47"/>
      <c r="E7" s="47" t="s">
        <v>56</v>
      </c>
      <c r="F7" s="122"/>
      <c r="G7" s="122"/>
      <c r="H7" s="122"/>
      <c r="I7" s="122"/>
      <c r="J7" s="122">
        <v>25</v>
      </c>
      <c r="N7" s="122">
        <f t="shared" si="0"/>
        <v>25</v>
      </c>
      <c r="O7" s="124">
        <f>IF(D7="X",0,IF(E7="X",0,VLOOKUP(E7,'10'!$K$3:$L$16,2,FALSE)))</f>
        <v>200</v>
      </c>
      <c r="P7" s="122">
        <f t="shared" si="1"/>
        <v>5000</v>
      </c>
    </row>
    <row r="8" spans="1:24" x14ac:dyDescent="0.3">
      <c r="A8" s="205"/>
      <c r="B8">
        <v>4</v>
      </c>
      <c r="C8" s="47" t="s">
        <v>261</v>
      </c>
      <c r="D8" s="47"/>
      <c r="E8" s="47" t="s">
        <v>58</v>
      </c>
      <c r="F8" s="122"/>
      <c r="G8" s="122">
        <v>12</v>
      </c>
      <c r="H8" s="122"/>
      <c r="I8" s="122"/>
      <c r="J8" s="122"/>
      <c r="N8" s="122">
        <f t="shared" si="0"/>
        <v>12</v>
      </c>
      <c r="O8" s="124">
        <f>IF(D8="X",0,IF(E8="X",0,VLOOKUP(E8,'10'!$K$3:$L$16,2,FALSE)))</f>
        <v>200</v>
      </c>
      <c r="P8" s="122">
        <f t="shared" si="1"/>
        <v>2400</v>
      </c>
    </row>
    <row r="9" spans="1:24" x14ac:dyDescent="0.3">
      <c r="A9" s="205"/>
      <c r="B9">
        <v>5</v>
      </c>
      <c r="C9" s="47" t="s">
        <v>532</v>
      </c>
      <c r="D9" s="47"/>
      <c r="E9" s="47" t="s">
        <v>58</v>
      </c>
      <c r="F9" s="122"/>
      <c r="G9" s="122">
        <v>37.099999999999994</v>
      </c>
      <c r="H9" s="122"/>
      <c r="I9" s="122"/>
      <c r="J9" s="122"/>
      <c r="N9" s="122">
        <f t="shared" si="0"/>
        <v>37.099999999999994</v>
      </c>
      <c r="O9" s="124">
        <f>IF(D9="X",0,IF(E9="X",0,VLOOKUP(E9,'10'!$K$3:$L$16,2,FALSE)))</f>
        <v>200</v>
      </c>
      <c r="P9" s="122">
        <f t="shared" si="1"/>
        <v>7419.9999999999991</v>
      </c>
    </row>
    <row r="10" spans="1:24" x14ac:dyDescent="0.3">
      <c r="A10" s="205"/>
      <c r="B10">
        <v>6</v>
      </c>
      <c r="C10" s="47" t="s">
        <v>270</v>
      </c>
      <c r="D10" s="47"/>
      <c r="E10" s="47" t="s">
        <v>357</v>
      </c>
      <c r="F10" s="122"/>
      <c r="G10" s="122"/>
      <c r="H10" s="122"/>
      <c r="I10" s="122"/>
      <c r="J10" s="122">
        <v>1</v>
      </c>
      <c r="N10" s="122">
        <f t="shared" si="0"/>
        <v>1</v>
      </c>
      <c r="O10" s="124">
        <f>IF(D10="X",0,IF(E10="X",0,VLOOKUP(E10,'10'!$K$3:$L$16,2,FALSE)))</f>
        <v>0</v>
      </c>
      <c r="P10" s="122">
        <f t="shared" si="1"/>
        <v>0</v>
      </c>
    </row>
    <row r="11" spans="1:24" x14ac:dyDescent="0.3">
      <c r="A11" s="205"/>
      <c r="B11">
        <v>7</v>
      </c>
      <c r="C11" s="47" t="s">
        <v>267</v>
      </c>
      <c r="D11" s="47"/>
      <c r="E11" s="47" t="s">
        <v>150</v>
      </c>
      <c r="F11" s="122"/>
      <c r="G11" s="122"/>
      <c r="H11" s="122"/>
      <c r="I11" s="122"/>
      <c r="J11" s="122">
        <v>1.8</v>
      </c>
      <c r="N11" s="122">
        <f t="shared" si="0"/>
        <v>1.8</v>
      </c>
      <c r="O11" s="124">
        <f>IF(D11="X",0,IF(E11="X",0,VLOOKUP(E11,'10'!$K$3:$L$16,2,FALSE)))</f>
        <v>200</v>
      </c>
      <c r="P11" s="122">
        <f t="shared" si="1"/>
        <v>360</v>
      </c>
    </row>
    <row r="12" spans="1:24" x14ac:dyDescent="0.3">
      <c r="A12" s="205"/>
      <c r="B12">
        <v>8</v>
      </c>
      <c r="C12" s="47" t="s">
        <v>263</v>
      </c>
      <c r="D12" s="47"/>
      <c r="E12" s="47" t="s">
        <v>56</v>
      </c>
      <c r="F12" s="122"/>
      <c r="G12" s="122"/>
      <c r="H12" s="122"/>
      <c r="I12" s="122"/>
      <c r="J12" s="122">
        <v>62.25</v>
      </c>
      <c r="N12" s="122">
        <f t="shared" si="0"/>
        <v>62.25</v>
      </c>
      <c r="O12" s="124">
        <f>IF(D12="X",0,IF(E12="X",0,VLOOKUP(E12,'10'!$K$3:$L$16,2,FALSE)))</f>
        <v>200</v>
      </c>
      <c r="P12" s="122">
        <f t="shared" si="1"/>
        <v>12450</v>
      </c>
    </row>
    <row r="13" spans="1:24" x14ac:dyDescent="0.3">
      <c r="A13" s="205"/>
      <c r="B13">
        <v>9</v>
      </c>
      <c r="C13" s="47" t="s">
        <v>534</v>
      </c>
      <c r="D13" s="47"/>
      <c r="E13" s="47" t="s">
        <v>62</v>
      </c>
      <c r="F13" s="122"/>
      <c r="G13" s="122"/>
      <c r="H13" s="122">
        <v>92.6</v>
      </c>
      <c r="I13" s="122"/>
      <c r="J13" s="122"/>
      <c r="N13" s="122">
        <f t="shared" si="0"/>
        <v>92.6</v>
      </c>
      <c r="O13" s="124">
        <f>IF(D13="X",0,IF(E13="X",0,VLOOKUP(E13,'10'!$K$3:$L$16,2,FALSE)))</f>
        <v>200</v>
      </c>
      <c r="P13" s="122">
        <f t="shared" si="1"/>
        <v>18520</v>
      </c>
    </row>
    <row r="14" spans="1:24" x14ac:dyDescent="0.3">
      <c r="A14" s="205"/>
      <c r="B14">
        <v>10</v>
      </c>
      <c r="C14" s="47" t="s">
        <v>641</v>
      </c>
      <c r="D14" s="47"/>
      <c r="E14" s="47" t="s">
        <v>357</v>
      </c>
      <c r="F14" s="122"/>
      <c r="G14" s="122"/>
      <c r="H14" s="122"/>
      <c r="I14" s="122"/>
      <c r="J14" s="122">
        <v>7</v>
      </c>
      <c r="N14" s="122">
        <f t="shared" si="0"/>
        <v>7</v>
      </c>
      <c r="O14" s="124">
        <f>IF(D14="X",0,IF(E14="X",0,VLOOKUP(E14,'10'!$K$3:$L$16,2,FALSE)))</f>
        <v>0</v>
      </c>
      <c r="P14" s="122">
        <f t="shared" si="1"/>
        <v>0</v>
      </c>
    </row>
    <row r="15" spans="1:24" x14ac:dyDescent="0.3">
      <c r="A15" s="205"/>
      <c r="B15">
        <v>11</v>
      </c>
      <c r="C15" s="47" t="s">
        <v>270</v>
      </c>
      <c r="D15" s="47"/>
      <c r="E15" s="47" t="s">
        <v>357</v>
      </c>
      <c r="F15" s="122"/>
      <c r="G15" s="122"/>
      <c r="H15" s="122"/>
      <c r="I15" s="122"/>
      <c r="J15" s="122">
        <v>1</v>
      </c>
      <c r="N15" s="122">
        <f t="shared" si="0"/>
        <v>1</v>
      </c>
      <c r="O15" s="124">
        <f>IF(D15="X",0,IF(E15="X",0,VLOOKUP(E15,'10'!$K$3:$L$16,2,FALSE)))</f>
        <v>0</v>
      </c>
      <c r="P15" s="122">
        <f t="shared" si="1"/>
        <v>0</v>
      </c>
    </row>
    <row r="16" spans="1:24" x14ac:dyDescent="0.3">
      <c r="A16" s="205"/>
      <c r="B16">
        <v>12</v>
      </c>
      <c r="C16" s="47" t="s">
        <v>264</v>
      </c>
      <c r="D16" s="47"/>
      <c r="E16" s="47" t="s">
        <v>56</v>
      </c>
      <c r="F16" s="122">
        <v>8</v>
      </c>
      <c r="G16" s="122"/>
      <c r="H16" s="122"/>
      <c r="I16" s="122"/>
      <c r="J16" s="122"/>
      <c r="N16" s="122">
        <f t="shared" si="0"/>
        <v>8</v>
      </c>
      <c r="O16" s="124">
        <f>IF(D16="X",0,IF(E16="X",0,VLOOKUP(E16,'10'!$K$3:$L$16,2,FALSE)))</f>
        <v>200</v>
      </c>
      <c r="P16" s="122">
        <f t="shared" si="1"/>
        <v>1600</v>
      </c>
    </row>
    <row r="17" spans="1:16" x14ac:dyDescent="0.3">
      <c r="A17" s="205" t="s">
        <v>742</v>
      </c>
      <c r="B17">
        <v>13</v>
      </c>
      <c r="C17" s="47" t="s">
        <v>642</v>
      </c>
      <c r="D17" s="47"/>
      <c r="E17" s="47" t="s">
        <v>55</v>
      </c>
      <c r="F17" s="122"/>
      <c r="G17" s="122">
        <v>63.8</v>
      </c>
      <c r="H17" s="122"/>
      <c r="I17" s="122"/>
      <c r="J17" s="122"/>
      <c r="N17" s="122">
        <f t="shared" si="0"/>
        <v>63.8</v>
      </c>
      <c r="O17" s="124">
        <f>IF(D17="X",0,IF(E17="X",0,VLOOKUP(E17,'10'!$K$3:$L$16,2,FALSE)))</f>
        <v>200</v>
      </c>
      <c r="P17" s="122">
        <f t="shared" si="1"/>
        <v>12760</v>
      </c>
    </row>
    <row r="18" spans="1:16" x14ac:dyDescent="0.3">
      <c r="A18" s="205"/>
      <c r="B18">
        <v>14</v>
      </c>
      <c r="C18" s="47" t="s">
        <v>267</v>
      </c>
      <c r="D18" s="47"/>
      <c r="E18" s="47" t="s">
        <v>150</v>
      </c>
      <c r="F18" s="122"/>
      <c r="G18" s="122"/>
      <c r="H18" s="122"/>
      <c r="I18" s="122"/>
      <c r="J18" s="122">
        <v>5.2</v>
      </c>
      <c r="N18" s="122">
        <f t="shared" si="0"/>
        <v>5.2</v>
      </c>
      <c r="O18" s="124">
        <f>IF(D18="X",0,IF(E18="X",0,VLOOKUP(E18,'10'!$K$3:$L$16,2,FALSE)))</f>
        <v>200</v>
      </c>
      <c r="P18" s="122">
        <f t="shared" si="1"/>
        <v>1040</v>
      </c>
    </row>
    <row r="19" spans="1:16" x14ac:dyDescent="0.3">
      <c r="A19" s="205"/>
      <c r="B19">
        <v>15</v>
      </c>
      <c r="C19" s="47" t="s">
        <v>267</v>
      </c>
      <c r="D19" s="47"/>
      <c r="E19" s="47" t="s">
        <v>150</v>
      </c>
      <c r="F19" s="122"/>
      <c r="G19" s="122"/>
      <c r="H19" s="122"/>
      <c r="I19" s="122"/>
      <c r="J19" s="122">
        <v>5.2</v>
      </c>
      <c r="N19" s="122">
        <f t="shared" si="0"/>
        <v>5.2</v>
      </c>
      <c r="O19" s="124">
        <f>IF(D19="X",0,IF(E19="X",0,VLOOKUP(E19,'10'!$K$3:$L$16,2,FALSE)))</f>
        <v>200</v>
      </c>
      <c r="P19" s="122">
        <f t="shared" si="1"/>
        <v>1040</v>
      </c>
    </row>
    <row r="20" spans="1:16" x14ac:dyDescent="0.3">
      <c r="A20" s="205">
        <v>1</v>
      </c>
      <c r="B20">
        <v>16</v>
      </c>
      <c r="C20" s="47" t="s">
        <v>643</v>
      </c>
      <c r="D20" s="47"/>
      <c r="E20" s="47" t="s">
        <v>55</v>
      </c>
      <c r="F20" s="122"/>
      <c r="G20" s="122">
        <v>64.5</v>
      </c>
      <c r="H20" s="122"/>
      <c r="I20" s="122"/>
      <c r="J20" s="122"/>
      <c r="N20" s="122">
        <f t="shared" si="0"/>
        <v>64.5</v>
      </c>
      <c r="O20" s="124">
        <f>IF(D20="X",0,IF(E20="X",0,VLOOKUP(E20,'10'!$K$3:$L$16,2,FALSE)))</f>
        <v>200</v>
      </c>
      <c r="P20" s="122">
        <f t="shared" si="1"/>
        <v>12900</v>
      </c>
    </row>
    <row r="21" spans="1:16" x14ac:dyDescent="0.3">
      <c r="A21" s="205"/>
      <c r="B21">
        <v>17</v>
      </c>
      <c r="C21" s="47" t="s">
        <v>263</v>
      </c>
      <c r="D21" s="47"/>
      <c r="E21" s="47" t="s">
        <v>56</v>
      </c>
      <c r="F21" s="122"/>
      <c r="G21" s="122"/>
      <c r="H21" s="122"/>
      <c r="I21" s="122"/>
      <c r="J21" s="122">
        <v>20.6</v>
      </c>
      <c r="N21" s="122">
        <f t="shared" si="0"/>
        <v>20.6</v>
      </c>
      <c r="O21" s="124">
        <f>IF(D21="X",0,IF(E21="X",0,VLOOKUP(E21,'10'!$K$3:$L$16,2,FALSE)))</f>
        <v>200</v>
      </c>
      <c r="P21" s="122">
        <f t="shared" si="1"/>
        <v>4120</v>
      </c>
    </row>
    <row r="22" spans="1:16" x14ac:dyDescent="0.3">
      <c r="A22" s="205"/>
      <c r="B22">
        <v>18</v>
      </c>
      <c r="C22" s="47" t="s">
        <v>641</v>
      </c>
      <c r="D22" s="47"/>
      <c r="E22" s="47" t="s">
        <v>357</v>
      </c>
      <c r="F22" s="122"/>
      <c r="G22" s="122"/>
      <c r="H22" s="122"/>
      <c r="I22" s="122"/>
      <c r="J22" s="122">
        <v>7</v>
      </c>
      <c r="N22" s="122">
        <f t="shared" si="0"/>
        <v>7</v>
      </c>
      <c r="O22" s="124">
        <f>IF(D22="X",0,IF(E22="X",0,VLOOKUP(E22,'10'!$K$3:$L$16,2,FALSE)))</f>
        <v>0</v>
      </c>
      <c r="P22" s="122">
        <f t="shared" si="1"/>
        <v>0</v>
      </c>
    </row>
    <row r="23" spans="1:16" x14ac:dyDescent="0.3">
      <c r="A23" s="205"/>
      <c r="B23">
        <v>19</v>
      </c>
      <c r="C23" s="47" t="s">
        <v>264</v>
      </c>
      <c r="D23" s="47"/>
      <c r="E23" s="47" t="s">
        <v>56</v>
      </c>
      <c r="F23" s="122"/>
      <c r="G23" s="122">
        <v>7.2</v>
      </c>
      <c r="H23" s="122"/>
      <c r="I23" s="122"/>
      <c r="J23" s="122"/>
      <c r="N23" s="122">
        <f t="shared" si="0"/>
        <v>7.2</v>
      </c>
      <c r="O23" s="124">
        <f>IF(D23="X",0,IF(E23="X",0,VLOOKUP(E23,'10'!$K$3:$L$16,2,FALSE)))</f>
        <v>200</v>
      </c>
      <c r="P23" s="122">
        <f t="shared" si="1"/>
        <v>1440</v>
      </c>
    </row>
    <row r="24" spans="1:16" x14ac:dyDescent="0.3">
      <c r="A24" s="205" t="s">
        <v>743</v>
      </c>
      <c r="B24">
        <v>20</v>
      </c>
      <c r="C24" s="47" t="s">
        <v>644</v>
      </c>
      <c r="D24" s="47"/>
      <c r="E24" s="47" t="s">
        <v>55</v>
      </c>
      <c r="F24" s="122"/>
      <c r="G24" s="122">
        <v>63.7</v>
      </c>
      <c r="H24" s="122"/>
      <c r="I24" s="122"/>
      <c r="J24" s="122"/>
      <c r="N24" s="122">
        <f t="shared" si="0"/>
        <v>63.7</v>
      </c>
      <c r="O24" s="124">
        <f>IF(D24="X",0,IF(E24="X",0,VLOOKUP(E24,'10'!$K$3:$L$16,2,FALSE)))</f>
        <v>200</v>
      </c>
      <c r="P24" s="122">
        <f t="shared" si="1"/>
        <v>12740</v>
      </c>
    </row>
    <row r="25" spans="1:16" x14ac:dyDescent="0.3">
      <c r="A25" s="205"/>
      <c r="B25">
        <v>21</v>
      </c>
      <c r="C25" s="47" t="s">
        <v>264</v>
      </c>
      <c r="D25" s="47"/>
      <c r="E25" s="47" t="s">
        <v>56</v>
      </c>
      <c r="F25" s="122"/>
      <c r="G25" s="122">
        <v>7.4</v>
      </c>
      <c r="H25" s="122"/>
      <c r="I25" s="122"/>
      <c r="J25" s="122"/>
      <c r="N25" s="122">
        <f t="shared" si="0"/>
        <v>7.4</v>
      </c>
      <c r="O25" s="124">
        <f>IF(D25="X",0,IF(E25="X",0,VLOOKUP(E25,'10'!$K$3:$L$16,2,FALSE)))</f>
        <v>200</v>
      </c>
      <c r="P25" s="122">
        <f t="shared" si="1"/>
        <v>1480</v>
      </c>
    </row>
    <row r="26" spans="1:16" x14ac:dyDescent="0.3">
      <c r="A26" s="205">
        <v>4</v>
      </c>
      <c r="B26">
        <v>22</v>
      </c>
      <c r="C26" s="47" t="s">
        <v>645</v>
      </c>
      <c r="D26" s="47"/>
      <c r="E26" s="47" t="s">
        <v>55</v>
      </c>
      <c r="F26" s="122"/>
      <c r="G26" s="122">
        <v>56.2</v>
      </c>
      <c r="H26" s="122"/>
      <c r="I26" s="122"/>
      <c r="J26" s="122"/>
      <c r="N26" s="122">
        <f t="shared" si="0"/>
        <v>56.2</v>
      </c>
      <c r="O26" s="124">
        <f>IF(D26="X",0,IF(E26="X",0,VLOOKUP(E26,'10'!$K$3:$L$16,2,FALSE)))</f>
        <v>200</v>
      </c>
      <c r="P26" s="122">
        <f t="shared" si="1"/>
        <v>11240</v>
      </c>
    </row>
    <row r="27" spans="1:16" x14ac:dyDescent="0.3">
      <c r="A27" s="205"/>
      <c r="B27">
        <v>23</v>
      </c>
      <c r="C27" s="47" t="s">
        <v>263</v>
      </c>
      <c r="D27" s="47"/>
      <c r="E27" s="47" t="s">
        <v>56</v>
      </c>
      <c r="F27" s="122"/>
      <c r="G27" s="122"/>
      <c r="H27" s="122"/>
      <c r="I27" s="122"/>
      <c r="J27" s="122">
        <v>131.5</v>
      </c>
      <c r="N27" s="122">
        <f t="shared" si="0"/>
        <v>131.5</v>
      </c>
      <c r="O27" s="124">
        <f>IF(D27="X",0,IF(E27="X",0,VLOOKUP(E27,'10'!$K$3:$L$16,2,FALSE)))</f>
        <v>200</v>
      </c>
      <c r="P27" s="122">
        <f t="shared" si="1"/>
        <v>26300</v>
      </c>
    </row>
    <row r="28" spans="1:16" x14ac:dyDescent="0.3">
      <c r="A28" s="205"/>
      <c r="B28">
        <v>24</v>
      </c>
      <c r="C28" s="47" t="s">
        <v>267</v>
      </c>
      <c r="D28" s="47"/>
      <c r="E28" s="47" t="s">
        <v>150</v>
      </c>
      <c r="F28" s="122"/>
      <c r="G28" s="122"/>
      <c r="H28" s="122"/>
      <c r="I28" s="122"/>
      <c r="J28" s="122">
        <v>10.25</v>
      </c>
      <c r="N28" s="122">
        <f t="shared" si="0"/>
        <v>10.25</v>
      </c>
      <c r="O28" s="124">
        <f>IF(D28="X",0,IF(E28="X",0,VLOOKUP(E28,'10'!$K$3:$L$16,2,FALSE)))</f>
        <v>200</v>
      </c>
      <c r="P28" s="122">
        <f t="shared" si="1"/>
        <v>2050</v>
      </c>
    </row>
    <row r="29" spans="1:16" x14ac:dyDescent="0.3">
      <c r="A29" s="205"/>
      <c r="B29">
        <v>25</v>
      </c>
      <c r="C29" s="47" t="s">
        <v>267</v>
      </c>
      <c r="D29" s="47"/>
      <c r="E29" s="47" t="s">
        <v>150</v>
      </c>
      <c r="F29" s="122"/>
      <c r="G29" s="122"/>
      <c r="H29" s="122"/>
      <c r="I29" s="122"/>
      <c r="J29" s="122">
        <v>10.25</v>
      </c>
      <c r="N29" s="122">
        <f t="shared" si="0"/>
        <v>10.25</v>
      </c>
      <c r="O29" s="124">
        <f>IF(D29="X",0,IF(E29="X",0,VLOOKUP(E29,'10'!$K$3:$L$16,2,FALSE)))</f>
        <v>200</v>
      </c>
      <c r="P29" s="122">
        <f t="shared" si="1"/>
        <v>2050</v>
      </c>
    </row>
    <row r="30" spans="1:16" x14ac:dyDescent="0.3">
      <c r="A30" s="205"/>
      <c r="B30">
        <v>26</v>
      </c>
      <c r="C30" s="47" t="s">
        <v>263</v>
      </c>
      <c r="D30" s="47"/>
      <c r="E30" s="47" t="s">
        <v>56</v>
      </c>
      <c r="F30" s="122"/>
      <c r="G30" s="122"/>
      <c r="H30" s="122"/>
      <c r="I30" s="122"/>
      <c r="J30" s="122">
        <v>11</v>
      </c>
      <c r="N30" s="122">
        <f t="shared" si="0"/>
        <v>11</v>
      </c>
      <c r="O30" s="124">
        <f>IF(D30="X",0,IF(E30="X",0,VLOOKUP(E30,'10'!$K$3:$L$16,2,FALSE)))</f>
        <v>200</v>
      </c>
      <c r="P30" s="122">
        <f t="shared" si="1"/>
        <v>2200</v>
      </c>
    </row>
    <row r="31" spans="1:16" x14ac:dyDescent="0.3">
      <c r="A31" s="205"/>
      <c r="B31">
        <v>27</v>
      </c>
      <c r="C31" s="47" t="s">
        <v>263</v>
      </c>
      <c r="D31" s="47"/>
      <c r="E31" s="47" t="s">
        <v>56</v>
      </c>
      <c r="F31" s="122"/>
      <c r="G31" s="122"/>
      <c r="H31" s="122"/>
      <c r="I31" s="122"/>
      <c r="J31" s="122">
        <v>47.199999999999996</v>
      </c>
      <c r="N31" s="122">
        <f t="shared" si="0"/>
        <v>47.199999999999996</v>
      </c>
      <c r="O31" s="124">
        <f>IF(D31="X",0,IF(E31="X",0,VLOOKUP(E31,'10'!$K$3:$L$16,2,FALSE)))</f>
        <v>200</v>
      </c>
      <c r="P31" s="122">
        <f t="shared" si="1"/>
        <v>9440</v>
      </c>
    </row>
    <row r="32" spans="1:16" x14ac:dyDescent="0.3">
      <c r="A32" s="205">
        <v>5</v>
      </c>
      <c r="B32">
        <v>28</v>
      </c>
      <c r="C32" s="47" t="s">
        <v>646</v>
      </c>
      <c r="D32" s="47"/>
      <c r="E32" s="47" t="s">
        <v>55</v>
      </c>
      <c r="F32" s="122"/>
      <c r="G32" s="122">
        <v>56.2</v>
      </c>
      <c r="H32" s="122"/>
      <c r="I32" s="122"/>
      <c r="J32" s="122"/>
      <c r="N32" s="122">
        <f t="shared" si="0"/>
        <v>56.2</v>
      </c>
      <c r="O32" s="124">
        <f>IF(D32="X",0,IF(E32="X",0,VLOOKUP(E32,'10'!$K$3:$L$16,2,FALSE)))</f>
        <v>200</v>
      </c>
      <c r="P32" s="122">
        <f t="shared" si="1"/>
        <v>11240</v>
      </c>
    </row>
    <row r="33" spans="1:16" x14ac:dyDescent="0.3">
      <c r="A33" s="205" t="s">
        <v>744</v>
      </c>
      <c r="B33">
        <v>29</v>
      </c>
      <c r="C33" s="47" t="s">
        <v>647</v>
      </c>
      <c r="D33" s="47"/>
      <c r="E33" s="47" t="s">
        <v>55</v>
      </c>
      <c r="F33" s="122"/>
      <c r="G33" s="122">
        <v>51</v>
      </c>
      <c r="H33" s="122"/>
      <c r="I33" s="122"/>
      <c r="J33" s="122"/>
      <c r="N33" s="122">
        <f t="shared" si="0"/>
        <v>51</v>
      </c>
      <c r="O33" s="124">
        <f>IF(D33="X",0,IF(E33="X",0,VLOOKUP(E33,'10'!$K$3:$L$16,2,FALSE)))</f>
        <v>200</v>
      </c>
      <c r="P33" s="122">
        <f t="shared" si="1"/>
        <v>10200</v>
      </c>
    </row>
    <row r="34" spans="1:16" x14ac:dyDescent="0.3">
      <c r="A34" s="205" t="s">
        <v>745</v>
      </c>
      <c r="B34">
        <v>30</v>
      </c>
      <c r="C34" s="47" t="s">
        <v>648</v>
      </c>
      <c r="D34" s="47"/>
      <c r="E34" s="47" t="s">
        <v>357</v>
      </c>
      <c r="F34" s="122"/>
      <c r="G34" s="122">
        <v>50.3</v>
      </c>
      <c r="H34" s="122"/>
      <c r="I34" s="122"/>
      <c r="J34" s="122"/>
      <c r="N34" s="122">
        <f t="shared" si="0"/>
        <v>50.3</v>
      </c>
      <c r="O34" s="124">
        <f>IF(D34="X",0,IF(E34="X",0,VLOOKUP(E34,'10'!$K$3:$L$16,2,FALSE)))</f>
        <v>0</v>
      </c>
      <c r="P34" s="122">
        <f t="shared" si="1"/>
        <v>0</v>
      </c>
    </row>
    <row r="35" spans="1:16" x14ac:dyDescent="0.3">
      <c r="A35" s="205"/>
      <c r="B35">
        <v>31</v>
      </c>
      <c r="C35" s="47" t="s">
        <v>257</v>
      </c>
      <c r="D35" s="47"/>
      <c r="E35" s="47" t="s">
        <v>357</v>
      </c>
      <c r="F35" s="122">
        <v>5.7</v>
      </c>
      <c r="G35" s="122"/>
      <c r="H35" s="122"/>
      <c r="I35" s="122"/>
      <c r="J35" s="122"/>
      <c r="N35" s="122">
        <f t="shared" si="0"/>
        <v>5.7</v>
      </c>
      <c r="O35" s="124">
        <f>IF(D35="X",0,IF(E35="X",0,VLOOKUP(E35,'10'!$K$3:$L$16,2,FALSE)))</f>
        <v>0</v>
      </c>
      <c r="P35" s="122">
        <f t="shared" si="1"/>
        <v>0</v>
      </c>
    </row>
    <row r="36" spans="1:16" x14ac:dyDescent="0.3">
      <c r="A36" s="205"/>
      <c r="B36">
        <v>32</v>
      </c>
      <c r="C36" s="47" t="s">
        <v>263</v>
      </c>
      <c r="D36" s="47"/>
      <c r="E36" s="47" t="s">
        <v>357</v>
      </c>
      <c r="F36" s="122"/>
      <c r="G36" s="122"/>
      <c r="H36" s="122">
        <v>48.650000000000006</v>
      </c>
      <c r="I36" s="122"/>
      <c r="J36" s="122"/>
      <c r="N36" s="122">
        <f t="shared" si="0"/>
        <v>48.650000000000006</v>
      </c>
      <c r="O36" s="124">
        <f>IF(D36="X",0,IF(E36="X",0,VLOOKUP(E36,'10'!$K$3:$L$16,2,FALSE)))</f>
        <v>0</v>
      </c>
      <c r="P36" s="122">
        <f t="shared" si="1"/>
        <v>0</v>
      </c>
    </row>
    <row r="37" spans="1:16" x14ac:dyDescent="0.3">
      <c r="A37" s="205"/>
      <c r="B37">
        <v>33</v>
      </c>
      <c r="C37" s="47" t="s">
        <v>648</v>
      </c>
      <c r="D37" s="47"/>
      <c r="E37" s="47" t="s">
        <v>357</v>
      </c>
      <c r="F37" s="122"/>
      <c r="G37" s="122">
        <v>50.2</v>
      </c>
      <c r="H37" s="122"/>
      <c r="I37" s="122"/>
      <c r="J37" s="122"/>
      <c r="N37" s="122">
        <f t="shared" si="0"/>
        <v>50.2</v>
      </c>
      <c r="O37" s="124">
        <f>IF(D37="X",0,IF(E37="X",0,VLOOKUP(E37,'10'!$K$3:$L$16,2,FALSE)))</f>
        <v>0</v>
      </c>
      <c r="P37" s="122">
        <f t="shared" si="1"/>
        <v>0</v>
      </c>
    </row>
    <row r="38" spans="1:16" x14ac:dyDescent="0.3">
      <c r="A38" s="205"/>
      <c r="B38">
        <v>34</v>
      </c>
      <c r="C38" s="47" t="s">
        <v>263</v>
      </c>
      <c r="D38" s="47"/>
      <c r="E38" s="47" t="s">
        <v>357</v>
      </c>
      <c r="F38" s="122"/>
      <c r="G38" s="122"/>
      <c r="H38" s="122">
        <v>15</v>
      </c>
      <c r="I38" s="122"/>
      <c r="J38" s="122"/>
      <c r="N38" s="122">
        <f t="shared" si="0"/>
        <v>15</v>
      </c>
      <c r="O38" s="124">
        <f>IF(D38="X",0,IF(E38="X",0,VLOOKUP(E38,'10'!$K$3:$L$16,2,FALSE)))</f>
        <v>0</v>
      </c>
      <c r="P38" s="122">
        <f t="shared" si="1"/>
        <v>0</v>
      </c>
    </row>
    <row r="39" spans="1:16" x14ac:dyDescent="0.3">
      <c r="A39" s="205"/>
      <c r="B39">
        <v>35</v>
      </c>
      <c r="C39" s="47" t="s">
        <v>267</v>
      </c>
      <c r="D39" s="47"/>
      <c r="E39" s="47" t="s">
        <v>357</v>
      </c>
      <c r="F39" s="122"/>
      <c r="G39" s="122"/>
      <c r="H39" s="122"/>
      <c r="I39" s="122"/>
      <c r="J39" s="122">
        <v>5.7</v>
      </c>
      <c r="N39" s="122">
        <f t="shared" si="0"/>
        <v>5.7</v>
      </c>
      <c r="O39" s="124">
        <f>IF(D39="X",0,IF(E39="X",0,VLOOKUP(E39,'10'!$K$3:$L$16,2,FALSE)))</f>
        <v>0</v>
      </c>
      <c r="P39" s="122">
        <f t="shared" si="1"/>
        <v>0</v>
      </c>
    </row>
    <row r="40" spans="1:16" x14ac:dyDescent="0.3">
      <c r="A40" s="205"/>
      <c r="B40">
        <v>36</v>
      </c>
      <c r="C40" s="47" t="s">
        <v>267</v>
      </c>
      <c r="D40" s="47"/>
      <c r="E40" s="47" t="s">
        <v>150</v>
      </c>
      <c r="F40" s="122"/>
      <c r="G40" s="122"/>
      <c r="H40" s="122"/>
      <c r="I40" s="122"/>
      <c r="J40" s="122">
        <v>5.7</v>
      </c>
      <c r="N40" s="122">
        <f t="shared" si="0"/>
        <v>5.7</v>
      </c>
      <c r="O40" s="124">
        <f>IF(D40="X",0,IF(E40="X",0,VLOOKUP(E40,'10'!$K$3:$L$16,2,FALSE)))</f>
        <v>200</v>
      </c>
      <c r="P40" s="122">
        <f t="shared" si="1"/>
        <v>1140</v>
      </c>
    </row>
    <row r="41" spans="1:16" x14ac:dyDescent="0.3">
      <c r="A41" s="205"/>
      <c r="B41">
        <v>37</v>
      </c>
      <c r="C41" s="47" t="s">
        <v>531</v>
      </c>
      <c r="D41" s="47"/>
      <c r="E41" s="47" t="s">
        <v>357</v>
      </c>
      <c r="F41" s="122"/>
      <c r="G41" s="122">
        <v>11.5</v>
      </c>
      <c r="H41" s="122"/>
      <c r="I41" s="122"/>
      <c r="J41" s="122"/>
      <c r="N41" s="122">
        <f t="shared" si="0"/>
        <v>11.5</v>
      </c>
      <c r="O41" s="124">
        <f>IF(D41="X",0,IF(E41="X",0,VLOOKUP(E41,'10'!$K$3:$L$16,2,FALSE)))</f>
        <v>0</v>
      </c>
      <c r="P41" s="122">
        <f t="shared" si="1"/>
        <v>0</v>
      </c>
    </row>
    <row r="42" spans="1:16" x14ac:dyDescent="0.3">
      <c r="A42" s="205"/>
      <c r="B42">
        <v>38</v>
      </c>
      <c r="C42" s="47" t="s">
        <v>264</v>
      </c>
      <c r="D42" s="47"/>
      <c r="E42" s="47" t="s">
        <v>56</v>
      </c>
      <c r="F42" s="122"/>
      <c r="G42" s="122"/>
      <c r="H42" s="122">
        <v>7.15</v>
      </c>
      <c r="I42" s="122"/>
      <c r="J42" s="122"/>
      <c r="N42" s="122">
        <f t="shared" si="0"/>
        <v>7.15</v>
      </c>
      <c r="O42" s="124">
        <f>IF(D42="X",0,IF(E42="X",0,VLOOKUP(E42,'10'!$K$3:$L$16,2,FALSE)))</f>
        <v>200</v>
      </c>
      <c r="P42" s="122">
        <f t="shared" si="1"/>
        <v>1430</v>
      </c>
    </row>
    <row r="43" spans="1:16" x14ac:dyDescent="0.3">
      <c r="A43" s="205" t="s">
        <v>746</v>
      </c>
      <c r="B43">
        <v>39</v>
      </c>
      <c r="C43" s="47" t="s">
        <v>649</v>
      </c>
      <c r="D43" s="47"/>
      <c r="E43" s="47" t="s">
        <v>55</v>
      </c>
      <c r="F43" s="122"/>
      <c r="G43" s="122">
        <v>53.2</v>
      </c>
      <c r="H43" s="122"/>
      <c r="I43" s="122"/>
      <c r="J43" s="122"/>
      <c r="N43" s="122">
        <f t="shared" si="0"/>
        <v>53.2</v>
      </c>
      <c r="O43" s="124">
        <f>IF(D43="X",0,IF(E43="X",0,VLOOKUP(E43,'10'!$K$3:$L$16,2,FALSE)))</f>
        <v>200</v>
      </c>
      <c r="P43" s="122">
        <f t="shared" si="1"/>
        <v>10640</v>
      </c>
    </row>
    <row r="44" spans="1:16" x14ac:dyDescent="0.3">
      <c r="A44" s="205"/>
      <c r="B44">
        <v>40</v>
      </c>
      <c r="C44" s="47" t="s">
        <v>261</v>
      </c>
      <c r="D44" s="47"/>
      <c r="E44" s="47" t="s">
        <v>58</v>
      </c>
      <c r="F44" s="122"/>
      <c r="G44" s="122"/>
      <c r="H44" s="122">
        <v>20.9</v>
      </c>
      <c r="I44" s="122"/>
      <c r="J44" s="122"/>
      <c r="N44" s="122">
        <f t="shared" si="0"/>
        <v>20.9</v>
      </c>
      <c r="O44" s="124">
        <f>IF(D44="X",0,IF(E44="X",0,VLOOKUP(E44,'10'!$K$3:$L$16,2,FALSE)))</f>
        <v>200</v>
      </c>
      <c r="P44" s="122">
        <f t="shared" si="1"/>
        <v>4180</v>
      </c>
    </row>
    <row r="45" spans="1:16" x14ac:dyDescent="0.3">
      <c r="A45" s="205"/>
      <c r="B45">
        <v>41</v>
      </c>
      <c r="C45" s="47" t="s">
        <v>263</v>
      </c>
      <c r="D45" s="47"/>
      <c r="E45" s="47" t="s">
        <v>56</v>
      </c>
      <c r="F45" s="122"/>
      <c r="G45" s="122">
        <v>6.7</v>
      </c>
      <c r="H45" s="122"/>
      <c r="I45" s="122"/>
      <c r="J45" s="122"/>
      <c r="N45" s="122">
        <f t="shared" si="0"/>
        <v>6.7</v>
      </c>
      <c r="O45" s="124">
        <f>IF(D45="X",0,IF(E45="X",0,VLOOKUP(E45,'10'!$K$3:$L$16,2,FALSE)))</f>
        <v>200</v>
      </c>
      <c r="P45" s="122">
        <f t="shared" si="1"/>
        <v>1340</v>
      </c>
    </row>
    <row r="46" spans="1:16" x14ac:dyDescent="0.3">
      <c r="A46" s="205" t="s">
        <v>747</v>
      </c>
      <c r="B46">
        <v>42</v>
      </c>
      <c r="C46" s="47" t="s">
        <v>650</v>
      </c>
      <c r="D46" s="47"/>
      <c r="E46" s="47" t="s">
        <v>55</v>
      </c>
      <c r="F46" s="122"/>
      <c r="G46" s="122">
        <v>53.2</v>
      </c>
      <c r="H46" s="122"/>
      <c r="I46" s="122"/>
      <c r="J46" s="122"/>
      <c r="N46" s="122">
        <f t="shared" si="0"/>
        <v>53.2</v>
      </c>
      <c r="O46" s="124">
        <f>IF(D46="X",0,IF(E46="X",0,VLOOKUP(E46,'10'!$K$3:$L$16,2,FALSE)))</f>
        <v>200</v>
      </c>
      <c r="P46" s="122">
        <f t="shared" si="1"/>
        <v>10640</v>
      </c>
    </row>
    <row r="47" spans="1:16" x14ac:dyDescent="0.3">
      <c r="A47" s="205"/>
      <c r="B47">
        <v>43</v>
      </c>
      <c r="C47" s="47" t="s">
        <v>263</v>
      </c>
      <c r="D47" s="47"/>
      <c r="E47" s="47" t="s">
        <v>56</v>
      </c>
      <c r="F47" s="122"/>
      <c r="G47" s="122">
        <v>7</v>
      </c>
      <c r="H47" s="122"/>
      <c r="I47" s="122"/>
      <c r="J47" s="122"/>
      <c r="N47" s="122">
        <f t="shared" si="0"/>
        <v>7</v>
      </c>
      <c r="O47" s="124">
        <f>IF(D47="X",0,IF(E47="X",0,VLOOKUP(E47,'10'!$K$3:$L$16,2,FALSE)))</f>
        <v>200</v>
      </c>
      <c r="P47" s="122">
        <f t="shared" si="1"/>
        <v>1400</v>
      </c>
    </row>
    <row r="48" spans="1:16" x14ac:dyDescent="0.3">
      <c r="A48" s="205" t="s">
        <v>748</v>
      </c>
      <c r="B48">
        <v>44</v>
      </c>
      <c r="C48" s="47" t="s">
        <v>651</v>
      </c>
      <c r="D48" s="47"/>
      <c r="E48" s="47" t="s">
        <v>55</v>
      </c>
      <c r="F48" s="122"/>
      <c r="G48" s="122">
        <v>53.2</v>
      </c>
      <c r="H48" s="122"/>
      <c r="I48" s="122"/>
      <c r="J48" s="122"/>
      <c r="N48" s="122">
        <f t="shared" si="0"/>
        <v>53.2</v>
      </c>
      <c r="O48" s="124">
        <f>IF(D48="X",0,IF(E48="X",0,VLOOKUP(E48,'10'!$K$3:$L$16,2,FALSE)))</f>
        <v>200</v>
      </c>
      <c r="P48" s="122">
        <f t="shared" si="1"/>
        <v>10640</v>
      </c>
    </row>
    <row r="49" spans="1:16" x14ac:dyDescent="0.3">
      <c r="A49" s="205"/>
      <c r="B49">
        <v>45</v>
      </c>
      <c r="C49" s="47" t="s">
        <v>267</v>
      </c>
      <c r="D49" s="47"/>
      <c r="E49" s="47" t="s">
        <v>150</v>
      </c>
      <c r="F49" s="122"/>
      <c r="G49" s="122"/>
      <c r="H49" s="122"/>
      <c r="I49" s="122"/>
      <c r="J49" s="122">
        <v>5.2</v>
      </c>
      <c r="N49" s="122">
        <f t="shared" si="0"/>
        <v>5.2</v>
      </c>
      <c r="O49" s="124">
        <f>IF(D49="X",0,IF(E49="X",0,VLOOKUP(E49,'10'!$K$3:$L$16,2,FALSE)))</f>
        <v>200</v>
      </c>
      <c r="P49" s="122">
        <f t="shared" si="1"/>
        <v>1040</v>
      </c>
    </row>
    <row r="50" spans="1:16" x14ac:dyDescent="0.3">
      <c r="A50" s="205"/>
      <c r="B50">
        <v>46</v>
      </c>
      <c r="C50" s="47" t="s">
        <v>267</v>
      </c>
      <c r="D50" s="47"/>
      <c r="E50" s="47" t="s">
        <v>150</v>
      </c>
      <c r="F50" s="122"/>
      <c r="G50" s="122"/>
      <c r="H50" s="122"/>
      <c r="I50" s="122"/>
      <c r="J50" s="122">
        <v>5.2</v>
      </c>
      <c r="N50" s="122">
        <f t="shared" si="0"/>
        <v>5.2</v>
      </c>
      <c r="O50" s="124">
        <f>IF(D50="X",0,IF(E50="X",0,VLOOKUP(E50,'10'!$K$3:$L$16,2,FALSE)))</f>
        <v>200</v>
      </c>
      <c r="P50" s="122">
        <f t="shared" ref="P50" si="2">N50*O50</f>
        <v>1040</v>
      </c>
    </row>
    <row r="51" spans="1:16" hidden="1" x14ac:dyDescent="0.3">
      <c r="A51" s="18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18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18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18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18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18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18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18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18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18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18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18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18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18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18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18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18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18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18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18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18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18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18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18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18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18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18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18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18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18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18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18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18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18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18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18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18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18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18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18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18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18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18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18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18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18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18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18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18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18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18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18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18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18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18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18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18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18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18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18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18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18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18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18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18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18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18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205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205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205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205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205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205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205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205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205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3">SUM(F4:F494)</f>
        <v>21.4</v>
      </c>
      <c r="G495" s="105">
        <f t="shared" si="3"/>
        <v>704.4000000000002</v>
      </c>
      <c r="H495" s="105">
        <f t="shared" si="3"/>
        <v>184.3</v>
      </c>
      <c r="I495" s="105">
        <f t="shared" si="3"/>
        <v>0</v>
      </c>
      <c r="J495" s="105">
        <f t="shared" si="3"/>
        <v>374.24999999999994</v>
      </c>
      <c r="K495" s="105">
        <f t="shared" si="3"/>
        <v>0</v>
      </c>
      <c r="L495" s="105">
        <f t="shared" si="3"/>
        <v>0</v>
      </c>
      <c r="M495" s="105">
        <f t="shared" si="3"/>
        <v>0</v>
      </c>
      <c r="Q495" s="93" t="s">
        <v>137</v>
      </c>
      <c r="R495" s="105">
        <f t="shared" ref="R495:W495" si="4">SUM(R4:R494)</f>
        <v>0</v>
      </c>
      <c r="S495" s="105">
        <f t="shared" si="4"/>
        <v>0</v>
      </c>
      <c r="T495" s="105">
        <f t="shared" si="4"/>
        <v>0</v>
      </c>
      <c r="U495" s="105">
        <f t="shared" si="4"/>
        <v>0</v>
      </c>
      <c r="V495" s="105">
        <f t="shared" si="4"/>
        <v>0</v>
      </c>
      <c r="W495" s="105">
        <f t="shared" si="4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515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515</v>
      </c>
      <c r="O499" s="95"/>
      <c r="P499" s="106" cm="1">
        <f t="array" ref="P499">SUMPRODUCT(--($E$4:$E$494=C499),--($D$4:$D$494=""),$P$4:$P$494)</f>
        <v>103000</v>
      </c>
    </row>
    <row r="500" spans="3:16" x14ac:dyDescent="0.3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49.099999999999994</v>
      </c>
      <c r="H500" s="106" cm="1">
        <f t="array" ref="H500">SUMPRODUCT(--($E$4:$E$494=C500),--($D$4:$D$494=""),$H$4:$H$494)</f>
        <v>20.9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70</v>
      </c>
      <c r="O500" s="95"/>
      <c r="P500" s="106" cm="1">
        <f t="array" ref="P500">SUMPRODUCT(--($E$4:$E$494=C500),--($D$4:$D$494=""),$P$4:$P$494)</f>
        <v>14000</v>
      </c>
    </row>
    <row r="501" spans="3:16" x14ac:dyDescent="0.3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6.2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6.2</v>
      </c>
      <c r="O502" s="95"/>
      <c r="P502" s="106" cm="1">
        <f t="array" ref="P502">SUMPRODUCT(--($E$4:$E$494=C502),--($D$4:$D$494=""),$P$4:$P$494)</f>
        <v>1240</v>
      </c>
    </row>
    <row r="503" spans="3:16" x14ac:dyDescent="0.3">
      <c r="C503" s="95" t="str">
        <f>IF('10'!K7="", "Vrije categorie",'10'!K7)</f>
        <v>E</v>
      </c>
      <c r="F503" s="106" cm="1">
        <f t="array" ref="F503">SUMPRODUCT(--($E$4:$E$494=C503),--($D$4:$D$494=""),$F$4:$F$494)</f>
        <v>15.7</v>
      </c>
      <c r="G503" s="106" cm="1">
        <f t="array" ref="G503">SUMPRODUCT(--($E$4:$E$494=C503),--($D$4:$D$494=""),$G$4:$G$494)</f>
        <v>28.3</v>
      </c>
      <c r="H503" s="106" cm="1">
        <f t="array" ref="H503">SUMPRODUCT(--($E$4:$E$494=C503),--($D$4:$D$494=""),$H$4:$H$494)</f>
        <v>7.15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297.55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348.7</v>
      </c>
      <c r="O503" s="95"/>
      <c r="P503" s="106" cm="1">
        <f t="array" ref="P503">SUMPRODUCT(--($E$4:$E$494=C503),--($D$4:$D$494=""),$P$4:$P$494)</f>
        <v>69740</v>
      </c>
    </row>
    <row r="504" spans="3:16" x14ac:dyDescent="0.3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48.800000000000011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48.800000000000011</v>
      </c>
      <c r="O505" s="95"/>
      <c r="P505" s="106" cm="1">
        <f t="array" ref="P505">SUMPRODUCT(--($E$4:$E$494=C505),--($D$4:$D$494=""),$P$4:$P$494)</f>
        <v>9760</v>
      </c>
    </row>
    <row r="506" spans="3:16" x14ac:dyDescent="0.3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92.6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92.6</v>
      </c>
      <c r="O506" s="95"/>
      <c r="P506" s="106" cm="1">
        <f t="array" ref="P506">SUMPRODUCT(--($E$4:$E$494=C506),--($D$4:$D$494=""),$P$4:$P$494)</f>
        <v>18520</v>
      </c>
    </row>
    <row r="507" spans="3:16" x14ac:dyDescent="0.3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IF('10'!K14="", "Vrije categorie",'10'!K14)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15.7</v>
      </c>
      <c r="G512" s="107">
        <f t="shared" ref="G512:M512" si="6">SUM(G499:G511)</f>
        <v>592.4</v>
      </c>
      <c r="H512" s="107">
        <f t="shared" si="6"/>
        <v>120.64999999999999</v>
      </c>
      <c r="I512" s="107">
        <f t="shared" si="6"/>
        <v>0</v>
      </c>
      <c r="J512" s="107">
        <f t="shared" si="6"/>
        <v>352.55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1081.3</v>
      </c>
      <c r="O512" s="107"/>
      <c r="P512" s="107">
        <f>SUM(P499:P511)</f>
        <v>216260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5.7</v>
      </c>
      <c r="G514" s="107" cm="1">
        <f t="array" ref="G514">SUMPRODUCT(--($E$4:$E$494="X"),G4:G494)</f>
        <v>112</v>
      </c>
      <c r="H514" s="107" cm="1">
        <f t="array" ref="H514">SUMPRODUCT(--($E$4:$E$494="X"),H4:H494)</f>
        <v>63.650000000000006</v>
      </c>
      <c r="I514" s="107" cm="1">
        <f t="array" ref="I514">SUMPRODUCT(--($E$4:$E$494="X"),I4:I494)</f>
        <v>0</v>
      </c>
      <c r="J514" s="107" cm="1">
        <f t="array" ref="J514">SUMPRODUCT(--($E$4:$E$494="X"),J4:J494)</f>
        <v>21.7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3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3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3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3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3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3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3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3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3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x14ac:dyDescent="0.3">
      <c r="C529" s="109" t="str">
        <f t="shared" si="7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x14ac:dyDescent="0.3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selection activeCell="I26" sqref="I2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11,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'11a'!P499/M3</f>
        <v>#DIV/0!</v>
      </c>
    </row>
    <row r="4" spans="1:14" x14ac:dyDescent="0.3">
      <c r="A4" s="56" t="s">
        <v>83</v>
      </c>
      <c r="B4" s="226" t="str">
        <f>VLOOKUP(H5,'Kosten VSR (her)controles'!A5:E62,3)</f>
        <v>MFC Slochteren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'11a'!P500/M4</f>
        <v>#DIV/0!</v>
      </c>
    </row>
    <row r="5" spans="1:14" x14ac:dyDescent="0.3">
      <c r="A5" s="57" t="s">
        <v>84</v>
      </c>
      <c r="B5" s="227" t="str">
        <f>VLOOKUP(H5,'Kosten VSR (her)controles'!A5:E62,4)</f>
        <v xml:space="preserve">Slochterveldweg </v>
      </c>
      <c r="C5" s="227"/>
      <c r="D5" s="227"/>
      <c r="E5" s="227"/>
      <c r="F5" s="241" t="s">
        <v>86</v>
      </c>
      <c r="G5" s="241"/>
      <c r="H5" s="53">
        <f>'Kosten VSR (her)controles'!A15</f>
        <v>11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Slochteren</v>
      </c>
      <c r="C6" s="228"/>
      <c r="D6" s="228"/>
      <c r="E6" s="228"/>
      <c r="F6" s="242" t="s">
        <v>87</v>
      </c>
      <c r="G6" s="242"/>
      <c r="H6" s="54" t="str">
        <f>CONCATENATE(H5,"a")</f>
        <v>11a</v>
      </c>
      <c r="K6" s="74" t="s">
        <v>60</v>
      </c>
      <c r="L6" s="86">
        <v>200</v>
      </c>
      <c r="M6" s="147"/>
      <c r="N6" s="127" t="e">
        <f>'11a'!P502/M6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'11a'!P503/M7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'11a'!P504/M8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'11a'!P505/M9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'11a'!P506/M10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'11a'!P507/M11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'11a'!N512</f>
        <v>1474.1000000000001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'11a'!P510/M14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'11a'!P512</f>
        <v>286237.8</v>
      </c>
      <c r="E17" s="238" t="s">
        <v>130</v>
      </c>
      <c r="F17" s="238"/>
      <c r="G17" s="84">
        <f>D17/E8</f>
        <v>1431.1889999999999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'11a'!G512</f>
        <v>0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67</v>
      </c>
      <c r="B26" s="213"/>
      <c r="C26" s="213"/>
      <c r="D26" s="214"/>
      <c r="E26" s="65">
        <v>30.2</v>
      </c>
      <c r="F26" s="102"/>
      <c r="G26" s="97">
        <f t="shared" si="0"/>
        <v>0</v>
      </c>
      <c r="H26" s="75">
        <v>2</v>
      </c>
      <c r="I26" s="97">
        <f t="shared" si="1"/>
        <v>0</v>
      </c>
    </row>
    <row r="27" spans="1:9" x14ac:dyDescent="0.3">
      <c r="A27" s="212" t="s">
        <v>752</v>
      </c>
      <c r="B27" s="213"/>
      <c r="C27" s="213"/>
      <c r="D27" s="225"/>
      <c r="E27" s="140">
        <f>'11a'!H512</f>
        <v>1392.5</v>
      </c>
      <c r="F27" s="141"/>
      <c r="G27" s="142">
        <f t="shared" si="0"/>
        <v>0</v>
      </c>
      <c r="H27" s="143" t="s">
        <v>127</v>
      </c>
      <c r="I27" s="142"/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217.8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f>E29</f>
        <v>217.8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488.3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'11a'!U495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'11a'!V495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'11a'!W495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'11a'!N505</f>
        <v>51.4</v>
      </c>
      <c r="F41" s="99"/>
      <c r="G41" s="96">
        <f>E41*F41</f>
        <v>0</v>
      </c>
      <c r="H41" s="73" t="s">
        <v>127</v>
      </c>
      <c r="I41" s="96"/>
    </row>
    <row r="42" spans="1:9" ht="30.75" customHeight="1" x14ac:dyDescent="0.3">
      <c r="A42" s="251" t="s">
        <v>740</v>
      </c>
      <c r="B42" s="252"/>
      <c r="C42" s="252"/>
      <c r="D42" s="49" t="s">
        <v>600</v>
      </c>
      <c r="E42" s="49">
        <v>0.54</v>
      </c>
      <c r="F42" s="100"/>
      <c r="G42" s="97">
        <f>E42*F42</f>
        <v>0</v>
      </c>
      <c r="H42" s="75">
        <v>50</v>
      </c>
      <c r="I42" s="97">
        <f>G42*H42</f>
        <v>0</v>
      </c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workbookViewId="0">
      <selection activeCell="Q18" sqref="Q18"/>
    </sheetView>
  </sheetViews>
  <sheetFormatPr defaultRowHeight="14.4" x14ac:dyDescent="0.3"/>
  <cols>
    <col min="1" max="1" width="3.109375" customWidth="1"/>
    <col min="2" max="2" width="4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31.66406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'11'!H5</f>
        <v>11</v>
      </c>
      <c r="B1" s="243" t="s">
        <v>83</v>
      </c>
      <c r="C1" s="244"/>
      <c r="D1" s="245" t="str">
        <f>VLOOKUP(A1,'Kosten VSR (her)controles'!A5:J62,3)</f>
        <v>MFC Slochteren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Slochterveldweg  te Slochteren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652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192"/>
      <c r="B4" s="124"/>
      <c r="C4" s="121" t="s">
        <v>256</v>
      </c>
      <c r="D4" s="47"/>
      <c r="E4" s="47"/>
      <c r="F4" s="122"/>
      <c r="G4" s="122"/>
      <c r="H4" s="122"/>
      <c r="I4" s="122"/>
      <c r="J4" s="122"/>
      <c r="N4" s="122"/>
      <c r="O4" s="122"/>
      <c r="P4" s="122"/>
    </row>
    <row r="5" spans="1:24" x14ac:dyDescent="0.3">
      <c r="A5" s="192" t="s">
        <v>150</v>
      </c>
      <c r="B5" s="124" t="s">
        <v>685</v>
      </c>
      <c r="C5" s="47" t="s">
        <v>657</v>
      </c>
      <c r="D5" s="47"/>
      <c r="E5" s="47" t="s">
        <v>56</v>
      </c>
      <c r="F5" s="122">
        <v>8.9</v>
      </c>
      <c r="G5" s="122"/>
      <c r="H5" s="122"/>
      <c r="I5" s="122"/>
      <c r="J5" s="122"/>
      <c r="N5" s="122">
        <f t="shared" ref="N5:N67" si="0">SUM(F5:M5)</f>
        <v>8.9</v>
      </c>
      <c r="O5" s="124">
        <f>IF(D5="X",0,IF(E5="X",0,VLOOKUP(E5,'11'!$K$3:$L$16,2,FALSE)))</f>
        <v>200</v>
      </c>
      <c r="P5" s="122">
        <f t="shared" ref="P5:P67" si="1">N5*O5</f>
        <v>1780</v>
      </c>
    </row>
    <row r="6" spans="1:24" x14ac:dyDescent="0.3">
      <c r="A6" s="192" t="s">
        <v>150</v>
      </c>
      <c r="B6" s="124" t="s">
        <v>686</v>
      </c>
      <c r="C6" s="47" t="s">
        <v>658</v>
      </c>
      <c r="D6" s="47"/>
      <c r="E6" s="47" t="s">
        <v>357</v>
      </c>
      <c r="F6" s="122"/>
      <c r="G6" s="122"/>
      <c r="H6" s="122"/>
      <c r="I6" s="122"/>
      <c r="J6" s="122">
        <v>1.8</v>
      </c>
      <c r="N6" s="122">
        <f t="shared" si="0"/>
        <v>1.8</v>
      </c>
      <c r="O6" s="124">
        <f>IF(D6="X",0,IF(E6="X",0,VLOOKUP(E6,'11'!$K$3:$L$16,2,FALSE)))</f>
        <v>0</v>
      </c>
      <c r="P6" s="122">
        <f t="shared" si="1"/>
        <v>0</v>
      </c>
    </row>
    <row r="7" spans="1:24" x14ac:dyDescent="0.3">
      <c r="A7" s="192" t="s">
        <v>653</v>
      </c>
      <c r="B7" s="124" t="s">
        <v>687</v>
      </c>
      <c r="C7" s="47" t="s">
        <v>659</v>
      </c>
      <c r="D7" s="47"/>
      <c r="E7" s="47" t="s">
        <v>55</v>
      </c>
      <c r="F7" s="122"/>
      <c r="G7" s="122"/>
      <c r="H7" s="122">
        <v>31.85</v>
      </c>
      <c r="I7" s="122"/>
      <c r="J7" s="122"/>
      <c r="N7" s="122">
        <f t="shared" si="0"/>
        <v>31.85</v>
      </c>
      <c r="O7" s="124">
        <f>IF(D7="X",0,IF(E7="X",0,VLOOKUP(E7,'11'!$K$3:$L$16,2,FALSE)))</f>
        <v>200</v>
      </c>
      <c r="P7" s="122">
        <f t="shared" si="1"/>
        <v>6370</v>
      </c>
    </row>
    <row r="8" spans="1:24" x14ac:dyDescent="0.3">
      <c r="A8" s="192" t="s">
        <v>150</v>
      </c>
      <c r="B8" s="124" t="s">
        <v>309</v>
      </c>
      <c r="C8" s="47" t="s">
        <v>391</v>
      </c>
      <c r="D8" s="47"/>
      <c r="E8" s="47" t="s">
        <v>60</v>
      </c>
      <c r="F8" s="122"/>
      <c r="G8" s="122"/>
      <c r="H8" s="122">
        <v>12</v>
      </c>
      <c r="I8" s="122"/>
      <c r="J8" s="122"/>
      <c r="N8" s="122">
        <f t="shared" si="0"/>
        <v>12</v>
      </c>
      <c r="O8" s="124">
        <f>IF(D8="X",0,IF(E8="X",0,VLOOKUP(E8,'11'!$K$3:$L$16,2,FALSE)))</f>
        <v>200</v>
      </c>
      <c r="P8" s="122">
        <f t="shared" si="1"/>
        <v>2400</v>
      </c>
    </row>
    <row r="9" spans="1:24" x14ac:dyDescent="0.3">
      <c r="A9" s="192" t="s">
        <v>150</v>
      </c>
      <c r="B9" s="124" t="s">
        <v>325</v>
      </c>
      <c r="C9" s="47" t="s">
        <v>660</v>
      </c>
      <c r="D9" s="47"/>
      <c r="E9" s="47" t="s">
        <v>61</v>
      </c>
      <c r="F9" s="122"/>
      <c r="G9" s="122"/>
      <c r="H9" s="122">
        <v>4</v>
      </c>
      <c r="I9" s="122"/>
      <c r="J9" s="122"/>
      <c r="N9" s="122">
        <f t="shared" si="0"/>
        <v>4</v>
      </c>
      <c r="O9" s="124">
        <f>IF(D9="X",0,IF(E9="X",0,VLOOKUP(E9,'11'!$K$3:$L$16,2,FALSE)))</f>
        <v>12</v>
      </c>
      <c r="P9" s="122">
        <f t="shared" si="1"/>
        <v>48</v>
      </c>
    </row>
    <row r="10" spans="1:24" x14ac:dyDescent="0.3">
      <c r="A10" s="192" t="s">
        <v>150</v>
      </c>
      <c r="B10" s="124" t="s">
        <v>688</v>
      </c>
      <c r="C10" s="47" t="s">
        <v>661</v>
      </c>
      <c r="D10" s="47"/>
      <c r="E10" s="47" t="s">
        <v>56</v>
      </c>
      <c r="F10" s="122"/>
      <c r="G10" s="122"/>
      <c r="H10" s="122">
        <v>101.05</v>
      </c>
      <c r="I10" s="122"/>
      <c r="J10" s="122"/>
      <c r="N10" s="122">
        <f t="shared" si="0"/>
        <v>101.05</v>
      </c>
      <c r="O10" s="124">
        <f>IF(D10="X",0,IF(E10="X",0,VLOOKUP(E10,'11'!$K$3:$L$16,2,FALSE)))</f>
        <v>200</v>
      </c>
      <c r="P10" s="122">
        <f t="shared" si="1"/>
        <v>20210</v>
      </c>
    </row>
    <row r="11" spans="1:24" x14ac:dyDescent="0.3">
      <c r="A11" s="192" t="s">
        <v>150</v>
      </c>
      <c r="B11" s="124" t="s">
        <v>689</v>
      </c>
      <c r="C11" s="47" t="s">
        <v>662</v>
      </c>
      <c r="D11" s="47"/>
      <c r="E11" s="47" t="s">
        <v>62</v>
      </c>
      <c r="F11" s="122"/>
      <c r="G11" s="122"/>
      <c r="H11" s="122">
        <v>82.2</v>
      </c>
      <c r="I11" s="122"/>
      <c r="J11" s="122"/>
      <c r="N11" s="122">
        <f t="shared" si="0"/>
        <v>82.2</v>
      </c>
      <c r="O11" s="124">
        <f>IF(D11="X",0,IF(E11="X",0,VLOOKUP(E11,'11'!$K$3:$L$16,2,FALSE)))</f>
        <v>200</v>
      </c>
      <c r="P11" s="122">
        <f t="shared" si="1"/>
        <v>16440</v>
      </c>
    </row>
    <row r="12" spans="1:24" x14ac:dyDescent="0.3">
      <c r="A12" s="192" t="s">
        <v>150</v>
      </c>
      <c r="B12" s="124" t="s">
        <v>690</v>
      </c>
      <c r="C12" s="47" t="s">
        <v>578</v>
      </c>
      <c r="D12" s="47"/>
      <c r="E12" s="47" t="s">
        <v>61</v>
      </c>
      <c r="F12" s="122"/>
      <c r="G12" s="122"/>
      <c r="H12" s="122">
        <v>11.35</v>
      </c>
      <c r="I12" s="122"/>
      <c r="J12" s="122"/>
      <c r="N12" s="122">
        <f t="shared" si="0"/>
        <v>11.35</v>
      </c>
      <c r="O12" s="124">
        <f>IF(D12="X",0,IF(E12="X",0,VLOOKUP(E12,'11'!$K$3:$L$16,2,FALSE)))</f>
        <v>12</v>
      </c>
      <c r="P12" s="122">
        <f t="shared" si="1"/>
        <v>136.19999999999999</v>
      </c>
    </row>
    <row r="13" spans="1:24" x14ac:dyDescent="0.3">
      <c r="A13" s="192" t="s">
        <v>653</v>
      </c>
      <c r="B13" s="124" t="s">
        <v>321</v>
      </c>
      <c r="C13" s="47" t="s">
        <v>663</v>
      </c>
      <c r="D13" s="47"/>
      <c r="E13" s="47" t="s">
        <v>58</v>
      </c>
      <c r="F13" s="122"/>
      <c r="G13" s="122"/>
      <c r="H13" s="122">
        <v>9.85</v>
      </c>
      <c r="I13" s="122"/>
      <c r="J13" s="122"/>
      <c r="N13" s="122">
        <f t="shared" si="0"/>
        <v>9.85</v>
      </c>
      <c r="O13" s="124">
        <f>IF(D13="X",0,IF(E13="X",0,VLOOKUP(E13,'11'!$K$3:$L$16,2,FALSE)))</f>
        <v>200</v>
      </c>
      <c r="P13" s="122">
        <f t="shared" si="1"/>
        <v>1970</v>
      </c>
    </row>
    <row r="14" spans="1:24" x14ac:dyDescent="0.3">
      <c r="A14" s="192" t="s">
        <v>653</v>
      </c>
      <c r="B14" s="124" t="s">
        <v>319</v>
      </c>
      <c r="C14" s="47" t="s">
        <v>664</v>
      </c>
      <c r="D14" s="47"/>
      <c r="E14" s="47" t="s">
        <v>58</v>
      </c>
      <c r="F14" s="122"/>
      <c r="G14" s="122"/>
      <c r="H14" s="122">
        <v>15.9</v>
      </c>
      <c r="I14" s="122"/>
      <c r="J14" s="122"/>
      <c r="N14" s="122">
        <f t="shared" si="0"/>
        <v>15.9</v>
      </c>
      <c r="O14" s="124">
        <f>IF(D14="X",0,IF(E14="X",0,VLOOKUP(E14,'11'!$K$3:$L$16,2,FALSE)))</f>
        <v>200</v>
      </c>
      <c r="P14" s="122">
        <f t="shared" si="1"/>
        <v>3180</v>
      </c>
    </row>
    <row r="15" spans="1:24" x14ac:dyDescent="0.3">
      <c r="A15" s="192" t="s">
        <v>653</v>
      </c>
      <c r="B15" s="124" t="s">
        <v>691</v>
      </c>
      <c r="C15" s="47" t="s">
        <v>373</v>
      </c>
      <c r="D15" s="47"/>
      <c r="E15" s="47" t="s">
        <v>55</v>
      </c>
      <c r="F15" s="122"/>
      <c r="G15" s="122"/>
      <c r="H15" s="122">
        <v>79.8</v>
      </c>
      <c r="I15" s="122"/>
      <c r="J15" s="122"/>
      <c r="N15" s="122">
        <f t="shared" si="0"/>
        <v>79.8</v>
      </c>
      <c r="O15" s="124">
        <f>IF(D15="X",0,IF(E15="X",0,VLOOKUP(E15,'11'!$K$3:$L$16,2,FALSE)))</f>
        <v>200</v>
      </c>
      <c r="P15" s="122">
        <f t="shared" si="1"/>
        <v>15960</v>
      </c>
    </row>
    <row r="16" spans="1:24" x14ac:dyDescent="0.3">
      <c r="A16" s="192" t="s">
        <v>653</v>
      </c>
      <c r="B16" s="124" t="s">
        <v>692</v>
      </c>
      <c r="C16" s="47" t="s">
        <v>665</v>
      </c>
      <c r="D16" s="47"/>
      <c r="E16" s="47" t="s">
        <v>58</v>
      </c>
      <c r="F16" s="122"/>
      <c r="G16" s="122"/>
      <c r="H16" s="122">
        <v>24.4</v>
      </c>
      <c r="I16" s="122"/>
      <c r="J16" s="122"/>
      <c r="N16" s="122">
        <f t="shared" si="0"/>
        <v>24.4</v>
      </c>
      <c r="O16" s="124">
        <f>IF(D16="X",0,IF(E16="X",0,VLOOKUP(E16,'11'!$K$3:$L$16,2,FALSE)))</f>
        <v>200</v>
      </c>
      <c r="P16" s="122">
        <f t="shared" si="1"/>
        <v>4880</v>
      </c>
    </row>
    <row r="17" spans="1:16" x14ac:dyDescent="0.3">
      <c r="A17" s="192" t="s">
        <v>653</v>
      </c>
      <c r="B17" s="124" t="s">
        <v>693</v>
      </c>
      <c r="C17" s="47" t="s">
        <v>666</v>
      </c>
      <c r="D17" s="47"/>
      <c r="E17" s="47" t="s">
        <v>55</v>
      </c>
      <c r="F17" s="122"/>
      <c r="G17" s="122"/>
      <c r="H17" s="122">
        <v>56.85</v>
      </c>
      <c r="I17" s="122"/>
      <c r="J17" s="122"/>
      <c r="N17" s="122">
        <f t="shared" si="0"/>
        <v>56.85</v>
      </c>
      <c r="O17" s="124">
        <f>IF(D17="X",0,IF(E17="X",0,VLOOKUP(E17,'11'!$K$3:$L$16,2,FALSE)))</f>
        <v>200</v>
      </c>
      <c r="P17" s="122">
        <f t="shared" si="1"/>
        <v>11370</v>
      </c>
    </row>
    <row r="18" spans="1:16" x14ac:dyDescent="0.3">
      <c r="A18" s="192" t="s">
        <v>653</v>
      </c>
      <c r="B18" s="124" t="s">
        <v>694</v>
      </c>
      <c r="C18" s="47" t="s">
        <v>667</v>
      </c>
      <c r="D18" s="47"/>
      <c r="E18" s="47" t="s">
        <v>58</v>
      </c>
      <c r="F18" s="122"/>
      <c r="G18" s="122"/>
      <c r="H18" s="122">
        <v>14.7</v>
      </c>
      <c r="I18" s="122"/>
      <c r="J18" s="122"/>
      <c r="N18" s="122">
        <f t="shared" si="0"/>
        <v>14.7</v>
      </c>
      <c r="O18" s="124">
        <f>IF(D18="X",0,IF(E18="X",0,VLOOKUP(E18,'11'!$K$3:$L$16,2,FALSE)))</f>
        <v>200</v>
      </c>
      <c r="P18" s="122">
        <f t="shared" si="1"/>
        <v>2940</v>
      </c>
    </row>
    <row r="19" spans="1:16" x14ac:dyDescent="0.3">
      <c r="A19" s="192" t="s">
        <v>653</v>
      </c>
      <c r="B19" s="124" t="s">
        <v>695</v>
      </c>
      <c r="C19" s="47" t="s">
        <v>668</v>
      </c>
      <c r="D19" s="47"/>
      <c r="E19" s="47" t="s">
        <v>61</v>
      </c>
      <c r="F19" s="122"/>
      <c r="G19" s="122"/>
      <c r="H19" s="122">
        <v>5.05</v>
      </c>
      <c r="I19" s="122"/>
      <c r="J19" s="122"/>
      <c r="N19" s="122">
        <f t="shared" si="0"/>
        <v>5.05</v>
      </c>
      <c r="O19" s="124">
        <f>IF(D19="X",0,IF(E19="X",0,VLOOKUP(E19,'11'!$K$3:$L$16,2,FALSE)))</f>
        <v>12</v>
      </c>
      <c r="P19" s="122">
        <f t="shared" si="1"/>
        <v>60.599999999999994</v>
      </c>
    </row>
    <row r="20" spans="1:16" x14ac:dyDescent="0.3">
      <c r="A20" s="192" t="s">
        <v>653</v>
      </c>
      <c r="B20" s="124" t="s">
        <v>696</v>
      </c>
      <c r="C20" s="47" t="s">
        <v>669</v>
      </c>
      <c r="D20" s="47"/>
      <c r="E20" s="47" t="s">
        <v>150</v>
      </c>
      <c r="F20" s="122"/>
      <c r="G20" s="122"/>
      <c r="H20" s="122"/>
      <c r="I20" s="122"/>
      <c r="J20" s="122">
        <v>6.95</v>
      </c>
      <c r="N20" s="122">
        <f t="shared" si="0"/>
        <v>6.95</v>
      </c>
      <c r="O20" s="124">
        <f>IF(D20="X",0,IF(E20="X",0,VLOOKUP(E20,'11'!$K$3:$L$16,2,FALSE)))</f>
        <v>200</v>
      </c>
      <c r="P20" s="122">
        <f t="shared" si="1"/>
        <v>1390</v>
      </c>
    </row>
    <row r="21" spans="1:16" x14ac:dyDescent="0.3">
      <c r="A21" s="192" t="s">
        <v>653</v>
      </c>
      <c r="B21" s="124" t="s">
        <v>697</v>
      </c>
      <c r="C21" s="47" t="s">
        <v>666</v>
      </c>
      <c r="D21" s="47"/>
      <c r="E21" s="47" t="s">
        <v>55</v>
      </c>
      <c r="F21" s="122"/>
      <c r="G21" s="122"/>
      <c r="H21" s="122">
        <v>55.85</v>
      </c>
      <c r="I21" s="122"/>
      <c r="J21" s="122"/>
      <c r="N21" s="122">
        <f t="shared" si="0"/>
        <v>55.85</v>
      </c>
      <c r="O21" s="124">
        <f>IF(D21="X",0,IF(E21="X",0,VLOOKUP(E21,'11'!$K$3:$L$16,2,FALSE)))</f>
        <v>200</v>
      </c>
      <c r="P21" s="122">
        <f t="shared" si="1"/>
        <v>11170</v>
      </c>
    </row>
    <row r="22" spans="1:16" x14ac:dyDescent="0.3">
      <c r="A22" s="192" t="s">
        <v>653</v>
      </c>
      <c r="B22" s="124" t="s">
        <v>698</v>
      </c>
      <c r="C22" s="47" t="s">
        <v>670</v>
      </c>
      <c r="D22" s="47"/>
      <c r="E22" s="47" t="s">
        <v>61</v>
      </c>
      <c r="F22" s="122"/>
      <c r="G22" s="122"/>
      <c r="H22" s="122">
        <v>4.95</v>
      </c>
      <c r="I22" s="122"/>
      <c r="J22" s="122"/>
      <c r="N22" s="122">
        <f t="shared" si="0"/>
        <v>4.95</v>
      </c>
      <c r="O22" s="124">
        <f>IF(D22="X",0,IF(E22="X",0,VLOOKUP(E22,'11'!$K$3:$L$16,2,FALSE)))</f>
        <v>12</v>
      </c>
      <c r="P22" s="122">
        <f t="shared" si="1"/>
        <v>59.400000000000006</v>
      </c>
    </row>
    <row r="23" spans="1:16" x14ac:dyDescent="0.3">
      <c r="A23" s="192" t="s">
        <v>653</v>
      </c>
      <c r="B23" s="124" t="s">
        <v>699</v>
      </c>
      <c r="C23" s="47" t="s">
        <v>373</v>
      </c>
      <c r="D23" s="47"/>
      <c r="E23" s="47" t="s">
        <v>55</v>
      </c>
      <c r="F23" s="122"/>
      <c r="G23" s="122"/>
      <c r="H23" s="122">
        <v>27.2</v>
      </c>
      <c r="I23" s="122"/>
      <c r="J23" s="122"/>
      <c r="N23" s="122">
        <f t="shared" si="0"/>
        <v>27.2</v>
      </c>
      <c r="O23" s="124">
        <f>IF(D23="X",0,IF(E23="X",0,VLOOKUP(E23,'11'!$K$3:$L$16,2,FALSE)))</f>
        <v>200</v>
      </c>
      <c r="P23" s="122">
        <f t="shared" si="1"/>
        <v>5440</v>
      </c>
    </row>
    <row r="24" spans="1:16" x14ac:dyDescent="0.3">
      <c r="A24" s="192" t="s">
        <v>653</v>
      </c>
      <c r="B24" s="124"/>
      <c r="C24" s="47" t="s">
        <v>671</v>
      </c>
      <c r="D24" s="47"/>
      <c r="E24" s="47" t="s">
        <v>56</v>
      </c>
      <c r="F24" s="122"/>
      <c r="G24" s="122"/>
      <c r="H24" s="122">
        <v>55</v>
      </c>
      <c r="I24" s="122"/>
      <c r="J24" s="122"/>
      <c r="N24" s="122">
        <f t="shared" si="0"/>
        <v>55</v>
      </c>
      <c r="O24" s="124">
        <f>IF(D24="X",0,IF(E24="X",0,VLOOKUP(E24,'11'!$K$3:$L$16,2,FALSE)))</f>
        <v>200</v>
      </c>
      <c r="P24" s="122">
        <f t="shared" si="1"/>
        <v>11000</v>
      </c>
    </row>
    <row r="25" spans="1:16" x14ac:dyDescent="0.3">
      <c r="A25" s="192" t="s">
        <v>57</v>
      </c>
      <c r="B25" s="124" t="s">
        <v>700</v>
      </c>
      <c r="C25" s="47" t="s">
        <v>672</v>
      </c>
      <c r="D25" s="47"/>
      <c r="E25" s="47" t="s">
        <v>56</v>
      </c>
      <c r="F25" s="122">
        <v>6.7</v>
      </c>
      <c r="G25" s="122"/>
      <c r="H25" s="122"/>
      <c r="I25" s="122"/>
      <c r="J25" s="122"/>
      <c r="N25" s="122">
        <f t="shared" si="0"/>
        <v>6.7</v>
      </c>
      <c r="O25" s="124">
        <f>IF(D25="X",0,IF(E25="X",0,VLOOKUP(E25,'11'!$K$3:$L$16,2,FALSE)))</f>
        <v>200</v>
      </c>
      <c r="P25" s="122">
        <f t="shared" si="1"/>
        <v>1340</v>
      </c>
    </row>
    <row r="26" spans="1:16" x14ac:dyDescent="0.3">
      <c r="A26" s="192" t="s">
        <v>57</v>
      </c>
      <c r="B26" s="124" t="s">
        <v>701</v>
      </c>
      <c r="C26" s="47" t="s">
        <v>563</v>
      </c>
      <c r="D26" s="47"/>
      <c r="E26" s="47" t="s">
        <v>58</v>
      </c>
      <c r="F26" s="122"/>
      <c r="G26" s="122"/>
      <c r="H26" s="122">
        <v>5.2</v>
      </c>
      <c r="I26" s="122"/>
      <c r="J26" s="122"/>
      <c r="N26" s="122">
        <f t="shared" si="0"/>
        <v>5.2</v>
      </c>
      <c r="O26" s="124">
        <f>IF(D26="X",0,IF(E26="X",0,VLOOKUP(E26,'11'!$K$3:$L$16,2,FALSE)))</f>
        <v>200</v>
      </c>
      <c r="P26" s="122">
        <f t="shared" si="1"/>
        <v>1040</v>
      </c>
    </row>
    <row r="27" spans="1:16" x14ac:dyDescent="0.3">
      <c r="A27" s="192" t="s">
        <v>57</v>
      </c>
      <c r="B27" s="124" t="s">
        <v>702</v>
      </c>
      <c r="C27" s="47" t="s">
        <v>673</v>
      </c>
      <c r="D27" s="47"/>
      <c r="E27" s="47" t="s">
        <v>272</v>
      </c>
      <c r="F27" s="122"/>
      <c r="G27" s="122"/>
      <c r="H27" s="122">
        <v>42</v>
      </c>
      <c r="I27" s="122"/>
      <c r="J27" s="122"/>
      <c r="N27" s="122">
        <f t="shared" si="0"/>
        <v>42</v>
      </c>
      <c r="O27" s="124">
        <f>IF(D27="X",0,IF(E27="X",0,VLOOKUP(E27,'11'!$K$3:$L$16,2,FALSE)))</f>
        <v>200</v>
      </c>
      <c r="P27" s="122">
        <f t="shared" si="1"/>
        <v>8400</v>
      </c>
    </row>
    <row r="28" spans="1:16" x14ac:dyDescent="0.3">
      <c r="A28" s="192" t="s">
        <v>57</v>
      </c>
      <c r="B28" s="124" t="s">
        <v>703</v>
      </c>
      <c r="C28" s="47" t="s">
        <v>674</v>
      </c>
      <c r="D28" s="47"/>
      <c r="E28" s="47" t="s">
        <v>272</v>
      </c>
      <c r="F28" s="122"/>
      <c r="G28" s="122"/>
      <c r="H28" s="122">
        <v>5.45</v>
      </c>
      <c r="I28" s="122"/>
      <c r="J28" s="122"/>
      <c r="N28" s="122">
        <f t="shared" si="0"/>
        <v>5.45</v>
      </c>
      <c r="O28" s="124">
        <f>IF(D28="X",0,IF(E28="X",0,VLOOKUP(E28,'11'!$K$3:$L$16,2,FALSE)))</f>
        <v>200</v>
      </c>
      <c r="P28" s="122">
        <f t="shared" si="1"/>
        <v>1090</v>
      </c>
    </row>
    <row r="29" spans="1:16" x14ac:dyDescent="0.3">
      <c r="A29" s="192" t="s">
        <v>57</v>
      </c>
      <c r="B29" s="124" t="s">
        <v>704</v>
      </c>
      <c r="C29" s="47" t="s">
        <v>674</v>
      </c>
      <c r="D29" s="47"/>
      <c r="E29" s="47" t="s">
        <v>272</v>
      </c>
      <c r="F29" s="122"/>
      <c r="G29" s="122"/>
      <c r="H29" s="122">
        <v>5.45</v>
      </c>
      <c r="I29" s="122"/>
      <c r="J29" s="122"/>
      <c r="N29" s="122">
        <f t="shared" si="0"/>
        <v>5.45</v>
      </c>
      <c r="O29" s="124">
        <f>IF(D29="X",0,IF(E29="X",0,VLOOKUP(E29,'11'!$K$3:$L$16,2,FALSE)))</f>
        <v>200</v>
      </c>
      <c r="P29" s="122">
        <f t="shared" si="1"/>
        <v>1090</v>
      </c>
    </row>
    <row r="30" spans="1:16" x14ac:dyDescent="0.3">
      <c r="A30" s="192" t="s">
        <v>57</v>
      </c>
      <c r="B30" s="124" t="s">
        <v>705</v>
      </c>
      <c r="C30" s="47" t="s">
        <v>674</v>
      </c>
      <c r="D30" s="47"/>
      <c r="E30" s="47" t="s">
        <v>272</v>
      </c>
      <c r="F30" s="122"/>
      <c r="G30" s="122"/>
      <c r="H30" s="122">
        <v>4.45</v>
      </c>
      <c r="I30" s="122"/>
      <c r="J30" s="122"/>
      <c r="N30" s="122">
        <f t="shared" si="0"/>
        <v>4.45</v>
      </c>
      <c r="O30" s="124">
        <f>IF(D30="X",0,IF(E30="X",0,VLOOKUP(E30,'11'!$K$3:$L$16,2,FALSE)))</f>
        <v>200</v>
      </c>
      <c r="P30" s="122">
        <f t="shared" si="1"/>
        <v>890</v>
      </c>
    </row>
    <row r="31" spans="1:16" x14ac:dyDescent="0.3">
      <c r="A31" s="192" t="s">
        <v>57</v>
      </c>
      <c r="B31" s="124" t="s">
        <v>706</v>
      </c>
      <c r="C31" s="47" t="s">
        <v>675</v>
      </c>
      <c r="D31" s="47"/>
      <c r="E31" s="47" t="s">
        <v>150</v>
      </c>
      <c r="F31" s="122"/>
      <c r="G31" s="122"/>
      <c r="H31" s="122"/>
      <c r="I31" s="122"/>
      <c r="J31" s="122">
        <v>2.25</v>
      </c>
      <c r="N31" s="122">
        <f t="shared" si="0"/>
        <v>2.25</v>
      </c>
      <c r="O31" s="124">
        <f>IF(D31="X",0,IF(E31="X",0,VLOOKUP(E31,'11'!$K$3:$L$16,2,FALSE)))</f>
        <v>200</v>
      </c>
      <c r="P31" s="122">
        <f t="shared" si="1"/>
        <v>450</v>
      </c>
    </row>
    <row r="32" spans="1:16" x14ac:dyDescent="0.3">
      <c r="A32" s="192" t="s">
        <v>57</v>
      </c>
      <c r="B32" s="124" t="s">
        <v>707</v>
      </c>
      <c r="C32" s="47" t="s">
        <v>676</v>
      </c>
      <c r="D32" s="47"/>
      <c r="E32" s="47" t="s">
        <v>272</v>
      </c>
      <c r="F32" s="122"/>
      <c r="G32" s="122"/>
      <c r="H32" s="122">
        <v>56.15</v>
      </c>
      <c r="I32" s="122"/>
      <c r="J32" s="122"/>
      <c r="N32" s="122">
        <f t="shared" si="0"/>
        <v>56.15</v>
      </c>
      <c r="O32" s="124">
        <f>IF(D32="X",0,IF(E32="X",0,VLOOKUP(E32,'11'!$K$3:$L$16,2,FALSE)))</f>
        <v>200</v>
      </c>
      <c r="P32" s="122">
        <f t="shared" si="1"/>
        <v>11230</v>
      </c>
    </row>
    <row r="33" spans="1:16" x14ac:dyDescent="0.3">
      <c r="A33" s="192" t="s">
        <v>57</v>
      </c>
      <c r="B33" s="124" t="s">
        <v>708</v>
      </c>
      <c r="C33" s="47" t="s">
        <v>674</v>
      </c>
      <c r="D33" s="47"/>
      <c r="E33" s="47" t="s">
        <v>272</v>
      </c>
      <c r="F33" s="122"/>
      <c r="G33" s="122"/>
      <c r="H33" s="122">
        <v>5.35</v>
      </c>
      <c r="I33" s="122"/>
      <c r="J33" s="122"/>
      <c r="N33" s="122">
        <f t="shared" si="0"/>
        <v>5.35</v>
      </c>
      <c r="O33" s="124">
        <f>IF(D33="X",0,IF(E33="X",0,VLOOKUP(E33,'11'!$K$3:$L$16,2,FALSE)))</f>
        <v>200</v>
      </c>
      <c r="P33" s="122">
        <f t="shared" si="1"/>
        <v>1070</v>
      </c>
    </row>
    <row r="34" spans="1:16" x14ac:dyDescent="0.3">
      <c r="A34" s="192" t="s">
        <v>57</v>
      </c>
      <c r="B34" s="124" t="s">
        <v>709</v>
      </c>
      <c r="C34" s="47" t="s">
        <v>674</v>
      </c>
      <c r="D34" s="47"/>
      <c r="E34" s="47" t="s">
        <v>272</v>
      </c>
      <c r="F34" s="122"/>
      <c r="G34" s="122"/>
      <c r="H34" s="122">
        <v>6.75</v>
      </c>
      <c r="I34" s="122"/>
      <c r="J34" s="122"/>
      <c r="N34" s="122">
        <f t="shared" si="0"/>
        <v>6.75</v>
      </c>
      <c r="O34" s="124">
        <f>IF(D34="X",0,IF(E34="X",0,VLOOKUP(E34,'11'!$K$3:$L$16,2,FALSE)))</f>
        <v>200</v>
      </c>
      <c r="P34" s="122">
        <f t="shared" si="1"/>
        <v>1350</v>
      </c>
    </row>
    <row r="35" spans="1:16" x14ac:dyDescent="0.3">
      <c r="A35" s="192" t="s">
        <v>57</v>
      </c>
      <c r="B35" s="124" t="s">
        <v>710</v>
      </c>
      <c r="C35" s="47" t="s">
        <v>677</v>
      </c>
      <c r="D35" s="47"/>
      <c r="E35" s="47" t="s">
        <v>56</v>
      </c>
      <c r="F35" s="122">
        <v>5.8</v>
      </c>
      <c r="G35" s="122"/>
      <c r="H35" s="122"/>
      <c r="I35" s="122"/>
      <c r="J35" s="122"/>
      <c r="N35" s="122">
        <f t="shared" si="0"/>
        <v>5.8</v>
      </c>
      <c r="O35" s="124">
        <f>IF(D35="X",0,IF(E35="X",0,VLOOKUP(E35,'11'!$K$3:$L$16,2,FALSE)))</f>
        <v>200</v>
      </c>
      <c r="P35" s="122">
        <f t="shared" si="1"/>
        <v>1160</v>
      </c>
    </row>
    <row r="36" spans="1:16" x14ac:dyDescent="0.3">
      <c r="A36" s="192" t="s">
        <v>57</v>
      </c>
      <c r="B36" s="124" t="s">
        <v>711</v>
      </c>
      <c r="C36" s="47" t="s">
        <v>669</v>
      </c>
      <c r="D36" s="47"/>
      <c r="E36" s="47" t="s">
        <v>150</v>
      </c>
      <c r="F36" s="122"/>
      <c r="G36" s="122"/>
      <c r="H36" s="122"/>
      <c r="I36" s="122"/>
      <c r="J36" s="122">
        <v>12.45</v>
      </c>
      <c r="N36" s="122">
        <f t="shared" si="0"/>
        <v>12.45</v>
      </c>
      <c r="O36" s="124">
        <f>IF(D36="X",0,IF(E36="X",0,VLOOKUP(E36,'11'!$K$3:$L$16,2,FALSE)))</f>
        <v>200</v>
      </c>
      <c r="P36" s="122">
        <f t="shared" si="1"/>
        <v>2490</v>
      </c>
    </row>
    <row r="37" spans="1:16" x14ac:dyDescent="0.3">
      <c r="A37" s="192" t="s">
        <v>655</v>
      </c>
      <c r="B37" s="124" t="s">
        <v>712</v>
      </c>
      <c r="C37" s="47" t="s">
        <v>656</v>
      </c>
      <c r="D37" s="47"/>
      <c r="E37" s="47" t="s">
        <v>272</v>
      </c>
      <c r="F37" s="122"/>
      <c r="G37" s="122"/>
      <c r="H37" s="122">
        <v>56.05</v>
      </c>
      <c r="I37" s="122"/>
      <c r="J37" s="122"/>
      <c r="N37" s="122">
        <f t="shared" si="0"/>
        <v>56.05</v>
      </c>
      <c r="O37" s="124">
        <f>IF(D37="X",0,IF(E37="X",0,VLOOKUP(E37,'11'!$K$3:$L$16,2,FALSE)))</f>
        <v>200</v>
      </c>
      <c r="P37" s="122">
        <f t="shared" si="1"/>
        <v>11210</v>
      </c>
    </row>
    <row r="38" spans="1:16" x14ac:dyDescent="0.3">
      <c r="A38" s="192" t="s">
        <v>653</v>
      </c>
      <c r="B38" s="124" t="s">
        <v>713</v>
      </c>
      <c r="C38" s="47" t="s">
        <v>373</v>
      </c>
      <c r="D38" s="47"/>
      <c r="E38" s="47" t="s">
        <v>55</v>
      </c>
      <c r="F38" s="122"/>
      <c r="G38" s="122"/>
      <c r="H38" s="122">
        <v>12.85</v>
      </c>
      <c r="I38" s="122"/>
      <c r="J38" s="122"/>
      <c r="N38" s="122">
        <f t="shared" si="0"/>
        <v>12.85</v>
      </c>
      <c r="O38" s="124">
        <f>IF(D38="X",0,IF(E38="X",0,VLOOKUP(E38,'11'!$K$3:$L$16,2,FALSE)))</f>
        <v>200</v>
      </c>
      <c r="P38" s="122">
        <f t="shared" si="1"/>
        <v>2570</v>
      </c>
    </row>
    <row r="39" spans="1:16" x14ac:dyDescent="0.3">
      <c r="A39" s="192" t="s">
        <v>653</v>
      </c>
      <c r="B39" s="124" t="s">
        <v>714</v>
      </c>
      <c r="C39" s="47" t="s">
        <v>678</v>
      </c>
      <c r="D39" s="47"/>
      <c r="E39" s="47" t="s">
        <v>55</v>
      </c>
      <c r="F39" s="122"/>
      <c r="G39" s="122"/>
      <c r="H39" s="122">
        <v>56.25</v>
      </c>
      <c r="I39" s="122"/>
      <c r="J39" s="122"/>
      <c r="N39" s="122">
        <f t="shared" si="0"/>
        <v>56.25</v>
      </c>
      <c r="O39" s="124">
        <f>IF(D39="X",0,IF(E39="X",0,VLOOKUP(E39,'11'!$K$3:$L$16,2,FALSE)))</f>
        <v>200</v>
      </c>
      <c r="P39" s="122">
        <f t="shared" si="1"/>
        <v>11250</v>
      </c>
    </row>
    <row r="40" spans="1:16" x14ac:dyDescent="0.3">
      <c r="A40" s="192" t="s">
        <v>653</v>
      </c>
      <c r="B40" s="124" t="s">
        <v>715</v>
      </c>
      <c r="C40" s="47" t="s">
        <v>679</v>
      </c>
      <c r="D40" s="47"/>
      <c r="E40" s="47" t="s">
        <v>58</v>
      </c>
      <c r="F40" s="122"/>
      <c r="G40" s="122"/>
      <c r="H40" s="122">
        <v>8.35</v>
      </c>
      <c r="I40" s="122"/>
      <c r="J40" s="122"/>
      <c r="N40" s="122">
        <f t="shared" si="0"/>
        <v>8.35</v>
      </c>
      <c r="O40" s="124">
        <f>IF(D40="X",0,IF(E40="X",0,VLOOKUP(E40,'11'!$K$3:$L$16,2,FALSE)))</f>
        <v>200</v>
      </c>
      <c r="P40" s="122">
        <f t="shared" si="1"/>
        <v>1670</v>
      </c>
    </row>
    <row r="41" spans="1:16" x14ac:dyDescent="0.3">
      <c r="A41" s="192" t="s">
        <v>653</v>
      </c>
      <c r="B41" s="124" t="s">
        <v>716</v>
      </c>
      <c r="C41" s="47" t="s">
        <v>668</v>
      </c>
      <c r="D41" s="47"/>
      <c r="E41" s="47" t="s">
        <v>61</v>
      </c>
      <c r="F41" s="122"/>
      <c r="G41" s="122"/>
      <c r="H41" s="122">
        <v>5.15</v>
      </c>
      <c r="I41" s="122"/>
      <c r="J41" s="122"/>
      <c r="N41" s="122">
        <f t="shared" si="0"/>
        <v>5.15</v>
      </c>
      <c r="O41" s="124">
        <f>IF(D41="X",0,IF(E41="X",0,VLOOKUP(E41,'11'!$K$3:$L$16,2,FALSE)))</f>
        <v>12</v>
      </c>
      <c r="P41" s="122">
        <f t="shared" si="1"/>
        <v>61.800000000000004</v>
      </c>
    </row>
    <row r="42" spans="1:16" x14ac:dyDescent="0.3">
      <c r="A42" s="192" t="s">
        <v>653</v>
      </c>
      <c r="B42" s="124" t="s">
        <v>717</v>
      </c>
      <c r="C42" s="47" t="s">
        <v>669</v>
      </c>
      <c r="D42" s="47"/>
      <c r="E42" s="47" t="s">
        <v>150</v>
      </c>
      <c r="F42" s="122"/>
      <c r="G42" s="122"/>
      <c r="H42" s="122"/>
      <c r="I42" s="122"/>
      <c r="J42" s="122">
        <v>6.75</v>
      </c>
      <c r="N42" s="122">
        <f t="shared" si="0"/>
        <v>6.75</v>
      </c>
      <c r="O42" s="124">
        <f>IF(D42="X",0,IF(E42="X",0,VLOOKUP(E42,'11'!$K$3:$L$16,2,FALSE)))</f>
        <v>200</v>
      </c>
      <c r="P42" s="122">
        <f t="shared" si="1"/>
        <v>1350</v>
      </c>
    </row>
    <row r="43" spans="1:16" x14ac:dyDescent="0.3">
      <c r="A43" s="192" t="s">
        <v>653</v>
      </c>
      <c r="B43" s="124" t="s">
        <v>718</v>
      </c>
      <c r="C43" s="47" t="s">
        <v>678</v>
      </c>
      <c r="D43" s="47"/>
      <c r="E43" s="47" t="s">
        <v>55</v>
      </c>
      <c r="F43" s="122"/>
      <c r="G43" s="122"/>
      <c r="H43" s="122">
        <v>55.9</v>
      </c>
      <c r="I43" s="122"/>
      <c r="J43" s="122"/>
      <c r="N43" s="122">
        <f t="shared" si="0"/>
        <v>55.9</v>
      </c>
      <c r="O43" s="124">
        <f>IF(D43="X",0,IF(E43="X",0,VLOOKUP(E43,'11'!$K$3:$L$16,2,FALSE)))</f>
        <v>200</v>
      </c>
      <c r="P43" s="122">
        <f t="shared" si="1"/>
        <v>11180</v>
      </c>
    </row>
    <row r="44" spans="1:16" x14ac:dyDescent="0.3">
      <c r="A44" s="192" t="s">
        <v>654</v>
      </c>
      <c r="B44" s="124" t="s">
        <v>323</v>
      </c>
      <c r="C44" s="47" t="s">
        <v>680</v>
      </c>
      <c r="D44" s="47"/>
      <c r="E44" s="47" t="s">
        <v>56</v>
      </c>
      <c r="F44" s="122"/>
      <c r="G44" s="122"/>
      <c r="H44" s="122">
        <v>3.2</v>
      </c>
      <c r="I44" s="122"/>
      <c r="J44" s="122"/>
      <c r="N44" s="122">
        <f t="shared" si="0"/>
        <v>3.2</v>
      </c>
      <c r="O44" s="124">
        <f>IF(D44="X",0,IF(E44="X",0,VLOOKUP(E44,'11'!$K$3:$L$16,2,FALSE)))</f>
        <v>200</v>
      </c>
      <c r="P44" s="122">
        <f t="shared" si="1"/>
        <v>640</v>
      </c>
    </row>
    <row r="45" spans="1:16" x14ac:dyDescent="0.3">
      <c r="A45" s="192" t="s">
        <v>654</v>
      </c>
      <c r="B45" s="124"/>
      <c r="C45" s="47" t="s">
        <v>671</v>
      </c>
      <c r="D45" s="47"/>
      <c r="E45" s="47" t="s">
        <v>56</v>
      </c>
      <c r="F45" s="122"/>
      <c r="G45" s="122"/>
      <c r="H45" s="122">
        <v>6</v>
      </c>
      <c r="I45" s="122"/>
      <c r="J45" s="122"/>
      <c r="N45" s="122">
        <f t="shared" si="0"/>
        <v>6</v>
      </c>
      <c r="O45" s="124">
        <f>IF(D45="X",0,IF(E45="X",0,VLOOKUP(E45,'11'!$K$3:$L$16,2,FALSE)))</f>
        <v>200</v>
      </c>
      <c r="P45" s="122">
        <f t="shared" si="1"/>
        <v>1200</v>
      </c>
    </row>
    <row r="46" spans="1:16" x14ac:dyDescent="0.3">
      <c r="A46" s="192" t="s">
        <v>654</v>
      </c>
      <c r="B46" s="124" t="s">
        <v>719</v>
      </c>
      <c r="C46" s="47" t="s">
        <v>681</v>
      </c>
      <c r="D46" s="47"/>
      <c r="E46" s="47" t="s">
        <v>58</v>
      </c>
      <c r="F46" s="122"/>
      <c r="G46" s="122"/>
      <c r="H46" s="122">
        <v>16.100000000000001</v>
      </c>
      <c r="I46" s="122"/>
      <c r="J46" s="122"/>
      <c r="N46" s="122">
        <f t="shared" si="0"/>
        <v>16.100000000000001</v>
      </c>
      <c r="O46" s="124">
        <f>IF(D46="X",0,IF(E46="X",0,VLOOKUP(E46,'11'!$K$3:$L$16,2,FALSE)))</f>
        <v>200</v>
      </c>
      <c r="P46" s="122">
        <f t="shared" si="1"/>
        <v>3220.0000000000005</v>
      </c>
    </row>
    <row r="47" spans="1:16" x14ac:dyDescent="0.3">
      <c r="A47" s="192" t="s">
        <v>654</v>
      </c>
      <c r="B47" s="124" t="s">
        <v>720</v>
      </c>
      <c r="C47" s="47" t="s">
        <v>682</v>
      </c>
      <c r="D47" s="47"/>
      <c r="E47" s="47" t="s">
        <v>58</v>
      </c>
      <c r="F47" s="122"/>
      <c r="G47" s="122"/>
      <c r="H47" s="122">
        <v>11.7</v>
      </c>
      <c r="I47" s="122"/>
      <c r="J47" s="122"/>
      <c r="N47" s="122">
        <f t="shared" si="0"/>
        <v>11.7</v>
      </c>
      <c r="O47" s="124">
        <f>IF(D47="X",0,IF(E47="X",0,VLOOKUP(E47,'11'!$K$3:$L$16,2,FALSE)))</f>
        <v>200</v>
      </c>
      <c r="P47" s="122">
        <f t="shared" si="1"/>
        <v>2340</v>
      </c>
    </row>
    <row r="48" spans="1:16" x14ac:dyDescent="0.3">
      <c r="A48" s="192" t="s">
        <v>654</v>
      </c>
      <c r="B48" s="124" t="s">
        <v>327</v>
      </c>
      <c r="C48" s="47" t="s">
        <v>683</v>
      </c>
      <c r="D48" s="47"/>
      <c r="E48" s="47" t="s">
        <v>150</v>
      </c>
      <c r="F48" s="122"/>
      <c r="G48" s="122"/>
      <c r="H48" s="122"/>
      <c r="I48" s="122"/>
      <c r="J48" s="122">
        <v>4</v>
      </c>
      <c r="N48" s="122">
        <f t="shared" si="0"/>
        <v>4</v>
      </c>
      <c r="O48" s="124">
        <f>IF(D48="X",0,IF(E48="X",0,VLOOKUP(E48,'11'!$K$3:$L$16,2,FALSE)))</f>
        <v>200</v>
      </c>
      <c r="P48" s="122">
        <f t="shared" si="1"/>
        <v>800</v>
      </c>
    </row>
    <row r="49" spans="1:16" x14ac:dyDescent="0.3">
      <c r="A49" s="192" t="s">
        <v>654</v>
      </c>
      <c r="B49" s="124" t="s">
        <v>721</v>
      </c>
      <c r="C49" s="47" t="s">
        <v>433</v>
      </c>
      <c r="D49" s="47"/>
      <c r="E49" s="47" t="s">
        <v>357</v>
      </c>
      <c r="F49" s="122"/>
      <c r="G49" s="122"/>
      <c r="H49" s="122"/>
      <c r="I49" s="122"/>
      <c r="J49" s="122">
        <v>1.9</v>
      </c>
      <c r="N49" s="122">
        <f t="shared" si="0"/>
        <v>1.9</v>
      </c>
      <c r="O49" s="124">
        <f>IF(D49="X",0,IF(E49="X",0,VLOOKUP(E49,'11'!$K$3:$L$16,2,FALSE)))</f>
        <v>0</v>
      </c>
      <c r="P49" s="122">
        <f t="shared" si="1"/>
        <v>0</v>
      </c>
    </row>
    <row r="50" spans="1:16" x14ac:dyDescent="0.3">
      <c r="A50" s="192" t="s">
        <v>654</v>
      </c>
      <c r="B50" s="124" t="s">
        <v>722</v>
      </c>
      <c r="C50" s="47" t="s">
        <v>684</v>
      </c>
      <c r="D50" s="47"/>
      <c r="E50" s="47" t="s">
        <v>56</v>
      </c>
      <c r="F50" s="122">
        <v>8.8000000000000007</v>
      </c>
      <c r="G50" s="122"/>
      <c r="H50" s="122"/>
      <c r="I50" s="122"/>
      <c r="J50" s="122"/>
      <c r="N50" s="122">
        <f t="shared" si="0"/>
        <v>8.8000000000000007</v>
      </c>
      <c r="O50" s="124">
        <f>IF(D50="X",0,IF(E50="X",0,VLOOKUP(E50,'11'!$K$3:$L$16,2,FALSE)))</f>
        <v>200</v>
      </c>
      <c r="P50" s="122">
        <f t="shared" si="1"/>
        <v>1760.0000000000002</v>
      </c>
    </row>
    <row r="51" spans="1:16" x14ac:dyDescent="0.3">
      <c r="A51" s="192" t="s">
        <v>654</v>
      </c>
      <c r="B51" s="124" t="s">
        <v>723</v>
      </c>
      <c r="C51" s="47" t="s">
        <v>373</v>
      </c>
      <c r="D51" s="47"/>
      <c r="E51" s="47" t="s">
        <v>55</v>
      </c>
      <c r="F51" s="122"/>
      <c r="G51" s="122"/>
      <c r="H51" s="122">
        <v>15.15</v>
      </c>
      <c r="I51" s="122"/>
      <c r="J51" s="122"/>
      <c r="N51" s="122">
        <f t="shared" si="0"/>
        <v>15.15</v>
      </c>
      <c r="O51" s="124">
        <f>IF(D51="X",0,IF(E51="X",0,VLOOKUP(E51,'11'!$K$3:$L$16,2,FALSE)))</f>
        <v>200</v>
      </c>
      <c r="P51" s="122">
        <f t="shared" si="1"/>
        <v>3030</v>
      </c>
    </row>
    <row r="52" spans="1:16" x14ac:dyDescent="0.3">
      <c r="A52" s="192" t="s">
        <v>654</v>
      </c>
      <c r="B52" s="124" t="s">
        <v>724</v>
      </c>
      <c r="C52" s="47" t="s">
        <v>678</v>
      </c>
      <c r="D52" s="47"/>
      <c r="E52" s="47" t="s">
        <v>55</v>
      </c>
      <c r="F52" s="122"/>
      <c r="G52" s="122"/>
      <c r="H52" s="122">
        <v>56.45</v>
      </c>
      <c r="I52" s="122"/>
      <c r="J52" s="122"/>
      <c r="N52" s="122">
        <f t="shared" si="0"/>
        <v>56.45</v>
      </c>
      <c r="O52" s="124">
        <f>IF(D52="X",0,IF(E52="X",0,VLOOKUP(E52,'11'!$K$3:$L$16,2,FALSE)))</f>
        <v>200</v>
      </c>
      <c r="P52" s="122">
        <f t="shared" si="1"/>
        <v>11290</v>
      </c>
    </row>
    <row r="53" spans="1:16" x14ac:dyDescent="0.3">
      <c r="A53" s="192" t="s">
        <v>654</v>
      </c>
      <c r="B53" s="124" t="s">
        <v>725</v>
      </c>
      <c r="C53" s="47" t="s">
        <v>679</v>
      </c>
      <c r="D53" s="47"/>
      <c r="E53" s="47" t="s">
        <v>58</v>
      </c>
      <c r="F53" s="122"/>
      <c r="G53" s="122"/>
      <c r="H53" s="122">
        <v>9.15</v>
      </c>
      <c r="I53" s="122"/>
      <c r="J53" s="122"/>
      <c r="N53" s="122">
        <f t="shared" si="0"/>
        <v>9.15</v>
      </c>
      <c r="O53" s="124">
        <f>IF(D53="X",0,IF(E53="X",0,VLOOKUP(E53,'11'!$K$3:$L$16,2,FALSE)))</f>
        <v>200</v>
      </c>
      <c r="P53" s="122">
        <f t="shared" si="1"/>
        <v>1830</v>
      </c>
    </row>
    <row r="54" spans="1:16" x14ac:dyDescent="0.3">
      <c r="A54" s="192" t="s">
        <v>654</v>
      </c>
      <c r="B54" s="124" t="s">
        <v>726</v>
      </c>
      <c r="C54" s="47" t="s">
        <v>668</v>
      </c>
      <c r="D54" s="47"/>
      <c r="E54" s="47" t="s">
        <v>61</v>
      </c>
      <c r="F54" s="122"/>
      <c r="G54" s="122"/>
      <c r="H54" s="122">
        <v>5.05</v>
      </c>
      <c r="I54" s="122"/>
      <c r="J54" s="122"/>
      <c r="N54" s="122">
        <f t="shared" si="0"/>
        <v>5.05</v>
      </c>
      <c r="O54" s="124">
        <f>IF(D54="X",0,IF(E54="X",0,VLOOKUP(E54,'11'!$K$3:$L$16,2,FALSE)))</f>
        <v>12</v>
      </c>
      <c r="P54" s="122">
        <f t="shared" si="1"/>
        <v>60.599999999999994</v>
      </c>
    </row>
    <row r="55" spans="1:16" x14ac:dyDescent="0.3">
      <c r="A55" s="192" t="s">
        <v>654</v>
      </c>
      <c r="B55" s="124" t="s">
        <v>727</v>
      </c>
      <c r="C55" s="47" t="s">
        <v>669</v>
      </c>
      <c r="D55" s="47"/>
      <c r="E55" s="47" t="s">
        <v>150</v>
      </c>
      <c r="F55" s="122"/>
      <c r="G55" s="122"/>
      <c r="H55" s="122"/>
      <c r="I55" s="122"/>
      <c r="J55" s="122">
        <v>6.95</v>
      </c>
      <c r="N55" s="122">
        <f t="shared" si="0"/>
        <v>6.95</v>
      </c>
      <c r="O55" s="124">
        <f>IF(D55="X",0,IF(E55="X",0,VLOOKUP(E55,'11'!$K$3:$L$16,2,FALSE)))</f>
        <v>200</v>
      </c>
      <c r="P55" s="122">
        <f t="shared" si="1"/>
        <v>1390</v>
      </c>
    </row>
    <row r="56" spans="1:16" x14ac:dyDescent="0.3">
      <c r="A56" s="192" t="s">
        <v>654</v>
      </c>
      <c r="B56" s="124" t="s">
        <v>728</v>
      </c>
      <c r="C56" s="47" t="s">
        <v>678</v>
      </c>
      <c r="D56" s="47"/>
      <c r="E56" s="47" t="s">
        <v>55</v>
      </c>
      <c r="F56" s="122"/>
      <c r="G56" s="122"/>
      <c r="H56" s="122">
        <v>56.85</v>
      </c>
      <c r="I56" s="122"/>
      <c r="J56" s="122"/>
      <c r="N56" s="122">
        <f t="shared" si="0"/>
        <v>56.85</v>
      </c>
      <c r="O56" s="124">
        <f>IF(D56="X",0,IF(E56="X",0,VLOOKUP(E56,'11'!$K$3:$L$16,2,FALSE)))</f>
        <v>200</v>
      </c>
      <c r="P56" s="122">
        <f t="shared" si="1"/>
        <v>11370</v>
      </c>
    </row>
    <row r="57" spans="1:16" x14ac:dyDescent="0.3">
      <c r="A57" s="192" t="s">
        <v>654</v>
      </c>
      <c r="B57" s="124" t="s">
        <v>729</v>
      </c>
      <c r="C57" s="47" t="s">
        <v>373</v>
      </c>
      <c r="D57" s="47"/>
      <c r="E57" s="47" t="s">
        <v>55</v>
      </c>
      <c r="F57" s="122"/>
      <c r="G57" s="122"/>
      <c r="H57" s="122">
        <v>32.15</v>
      </c>
      <c r="I57" s="122"/>
      <c r="J57" s="122"/>
      <c r="N57" s="122">
        <f t="shared" si="0"/>
        <v>32.15</v>
      </c>
      <c r="O57" s="124">
        <f>IF(D57="X",0,IF(E57="X",0,VLOOKUP(E57,'11'!$K$3:$L$16,2,FALSE)))</f>
        <v>200</v>
      </c>
      <c r="P57" s="122">
        <f t="shared" si="1"/>
        <v>6430</v>
      </c>
    </row>
    <row r="58" spans="1:16" x14ac:dyDescent="0.3">
      <c r="A58" s="192" t="s">
        <v>654</v>
      </c>
      <c r="B58" s="124" t="s">
        <v>730</v>
      </c>
      <c r="C58" s="47" t="s">
        <v>666</v>
      </c>
      <c r="D58" s="47"/>
      <c r="E58" s="47" t="s">
        <v>55</v>
      </c>
      <c r="F58" s="122"/>
      <c r="G58" s="122"/>
      <c r="H58" s="122">
        <v>56.6</v>
      </c>
      <c r="I58" s="122"/>
      <c r="J58" s="122"/>
      <c r="N58" s="122">
        <f t="shared" si="0"/>
        <v>56.6</v>
      </c>
      <c r="O58" s="124">
        <f>IF(D58="X",0,IF(E58="X",0,VLOOKUP(E58,'11'!$K$3:$L$16,2,FALSE)))</f>
        <v>200</v>
      </c>
      <c r="P58" s="122">
        <f t="shared" si="1"/>
        <v>11320</v>
      </c>
    </row>
    <row r="59" spans="1:16" x14ac:dyDescent="0.3">
      <c r="A59" s="192" t="s">
        <v>654</v>
      </c>
      <c r="B59" s="124" t="s">
        <v>731</v>
      </c>
      <c r="C59" s="47" t="s">
        <v>667</v>
      </c>
      <c r="D59" s="47"/>
      <c r="E59" s="47" t="s">
        <v>55</v>
      </c>
      <c r="F59" s="122"/>
      <c r="G59" s="122"/>
      <c r="H59" s="122">
        <v>11.95</v>
      </c>
      <c r="I59" s="122"/>
      <c r="J59" s="122"/>
      <c r="N59" s="122">
        <f t="shared" si="0"/>
        <v>11.95</v>
      </c>
      <c r="O59" s="124">
        <f>IF(D59="X",0,IF(E59="X",0,VLOOKUP(E59,'11'!$K$3:$L$16,2,FALSE)))</f>
        <v>200</v>
      </c>
      <c r="P59" s="122">
        <f t="shared" si="1"/>
        <v>2390</v>
      </c>
    </row>
    <row r="60" spans="1:16" x14ac:dyDescent="0.3">
      <c r="A60" s="192" t="s">
        <v>654</v>
      </c>
      <c r="B60" s="124" t="s">
        <v>732</v>
      </c>
      <c r="C60" s="47" t="s">
        <v>668</v>
      </c>
      <c r="D60" s="47"/>
      <c r="E60" s="47" t="s">
        <v>61</v>
      </c>
      <c r="F60" s="122"/>
      <c r="G60" s="122"/>
      <c r="H60" s="122">
        <v>5.05</v>
      </c>
      <c r="I60" s="122"/>
      <c r="J60" s="122"/>
      <c r="N60" s="122">
        <f t="shared" si="0"/>
        <v>5.05</v>
      </c>
      <c r="O60" s="124">
        <f>IF(D60="X",0,IF(E60="X",0,VLOOKUP(E60,'11'!$K$3:$L$16,2,FALSE)))</f>
        <v>12</v>
      </c>
      <c r="P60" s="122">
        <f t="shared" si="1"/>
        <v>60.599999999999994</v>
      </c>
    </row>
    <row r="61" spans="1:16" x14ac:dyDescent="0.3">
      <c r="A61" s="192" t="s">
        <v>654</v>
      </c>
      <c r="B61" s="124" t="s">
        <v>733</v>
      </c>
      <c r="C61" s="47" t="s">
        <v>669</v>
      </c>
      <c r="D61" s="47"/>
      <c r="E61" s="47" t="s">
        <v>150</v>
      </c>
      <c r="F61" s="122"/>
      <c r="G61" s="122"/>
      <c r="H61" s="122"/>
      <c r="I61" s="122"/>
      <c r="J61" s="122">
        <v>5.05</v>
      </c>
      <c r="N61" s="122">
        <f t="shared" si="0"/>
        <v>5.05</v>
      </c>
      <c r="O61" s="124">
        <f>IF(D61="X",0,IF(E61="X",0,VLOOKUP(E61,'11'!$K$3:$L$16,2,FALSE)))</f>
        <v>200</v>
      </c>
      <c r="P61" s="122">
        <f t="shared" si="1"/>
        <v>1010</v>
      </c>
    </row>
    <row r="62" spans="1:16" x14ac:dyDescent="0.3">
      <c r="A62" s="192" t="s">
        <v>654</v>
      </c>
      <c r="B62" s="124" t="s">
        <v>734</v>
      </c>
      <c r="C62" s="47" t="s">
        <v>666</v>
      </c>
      <c r="D62" s="47"/>
      <c r="E62" s="47" t="s">
        <v>55</v>
      </c>
      <c r="F62" s="122"/>
      <c r="G62" s="122"/>
      <c r="H62" s="122">
        <v>56.65</v>
      </c>
      <c r="I62" s="122"/>
      <c r="J62" s="122"/>
      <c r="N62" s="122">
        <f t="shared" si="0"/>
        <v>56.65</v>
      </c>
      <c r="O62" s="124">
        <f>IF(D62="X",0,IF(E62="X",0,VLOOKUP(E62,'11'!$K$3:$L$16,2,FALSE)))</f>
        <v>200</v>
      </c>
      <c r="P62" s="122">
        <f t="shared" si="1"/>
        <v>11330</v>
      </c>
    </row>
    <row r="63" spans="1:16" x14ac:dyDescent="0.3">
      <c r="A63" s="192" t="s">
        <v>654</v>
      </c>
      <c r="B63" s="124" t="s">
        <v>735</v>
      </c>
      <c r="C63" s="47" t="s">
        <v>666</v>
      </c>
      <c r="D63" s="47"/>
      <c r="E63" s="47" t="s">
        <v>55</v>
      </c>
      <c r="F63" s="122"/>
      <c r="G63" s="122"/>
      <c r="H63" s="122">
        <v>56.85</v>
      </c>
      <c r="I63" s="122"/>
      <c r="J63" s="122"/>
      <c r="N63" s="122">
        <f t="shared" si="0"/>
        <v>56.85</v>
      </c>
      <c r="O63" s="124">
        <f>IF(D63="X",0,IF(E63="X",0,VLOOKUP(E63,'11'!$K$3:$L$16,2,FALSE)))</f>
        <v>200</v>
      </c>
      <c r="P63" s="122">
        <f t="shared" si="1"/>
        <v>11370</v>
      </c>
    </row>
    <row r="64" spans="1:16" x14ac:dyDescent="0.3">
      <c r="A64" s="192" t="s">
        <v>654</v>
      </c>
      <c r="B64" s="124" t="s">
        <v>736</v>
      </c>
      <c r="C64" s="47" t="s">
        <v>667</v>
      </c>
      <c r="D64" s="47"/>
      <c r="E64" s="47" t="s">
        <v>58</v>
      </c>
      <c r="F64" s="122"/>
      <c r="G64" s="122"/>
      <c r="H64" s="122">
        <v>14.7</v>
      </c>
      <c r="I64" s="122"/>
      <c r="J64" s="122"/>
      <c r="N64" s="122">
        <f t="shared" si="0"/>
        <v>14.7</v>
      </c>
      <c r="O64" s="124">
        <f>IF(D64="X",0,IF(E64="X",0,VLOOKUP(E64,'11'!$K$3:$L$16,2,FALSE)))</f>
        <v>200</v>
      </c>
      <c r="P64" s="122">
        <f t="shared" si="1"/>
        <v>2940</v>
      </c>
    </row>
    <row r="65" spans="1:16" x14ac:dyDescent="0.3">
      <c r="A65" s="192" t="s">
        <v>654</v>
      </c>
      <c r="B65" s="124" t="s">
        <v>737</v>
      </c>
      <c r="C65" s="47" t="s">
        <v>668</v>
      </c>
      <c r="D65" s="47"/>
      <c r="E65" s="47" t="s">
        <v>61</v>
      </c>
      <c r="F65" s="122"/>
      <c r="G65" s="122"/>
      <c r="H65" s="122">
        <v>5.05</v>
      </c>
      <c r="I65" s="122"/>
      <c r="J65" s="122"/>
      <c r="N65" s="122">
        <f t="shared" si="0"/>
        <v>5.05</v>
      </c>
      <c r="O65" s="124">
        <f>IF(D65="X",0,IF(E65="X",0,VLOOKUP(E65,'11'!$K$3:$L$16,2,FALSE)))</f>
        <v>12</v>
      </c>
      <c r="P65" s="122">
        <f t="shared" si="1"/>
        <v>60.599999999999994</v>
      </c>
    </row>
    <row r="66" spans="1:16" x14ac:dyDescent="0.3">
      <c r="A66" s="192" t="s">
        <v>654</v>
      </c>
      <c r="B66" s="124" t="s">
        <v>738</v>
      </c>
      <c r="C66" s="47" t="s">
        <v>669</v>
      </c>
      <c r="D66" s="47"/>
      <c r="E66" s="47" t="s">
        <v>150</v>
      </c>
      <c r="F66" s="122"/>
      <c r="G66" s="122"/>
      <c r="H66" s="122"/>
      <c r="I66" s="122"/>
      <c r="J66" s="122">
        <v>7</v>
      </c>
      <c r="N66" s="122">
        <f t="shared" si="0"/>
        <v>7</v>
      </c>
      <c r="O66" s="124">
        <f>IF(D66="X",0,IF(E66="X",0,VLOOKUP(E66,'11'!$K$3:$L$16,2,FALSE)))</f>
        <v>200</v>
      </c>
      <c r="P66" s="122">
        <f t="shared" si="1"/>
        <v>1400</v>
      </c>
    </row>
    <row r="67" spans="1:16" x14ac:dyDescent="0.3">
      <c r="A67" s="192" t="s">
        <v>654</v>
      </c>
      <c r="B67" s="124" t="s">
        <v>739</v>
      </c>
      <c r="C67" s="47" t="s">
        <v>666</v>
      </c>
      <c r="D67" s="47"/>
      <c r="E67" s="47" t="s">
        <v>55</v>
      </c>
      <c r="F67" s="122"/>
      <c r="G67" s="122"/>
      <c r="H67" s="122">
        <v>56.5</v>
      </c>
      <c r="I67" s="122"/>
      <c r="J67" s="122"/>
      <c r="N67" s="122">
        <f t="shared" si="0"/>
        <v>56.5</v>
      </c>
      <c r="O67" s="124">
        <f>IF(D67="X",0,IF(E67="X",0,VLOOKUP(E67,'11'!$K$3:$L$16,2,FALSE)))</f>
        <v>200</v>
      </c>
      <c r="P67" s="122">
        <f t="shared" si="1"/>
        <v>11300</v>
      </c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30.200000000000003</v>
      </c>
      <c r="G495" s="105">
        <f t="shared" si="2"/>
        <v>0</v>
      </c>
      <c r="H495" s="105">
        <f t="shared" si="2"/>
        <v>1392.5000000000002</v>
      </c>
      <c r="I495" s="105">
        <f t="shared" si="2"/>
        <v>0</v>
      </c>
      <c r="J495" s="105">
        <f t="shared" si="2"/>
        <v>55.1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775.7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775.7</v>
      </c>
      <c r="O499" s="95"/>
      <c r="P499" s="106" cm="1">
        <f t="array" ref="P499">SUMPRODUCT(--($E$4:$E$494=C499),--($D$4:$D$494=""),$P$4:$P$494)</f>
        <v>155140</v>
      </c>
    </row>
    <row r="500" spans="3:16" x14ac:dyDescent="0.3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130.05000000000001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130.05000000000001</v>
      </c>
      <c r="O500" s="95"/>
      <c r="P500" s="106" cm="1">
        <f t="array" ref="P500">SUMPRODUCT(--($E$4:$E$494=C500),--($D$4:$D$494=""),$P$4:$P$494)</f>
        <v>26010</v>
      </c>
    </row>
    <row r="501" spans="3:16" x14ac:dyDescent="0.3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12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12</v>
      </c>
      <c r="O502" s="95"/>
      <c r="P502" s="106" cm="1">
        <f t="array" ref="P502">SUMPRODUCT(--($E$4:$E$494=C502),--($D$4:$D$494=""),$P$4:$P$494)</f>
        <v>2400</v>
      </c>
    </row>
    <row r="503" spans="3:16" x14ac:dyDescent="0.3">
      <c r="C503" s="95" t="str">
        <f>IF('11'!K7="", "Vrije categorie",'11'!K7)</f>
        <v>E</v>
      </c>
      <c r="F503" s="106" cm="1">
        <f t="array" ref="F503">SUMPRODUCT(--($E$4:$E$494=C503),--($D$4:$D$494=""),$F$4:$F$494)</f>
        <v>30.200000000000003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165.25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195.45</v>
      </c>
      <c r="O503" s="95"/>
      <c r="P503" s="106" cm="1">
        <f t="array" ref="P503">SUMPRODUCT(--($E$4:$E$494=C503),--($D$4:$D$494=""),$P$4:$P$494)</f>
        <v>39090</v>
      </c>
    </row>
    <row r="504" spans="3:16" x14ac:dyDescent="0.3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45.649999999999991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45.649999999999991</v>
      </c>
      <c r="O504" s="95"/>
      <c r="P504" s="106" cm="1">
        <f t="array" ref="P504">SUMPRODUCT(--($E$4:$E$494=C504),--($D$4:$D$494=""),$P$4:$P$494)</f>
        <v>547.80000000000007</v>
      </c>
    </row>
    <row r="505" spans="3:16" x14ac:dyDescent="0.3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51.4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51.4</v>
      </c>
      <c r="O505" s="95"/>
      <c r="P505" s="106" cm="1">
        <f t="array" ref="P505">SUMPRODUCT(--($E$4:$E$494=C505),--($D$4:$D$494=""),$P$4:$P$494)</f>
        <v>10280</v>
      </c>
    </row>
    <row r="506" spans="3:16" x14ac:dyDescent="0.3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82.2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82.2</v>
      </c>
      <c r="O506" s="95"/>
      <c r="P506" s="106" cm="1">
        <f t="array" ref="P506">SUMPRODUCT(--($E$4:$E$494=C506),--($D$4:$D$494=""),$P$4:$P$494)</f>
        <v>16440</v>
      </c>
    </row>
    <row r="507" spans="3:16" x14ac:dyDescent="0.3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IF('11'!K14="", "Vrije categorie",'11'!K14)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181.64999999999998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181.64999999999998</v>
      </c>
      <c r="O510" s="95"/>
      <c r="P510" s="106" cm="1">
        <f t="array" ref="P510">SUMPRODUCT(--($E$4:$E$494=C510),--($D$4:$D$494=""),$P$4:$P$494)</f>
        <v>36330</v>
      </c>
    </row>
    <row r="511" spans="3:16" x14ac:dyDescent="0.3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30.200000000000003</v>
      </c>
      <c r="G512" s="107">
        <f t="shared" ref="G512:M512" si="5">SUM(G499:G511)</f>
        <v>0</v>
      </c>
      <c r="H512" s="107">
        <f t="shared" si="5"/>
        <v>1392.5</v>
      </c>
      <c r="I512" s="107">
        <f t="shared" si="5"/>
        <v>0</v>
      </c>
      <c r="J512" s="107">
        <f t="shared" si="5"/>
        <v>51.4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1474.1000000000001</v>
      </c>
      <c r="O512" s="107"/>
      <c r="P512" s="107">
        <f>SUM(P499:P511)</f>
        <v>286237.8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3.7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N3" sqref="N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'12a'!P536/'12'!M3</f>
        <v>#DIV/0!</v>
      </c>
    </row>
    <row r="4" spans="1:14" x14ac:dyDescent="0.3">
      <c r="A4" s="56" t="s">
        <v>83</v>
      </c>
      <c r="B4" s="226" t="str">
        <f>'Kosten VSR (her)controles'!C16</f>
        <v>MFA De Rode Beuk, Multifunctioneel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'12a'!P537/M4</f>
        <v>#DIV/0!</v>
      </c>
    </row>
    <row r="5" spans="1:14" x14ac:dyDescent="0.3">
      <c r="A5" s="57" t="s">
        <v>84</v>
      </c>
      <c r="B5" s="227" t="str">
        <f>'Kosten VSR (her)controles'!D16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(her)controles'!E16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'12a'!P539/M6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'12a'!P540/M7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'12a'!P541/'12'!M8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'12a'!P542/'12'!M9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'12a'!P543/M10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'12a'!P544/M11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'12a'!N549</f>
        <v>220.47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'12a'!P547/M14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'12a'!P549</f>
        <v>44094</v>
      </c>
      <c r="E17" s="238" t="s">
        <v>130</v>
      </c>
      <c r="F17" s="238"/>
      <c r="G17" s="84">
        <f>D17/E8</f>
        <v>220.47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'12a'!G549</f>
        <v>182.26999999999998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182.26999999999998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182.26999999999998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182.26999999999998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182.26999999999998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>
        <v>23.9</v>
      </c>
      <c r="F27" s="141"/>
      <c r="G27" s="142">
        <f t="shared" si="0"/>
        <v>0</v>
      </c>
      <c r="H27" s="143">
        <v>2</v>
      </c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v>48.15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48.15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50.7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'12a'!U495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'12a'!V495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'12a'!W495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'12a'!N505</f>
        <v>68.099999999999994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N4" sqref="N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'12a'!P552/M3</f>
        <v>#DIV/0!</v>
      </c>
    </row>
    <row r="4" spans="1:14" x14ac:dyDescent="0.3">
      <c r="A4" s="56" t="s">
        <v>83</v>
      </c>
      <c r="B4" s="226" t="str">
        <f>'Kosten VSR (her)controles'!C17</f>
        <v>MFA  De Rode Beuk, Dorpsschool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'12a'!P553/M4</f>
        <v>#DIV/0!</v>
      </c>
    </row>
    <row r="5" spans="1:14" x14ac:dyDescent="0.3">
      <c r="A5" s="57" t="s">
        <v>84</v>
      </c>
      <c r="B5" s="227" t="str">
        <f>'Kosten VSR (her)controles'!D17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(her)controles'!E17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'12a'!P555/M6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'12a'!P556/M7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'12a'!P557/M8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'12a'!P558/M9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'12a'!P559/M10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'12a'!P560/M11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'12a'!N565</f>
        <v>450.88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'12a'!P563/M14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'12a'!P565</f>
        <v>90176</v>
      </c>
      <c r="E17" s="238" t="s">
        <v>130</v>
      </c>
      <c r="F17" s="238"/>
      <c r="G17" s="84">
        <f>D17/E8</f>
        <v>450.88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'12a'!G565</f>
        <v>426.98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426.98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426.98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426.98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426.98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>
        <v>10.7</v>
      </c>
      <c r="F27" s="141"/>
      <c r="G27" s="142">
        <f t="shared" si="0"/>
        <v>0</v>
      </c>
      <c r="H27" s="143">
        <v>2</v>
      </c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119.9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119.9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91.2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'12a'!N524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N3" sqref="N3:N1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'12a'!P568/M3</f>
        <v>#DIV/0!</v>
      </c>
    </row>
    <row r="4" spans="1:14" x14ac:dyDescent="0.3">
      <c r="A4" s="56" t="s">
        <v>83</v>
      </c>
      <c r="B4" s="226" t="str">
        <f>'Kosten VSR (her)controles'!C18</f>
        <v xml:space="preserve">MFA De Rode Beuk, Peuterspeelzaal 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'12a'!P569/M4</f>
        <v>#DIV/0!</v>
      </c>
    </row>
    <row r="5" spans="1:14" x14ac:dyDescent="0.3">
      <c r="A5" s="57" t="s">
        <v>84</v>
      </c>
      <c r="B5" s="227" t="str">
        <f>'Kosten VSR (her)controles'!D18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(her)controles'!E18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'12a'!P571/M6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'12a'!P572/M7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'12a'!P573/M8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'12a'!P574/M9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'12a'!P575/M10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'12a'!P576/M11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'12a'!N581</f>
        <v>8.1999999999999993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'12a'!P579/M14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'12a'!P581</f>
        <v>1639.9999999999998</v>
      </c>
      <c r="E17" s="238" t="s">
        <v>130</v>
      </c>
      <c r="F17" s="238"/>
      <c r="G17" s="84">
        <f>D17/E8</f>
        <v>8.1999999999999993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'12a'!G18</f>
        <v>57.2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57.2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57.2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57.2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57.2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13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13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24.7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'12a'!N558</f>
        <v>13.2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63"/>
  <sheetViews>
    <sheetView workbookViewId="0">
      <selection activeCell="I5" sqref="I5"/>
    </sheetView>
  </sheetViews>
  <sheetFormatPr defaultRowHeight="14.4" x14ac:dyDescent="0.3"/>
  <cols>
    <col min="3" max="3" width="33.5546875" bestFit="1" customWidth="1"/>
    <col min="4" max="4" width="35.109375" customWidth="1"/>
    <col min="5" max="5" width="24.44140625" customWidth="1"/>
    <col min="6" max="6" width="16.44140625" customWidth="1"/>
    <col min="7" max="7" width="20.33203125" customWidth="1"/>
    <col min="8" max="8" width="13.109375" bestFit="1" customWidth="1"/>
    <col min="9" max="9" width="16" bestFit="1" customWidth="1"/>
    <col min="10" max="10" width="18.33203125" bestFit="1" customWidth="1"/>
    <col min="12" max="12" width="12.6640625" bestFit="1" customWidth="1"/>
    <col min="13" max="13" width="11.5546875" bestFit="1" customWidth="1"/>
  </cols>
  <sheetData>
    <row r="1" spans="1:1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3">
      <c r="A2" t="s">
        <v>18</v>
      </c>
      <c r="C2" t="s">
        <v>19</v>
      </c>
      <c r="D2" t="s">
        <v>20</v>
      </c>
      <c r="E2" t="s">
        <v>28</v>
      </c>
    </row>
    <row r="3" spans="1:15" x14ac:dyDescent="0.3">
      <c r="A3" t="s">
        <v>204</v>
      </c>
      <c r="B3" s="8"/>
      <c r="C3" s="92">
        <v>45413</v>
      </c>
      <c r="D3" s="8" t="s">
        <v>194</v>
      </c>
      <c r="E3" s="8" t="s">
        <v>195</v>
      </c>
      <c r="F3" s="8"/>
      <c r="G3" s="8"/>
      <c r="H3" s="8"/>
      <c r="I3" s="8"/>
      <c r="J3" s="8"/>
      <c r="L3" t="s">
        <v>146</v>
      </c>
    </row>
    <row r="4" spans="1:15" ht="28.8" x14ac:dyDescent="0.3">
      <c r="A4" s="6"/>
      <c r="B4" s="6" t="s">
        <v>21</v>
      </c>
      <c r="C4" s="6" t="s">
        <v>22</v>
      </c>
      <c r="D4" s="6" t="s">
        <v>23</v>
      </c>
      <c r="E4" s="6" t="s">
        <v>24</v>
      </c>
      <c r="F4" s="9" t="s">
        <v>147</v>
      </c>
      <c r="G4" s="9" t="s">
        <v>25</v>
      </c>
      <c r="H4" s="6" t="s">
        <v>26</v>
      </c>
      <c r="I4" s="6" t="s">
        <v>27</v>
      </c>
      <c r="J4" s="6" t="s">
        <v>145</v>
      </c>
      <c r="L4" s="71" t="s">
        <v>65</v>
      </c>
      <c r="M4" s="71" t="s">
        <v>74</v>
      </c>
    </row>
    <row r="5" spans="1:15" x14ac:dyDescent="0.3">
      <c r="A5">
        <v>1</v>
      </c>
      <c r="B5" t="str">
        <f>CONCATENATE(A5,"a")</f>
        <v>1a</v>
      </c>
      <c r="C5" s="173" t="s">
        <v>211</v>
      </c>
      <c r="D5" s="173" t="s">
        <v>212</v>
      </c>
      <c r="E5" s="173" t="s">
        <v>213</v>
      </c>
      <c r="F5" s="122">
        <f>'1a'!$N$512</f>
        <v>1300.6000000000004</v>
      </c>
      <c r="G5" s="122">
        <f>'1'!$G$17</f>
        <v>1300.5999999999999</v>
      </c>
      <c r="H5" s="115" cm="1">
        <f t="array" ref="H5">_xlfn.IFS(F5=0,0,F5&lt;750,$M$5,F5&lt;1000,$M$6,F5&lt;1500,$M$7,F5&lt;2000,$M$8,F5&lt;3000,$M$9,F5&lt;5000,$M$10,F5&lt;10000,$M$11,F5&gt;=10000,$M$12)</f>
        <v>155</v>
      </c>
      <c r="J5" s="115">
        <f>H5*I5</f>
        <v>0</v>
      </c>
      <c r="L5" s="51" t="s">
        <v>76</v>
      </c>
      <c r="M5" s="78">
        <v>105</v>
      </c>
    </row>
    <row r="6" spans="1:15" x14ac:dyDescent="0.3">
      <c r="A6">
        <v>2</v>
      </c>
      <c r="B6" t="str">
        <f t="shared" ref="B6:B62" si="0">CONCATENATE(A6,"a")</f>
        <v>2a</v>
      </c>
      <c r="C6" s="173" t="s">
        <v>214</v>
      </c>
      <c r="D6" s="173" t="s">
        <v>215</v>
      </c>
      <c r="E6" s="173" t="s">
        <v>216</v>
      </c>
      <c r="F6" s="122">
        <f>'2a'!$N$512</f>
        <v>509.2</v>
      </c>
      <c r="G6" s="122">
        <f>'2'!$G$17</f>
        <v>501.96199999999999</v>
      </c>
      <c r="H6" s="115" cm="1">
        <f t="array" ref="H6">_xlfn.IFS(F6=0,0,F6&lt;750,$M$5,F6&lt;1000,$M$6,F6&lt;1500,$M$7,F6&lt;2000,$M$8,F6&lt;3000,$M$9,F6&lt;5000,$M$10,F6&lt;10000,$M$11,F6&gt;=10000,$M$12)</f>
        <v>105</v>
      </c>
      <c r="J6" s="115">
        <f t="shared" ref="J6:J62" si="1">H6*I6</f>
        <v>0</v>
      </c>
      <c r="L6" s="51" t="s">
        <v>77</v>
      </c>
      <c r="M6" s="78">
        <v>130</v>
      </c>
    </row>
    <row r="7" spans="1:15" x14ac:dyDescent="0.3">
      <c r="A7">
        <v>3</v>
      </c>
      <c r="B7" t="str">
        <f t="shared" si="0"/>
        <v>3a</v>
      </c>
      <c r="C7" s="173" t="s">
        <v>217</v>
      </c>
      <c r="D7" s="173" t="s">
        <v>218</v>
      </c>
      <c r="E7" s="173" t="s">
        <v>219</v>
      </c>
      <c r="F7" s="122">
        <f>'3a'!$N$512</f>
        <v>981.8</v>
      </c>
      <c r="G7" s="122">
        <f>'3'!$G$17</f>
        <v>964.50399999999991</v>
      </c>
      <c r="H7" s="115" cm="1">
        <f t="array" ref="H7">_xlfn.IFS(F7=0,0,F7&lt;750,$M$5,F7&lt;1000,$M$6,F7&lt;1500,$M$7,F7&lt;2000,$M$8,F7&lt;3000,$M$9,F7&lt;5000,$M$10,F7&lt;10000,$M$11,F7&gt;=10000,$M$12)</f>
        <v>130</v>
      </c>
      <c r="J7" s="115">
        <f t="shared" si="1"/>
        <v>0</v>
      </c>
      <c r="L7" s="51" t="s">
        <v>78</v>
      </c>
      <c r="M7" s="78">
        <v>155</v>
      </c>
    </row>
    <row r="8" spans="1:15" x14ac:dyDescent="0.3">
      <c r="A8">
        <v>4</v>
      </c>
      <c r="B8" t="str">
        <f t="shared" si="0"/>
        <v>4a</v>
      </c>
      <c r="C8" s="173" t="s">
        <v>220</v>
      </c>
      <c r="D8" s="173" t="s">
        <v>221</v>
      </c>
      <c r="E8" s="173" t="s">
        <v>222</v>
      </c>
      <c r="F8" s="122">
        <f>'4a'!$N$512</f>
        <v>744.6</v>
      </c>
      <c r="G8" s="122">
        <f>'4'!$G$17</f>
        <v>733.13199999999995</v>
      </c>
      <c r="H8" s="115" cm="1">
        <f t="array" ref="H8">_xlfn.IFS(F8=0,0,F8&lt;750,$M$5,F8&lt;1000,$M$6,F8&lt;1500,$M$7,F8&lt;2000,$M$8,F8&lt;3000,$M$9,F8&lt;5000,$M$10,F8&lt;10000,$M$11,F8&gt;=10000,$M$12)</f>
        <v>105</v>
      </c>
      <c r="J8" s="115">
        <f t="shared" si="1"/>
        <v>0</v>
      </c>
      <c r="L8" s="51" t="s">
        <v>79</v>
      </c>
      <c r="M8" s="78">
        <v>210</v>
      </c>
    </row>
    <row r="9" spans="1:15" x14ac:dyDescent="0.3">
      <c r="A9">
        <v>5</v>
      </c>
      <c r="B9" t="str">
        <f t="shared" si="0"/>
        <v>5a</v>
      </c>
      <c r="C9" s="173" t="s">
        <v>223</v>
      </c>
      <c r="D9" s="173" t="s">
        <v>224</v>
      </c>
      <c r="E9" s="173" t="s">
        <v>225</v>
      </c>
      <c r="F9" s="122">
        <f>'5a'!$N$512</f>
        <v>908.8</v>
      </c>
      <c r="G9" s="122">
        <f>'5'!$G$17</f>
        <v>866.5</v>
      </c>
      <c r="H9" s="115" cm="1">
        <f t="array" ref="H9">_xlfn.IFS(F9=0,0,F9&lt;750,$M$5,F9&lt;1000,$M$6,F9&lt;1500,$M$7,F9&lt;2000,$M$8,F9&lt;3000,$M$9,F9&lt;5000,$M$10,F9&lt;10000,$M$11,F9&gt;=10000,$M$12)</f>
        <v>130</v>
      </c>
      <c r="J9" s="115">
        <f t="shared" si="1"/>
        <v>0</v>
      </c>
      <c r="L9" s="51" t="s">
        <v>80</v>
      </c>
      <c r="M9" s="78">
        <v>255</v>
      </c>
    </row>
    <row r="10" spans="1:15" x14ac:dyDescent="0.3">
      <c r="A10">
        <v>6</v>
      </c>
      <c r="B10" t="str">
        <f t="shared" si="0"/>
        <v>6a</v>
      </c>
      <c r="C10" s="173" t="s">
        <v>226</v>
      </c>
      <c r="D10" s="173" t="s">
        <v>227</v>
      </c>
      <c r="E10" s="173" t="s">
        <v>228</v>
      </c>
      <c r="F10" s="122">
        <f>'6a'!$N$512</f>
        <v>1072.1000000000001</v>
      </c>
      <c r="G10" s="122">
        <f>'6'!$G$17</f>
        <v>1072.0999999999999</v>
      </c>
      <c r="H10" s="115" cm="1">
        <f t="array" ref="H10">_xlfn.IFS(F10=0,0,F10&lt;750,$M$5,F10&lt;1000,$M$6,F10&lt;1500,$M$7,F10&lt;2000,$M$8,F10&lt;3000,$M$9,F10&lt;5000,$M$10,F10&lt;10000,$M$11,F10&gt;=10000,$M$12)</f>
        <v>155</v>
      </c>
      <c r="J10" s="115">
        <f t="shared" si="1"/>
        <v>0</v>
      </c>
      <c r="L10" s="51" t="s">
        <v>81</v>
      </c>
      <c r="M10" s="78">
        <v>360</v>
      </c>
    </row>
    <row r="11" spans="1:15" x14ac:dyDescent="0.3">
      <c r="A11">
        <v>7</v>
      </c>
      <c r="B11" t="str">
        <f t="shared" si="0"/>
        <v>7a</v>
      </c>
      <c r="C11" s="173" t="s">
        <v>229</v>
      </c>
      <c r="D11" s="173" t="s">
        <v>230</v>
      </c>
      <c r="E11" s="173" t="s">
        <v>231</v>
      </c>
      <c r="F11" s="122">
        <f>'7a'!$N$512</f>
        <v>548</v>
      </c>
      <c r="G11" s="122">
        <f>'7'!$G$17</f>
        <v>541.79599999999994</v>
      </c>
      <c r="H11" s="115" cm="1">
        <f t="array" ref="H11">_xlfn.IFS(F11=0,0,F11&lt;750,$M$5,F11&lt;1000,$M$6,F11&lt;1500,$M$7,F11&lt;2000,$M$8,F11&lt;3000,$M$9,F11&lt;5000,$M$10,F11&lt;10000,$M$11,F11&gt;=10000,$M$12)</f>
        <v>105</v>
      </c>
      <c r="J11" s="115">
        <f t="shared" si="1"/>
        <v>0</v>
      </c>
      <c r="L11" s="51" t="s">
        <v>82</v>
      </c>
      <c r="M11" s="78">
        <v>435</v>
      </c>
    </row>
    <row r="12" spans="1:15" x14ac:dyDescent="0.3">
      <c r="A12">
        <v>8</v>
      </c>
      <c r="B12" t="str">
        <f t="shared" si="0"/>
        <v>8a</v>
      </c>
      <c r="C12" s="174" t="s">
        <v>232</v>
      </c>
      <c r="D12" s="173" t="s">
        <v>233</v>
      </c>
      <c r="E12" s="173" t="s">
        <v>213</v>
      </c>
      <c r="F12" s="122">
        <f>'8a'!$N$512</f>
        <v>1011.25</v>
      </c>
      <c r="G12" s="122">
        <f>'8'!$G$17</f>
        <v>976.27</v>
      </c>
      <c r="H12" s="115" cm="1">
        <f t="array" ref="H12">_xlfn.IFS(F12=0,0,F12&lt;750,$M$5,F12&lt;1000,$M$6,F12&lt;1500,$M$7,F12&lt;2000,$M$8,F12&lt;3000,$M$9,F12&lt;5000,$M$10,F12&lt;10000,$M$11,F12&gt;=10000,$M$12)</f>
        <v>155</v>
      </c>
      <c r="J12" s="115">
        <f t="shared" si="1"/>
        <v>0</v>
      </c>
      <c r="L12" s="51" t="s">
        <v>110</v>
      </c>
      <c r="M12" s="51" t="s">
        <v>75</v>
      </c>
    </row>
    <row r="13" spans="1:15" x14ac:dyDescent="0.3">
      <c r="A13">
        <v>9</v>
      </c>
      <c r="B13" t="str">
        <f t="shared" si="0"/>
        <v>9a</v>
      </c>
      <c r="C13" s="173" t="s">
        <v>234</v>
      </c>
      <c r="D13" s="173" t="s">
        <v>235</v>
      </c>
      <c r="E13" s="173" t="s">
        <v>236</v>
      </c>
      <c r="F13" s="122">
        <f>'9a'!$N$512</f>
        <v>434.65</v>
      </c>
      <c r="G13" s="122">
        <f>'9'!$G$17</f>
        <v>434.65</v>
      </c>
      <c r="H13" s="115" cm="1">
        <f t="array" ref="H13">_xlfn.IFS(F13=0,0,F13&lt;750,$M$5,F13&lt;1000,$M$6,F13&lt;1500,$M$7,F13&lt;2000,$M$8,F13&lt;3000,$M$9,F13&lt;5000,$M$10,F13&lt;10000,$M$11,F13&gt;=10000,$M$12)</f>
        <v>105</v>
      </c>
      <c r="J13" s="115">
        <f t="shared" si="1"/>
        <v>0</v>
      </c>
    </row>
    <row r="14" spans="1:15" x14ac:dyDescent="0.3">
      <c r="A14">
        <v>10</v>
      </c>
      <c r="B14" t="str">
        <f t="shared" si="0"/>
        <v>10a</v>
      </c>
      <c r="C14" s="173" t="s">
        <v>237</v>
      </c>
      <c r="D14" s="173" t="s">
        <v>238</v>
      </c>
      <c r="E14" s="173" t="s">
        <v>228</v>
      </c>
      <c r="F14" s="122">
        <f>'10a'!$N$512</f>
        <v>1081.3</v>
      </c>
      <c r="G14" s="122">
        <f>'10'!$G$17</f>
        <v>1081.3</v>
      </c>
      <c r="H14" s="115" cm="1">
        <f t="array" ref="H14">_xlfn.IFS(F14=0,0,F14&lt;750,$M$5,F14&lt;1000,$M$6,F14&lt;1500,$M$7,F14&lt;2000,$M$8,F14&lt;3000,$M$9,F14&lt;5000,$M$10,F14&lt;10000,$M$11,F14&gt;=10000,$M$12)</f>
        <v>155</v>
      </c>
      <c r="J14" s="115">
        <f t="shared" si="1"/>
        <v>0</v>
      </c>
    </row>
    <row r="15" spans="1:15" x14ac:dyDescent="0.3">
      <c r="A15">
        <v>11</v>
      </c>
      <c r="B15" t="str">
        <f t="shared" si="0"/>
        <v>11a</v>
      </c>
      <c r="C15" s="173" t="s">
        <v>239</v>
      </c>
      <c r="D15" s="173" t="s">
        <v>240</v>
      </c>
      <c r="E15" s="173" t="s">
        <v>241</v>
      </c>
      <c r="F15" s="122">
        <f>'11a'!$N$512</f>
        <v>1474.1000000000001</v>
      </c>
      <c r="G15" s="122">
        <f>'11'!$G$17</f>
        <v>1431.1889999999999</v>
      </c>
      <c r="H15" s="115" cm="1">
        <f t="array" ref="H15">_xlfn.IFS(F15=0,0,F15&lt;750,$M$5,F15&lt;1000,$M$6,F15&lt;1500,$M$7,F15&lt;2000,$M$8,F15&lt;3000,$M$9,F15&lt;5000,$M$10,F15&lt;10000,$M$11,F15&gt;=10000,$M$12)</f>
        <v>155</v>
      </c>
      <c r="J15" s="115">
        <f t="shared" si="1"/>
        <v>0</v>
      </c>
    </row>
    <row r="16" spans="1:15" x14ac:dyDescent="0.3">
      <c r="A16">
        <v>12</v>
      </c>
      <c r="B16" t="str">
        <f t="shared" si="0"/>
        <v>12a</v>
      </c>
      <c r="C16" s="173" t="s">
        <v>242</v>
      </c>
      <c r="D16" s="173" t="s">
        <v>243</v>
      </c>
      <c r="E16" s="173" t="s">
        <v>244</v>
      </c>
      <c r="F16" s="122">
        <f>'12a'!$N$512</f>
        <v>1112.45</v>
      </c>
      <c r="G16" s="122">
        <f>'12'!G17</f>
        <v>220.47</v>
      </c>
      <c r="H16" s="115" cm="1">
        <f t="array" ref="H16">_xlfn.IFS(F16=0,0,F16&lt;750,$M$5,F16&lt;1000,$M$6,F16&lt;1500,$M$7,F16&lt;2000,$M$8,F16&lt;3000,$M$9,F16&lt;5000,$M$10,F16&lt;10000,$M$11,F16&gt;=10000,$M$12)</f>
        <v>155</v>
      </c>
      <c r="J16" s="115">
        <f t="shared" si="1"/>
        <v>0</v>
      </c>
    </row>
    <row r="17" spans="1:10" x14ac:dyDescent="0.3">
      <c r="A17" s="178" t="s">
        <v>273</v>
      </c>
      <c r="B17" t="s">
        <v>363</v>
      </c>
      <c r="C17" s="173" t="s">
        <v>245</v>
      </c>
      <c r="D17" s="173" t="s">
        <v>243</v>
      </c>
      <c r="E17" s="173" t="s">
        <v>244</v>
      </c>
      <c r="F17" s="122"/>
      <c r="G17" s="122"/>
      <c r="H17" s="115"/>
      <c r="J17" s="115"/>
    </row>
    <row r="18" spans="1:10" x14ac:dyDescent="0.3">
      <c r="A18" s="179" t="s">
        <v>274</v>
      </c>
      <c r="B18" t="s">
        <v>363</v>
      </c>
      <c r="C18" s="173" t="s">
        <v>246</v>
      </c>
      <c r="D18" s="173" t="s">
        <v>243</v>
      </c>
      <c r="E18" s="173" t="s">
        <v>244</v>
      </c>
      <c r="F18" s="122"/>
      <c r="G18" s="122"/>
      <c r="H18" s="115"/>
      <c r="J18" s="115"/>
    </row>
    <row r="19" spans="1:10" x14ac:dyDescent="0.3">
      <c r="A19" s="179" t="s">
        <v>275</v>
      </c>
      <c r="B19" t="s">
        <v>363</v>
      </c>
      <c r="C19" s="173" t="s">
        <v>247</v>
      </c>
      <c r="D19" s="173" t="s">
        <v>243</v>
      </c>
      <c r="E19" s="173" t="s">
        <v>244</v>
      </c>
      <c r="F19" s="122"/>
      <c r="G19" s="122"/>
      <c r="H19" s="115"/>
      <c r="J19" s="115"/>
    </row>
    <row r="20" spans="1:10" x14ac:dyDescent="0.3">
      <c r="A20" s="179" t="s">
        <v>276</v>
      </c>
      <c r="B20" t="s">
        <v>363</v>
      </c>
      <c r="C20" s="173" t="s">
        <v>248</v>
      </c>
      <c r="D20" s="173" t="s">
        <v>243</v>
      </c>
      <c r="E20" s="173" t="s">
        <v>244</v>
      </c>
      <c r="F20" s="122"/>
      <c r="G20" s="122"/>
      <c r="H20" s="115"/>
      <c r="J20" s="115"/>
    </row>
    <row r="21" spans="1:10" x14ac:dyDescent="0.3">
      <c r="A21">
        <v>13</v>
      </c>
      <c r="B21" t="str">
        <f t="shared" si="0"/>
        <v>13a</v>
      </c>
      <c r="C21" s="173" t="s">
        <v>249</v>
      </c>
      <c r="D21" s="173" t="s">
        <v>250</v>
      </c>
      <c r="E21" s="173" t="s">
        <v>251</v>
      </c>
      <c r="F21" s="122">
        <f>'13a'!$N$512</f>
        <v>2334.3000000000002</v>
      </c>
      <c r="G21" s="122">
        <f>'13'!G17</f>
        <v>358.55</v>
      </c>
      <c r="H21" s="115" cm="1">
        <f t="array" ref="H21">_xlfn.IFS(F21=0,0,F21&lt;750,$M$5,F21&lt;1000,$M$6,F21&lt;1500,$M$7,F21&lt;2000,$M$8,F21&lt;3000,$M$9,F21&lt;5000,$M$10,F21&lt;10000,$M$11,F21&gt;=10000,$M$12)</f>
        <v>255</v>
      </c>
      <c r="J21" s="115">
        <f t="shared" si="1"/>
        <v>0</v>
      </c>
    </row>
    <row r="22" spans="1:10" x14ac:dyDescent="0.3">
      <c r="A22" s="179" t="s">
        <v>358</v>
      </c>
      <c r="B22" t="s">
        <v>362</v>
      </c>
      <c r="C22" s="173" t="s">
        <v>252</v>
      </c>
      <c r="D22" s="173" t="s">
        <v>250</v>
      </c>
      <c r="E22" s="173" t="s">
        <v>251</v>
      </c>
      <c r="F22" s="122"/>
      <c r="G22" s="122"/>
      <c r="H22" s="115"/>
      <c r="J22" s="115"/>
    </row>
    <row r="23" spans="1:10" x14ac:dyDescent="0.3">
      <c r="A23" s="179" t="s">
        <v>359</v>
      </c>
      <c r="B23" t="s">
        <v>362</v>
      </c>
      <c r="C23" s="173" t="s">
        <v>253</v>
      </c>
      <c r="D23" s="173" t="s">
        <v>250</v>
      </c>
      <c r="E23" s="173" t="s">
        <v>251</v>
      </c>
      <c r="F23" s="122"/>
      <c r="G23" s="122"/>
      <c r="H23" s="115"/>
      <c r="J23" s="115"/>
    </row>
    <row r="24" spans="1:10" x14ac:dyDescent="0.3">
      <c r="A24" s="179" t="s">
        <v>360</v>
      </c>
      <c r="B24" t="s">
        <v>362</v>
      </c>
      <c r="C24" s="173" t="s">
        <v>254</v>
      </c>
      <c r="D24" s="173" t="s">
        <v>250</v>
      </c>
      <c r="E24" s="173" t="s">
        <v>251</v>
      </c>
      <c r="F24" s="122"/>
      <c r="G24" s="122"/>
      <c r="H24" s="115"/>
      <c r="J24" s="115"/>
    </row>
    <row r="25" spans="1:10" x14ac:dyDescent="0.3">
      <c r="A25" s="179" t="s">
        <v>361</v>
      </c>
      <c r="B25" t="s">
        <v>362</v>
      </c>
      <c r="C25" s="173" t="s">
        <v>255</v>
      </c>
      <c r="D25" s="173" t="s">
        <v>250</v>
      </c>
      <c r="E25" s="173" t="s">
        <v>251</v>
      </c>
      <c r="F25" s="122"/>
      <c r="G25" s="122"/>
      <c r="H25" s="115"/>
      <c r="J25" s="115"/>
    </row>
    <row r="26" spans="1:10" hidden="1" x14ac:dyDescent="0.3">
      <c r="A26">
        <v>14</v>
      </c>
      <c r="B26" t="str">
        <f t="shared" si="0"/>
        <v>14a</v>
      </c>
      <c r="F26" s="122">
        <f>'14a'!$N$512</f>
        <v>0</v>
      </c>
      <c r="G26" s="122" t="e">
        <f>'14'!$G$17</f>
        <v>#N/A</v>
      </c>
      <c r="H26" s="115" cm="1">
        <f t="array" ref="H26">_xlfn.IFS(F26=0,0,F26&lt;750,$M$5,F26&lt;1000,$M$6,F26&lt;1500,$M$7,F26&lt;2000,$M$8,F26&lt;3000,$M$9,F26&lt;5000,$M$10,F26&lt;10000,$M$11,F26&gt;=10000,$M$12)</f>
        <v>0</v>
      </c>
      <c r="J26" s="115">
        <f t="shared" si="1"/>
        <v>0</v>
      </c>
    </row>
    <row r="27" spans="1:10" hidden="1" x14ac:dyDescent="0.3">
      <c r="A27">
        <v>15</v>
      </c>
      <c r="B27" t="str">
        <f t="shared" si="0"/>
        <v>15a</v>
      </c>
      <c r="F27" s="122">
        <f>'15a'!$N$512</f>
        <v>0</v>
      </c>
      <c r="G27" s="122" t="e">
        <f>'15'!$G$17</f>
        <v>#N/A</v>
      </c>
      <c r="H27" s="115" cm="1">
        <f t="array" ref="H27">_xlfn.IFS(F27=0,0,F27&lt;750,$M$5,F27&lt;1000,$M$6,F27&lt;1500,$M$7,F27&lt;2000,$M$8,F27&lt;3000,$M$9,F27&lt;5000,$M$10,F27&lt;10000,$M$11,F27&gt;=10000,$M$12)</f>
        <v>0</v>
      </c>
      <c r="J27" s="115">
        <f t="shared" si="1"/>
        <v>0</v>
      </c>
    </row>
    <row r="28" spans="1:10" hidden="1" x14ac:dyDescent="0.3">
      <c r="A28">
        <v>16</v>
      </c>
      <c r="B28" t="str">
        <f t="shared" si="0"/>
        <v>16a</v>
      </c>
      <c r="F28" s="122">
        <f>'16a'!$N$512</f>
        <v>0</v>
      </c>
      <c r="G28" s="122" t="e">
        <f>'16'!$G$17</f>
        <v>#N/A</v>
      </c>
      <c r="H28" s="115" cm="1">
        <f t="array" ref="H28">_xlfn.IFS(F28=0,0,F28&lt;750,$M$5,F28&lt;1000,$M$6,F28&lt;1500,$M$7,F28&lt;2000,$M$8,F28&lt;3000,$M$9,F28&lt;5000,$M$10,F28&lt;10000,$M$11,F28&gt;=10000,$M$12)</f>
        <v>0</v>
      </c>
      <c r="J28" s="115">
        <f t="shared" si="1"/>
        <v>0</v>
      </c>
    </row>
    <row r="29" spans="1:10" hidden="1" x14ac:dyDescent="0.3">
      <c r="A29">
        <v>17</v>
      </c>
      <c r="B29" t="str">
        <f t="shared" si="0"/>
        <v>17a</v>
      </c>
      <c r="F29" s="122">
        <f>'17a'!$N$512</f>
        <v>0</v>
      </c>
      <c r="G29" s="122" t="e">
        <f>'17'!$G$17</f>
        <v>#N/A</v>
      </c>
      <c r="H29" s="115" cm="1">
        <f t="array" ref="H29">_xlfn.IFS(F29=0,0,F29&lt;750,$M$5,F29&lt;1000,$M$6,F29&lt;1500,$M$7,F29&lt;2000,$M$8,F29&lt;3000,$M$9,F29&lt;5000,$M$10,F29&lt;10000,$M$11,F29&gt;=10000,$M$12)</f>
        <v>0</v>
      </c>
      <c r="J29" s="115">
        <f t="shared" si="1"/>
        <v>0</v>
      </c>
    </row>
    <row r="30" spans="1:10" hidden="1" x14ac:dyDescent="0.3">
      <c r="A30">
        <v>18</v>
      </c>
      <c r="B30" t="str">
        <f t="shared" si="0"/>
        <v>18a</v>
      </c>
      <c r="C30" s="173"/>
      <c r="D30" s="173"/>
      <c r="E30" s="173"/>
      <c r="F30" s="122">
        <f>'18a'!$N$512</f>
        <v>0</v>
      </c>
      <c r="G30" s="122" t="e">
        <f>'18'!$G$17</f>
        <v>#N/A</v>
      </c>
      <c r="H30" s="115" cm="1">
        <f t="array" ref="H30">_xlfn.IFS(F30=0,0,F30&lt;750,$M$5,F30&lt;1000,$M$6,F30&lt;1500,$M$7,F30&lt;2000,$M$8,F30&lt;3000,$M$9,F30&lt;5000,$M$10,F30&lt;10000,$M$11,F30&gt;=10000,$M$12)</f>
        <v>0</v>
      </c>
      <c r="J30" s="115">
        <f t="shared" si="1"/>
        <v>0</v>
      </c>
    </row>
    <row r="31" spans="1:10" hidden="1" x14ac:dyDescent="0.3">
      <c r="A31">
        <v>19</v>
      </c>
      <c r="B31" t="str">
        <f t="shared" si="0"/>
        <v>19a</v>
      </c>
      <c r="C31" s="173"/>
      <c r="D31" s="173"/>
      <c r="E31" s="173"/>
      <c r="F31" s="122">
        <f>'19a'!$N$512</f>
        <v>0</v>
      </c>
      <c r="G31" s="122" t="e">
        <f>'19'!$G$17</f>
        <v>#N/A</v>
      </c>
      <c r="H31" s="115" cm="1">
        <f t="array" ref="H31">_xlfn.IFS(F31=0,0,F31&lt;750,$M$5,F31&lt;1000,$M$6,F31&lt;1500,$M$7,F31&lt;2000,$M$8,F31&lt;3000,$M$9,F31&lt;5000,$M$10,F31&lt;10000,$M$11,F31&gt;=10000,$M$12)</f>
        <v>0</v>
      </c>
      <c r="J31" s="115">
        <f t="shared" si="1"/>
        <v>0</v>
      </c>
    </row>
    <row r="32" spans="1:10" hidden="1" x14ac:dyDescent="0.3">
      <c r="A32">
        <v>20</v>
      </c>
      <c r="B32" t="str">
        <f t="shared" si="0"/>
        <v>20a</v>
      </c>
      <c r="C32" s="173"/>
      <c r="D32" s="173"/>
      <c r="E32" s="173"/>
      <c r="F32" s="122">
        <f>'20a'!$N$512</f>
        <v>0</v>
      </c>
      <c r="G32" s="122" t="e">
        <f>'20'!$G$17</f>
        <v>#N/A</v>
      </c>
      <c r="H32" s="115" cm="1">
        <f t="array" ref="H32">_xlfn.IFS(F32=0,0,F32&lt;750,$M$5,F32&lt;1000,$M$6,F32&lt;1500,$M$7,F32&lt;2000,$M$8,F32&lt;3000,$M$9,F32&lt;5000,$M$10,F32&lt;10000,$M$11,F32&gt;=10000,$M$12)</f>
        <v>0</v>
      </c>
      <c r="J32" s="115">
        <f t="shared" si="1"/>
        <v>0</v>
      </c>
    </row>
    <row r="33" spans="1:10" hidden="1" x14ac:dyDescent="0.3">
      <c r="A33">
        <v>21</v>
      </c>
      <c r="B33" t="str">
        <f t="shared" si="0"/>
        <v>21a</v>
      </c>
      <c r="C33" s="173"/>
      <c r="D33" s="173"/>
      <c r="E33" s="173"/>
      <c r="F33" s="122">
        <f>'21a'!$N$512</f>
        <v>0</v>
      </c>
      <c r="G33" s="122" t="e">
        <f>'21'!$G$17</f>
        <v>#N/A</v>
      </c>
      <c r="H33" s="115" cm="1">
        <f t="array" ref="H33">_xlfn.IFS(F33=0,0,F33&lt;750,$M$5,F33&lt;1000,$M$6,F33&lt;1500,$M$7,F33&lt;2000,$M$8,F33&lt;3000,$M$9,F33&lt;5000,$M$10,F33&lt;10000,$M$11,F33&gt;=10000,$M$12)</f>
        <v>0</v>
      </c>
      <c r="J33" s="115">
        <f t="shared" si="1"/>
        <v>0</v>
      </c>
    </row>
    <row r="34" spans="1:10" hidden="1" x14ac:dyDescent="0.3">
      <c r="A34">
        <v>22</v>
      </c>
      <c r="B34" t="str">
        <f t="shared" si="0"/>
        <v>22a</v>
      </c>
      <c r="F34" s="122">
        <f>'22a'!$N$512</f>
        <v>0</v>
      </c>
      <c r="G34" s="122" t="e">
        <f>'22'!$G$17</f>
        <v>#N/A</v>
      </c>
      <c r="H34" s="115" cm="1">
        <f t="array" ref="H34">_xlfn.IFS(F34=0,0,F34&lt;750,$M$5,F34&lt;1000,$M$6,F34&lt;1500,$M$7,F34&lt;2000,$M$8,F34&lt;3000,$M$9,F34&lt;5000,$M$10,F34&lt;10000,$M$11,F34&gt;=10000,$M$12)</f>
        <v>0</v>
      </c>
      <c r="J34" s="115">
        <f t="shared" si="1"/>
        <v>0</v>
      </c>
    </row>
    <row r="35" spans="1:10" hidden="1" x14ac:dyDescent="0.3">
      <c r="A35">
        <v>23</v>
      </c>
      <c r="B35" t="str">
        <f t="shared" si="0"/>
        <v>23a</v>
      </c>
      <c r="F35" s="122">
        <f>'23a'!$N$512</f>
        <v>0</v>
      </c>
      <c r="G35" s="122" t="e">
        <f>'23'!$G$17</f>
        <v>#N/A</v>
      </c>
      <c r="H35" s="115" cm="1">
        <f t="array" ref="H35">_xlfn.IFS(F35=0,0,F35&lt;750,$M$5,F35&lt;1000,$M$6,F35&lt;1500,$M$7,F35&lt;2000,$M$8,F35&lt;3000,$M$9,F35&lt;5000,$M$10,F35&lt;10000,$M$11,F35&gt;=10000,$M$12)</f>
        <v>0</v>
      </c>
      <c r="J35" s="115">
        <f t="shared" si="1"/>
        <v>0</v>
      </c>
    </row>
    <row r="36" spans="1:10" hidden="1" x14ac:dyDescent="0.3">
      <c r="A36">
        <v>24</v>
      </c>
      <c r="B36" t="str">
        <f t="shared" si="0"/>
        <v>24a</v>
      </c>
      <c r="F36" s="122">
        <f>'24a'!$N$512</f>
        <v>0</v>
      </c>
      <c r="G36" s="122" t="e">
        <f>'24'!$G$17</f>
        <v>#N/A</v>
      </c>
      <c r="H36" s="115" cm="1">
        <f t="array" ref="H36">_xlfn.IFS(F36=0,0,F36&lt;750,$M$5,F36&lt;1000,$M$6,F36&lt;1500,$M$7,F36&lt;2000,$M$8,F36&lt;3000,$M$9,F36&lt;5000,$M$10,F36&lt;10000,$M$11,F36&gt;=10000,$M$12)</f>
        <v>0</v>
      </c>
      <c r="J36" s="115">
        <f t="shared" si="1"/>
        <v>0</v>
      </c>
    </row>
    <row r="37" spans="1:10" hidden="1" x14ac:dyDescent="0.3">
      <c r="A37">
        <v>25</v>
      </c>
      <c r="B37" t="str">
        <f t="shared" si="0"/>
        <v>25a</v>
      </c>
      <c r="F37" s="122">
        <f>'25a'!$N$512</f>
        <v>0</v>
      </c>
      <c r="G37" s="122" t="e">
        <f>'25'!$G$17</f>
        <v>#N/A</v>
      </c>
      <c r="H37" s="115" cm="1">
        <f t="array" ref="H37">_xlfn.IFS(F37=0,0,F37&lt;750,$M$5,F37&lt;1000,$M$6,F37&lt;1500,$M$7,F37&lt;2000,$M$8,F37&lt;3000,$M$9,F37&lt;5000,$M$10,F37&lt;10000,$M$11,F37&gt;=10000,$M$12)</f>
        <v>0</v>
      </c>
      <c r="J37" s="115">
        <f t="shared" si="1"/>
        <v>0</v>
      </c>
    </row>
    <row r="38" spans="1:10" hidden="1" x14ac:dyDescent="0.3">
      <c r="A38">
        <v>26</v>
      </c>
      <c r="B38" t="str">
        <f>CONCATENATE(A38,"a")</f>
        <v>26a</v>
      </c>
      <c r="F38" s="122">
        <f>'26a'!$N$512</f>
        <v>0</v>
      </c>
      <c r="G38" s="122" t="e">
        <f>'26'!$G$17</f>
        <v>#N/A</v>
      </c>
      <c r="H38" s="115" cm="1">
        <f t="array" ref="H38">_xlfn.IFS(F38=0,0,F38&lt;750,$M$5,F38&lt;1000,$M$6,F38&lt;1500,$M$7,F38&lt;2000,$M$8,F38&lt;3000,$M$9,F38&lt;5000,$M$10,F38&lt;10000,$M$11,F38&gt;=10000,$M$12)</f>
        <v>0</v>
      </c>
      <c r="J38" s="115">
        <f t="shared" si="1"/>
        <v>0</v>
      </c>
    </row>
    <row r="39" spans="1:10" hidden="1" x14ac:dyDescent="0.3">
      <c r="A39">
        <v>27</v>
      </c>
      <c r="B39" t="str">
        <f t="shared" si="0"/>
        <v>27a</v>
      </c>
      <c r="F39" s="122">
        <f>'27a'!$N$512</f>
        <v>0</v>
      </c>
      <c r="G39" s="122" t="e">
        <f>'27'!$G$17</f>
        <v>#N/A</v>
      </c>
      <c r="H39" s="115" cm="1">
        <f t="array" ref="H39">_xlfn.IFS(F39=0,0,F39&lt;750,$M$5,F39&lt;1000,$M$6,F39&lt;1500,$M$7,F39&lt;2000,$M$8,F39&lt;3000,$M$9,F39&lt;5000,$M$10,F39&lt;10000,$M$11,F39&gt;=10000,$M$12)</f>
        <v>0</v>
      </c>
      <c r="J39" s="115">
        <f t="shared" si="1"/>
        <v>0</v>
      </c>
    </row>
    <row r="40" spans="1:10" hidden="1" x14ac:dyDescent="0.3">
      <c r="A40">
        <v>28</v>
      </c>
      <c r="B40" t="str">
        <f t="shared" si="0"/>
        <v>28a</v>
      </c>
      <c r="F40" s="122">
        <f>'28a'!$N$512</f>
        <v>0</v>
      </c>
      <c r="G40" s="122" t="e">
        <f>'28'!$G$17</f>
        <v>#N/A</v>
      </c>
      <c r="H40" s="115" cm="1">
        <f t="array" ref="H40">_xlfn.IFS(F40=0,0,F40&lt;750,$M$5,F40&lt;1000,$M$6,F40&lt;1500,$M$7,F40&lt;2000,$M$8,F40&lt;3000,$M$9,F40&lt;5000,$M$10,F40&lt;10000,$M$11,F40&gt;=10000,$M$12)</f>
        <v>0</v>
      </c>
      <c r="J40" s="115">
        <f t="shared" si="1"/>
        <v>0</v>
      </c>
    </row>
    <row r="41" spans="1:10" hidden="1" x14ac:dyDescent="0.3">
      <c r="A41">
        <v>29</v>
      </c>
      <c r="B41" t="str">
        <f t="shared" si="0"/>
        <v>29a</v>
      </c>
      <c r="F41" s="122">
        <f>'29a'!$N$512</f>
        <v>0</v>
      </c>
      <c r="G41" s="122" t="e">
        <f>'29'!$G$17</f>
        <v>#N/A</v>
      </c>
      <c r="H41" s="115" cm="1">
        <f t="array" ref="H41">_xlfn.IFS(F41=0,0,F41&lt;750,$M$5,F41&lt;1000,$M$6,F41&lt;1500,$M$7,F41&lt;2000,$M$8,F41&lt;3000,$M$9,F41&lt;5000,$M$10,F41&lt;10000,$M$11,F41&gt;=10000,$M$12)</f>
        <v>0</v>
      </c>
      <c r="J41" s="115">
        <f t="shared" si="1"/>
        <v>0</v>
      </c>
    </row>
    <row r="42" spans="1:10" hidden="1" x14ac:dyDescent="0.3">
      <c r="A42">
        <v>30</v>
      </c>
      <c r="B42" t="str">
        <f t="shared" si="0"/>
        <v>30a</v>
      </c>
      <c r="F42" s="122">
        <f>'30a'!$N$512</f>
        <v>0</v>
      </c>
      <c r="G42" s="122" t="e">
        <f>'30'!$G$17</f>
        <v>#N/A</v>
      </c>
      <c r="H42" s="115" cm="1">
        <f t="array" ref="H42">_xlfn.IFS(F42=0,0,F42&lt;750,$M$5,F42&lt;1000,$M$6,F42&lt;1500,$M$7,F42&lt;2000,$M$8,F42&lt;3000,$M$9,F42&lt;5000,$M$10,F42&lt;10000,$M$11,F42&gt;=10000,$M$12)</f>
        <v>0</v>
      </c>
      <c r="J42" s="115">
        <f t="shared" si="1"/>
        <v>0</v>
      </c>
    </row>
    <row r="43" spans="1:10" hidden="1" x14ac:dyDescent="0.3">
      <c r="A43">
        <v>31</v>
      </c>
      <c r="B43" t="str">
        <f t="shared" si="0"/>
        <v>31a</v>
      </c>
      <c r="F43" s="122">
        <f>'31a'!$N$512</f>
        <v>0</v>
      </c>
      <c r="G43" s="122" t="e">
        <f>'31'!$G$17</f>
        <v>#N/A</v>
      </c>
      <c r="H43" s="115" cm="1">
        <f t="array" ref="H43">_xlfn.IFS(F43=0,0,F43&lt;750,$M$5,F43&lt;1000,$M$6,F43&lt;1500,$M$7,F43&lt;2000,$M$8,F43&lt;3000,$M$9,F43&lt;5000,$M$10,F43&lt;10000,$M$11,F43&gt;=10000,$M$12)</f>
        <v>0</v>
      </c>
      <c r="J43" s="115">
        <f t="shared" si="1"/>
        <v>0</v>
      </c>
    </row>
    <row r="44" spans="1:10" hidden="1" x14ac:dyDescent="0.3">
      <c r="A44">
        <v>32</v>
      </c>
      <c r="B44" t="str">
        <f t="shared" si="0"/>
        <v>32a</v>
      </c>
      <c r="F44" s="122">
        <f>'32a'!$N$512</f>
        <v>0</v>
      </c>
      <c r="G44" s="122" t="e">
        <f>'32'!$G$17</f>
        <v>#N/A</v>
      </c>
      <c r="H44" s="115" cm="1">
        <f t="array" ref="H44">_xlfn.IFS(F44=0,0,F44&lt;750,$M$5,F44&lt;1000,$M$6,F44&lt;1500,$M$7,F44&lt;2000,$M$8,F44&lt;3000,$M$9,F44&lt;5000,$M$10,F44&lt;10000,$M$11,F44&gt;=10000,$M$12)</f>
        <v>0</v>
      </c>
      <c r="J44" s="115">
        <f t="shared" si="1"/>
        <v>0</v>
      </c>
    </row>
    <row r="45" spans="1:10" hidden="1" x14ac:dyDescent="0.3">
      <c r="A45">
        <v>33</v>
      </c>
      <c r="B45" t="str">
        <f t="shared" si="0"/>
        <v>33a</v>
      </c>
      <c r="F45" s="122">
        <f>'33a'!$N$512</f>
        <v>0</v>
      </c>
      <c r="G45" s="122" t="e">
        <f>'33'!$G$17</f>
        <v>#N/A</v>
      </c>
      <c r="H45" s="115" cm="1">
        <f t="array" ref="H45">_xlfn.IFS(F45=0,0,F45&lt;750,$M$5,F45&lt;1000,$M$6,F45&lt;1500,$M$7,F45&lt;2000,$M$8,F45&lt;3000,$M$9,F45&lt;5000,$M$10,F45&lt;10000,$M$11,F45&gt;=10000,$M$12)</f>
        <v>0</v>
      </c>
      <c r="J45" s="115">
        <f t="shared" si="1"/>
        <v>0</v>
      </c>
    </row>
    <row r="46" spans="1:10" hidden="1" x14ac:dyDescent="0.3">
      <c r="A46">
        <v>34</v>
      </c>
      <c r="B46" t="str">
        <f t="shared" si="0"/>
        <v>34a</v>
      </c>
      <c r="F46" s="122">
        <f>'34a'!$N$512</f>
        <v>0</v>
      </c>
      <c r="G46" s="122" t="e">
        <f>'34'!$G$17</f>
        <v>#N/A</v>
      </c>
      <c r="H46" s="115" cm="1">
        <f t="array" ref="H46">_xlfn.IFS(F46=0,0,F46&lt;750,$M$5,F46&lt;1000,$M$6,F46&lt;1500,$M$7,F46&lt;2000,$M$8,F46&lt;3000,$M$9,F46&lt;5000,$M$10,F46&lt;10000,$M$11,F46&gt;=10000,$M$12)</f>
        <v>0</v>
      </c>
      <c r="J46" s="115">
        <f t="shared" si="1"/>
        <v>0</v>
      </c>
    </row>
    <row r="47" spans="1:10" hidden="1" x14ac:dyDescent="0.3">
      <c r="A47">
        <v>35</v>
      </c>
      <c r="B47" t="str">
        <f t="shared" si="0"/>
        <v>35a</v>
      </c>
      <c r="F47" s="122">
        <f>'35a'!$N$512</f>
        <v>0</v>
      </c>
      <c r="G47" s="122" t="e">
        <f>'35'!$G$17</f>
        <v>#N/A</v>
      </c>
      <c r="H47" s="115" cm="1">
        <f t="array" ref="H47">_xlfn.IFS(F47=0,0,F47&lt;750,$M$5,F47&lt;1000,$M$6,F47&lt;1500,$M$7,F47&lt;2000,$M$8,F47&lt;3000,$M$9,F47&lt;5000,$M$10,F47&lt;10000,$M$11,F47&gt;=10000,$M$12)</f>
        <v>0</v>
      </c>
      <c r="J47" s="115">
        <f t="shared" si="1"/>
        <v>0</v>
      </c>
    </row>
    <row r="48" spans="1:10" hidden="1" x14ac:dyDescent="0.3">
      <c r="A48">
        <v>36</v>
      </c>
      <c r="B48" t="str">
        <f t="shared" si="0"/>
        <v>36a</v>
      </c>
      <c r="F48" s="122">
        <f>'36a'!$N$512</f>
        <v>0</v>
      </c>
      <c r="G48" s="122" t="e">
        <f>'36'!$G$17</f>
        <v>#N/A</v>
      </c>
      <c r="H48" s="115" cm="1">
        <f t="array" ref="H48">_xlfn.IFS(F48=0,0,F48&lt;750,$M$5,F48&lt;1000,$M$6,F48&lt;1500,$M$7,F48&lt;2000,$M$8,F48&lt;3000,$M$9,F48&lt;5000,$M$10,F48&lt;10000,$M$11,F48&gt;=10000,$M$12)</f>
        <v>0</v>
      </c>
      <c r="J48" s="115">
        <f t="shared" si="1"/>
        <v>0</v>
      </c>
    </row>
    <row r="49" spans="1:10" hidden="1" x14ac:dyDescent="0.3">
      <c r="A49">
        <v>37</v>
      </c>
      <c r="B49" t="str">
        <f t="shared" si="0"/>
        <v>37a</v>
      </c>
      <c r="F49" s="122">
        <f>'37a'!$N$512</f>
        <v>0</v>
      </c>
      <c r="G49" s="122" t="e">
        <f>'37'!$G$17</f>
        <v>#N/A</v>
      </c>
      <c r="H49" s="115" cm="1">
        <f t="array" ref="H49">_xlfn.IFS(F49=0,0,F49&lt;750,$M$5,F49&lt;1000,$M$6,F49&lt;1500,$M$7,F49&lt;2000,$M$8,F49&lt;3000,$M$9,F49&lt;5000,$M$10,F49&lt;10000,$M$11,F49&gt;=10000,$M$12)</f>
        <v>0</v>
      </c>
      <c r="J49" s="115">
        <f t="shared" si="1"/>
        <v>0</v>
      </c>
    </row>
    <row r="50" spans="1:10" hidden="1" x14ac:dyDescent="0.3">
      <c r="A50">
        <v>38</v>
      </c>
      <c r="B50" t="str">
        <f t="shared" si="0"/>
        <v>38a</v>
      </c>
      <c r="F50" s="122">
        <f>'38a'!$N$512</f>
        <v>0</v>
      </c>
      <c r="G50" s="122" t="e">
        <f>'38'!$G$17</f>
        <v>#N/A</v>
      </c>
      <c r="H50" s="115" cm="1">
        <f t="array" ref="H50">_xlfn.IFS(F50=0,0,F50&lt;750,$M$5,F50&lt;1000,$M$6,F50&lt;1500,$M$7,F50&lt;2000,$M$8,F50&lt;3000,$M$9,F50&lt;5000,$M$10,F50&lt;10000,$M$11,F50&gt;=10000,$M$12)</f>
        <v>0</v>
      </c>
      <c r="J50" s="115">
        <f t="shared" si="1"/>
        <v>0</v>
      </c>
    </row>
    <row r="51" spans="1:10" hidden="1" x14ac:dyDescent="0.3">
      <c r="A51">
        <v>39</v>
      </c>
      <c r="B51" t="str">
        <f t="shared" si="0"/>
        <v>39a</v>
      </c>
      <c r="F51" s="122">
        <f>'39a'!$N$512</f>
        <v>0</v>
      </c>
      <c r="G51" s="122" t="e">
        <f>'39'!$G$17</f>
        <v>#N/A</v>
      </c>
      <c r="H51" s="115" cm="1">
        <f t="array" ref="H51">_xlfn.IFS(F51=0,0,F51&lt;750,$M$5,F51&lt;1000,$M$6,F51&lt;1500,$M$7,F51&lt;2000,$M$8,F51&lt;3000,$M$9,F51&lt;5000,$M$10,F51&lt;10000,$M$11,F51&gt;=10000,$M$12)</f>
        <v>0</v>
      </c>
      <c r="J51" s="115">
        <f t="shared" si="1"/>
        <v>0</v>
      </c>
    </row>
    <row r="52" spans="1:10" hidden="1" x14ac:dyDescent="0.3">
      <c r="A52">
        <v>40</v>
      </c>
      <c r="B52" t="str">
        <f t="shared" si="0"/>
        <v>40a</v>
      </c>
      <c r="F52" s="122">
        <f>'40a'!$N$512</f>
        <v>0</v>
      </c>
      <c r="G52" s="122" t="e">
        <f>'40'!$G$17</f>
        <v>#N/A</v>
      </c>
      <c r="H52" s="115" cm="1">
        <f t="array" ref="H52">_xlfn.IFS(F52=0,0,F52&lt;750,$M$5,F52&lt;1000,$M$6,F52&lt;1500,$M$7,F52&lt;2000,$M$8,F52&lt;3000,$M$9,F52&lt;5000,$M$10,F52&lt;10000,$M$11,F52&gt;=10000,$M$12)</f>
        <v>0</v>
      </c>
      <c r="J52" s="115">
        <f t="shared" si="1"/>
        <v>0</v>
      </c>
    </row>
    <row r="53" spans="1:10" hidden="1" x14ac:dyDescent="0.3">
      <c r="A53">
        <v>41</v>
      </c>
      <c r="B53" t="str">
        <f t="shared" si="0"/>
        <v>41a</v>
      </c>
      <c r="F53" s="122">
        <f>'41a'!$N$512</f>
        <v>0</v>
      </c>
      <c r="G53" s="122" t="e">
        <f>'41'!$G$17</f>
        <v>#N/A</v>
      </c>
      <c r="H53" s="115" cm="1">
        <f t="array" ref="H53">_xlfn.IFS(F53=0,0,F53&lt;750,$M$5,F53&lt;1000,$M$6,F53&lt;1500,$M$7,F53&lt;2000,$M$8,F53&lt;3000,$M$9,F53&lt;5000,$M$10,F53&lt;10000,$M$11,F53&gt;=10000,$M$12)</f>
        <v>0</v>
      </c>
      <c r="J53" s="115">
        <f t="shared" si="1"/>
        <v>0</v>
      </c>
    </row>
    <row r="54" spans="1:10" hidden="1" x14ac:dyDescent="0.3">
      <c r="A54">
        <v>42</v>
      </c>
      <c r="B54" t="str">
        <f t="shared" si="0"/>
        <v>42a</v>
      </c>
      <c r="F54" s="122">
        <f>'42a'!$N$512</f>
        <v>0</v>
      </c>
      <c r="G54" s="122" t="e">
        <f>'42'!$G$17</f>
        <v>#N/A</v>
      </c>
      <c r="H54" s="115" cm="1">
        <f t="array" ref="H54">_xlfn.IFS(F54=0,0,F54&lt;750,$M$5,F54&lt;1000,$M$6,F54&lt;1500,$M$7,F54&lt;2000,$M$8,F54&lt;3000,$M$9,F54&lt;5000,$M$10,F54&lt;10000,$M$11,F54&gt;=10000,$M$12)</f>
        <v>0</v>
      </c>
      <c r="J54" s="115">
        <f t="shared" si="1"/>
        <v>0</v>
      </c>
    </row>
    <row r="55" spans="1:10" hidden="1" x14ac:dyDescent="0.3">
      <c r="A55">
        <v>43</v>
      </c>
      <c r="B55" t="str">
        <f t="shared" si="0"/>
        <v>43a</v>
      </c>
      <c r="F55" s="122">
        <f>'43a'!$N$512</f>
        <v>0</v>
      </c>
      <c r="G55" s="122" t="e">
        <f>'43'!$G$17</f>
        <v>#N/A</v>
      </c>
      <c r="H55" s="115" cm="1">
        <f t="array" ref="H55">_xlfn.IFS(F55=0,0,F55&lt;750,$M$5,F55&lt;1000,$M$6,F55&lt;1500,$M$7,F55&lt;2000,$M$8,F55&lt;3000,$M$9,F55&lt;5000,$M$10,F55&lt;10000,$M$11,F55&gt;=10000,$M$12)</f>
        <v>0</v>
      </c>
      <c r="J55" s="115">
        <f t="shared" si="1"/>
        <v>0</v>
      </c>
    </row>
    <row r="56" spans="1:10" hidden="1" x14ac:dyDescent="0.3">
      <c r="A56">
        <v>44</v>
      </c>
      <c r="B56" t="str">
        <f t="shared" si="0"/>
        <v>44a</v>
      </c>
      <c r="F56" s="122">
        <f>'44a'!$N$512</f>
        <v>0</v>
      </c>
      <c r="G56" s="122" t="e">
        <f>'44'!$G$17</f>
        <v>#N/A</v>
      </c>
      <c r="H56" s="115" cm="1">
        <f t="array" ref="H56">_xlfn.IFS(F56=0,0,F56&lt;750,$M$5,F56&lt;1000,$M$6,F56&lt;1500,$M$7,F56&lt;2000,$M$8,F56&lt;3000,$M$9,F56&lt;5000,$M$10,F56&lt;10000,$M$11,F56&gt;=10000,$M$12)</f>
        <v>0</v>
      </c>
      <c r="J56" s="115">
        <f t="shared" si="1"/>
        <v>0</v>
      </c>
    </row>
    <row r="57" spans="1:10" hidden="1" x14ac:dyDescent="0.3">
      <c r="A57">
        <v>45</v>
      </c>
      <c r="B57" t="str">
        <f t="shared" si="0"/>
        <v>45a</v>
      </c>
      <c r="F57" s="122">
        <f>'45a'!$N$512</f>
        <v>0</v>
      </c>
      <c r="G57" s="122" t="e">
        <f>'45'!$G$17</f>
        <v>#N/A</v>
      </c>
      <c r="H57" s="115" cm="1">
        <f t="array" ref="H57">_xlfn.IFS(F57=0,0,F57&lt;750,$M$5,F57&lt;1000,$M$6,F57&lt;1500,$M$7,F57&lt;2000,$M$8,F57&lt;3000,$M$9,F57&lt;5000,$M$10,F57&lt;10000,$M$11,F57&gt;=10000,$M$12)</f>
        <v>0</v>
      </c>
      <c r="J57" s="115">
        <f t="shared" si="1"/>
        <v>0</v>
      </c>
    </row>
    <row r="58" spans="1:10" hidden="1" x14ac:dyDescent="0.3">
      <c r="A58">
        <v>46</v>
      </c>
      <c r="B58" t="str">
        <f t="shared" si="0"/>
        <v>46a</v>
      </c>
      <c r="F58" s="122">
        <f>'46a'!$N$512</f>
        <v>0</v>
      </c>
      <c r="G58" s="122" t="e">
        <f>'46'!$G$17</f>
        <v>#N/A</v>
      </c>
      <c r="H58" s="115" cm="1">
        <f t="array" ref="H58">_xlfn.IFS(F58=0,0,F58&lt;750,$M$5,F58&lt;1000,$M$6,F58&lt;1500,$M$7,F58&lt;2000,$M$8,F58&lt;3000,$M$9,F58&lt;5000,$M$10,F58&lt;10000,$M$11,F58&gt;=10000,$M$12)</f>
        <v>0</v>
      </c>
      <c r="J58" s="115">
        <f t="shared" si="1"/>
        <v>0</v>
      </c>
    </row>
    <row r="59" spans="1:10" hidden="1" x14ac:dyDescent="0.3">
      <c r="A59">
        <v>47</v>
      </c>
      <c r="B59" t="str">
        <f t="shared" si="0"/>
        <v>47a</v>
      </c>
      <c r="F59" s="122">
        <f>'47a'!$N$512</f>
        <v>0</v>
      </c>
      <c r="G59" s="122" t="e">
        <f>'47'!$G$17</f>
        <v>#N/A</v>
      </c>
      <c r="H59" s="115" cm="1">
        <f t="array" ref="H59">_xlfn.IFS(F59=0,0,F59&lt;750,$M$5,F59&lt;1000,$M$6,F59&lt;1500,$M$7,F59&lt;2000,$M$8,F59&lt;3000,$M$9,F59&lt;5000,$M$10,F59&lt;10000,$M$11,F59&gt;=10000,$M$12)</f>
        <v>0</v>
      </c>
      <c r="J59" s="115">
        <f t="shared" si="1"/>
        <v>0</v>
      </c>
    </row>
    <row r="60" spans="1:10" hidden="1" x14ac:dyDescent="0.3">
      <c r="A60">
        <v>48</v>
      </c>
      <c r="B60" t="str">
        <f t="shared" si="0"/>
        <v>48a</v>
      </c>
      <c r="F60" s="122">
        <f>'48a'!$N$512</f>
        <v>0</v>
      </c>
      <c r="G60" s="122" t="e">
        <f>'48'!$G$17</f>
        <v>#N/A</v>
      </c>
      <c r="H60" s="115" cm="1">
        <f t="array" ref="H60">_xlfn.IFS(F60=0,0,F60&lt;750,$M$5,F60&lt;1000,$M$6,F60&lt;1500,$M$7,F60&lt;2000,$M$8,F60&lt;3000,$M$9,F60&lt;5000,$M$10,F60&lt;10000,$M$11,F60&gt;=10000,$M$12)</f>
        <v>0</v>
      </c>
      <c r="J60" s="115">
        <f t="shared" si="1"/>
        <v>0</v>
      </c>
    </row>
    <row r="61" spans="1:10" hidden="1" x14ac:dyDescent="0.3">
      <c r="A61">
        <v>49</v>
      </c>
      <c r="B61" t="str">
        <f t="shared" si="0"/>
        <v>49a</v>
      </c>
      <c r="F61" s="122">
        <f>'49a'!$N$512</f>
        <v>0</v>
      </c>
      <c r="G61" s="122" t="e">
        <f>'49'!$G$17</f>
        <v>#N/A</v>
      </c>
      <c r="H61" s="115" cm="1">
        <f t="array" ref="H61">_xlfn.IFS(F61=0,0,F61&lt;750,$M$5,F61&lt;1000,$M$6,F61&lt;1500,$M$7,F61&lt;2000,$M$8,F61&lt;3000,$M$9,F61&lt;5000,$M$10,F61&lt;10000,$M$11,F61&gt;=10000,$M$12)</f>
        <v>0</v>
      </c>
      <c r="J61" s="115">
        <f t="shared" si="1"/>
        <v>0</v>
      </c>
    </row>
    <row r="62" spans="1:10" hidden="1" x14ac:dyDescent="0.3">
      <c r="A62">
        <v>50</v>
      </c>
      <c r="B62" t="str">
        <f t="shared" si="0"/>
        <v>50a</v>
      </c>
      <c r="F62" s="122">
        <f>'50a'!$N$512</f>
        <v>0</v>
      </c>
      <c r="G62" s="122" t="e">
        <f>'50'!$G$17</f>
        <v>#N/A</v>
      </c>
      <c r="H62" s="115" cm="1">
        <f t="array" ref="H62">_xlfn.IFS(F62=0,0,F62&lt;750,$M$5,F62&lt;1000,$M$6,F62&lt;1500,$M$7,F62&lt;2000,$M$8,F62&lt;3000,$M$9,F62&lt;5000,$M$10,F62&lt;10000,$M$11,F62&gt;=10000,$M$12)</f>
        <v>0</v>
      </c>
      <c r="J62" s="115">
        <f t="shared" si="1"/>
        <v>0</v>
      </c>
    </row>
    <row r="63" spans="1:10" x14ac:dyDescent="0.3">
      <c r="F63" s="122"/>
      <c r="G63" s="122"/>
      <c r="H63" s="115"/>
      <c r="J63" s="115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workbookViewId="0">
      <selection activeCell="N3" sqref="N3:N1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'12a'!P584/M3</f>
        <v>#DIV/0!</v>
      </c>
    </row>
    <row r="4" spans="1:14" x14ac:dyDescent="0.3">
      <c r="A4" s="56" t="s">
        <v>83</v>
      </c>
      <c r="B4" s="226" t="str">
        <f>'Kosten VSR (her)controles'!C19</f>
        <v>MFA De Rode Beuk, Dorpshuis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'12a'!P585/M4</f>
        <v>#DIV/0!</v>
      </c>
    </row>
    <row r="5" spans="1:14" x14ac:dyDescent="0.3">
      <c r="A5" s="57" t="s">
        <v>84</v>
      </c>
      <c r="B5" s="227" t="str">
        <f>'Kosten VSR (her)controles'!D19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(her)controles'!E19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'12a'!P587/M6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'12a'!P588/M7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'12a'!P589/M8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'12a'!P590/M9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'12a'!P591/M10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'12a'!P592/M11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'12a'!N597</f>
        <v>0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'12a'!P595/M14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'12a'!P597</f>
        <v>0</v>
      </c>
      <c r="E17" s="238" t="s">
        <v>130</v>
      </c>
      <c r="F17" s="238"/>
      <c r="G17" s="84">
        <f>D17/E8</f>
        <v>0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SUM('12a'!G48:G50)</f>
        <v>102.15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102.15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102.15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102.15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102.15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22.6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22.6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10.5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v>0</v>
      </c>
      <c r="F41" s="99"/>
      <c r="G41" s="96">
        <f>E41*F41</f>
        <v>0</v>
      </c>
      <c r="H41" s="73"/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N15" sqref="N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'12a'!P600/M3</f>
        <v>#DIV/0!</v>
      </c>
    </row>
    <row r="4" spans="1:14" x14ac:dyDescent="0.3">
      <c r="A4" s="56" t="s">
        <v>83</v>
      </c>
      <c r="B4" s="226" t="str">
        <f>'Kosten VSR (her)controles'!C20</f>
        <v>MFA De Rode Beuk, Sport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'12a'!P601/M4</f>
        <v>#DIV/0!</v>
      </c>
    </row>
    <row r="5" spans="1:14" x14ac:dyDescent="0.3">
      <c r="A5" s="57" t="s">
        <v>84</v>
      </c>
      <c r="B5" s="227" t="str">
        <f>'Kosten VSR (her)controles'!D20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(her)controles'!E20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'12a'!P603/M6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'12a'!P604/M7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'12a'!P605/M8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'12a'!P606/M9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'12a'!P607/M10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'12a'!P608/M11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'12a'!N613</f>
        <v>432.9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'12a'!P611/M14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'12a'!P613</f>
        <v>86580</v>
      </c>
      <c r="E17" s="238" t="s">
        <v>130</v>
      </c>
      <c r="F17" s="238"/>
      <c r="G17" s="84">
        <f>D17/E8</f>
        <v>432.9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'12a'!I613</f>
        <v>308.3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308.3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308.3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308.3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308.3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2.5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2.5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22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'12a'!N590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'12a'!P600/M3</f>
        <v>#DIV/0!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'12a'!P601/M4</f>
        <v>#DIV/0!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'12a'!P602/M5</f>
        <v>#DIV/0!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'12a'!P603/M6</f>
        <v>#DIV/0!</v>
      </c>
    </row>
    <row r="7" spans="1:14" x14ac:dyDescent="0.3">
      <c r="K7" s="74" t="s">
        <v>56</v>
      </c>
      <c r="L7" s="86"/>
      <c r="M7" s="147"/>
      <c r="N7" s="127" t="e">
        <f>'12a'!P604/M7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'12a'!P605/M8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'12a'!P606/M9</f>
        <v>#DIV/0!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'12a'!P607/M10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/>
      <c r="M11" s="147"/>
      <c r="N11" s="127" t="e">
        <f>'12a'!P608/M11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'12a'!P609/M12</f>
        <v>#DIV/0!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'12a'!N5613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'12a'!P610/M13</f>
        <v>#DIV/0!</v>
      </c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/>
      <c r="M14" s="147"/>
      <c r="N14" s="127" t="e">
        <f>'12a'!P611/M14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'12a'!P613</f>
        <v>86580</v>
      </c>
      <c r="E17" s="238" t="s">
        <v>130</v>
      </c>
      <c r="F17" s="238"/>
      <c r="G17" s="84" t="e">
        <f>D17/E8</f>
        <v>#DIV/0!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'12a'!G613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'12a'!F613-E27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'12a'!N606</f>
        <v>32.4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50" workbookViewId="0">
      <selection activeCell="A499" sqref="A499:XFD499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'12'!H5</f>
        <v>0</v>
      </c>
      <c r="B1" s="243" t="s">
        <v>83</v>
      </c>
      <c r="C1" s="244"/>
      <c r="D1" s="245" t="e">
        <f>VLOOKUP(A1,'Kosten VSR (her)controles'!A5:J63,3)</f>
        <v>#N/A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e">
        <f>CONCATENATE(VLOOKUP(A1,'Kosten VSR (her)controles'!A5:K63,4)," te ",VLOOKUP(A1,'Kosten VSR (her)controles'!A5:K63,5))</f>
        <v>#N/A</v>
      </c>
      <c r="E2" s="246"/>
      <c r="F2" s="246"/>
      <c r="G2" s="246"/>
      <c r="H2" s="246"/>
      <c r="I2" s="246"/>
      <c r="J2" s="247"/>
      <c r="K2" s="82"/>
    </row>
    <row r="3" spans="1:24" ht="29.4" thickBot="1" x14ac:dyDescent="0.35">
      <c r="A3" s="47" t="s">
        <v>100</v>
      </c>
      <c r="B3" s="47" t="s">
        <v>157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124"/>
      <c r="B4" s="44"/>
      <c r="C4" s="121" t="s">
        <v>256</v>
      </c>
      <c r="D4" s="47"/>
      <c r="E4" s="47"/>
      <c r="F4" s="122"/>
      <c r="G4" s="122"/>
      <c r="H4" s="122"/>
      <c r="I4" s="122"/>
      <c r="J4" s="122"/>
      <c r="N4" s="122">
        <f t="shared" ref="N4:N51" si="0">SUM(F4:M4)</f>
        <v>0</v>
      </c>
      <c r="O4" s="122"/>
      <c r="P4" s="122"/>
      <c r="Q4" s="180" t="s">
        <v>353</v>
      </c>
    </row>
    <row r="5" spans="1:24" x14ac:dyDescent="0.3">
      <c r="A5" s="124"/>
      <c r="B5" s="124" t="s">
        <v>55</v>
      </c>
      <c r="C5" s="47" t="s">
        <v>277</v>
      </c>
      <c r="D5" s="47"/>
      <c r="E5" s="47" t="s">
        <v>56</v>
      </c>
      <c r="F5" s="122">
        <v>15.8</v>
      </c>
      <c r="G5" s="122"/>
      <c r="N5" s="122">
        <f t="shared" si="0"/>
        <v>15.8</v>
      </c>
      <c r="O5" s="122">
        <f>IF(D5="X",0,IF(E5="X",0,VLOOKUP(E5,'12'!$K$3:$L$16,2,FALSE)))</f>
        <v>200</v>
      </c>
      <c r="P5" s="122">
        <f t="shared" ref="P5:P51" si="1">N5*O5</f>
        <v>3160</v>
      </c>
      <c r="Q5" s="181" t="s">
        <v>352</v>
      </c>
    </row>
    <row r="6" spans="1:24" x14ac:dyDescent="0.3">
      <c r="A6" s="124"/>
      <c r="B6" s="124" t="s">
        <v>55</v>
      </c>
      <c r="C6" s="47" t="s">
        <v>263</v>
      </c>
      <c r="D6" s="47"/>
      <c r="E6" s="47" t="s">
        <v>56</v>
      </c>
      <c r="F6" s="122"/>
      <c r="G6" s="122">
        <v>20</v>
      </c>
      <c r="N6" s="122">
        <f t="shared" si="0"/>
        <v>20</v>
      </c>
      <c r="O6" s="122">
        <f>IF(D6="X",0,IF(E6="X",0,VLOOKUP(E6,'12'!$K$3:$L$16,2,FALSE)))</f>
        <v>200</v>
      </c>
      <c r="P6" s="122">
        <f t="shared" si="1"/>
        <v>4000</v>
      </c>
      <c r="Q6" s="181" t="s">
        <v>354</v>
      </c>
    </row>
    <row r="7" spans="1:24" x14ac:dyDescent="0.3">
      <c r="A7" s="124"/>
      <c r="B7" s="124" t="s">
        <v>55</v>
      </c>
      <c r="C7" s="80" t="s">
        <v>278</v>
      </c>
      <c r="D7" s="47"/>
      <c r="E7" s="47" t="s">
        <v>56</v>
      </c>
      <c r="F7" s="122"/>
      <c r="G7" s="122">
        <v>25.7</v>
      </c>
      <c r="N7" s="122">
        <f t="shared" si="0"/>
        <v>25.7</v>
      </c>
      <c r="O7" s="122">
        <f>IF(D7="X",0,IF(E7="X",0,VLOOKUP(E7,'12'!$K$3:$L$16,2,FALSE)))</f>
        <v>200</v>
      </c>
      <c r="P7" s="122">
        <f t="shared" si="1"/>
        <v>5140</v>
      </c>
      <c r="Q7" s="181" t="s">
        <v>355</v>
      </c>
    </row>
    <row r="8" spans="1:24" ht="15" thickBot="1" x14ac:dyDescent="0.35">
      <c r="A8" s="124" t="s">
        <v>279</v>
      </c>
      <c r="B8" s="124" t="s">
        <v>55</v>
      </c>
      <c r="C8" s="47" t="s">
        <v>280</v>
      </c>
      <c r="D8" s="47"/>
      <c r="E8" s="47" t="s">
        <v>58</v>
      </c>
      <c r="F8" s="122"/>
      <c r="G8" s="122">
        <v>56.4</v>
      </c>
      <c r="N8" s="122">
        <f t="shared" si="0"/>
        <v>56.4</v>
      </c>
      <c r="O8" s="122">
        <f>IF(D8="X",0,IF(E8="X",0,VLOOKUP(E8,'12'!$K$3:$L$16,2,FALSE)))</f>
        <v>200</v>
      </c>
      <c r="P8" s="122">
        <f t="shared" si="1"/>
        <v>11280</v>
      </c>
      <c r="Q8" s="182" t="s">
        <v>356</v>
      </c>
    </row>
    <row r="9" spans="1:24" x14ac:dyDescent="0.3">
      <c r="A9" s="124" t="s">
        <v>281</v>
      </c>
      <c r="B9" s="124" t="s">
        <v>55</v>
      </c>
      <c r="C9" s="47" t="s">
        <v>282</v>
      </c>
      <c r="D9" s="47"/>
      <c r="E9" s="47" t="s">
        <v>55</v>
      </c>
      <c r="F9" s="122"/>
      <c r="G9" s="122">
        <v>45.6</v>
      </c>
      <c r="N9" s="122">
        <f t="shared" si="0"/>
        <v>45.6</v>
      </c>
      <c r="O9" s="122">
        <f>IF(D9="X",0,IF(E9="X",0,VLOOKUP(E9,'12'!$K$3:$L$16,2,FALSE)))</f>
        <v>200</v>
      </c>
      <c r="P9" s="122">
        <f t="shared" si="1"/>
        <v>9120</v>
      </c>
    </row>
    <row r="10" spans="1:24" x14ac:dyDescent="0.3">
      <c r="A10" s="124" t="s">
        <v>283</v>
      </c>
      <c r="B10" s="124" t="s">
        <v>56</v>
      </c>
      <c r="C10" s="47" t="s">
        <v>284</v>
      </c>
      <c r="D10" s="47"/>
      <c r="E10" s="47" t="s">
        <v>63</v>
      </c>
      <c r="I10">
        <v>308.3</v>
      </c>
      <c r="J10" s="122"/>
      <c r="N10" s="122">
        <f t="shared" si="0"/>
        <v>308.3</v>
      </c>
      <c r="O10" s="122">
        <f>IF(D10="X",0,IF(E10="X",0,VLOOKUP(E10,'12'!$K$3:$L$16,2,FALSE)))</f>
        <v>200</v>
      </c>
      <c r="P10" s="122">
        <f t="shared" si="1"/>
        <v>61660</v>
      </c>
    </row>
    <row r="11" spans="1:24" x14ac:dyDescent="0.3">
      <c r="A11" s="124" t="s">
        <v>285</v>
      </c>
      <c r="B11" s="124" t="s">
        <v>56</v>
      </c>
      <c r="C11" s="47" t="s">
        <v>286</v>
      </c>
      <c r="D11" s="47"/>
      <c r="E11" s="47" t="s">
        <v>63</v>
      </c>
      <c r="J11" s="122">
        <v>57</v>
      </c>
      <c r="N11" s="122">
        <f t="shared" si="0"/>
        <v>57</v>
      </c>
      <c r="O11" s="122">
        <f>IF(D11="X",0,IF(E11="X",0,VLOOKUP(E11,'12'!$K$3:$L$16,2,FALSE)))</f>
        <v>200</v>
      </c>
      <c r="P11" s="122">
        <f t="shared" si="1"/>
        <v>11400</v>
      </c>
    </row>
    <row r="12" spans="1:24" x14ac:dyDescent="0.3">
      <c r="A12" s="124" t="s">
        <v>287</v>
      </c>
      <c r="B12" s="124" t="s">
        <v>56</v>
      </c>
      <c r="C12" s="47" t="s">
        <v>288</v>
      </c>
      <c r="D12" s="47"/>
      <c r="E12" s="47" t="s">
        <v>56</v>
      </c>
      <c r="F12" s="122"/>
      <c r="G12" s="122"/>
      <c r="J12">
        <v>17.399999999999999</v>
      </c>
      <c r="N12" s="122">
        <f t="shared" si="0"/>
        <v>17.399999999999999</v>
      </c>
      <c r="O12" s="122">
        <f>IF(D12="X",0,IF(E12="X",0,VLOOKUP(E12,'12'!$K$3:$L$16,2,FALSE)))</f>
        <v>200</v>
      </c>
      <c r="P12" s="122">
        <f t="shared" si="1"/>
        <v>3479.9999999999995</v>
      </c>
    </row>
    <row r="13" spans="1:24" x14ac:dyDescent="0.3">
      <c r="A13" s="124" t="s">
        <v>289</v>
      </c>
      <c r="B13" s="124" t="s">
        <v>56</v>
      </c>
      <c r="C13" s="47" t="s">
        <v>290</v>
      </c>
      <c r="D13" s="47"/>
      <c r="E13" s="47" t="s">
        <v>150</v>
      </c>
      <c r="F13" s="122"/>
      <c r="G13" s="122"/>
      <c r="J13">
        <v>13.2</v>
      </c>
      <c r="N13" s="122">
        <f t="shared" si="0"/>
        <v>13.2</v>
      </c>
      <c r="O13" s="122">
        <f>IF(D13="X",0,IF(E13="X",0,VLOOKUP(E13,'12'!$K$3:$L$16,2,FALSE)))</f>
        <v>200</v>
      </c>
      <c r="P13" s="122">
        <f t="shared" si="1"/>
        <v>2640</v>
      </c>
    </row>
    <row r="14" spans="1:24" x14ac:dyDescent="0.3">
      <c r="A14" s="124"/>
      <c r="B14" s="124" t="s">
        <v>56</v>
      </c>
      <c r="C14" s="47" t="s">
        <v>288</v>
      </c>
      <c r="D14" s="47"/>
      <c r="E14" s="47" t="s">
        <v>56</v>
      </c>
      <c r="F14" s="122"/>
      <c r="G14" s="122"/>
      <c r="J14">
        <v>17.8</v>
      </c>
      <c r="N14" s="122">
        <f t="shared" si="0"/>
        <v>17.8</v>
      </c>
      <c r="O14" s="122">
        <f>IF(D14="X",0,IF(E14="X",0,VLOOKUP(E14,'12'!$K$3:$L$16,2,FALSE)))</f>
        <v>200</v>
      </c>
      <c r="P14" s="122">
        <f t="shared" si="1"/>
        <v>3560</v>
      </c>
    </row>
    <row r="15" spans="1:24" x14ac:dyDescent="0.3">
      <c r="A15" s="124"/>
      <c r="B15" s="124" t="s">
        <v>56</v>
      </c>
      <c r="C15" s="47" t="s">
        <v>290</v>
      </c>
      <c r="D15" s="47"/>
      <c r="E15" s="47" t="s">
        <v>150</v>
      </c>
      <c r="F15" s="122"/>
      <c r="G15" s="122"/>
      <c r="J15">
        <v>13.4</v>
      </c>
      <c r="N15" s="122">
        <f t="shared" si="0"/>
        <v>13.4</v>
      </c>
      <c r="O15" s="122">
        <f>IF(D15="X",0,IF(E15="X",0,VLOOKUP(E15,'12'!$K$3:$L$16,2,FALSE)))</f>
        <v>200</v>
      </c>
      <c r="P15" s="122">
        <f t="shared" si="1"/>
        <v>2680</v>
      </c>
    </row>
    <row r="16" spans="1:24" x14ac:dyDescent="0.3">
      <c r="A16" s="124" t="s">
        <v>291</v>
      </c>
      <c r="B16" s="124" t="s">
        <v>56</v>
      </c>
      <c r="C16" s="47" t="s">
        <v>292</v>
      </c>
      <c r="D16" s="47"/>
      <c r="E16" s="47" t="s">
        <v>150</v>
      </c>
      <c r="J16" s="122">
        <v>5.8</v>
      </c>
      <c r="N16" s="122">
        <f t="shared" si="0"/>
        <v>5.8</v>
      </c>
      <c r="O16" s="122">
        <f>IF(D16="X",0,IF(E16="X",0,VLOOKUP(E16,'12'!$K$3:$L$16,2,FALSE)))</f>
        <v>200</v>
      </c>
      <c r="P16" s="122">
        <f t="shared" si="1"/>
        <v>1160</v>
      </c>
    </row>
    <row r="17" spans="1:16" ht="28.8" x14ac:dyDescent="0.3">
      <c r="A17" s="124" t="s">
        <v>293</v>
      </c>
      <c r="B17" s="124" t="s">
        <v>55</v>
      </c>
      <c r="C17" s="80" t="s">
        <v>294</v>
      </c>
      <c r="D17" s="47"/>
      <c r="E17" s="47" t="s">
        <v>56</v>
      </c>
      <c r="F17" s="122">
        <v>8.1</v>
      </c>
      <c r="G17" s="122"/>
      <c r="N17" s="122">
        <f t="shared" si="0"/>
        <v>8.1</v>
      </c>
      <c r="O17" s="122">
        <f>IF(D17="X",0,IF(E17="X",0,VLOOKUP(E17,'12'!$K$3:$L$16,2,FALSE)))</f>
        <v>200</v>
      </c>
      <c r="P17" s="122">
        <f t="shared" si="1"/>
        <v>1620</v>
      </c>
    </row>
    <row r="18" spans="1:16" x14ac:dyDescent="0.3">
      <c r="A18" s="124" t="s">
        <v>295</v>
      </c>
      <c r="B18" s="124" t="s">
        <v>59</v>
      </c>
      <c r="C18" s="47" t="s">
        <v>296</v>
      </c>
      <c r="D18" s="47"/>
      <c r="E18" s="47" t="s">
        <v>357</v>
      </c>
      <c r="G18" s="122">
        <v>57.2</v>
      </c>
      <c r="N18" s="122">
        <f t="shared" si="0"/>
        <v>57.2</v>
      </c>
      <c r="O18" s="122">
        <f>IF(D18="X",0,IF(E18="X",0,VLOOKUP(E18,'12'!$K$3:$L$16,2,FALSE)))</f>
        <v>0</v>
      </c>
      <c r="P18" s="122">
        <f t="shared" si="1"/>
        <v>0</v>
      </c>
    </row>
    <row r="19" spans="1:16" x14ac:dyDescent="0.3">
      <c r="A19" s="124" t="s">
        <v>297</v>
      </c>
      <c r="B19" s="124" t="s">
        <v>59</v>
      </c>
      <c r="C19" s="47" t="s">
        <v>298</v>
      </c>
      <c r="D19" s="47"/>
      <c r="E19" s="47" t="s">
        <v>357</v>
      </c>
      <c r="G19" s="122">
        <v>6.9</v>
      </c>
      <c r="J19" s="122"/>
      <c r="N19" s="122">
        <f t="shared" si="0"/>
        <v>6.9</v>
      </c>
      <c r="O19" s="122">
        <f>IF(D19="X",0,IF(E19="X",0,VLOOKUP(E19,'12'!$K$3:$L$16,2,FALSE)))</f>
        <v>0</v>
      </c>
      <c r="P19" s="122">
        <f t="shared" si="1"/>
        <v>0</v>
      </c>
    </row>
    <row r="20" spans="1:16" x14ac:dyDescent="0.3">
      <c r="A20" s="124" t="s">
        <v>299</v>
      </c>
      <c r="B20" s="124" t="s">
        <v>59</v>
      </c>
      <c r="C20" s="47" t="s">
        <v>300</v>
      </c>
      <c r="D20" s="47"/>
      <c r="E20" s="47" t="s">
        <v>150</v>
      </c>
      <c r="G20" s="122"/>
      <c r="J20" s="122">
        <v>8.1999999999999993</v>
      </c>
      <c r="N20" s="122">
        <f t="shared" si="0"/>
        <v>8.1999999999999993</v>
      </c>
      <c r="O20" s="122">
        <f>IF(D20="X",0,IF(E20="X",0,VLOOKUP(E20,'12'!$K$3:$L$16,2,FALSE)))</f>
        <v>200</v>
      </c>
      <c r="P20" s="122">
        <f t="shared" si="1"/>
        <v>1639.9999999999998</v>
      </c>
    </row>
    <row r="21" spans="1:16" x14ac:dyDescent="0.3">
      <c r="A21" s="124" t="s">
        <v>301</v>
      </c>
      <c r="B21" s="124" t="s">
        <v>58</v>
      </c>
      <c r="C21" s="47" t="s">
        <v>302</v>
      </c>
      <c r="D21" s="47"/>
      <c r="E21" s="47" t="s">
        <v>55</v>
      </c>
      <c r="G21" s="122">
        <v>43.9</v>
      </c>
      <c r="N21" s="122">
        <f t="shared" si="0"/>
        <v>43.9</v>
      </c>
      <c r="O21" s="122">
        <f>IF(D21="X",0,IF(E21="X",0,VLOOKUP(E21,'12'!$K$3:$L$16,2,FALSE)))</f>
        <v>200</v>
      </c>
      <c r="P21" s="122">
        <f t="shared" si="1"/>
        <v>8780</v>
      </c>
    </row>
    <row r="22" spans="1:16" x14ac:dyDescent="0.3">
      <c r="A22" s="124" t="s">
        <v>303</v>
      </c>
      <c r="B22" s="124" t="s">
        <v>58</v>
      </c>
      <c r="C22" s="47" t="s">
        <v>304</v>
      </c>
      <c r="D22" s="47"/>
      <c r="E22" s="47" t="s">
        <v>55</v>
      </c>
      <c r="G22" s="122">
        <v>57.8</v>
      </c>
      <c r="N22" s="122">
        <f t="shared" si="0"/>
        <v>57.8</v>
      </c>
      <c r="O22" s="122">
        <f>IF(D22="X",0,IF(E22="X",0,VLOOKUP(E22,'12'!$K$3:$L$16,2,FALSE)))</f>
        <v>200</v>
      </c>
      <c r="P22" s="122">
        <f t="shared" si="1"/>
        <v>11560</v>
      </c>
    </row>
    <row r="23" spans="1:16" x14ac:dyDescent="0.3">
      <c r="A23" s="124" t="s">
        <v>305</v>
      </c>
      <c r="B23" s="124" t="s">
        <v>58</v>
      </c>
      <c r="C23" s="80" t="s">
        <v>306</v>
      </c>
      <c r="D23" s="47"/>
      <c r="E23" s="47" t="s">
        <v>150</v>
      </c>
      <c r="G23" s="122"/>
      <c r="J23" s="122">
        <v>4.5</v>
      </c>
      <c r="N23" s="122">
        <f t="shared" si="0"/>
        <v>4.5</v>
      </c>
      <c r="O23" s="122">
        <f>IF(D23="X",0,IF(E23="X",0,VLOOKUP(E23,'12'!$K$3:$L$16,2,FALSE)))</f>
        <v>200</v>
      </c>
      <c r="P23" s="122">
        <f t="shared" si="1"/>
        <v>900</v>
      </c>
    </row>
    <row r="24" spans="1:16" x14ac:dyDescent="0.3">
      <c r="A24" s="124" t="s">
        <v>303</v>
      </c>
      <c r="B24" s="124" t="s">
        <v>58</v>
      </c>
      <c r="C24" s="47" t="s">
        <v>304</v>
      </c>
      <c r="D24" s="47"/>
      <c r="E24" s="47" t="s">
        <v>55</v>
      </c>
      <c r="G24" s="122">
        <v>59.4</v>
      </c>
      <c r="N24" s="122">
        <f t="shared" si="0"/>
        <v>59.4</v>
      </c>
      <c r="O24" s="122">
        <f>IF(D24="X",0,IF(E24="X",0,VLOOKUP(E24,'12'!$K$3:$L$16,2,FALSE)))</f>
        <v>200</v>
      </c>
      <c r="P24" s="122">
        <f t="shared" si="1"/>
        <v>11880</v>
      </c>
    </row>
    <row r="25" spans="1:16" x14ac:dyDescent="0.3">
      <c r="A25" s="124" t="s">
        <v>307</v>
      </c>
      <c r="B25" s="124" t="s">
        <v>58</v>
      </c>
      <c r="C25" s="47" t="s">
        <v>308</v>
      </c>
      <c r="D25" s="47"/>
      <c r="E25" s="47" t="s">
        <v>55</v>
      </c>
      <c r="G25" s="122">
        <v>32.200000000000003</v>
      </c>
      <c r="N25" s="122">
        <f t="shared" si="0"/>
        <v>32.200000000000003</v>
      </c>
      <c r="O25" s="122">
        <f>IF(D25="X",0,IF(E25="X",0,VLOOKUP(E25,'12'!$K$3:$L$16,2,FALSE)))</f>
        <v>200</v>
      </c>
      <c r="P25" s="122">
        <f t="shared" si="1"/>
        <v>6440.0000000000009</v>
      </c>
    </row>
    <row r="26" spans="1:16" x14ac:dyDescent="0.3">
      <c r="A26" s="124" t="s">
        <v>309</v>
      </c>
      <c r="B26" s="124" t="s">
        <v>58</v>
      </c>
      <c r="C26" s="47" t="s">
        <v>310</v>
      </c>
      <c r="D26" s="47"/>
      <c r="E26" s="47" t="s">
        <v>55</v>
      </c>
      <c r="G26" s="122">
        <v>16.100000000000001</v>
      </c>
      <c r="N26" s="122">
        <f t="shared" si="0"/>
        <v>16.100000000000001</v>
      </c>
      <c r="O26" s="122">
        <f>IF(D26="X",0,IF(E26="X",0,VLOOKUP(E26,'12'!$K$3:$L$16,2,FALSE)))</f>
        <v>200</v>
      </c>
      <c r="P26" s="122">
        <f t="shared" si="1"/>
        <v>3220.0000000000005</v>
      </c>
    </row>
    <row r="27" spans="1:16" x14ac:dyDescent="0.3">
      <c r="A27" s="124" t="s">
        <v>311</v>
      </c>
      <c r="B27" s="124" t="s">
        <v>58</v>
      </c>
      <c r="C27" s="47" t="s">
        <v>312</v>
      </c>
      <c r="D27" s="47"/>
      <c r="E27" s="47" t="s">
        <v>55</v>
      </c>
      <c r="G27" s="122">
        <v>56.5</v>
      </c>
      <c r="N27" s="122">
        <f t="shared" si="0"/>
        <v>56.5</v>
      </c>
      <c r="O27" s="122">
        <f>IF(D27="X",0,IF(E27="X",0,VLOOKUP(E27,'12'!$K$3:$L$16,2,FALSE)))</f>
        <v>200</v>
      </c>
      <c r="P27" s="122">
        <f t="shared" si="1"/>
        <v>11300</v>
      </c>
    </row>
    <row r="28" spans="1:16" x14ac:dyDescent="0.3">
      <c r="A28" s="124" t="s">
        <v>313</v>
      </c>
      <c r="B28" s="124" t="s">
        <v>58</v>
      </c>
      <c r="C28" s="47" t="s">
        <v>314</v>
      </c>
      <c r="D28" s="47"/>
      <c r="E28" s="47" t="s">
        <v>150</v>
      </c>
      <c r="G28" s="122"/>
      <c r="J28" s="122">
        <v>4.2</v>
      </c>
      <c r="N28" s="122">
        <f t="shared" si="0"/>
        <v>4.2</v>
      </c>
      <c r="O28" s="122">
        <f>IF(D28="X",0,IF(E28="X",0,VLOOKUP(E28,'12'!$K$3:$L$16,2,FALSE)))</f>
        <v>200</v>
      </c>
      <c r="P28" s="122">
        <f t="shared" si="1"/>
        <v>840</v>
      </c>
    </row>
    <row r="29" spans="1:16" x14ac:dyDescent="0.3">
      <c r="A29" s="124" t="s">
        <v>315</v>
      </c>
      <c r="B29" s="124" t="s">
        <v>58</v>
      </c>
      <c r="C29" s="47" t="s">
        <v>316</v>
      </c>
      <c r="D29" s="47"/>
      <c r="E29" s="47" t="s">
        <v>55</v>
      </c>
      <c r="G29" s="122">
        <v>39.700000000000003</v>
      </c>
      <c r="N29" s="122">
        <f t="shared" si="0"/>
        <v>39.700000000000003</v>
      </c>
      <c r="O29" s="122">
        <f>IF(D29="X",0,IF(E29="X",0,VLOOKUP(E29,'12'!$K$3:$L$16,2,FALSE)))</f>
        <v>200</v>
      </c>
      <c r="P29" s="122">
        <f t="shared" si="1"/>
        <v>7940.0000000000009</v>
      </c>
    </row>
    <row r="30" spans="1:16" x14ac:dyDescent="0.3">
      <c r="A30" s="124"/>
      <c r="B30" s="124" t="s">
        <v>55</v>
      </c>
      <c r="C30" s="47" t="s">
        <v>263</v>
      </c>
      <c r="D30" s="47"/>
      <c r="E30" s="47" t="s">
        <v>56</v>
      </c>
      <c r="G30" s="122">
        <v>16.8</v>
      </c>
      <c r="N30" s="122">
        <f t="shared" si="0"/>
        <v>16.8</v>
      </c>
      <c r="O30" s="122">
        <f>IF(D30="X",0,IF(E30="X",0,VLOOKUP(E30,'12'!$K$3:$L$16,2,FALSE)))</f>
        <v>200</v>
      </c>
      <c r="P30" s="122">
        <f t="shared" si="1"/>
        <v>3360</v>
      </c>
    </row>
    <row r="31" spans="1:16" x14ac:dyDescent="0.3">
      <c r="A31" s="124" t="s">
        <v>313</v>
      </c>
      <c r="B31" s="124" t="s">
        <v>58</v>
      </c>
      <c r="C31" s="47" t="s">
        <v>314</v>
      </c>
      <c r="D31" s="47"/>
      <c r="E31" s="47" t="s">
        <v>150</v>
      </c>
      <c r="G31" s="122"/>
      <c r="J31" s="122">
        <v>4.5</v>
      </c>
      <c r="N31" s="122">
        <f t="shared" si="0"/>
        <v>4.5</v>
      </c>
      <c r="O31" s="122">
        <f>IF(D31="X",0,IF(E31="X",0,VLOOKUP(E31,'12'!$K$3:$L$16,2,FALSE)))</f>
        <v>200</v>
      </c>
      <c r="P31" s="122">
        <f t="shared" si="1"/>
        <v>900</v>
      </c>
    </row>
    <row r="32" spans="1:16" x14ac:dyDescent="0.3">
      <c r="A32" s="124" t="s">
        <v>311</v>
      </c>
      <c r="B32" s="124" t="s">
        <v>58</v>
      </c>
      <c r="C32" s="47" t="s">
        <v>312</v>
      </c>
      <c r="D32" s="47"/>
      <c r="E32" s="47" t="s">
        <v>55</v>
      </c>
      <c r="G32" s="122">
        <v>41.43</v>
      </c>
      <c r="N32" s="122">
        <f t="shared" si="0"/>
        <v>41.43</v>
      </c>
      <c r="O32" s="122">
        <f>IF(D32="X",0,IF(E32="X",0,VLOOKUP(E32,'12'!$K$3:$L$16,2,FALSE)))</f>
        <v>200</v>
      </c>
      <c r="P32" s="122">
        <f t="shared" si="1"/>
        <v>8286</v>
      </c>
    </row>
    <row r="33" spans="1:16" x14ac:dyDescent="0.3">
      <c r="A33" s="124" t="s">
        <v>317</v>
      </c>
      <c r="B33" s="124" t="s">
        <v>58</v>
      </c>
      <c r="C33" s="47" t="s">
        <v>318</v>
      </c>
      <c r="D33" s="47"/>
      <c r="E33" s="47" t="s">
        <v>56</v>
      </c>
      <c r="F33" s="122">
        <v>10.7</v>
      </c>
      <c r="G33" s="122"/>
      <c r="N33" s="122">
        <f t="shared" si="0"/>
        <v>10.7</v>
      </c>
      <c r="O33" s="122">
        <f>IF(D33="X",0,IF(E33="X",0,VLOOKUP(E33,'12'!$K$3:$L$16,2,FALSE)))</f>
        <v>200</v>
      </c>
      <c r="P33" s="122">
        <f t="shared" si="1"/>
        <v>2140</v>
      </c>
    </row>
    <row r="34" spans="1:16" x14ac:dyDescent="0.3">
      <c r="A34" s="124"/>
      <c r="B34" s="124" t="s">
        <v>55</v>
      </c>
      <c r="C34" s="47" t="s">
        <v>263</v>
      </c>
      <c r="D34" s="47"/>
      <c r="E34" s="47" t="s">
        <v>56</v>
      </c>
      <c r="F34" s="122"/>
      <c r="G34" s="122">
        <v>17.77</v>
      </c>
      <c r="N34" s="122">
        <f t="shared" si="0"/>
        <v>17.77</v>
      </c>
      <c r="O34" s="122">
        <f>IF(D34="X",0,IF(E34="X",0,VLOOKUP(E34,'12'!$K$3:$L$16,2,FALSE)))</f>
        <v>200</v>
      </c>
      <c r="P34" s="122">
        <f t="shared" si="1"/>
        <v>3554</v>
      </c>
    </row>
    <row r="35" spans="1:16" x14ac:dyDescent="0.3">
      <c r="A35" s="124" t="s">
        <v>319</v>
      </c>
      <c r="B35" s="124" t="s">
        <v>58</v>
      </c>
      <c r="C35" s="47" t="s">
        <v>320</v>
      </c>
      <c r="D35" s="47"/>
      <c r="E35" s="47" t="s">
        <v>58</v>
      </c>
      <c r="G35" s="122">
        <v>18.399999999999999</v>
      </c>
      <c r="N35" s="122">
        <f t="shared" si="0"/>
        <v>18.399999999999999</v>
      </c>
      <c r="O35" s="122">
        <f>IF(D35="X",0,IF(E35="X",0,VLOOKUP(E35,'12'!$K$3:$L$16,2,FALSE)))</f>
        <v>200</v>
      </c>
      <c r="P35" s="122">
        <f t="shared" si="1"/>
        <v>3679.9999999999995</v>
      </c>
    </row>
    <row r="36" spans="1:16" x14ac:dyDescent="0.3">
      <c r="A36" s="124" t="s">
        <v>321</v>
      </c>
      <c r="B36" s="124" t="s">
        <v>58</v>
      </c>
      <c r="C36" s="47" t="s">
        <v>322</v>
      </c>
      <c r="D36" s="47"/>
      <c r="E36" s="47" t="s">
        <v>58</v>
      </c>
      <c r="G36" s="122">
        <v>12.2</v>
      </c>
      <c r="N36" s="122">
        <f t="shared" si="0"/>
        <v>12.2</v>
      </c>
      <c r="O36" s="122">
        <f>IF(D36="X",0,IF(E36="X",0,VLOOKUP(E36,'12'!$K$3:$L$16,2,FALSE)))</f>
        <v>200</v>
      </c>
      <c r="P36" s="122">
        <f t="shared" si="1"/>
        <v>2440</v>
      </c>
    </row>
    <row r="37" spans="1:16" x14ac:dyDescent="0.3">
      <c r="A37" s="124" t="s">
        <v>323</v>
      </c>
      <c r="B37" s="124" t="s">
        <v>58</v>
      </c>
      <c r="C37" s="47" t="s">
        <v>324</v>
      </c>
      <c r="D37" s="47"/>
      <c r="E37" s="47" t="s">
        <v>58</v>
      </c>
      <c r="G37" s="122">
        <v>12.2</v>
      </c>
      <c r="N37" s="122">
        <f t="shared" si="0"/>
        <v>12.2</v>
      </c>
      <c r="O37" s="122">
        <f>IF(D37="X",0,IF(E37="X",0,VLOOKUP(E37,'12'!$K$3:$L$16,2,FALSE)))</f>
        <v>200</v>
      </c>
      <c r="P37" s="122">
        <f t="shared" si="1"/>
        <v>2440</v>
      </c>
    </row>
    <row r="38" spans="1:16" x14ac:dyDescent="0.3">
      <c r="A38" s="124" t="s">
        <v>325</v>
      </c>
      <c r="B38" s="124" t="s">
        <v>58</v>
      </c>
      <c r="C38" s="47" t="s">
        <v>326</v>
      </c>
      <c r="D38" s="47"/>
      <c r="E38" s="47" t="s">
        <v>357</v>
      </c>
      <c r="G38" s="122">
        <v>12.5</v>
      </c>
      <c r="N38" s="122">
        <f t="shared" si="0"/>
        <v>12.5</v>
      </c>
      <c r="O38" s="122">
        <f>IF(D38="X",0,IF(E38="X",0,VLOOKUP(E38,'12'!$K$3:$L$16,2,FALSE)))</f>
        <v>0</v>
      </c>
      <c r="P38" s="122">
        <f t="shared" si="1"/>
        <v>0</v>
      </c>
    </row>
    <row r="39" spans="1:16" x14ac:dyDescent="0.3">
      <c r="A39" s="124" t="s">
        <v>327</v>
      </c>
      <c r="B39" s="124" t="s">
        <v>58</v>
      </c>
      <c r="C39" s="47" t="s">
        <v>328</v>
      </c>
      <c r="D39" s="47"/>
      <c r="E39" s="47" t="s">
        <v>56</v>
      </c>
      <c r="G39" s="122">
        <v>4.0999999999999996</v>
      </c>
      <c r="N39" s="122">
        <f t="shared" si="0"/>
        <v>4.0999999999999996</v>
      </c>
      <c r="O39" s="122">
        <f>IF(D39="X",0,IF(E39="X",0,VLOOKUP(E39,'12'!$K$3:$L$16,2,FALSE)))</f>
        <v>200</v>
      </c>
      <c r="P39" s="122">
        <f t="shared" si="1"/>
        <v>819.99999999999989</v>
      </c>
    </row>
    <row r="40" spans="1:16" x14ac:dyDescent="0.3">
      <c r="A40" s="124" t="s">
        <v>329</v>
      </c>
      <c r="B40" s="124" t="s">
        <v>55</v>
      </c>
      <c r="C40" s="47" t="s">
        <v>330</v>
      </c>
      <c r="D40" s="47"/>
      <c r="E40" s="47" t="s">
        <v>357</v>
      </c>
      <c r="F40" s="122"/>
      <c r="G40" s="122">
        <v>3</v>
      </c>
      <c r="N40" s="122">
        <f t="shared" si="0"/>
        <v>3</v>
      </c>
      <c r="O40" s="122">
        <f>IF(D40="X",0,IF(E40="X",0,VLOOKUP(E40,'12'!$K$3:$L$16,2,FALSE)))</f>
        <v>0</v>
      </c>
      <c r="P40" s="122">
        <f t="shared" si="1"/>
        <v>0</v>
      </c>
    </row>
    <row r="41" spans="1:16" x14ac:dyDescent="0.3">
      <c r="A41" s="124" t="s">
        <v>331</v>
      </c>
      <c r="B41" s="124" t="s">
        <v>55</v>
      </c>
      <c r="C41" s="47" t="s">
        <v>332</v>
      </c>
      <c r="D41" s="47"/>
      <c r="E41" s="47" t="s">
        <v>357</v>
      </c>
      <c r="F41" s="122"/>
      <c r="G41" s="122">
        <v>5.0999999999999996</v>
      </c>
      <c r="N41" s="122">
        <f t="shared" si="0"/>
        <v>5.0999999999999996</v>
      </c>
      <c r="O41" s="122">
        <f>IF(D41="X",0,IF(E41="X",0,VLOOKUP(E41,'12'!$K$3:$L$16,2,FALSE)))</f>
        <v>0</v>
      </c>
      <c r="P41" s="122">
        <f t="shared" si="1"/>
        <v>0</v>
      </c>
    </row>
    <row r="42" spans="1:16" x14ac:dyDescent="0.3">
      <c r="A42" s="124" t="s">
        <v>333</v>
      </c>
      <c r="B42" s="124" t="s">
        <v>55</v>
      </c>
      <c r="C42" s="47" t="s">
        <v>334</v>
      </c>
      <c r="D42" s="47"/>
      <c r="E42" s="47" t="s">
        <v>357</v>
      </c>
      <c r="F42" s="122"/>
      <c r="G42" s="122">
        <v>10.3</v>
      </c>
      <c r="N42" s="122">
        <f t="shared" si="0"/>
        <v>10.3</v>
      </c>
      <c r="O42" s="122">
        <f>IF(D42="X",0,IF(E42="X",0,VLOOKUP(E42,'12'!$K$3:$L$16,2,FALSE)))</f>
        <v>0</v>
      </c>
      <c r="P42" s="122">
        <f t="shared" si="1"/>
        <v>0</v>
      </c>
    </row>
    <row r="43" spans="1:16" x14ac:dyDescent="0.3">
      <c r="A43" s="124" t="s">
        <v>335</v>
      </c>
      <c r="B43" s="124" t="s">
        <v>58</v>
      </c>
      <c r="C43" s="47" t="s">
        <v>336</v>
      </c>
      <c r="D43" s="47"/>
      <c r="E43" s="47" t="s">
        <v>58</v>
      </c>
      <c r="F43" s="122"/>
      <c r="G43" s="122">
        <v>16.8</v>
      </c>
      <c r="N43" s="122">
        <f t="shared" si="0"/>
        <v>16.8</v>
      </c>
      <c r="O43" s="122">
        <f>IF(D43="X",0,IF(E43="X",0,VLOOKUP(E43,'12'!$K$3:$L$16,2,FALSE)))</f>
        <v>200</v>
      </c>
      <c r="P43" s="122">
        <f t="shared" si="1"/>
        <v>3360</v>
      </c>
    </row>
    <row r="44" spans="1:16" x14ac:dyDescent="0.3">
      <c r="A44" s="124" t="s">
        <v>335</v>
      </c>
      <c r="B44" s="124" t="s">
        <v>58</v>
      </c>
      <c r="C44" s="47" t="s">
        <v>336</v>
      </c>
      <c r="D44" s="47"/>
      <c r="E44" s="47" t="s">
        <v>58</v>
      </c>
      <c r="F44" s="122"/>
      <c r="G44" s="122">
        <v>16.25</v>
      </c>
      <c r="N44" s="122">
        <f t="shared" si="0"/>
        <v>16.25</v>
      </c>
      <c r="O44" s="122">
        <f>IF(D44="X",0,IF(E44="X",0,VLOOKUP(E44,'12'!$K$3:$L$16,2,FALSE)))</f>
        <v>200</v>
      </c>
      <c r="P44" s="122">
        <f t="shared" si="1"/>
        <v>3250</v>
      </c>
    </row>
    <row r="45" spans="1:16" x14ac:dyDescent="0.3">
      <c r="A45" s="124" t="s">
        <v>337</v>
      </c>
      <c r="B45" s="124" t="s">
        <v>55</v>
      </c>
      <c r="C45" s="47" t="s">
        <v>338</v>
      </c>
      <c r="D45" s="47"/>
      <c r="E45" s="47" t="s">
        <v>150</v>
      </c>
      <c r="F45" s="122"/>
      <c r="G45" s="122"/>
      <c r="J45" s="122">
        <v>3.7</v>
      </c>
      <c r="N45" s="122">
        <f t="shared" si="0"/>
        <v>3.7</v>
      </c>
      <c r="O45" s="122">
        <f>IF(D45="X",0,IF(E45="X",0,VLOOKUP(E45,'12'!$K$3:$L$16,2,FALSE)))</f>
        <v>200</v>
      </c>
      <c r="P45" s="122">
        <f t="shared" si="1"/>
        <v>740</v>
      </c>
    </row>
    <row r="46" spans="1:16" x14ac:dyDescent="0.3">
      <c r="A46" s="124" t="s">
        <v>339</v>
      </c>
      <c r="B46" s="124" t="s">
        <v>55</v>
      </c>
      <c r="C46" s="47" t="s">
        <v>340</v>
      </c>
      <c r="D46" s="47"/>
      <c r="E46" s="47" t="s">
        <v>150</v>
      </c>
      <c r="F46" s="122"/>
      <c r="G46" s="122"/>
      <c r="J46" s="122">
        <v>10.6</v>
      </c>
      <c r="N46" s="122">
        <f t="shared" si="0"/>
        <v>10.6</v>
      </c>
      <c r="O46" s="122">
        <f>IF(D46="X",0,IF(E46="X",0,VLOOKUP(E46,'12'!$K$3:$L$16,2,FALSE)))</f>
        <v>200</v>
      </c>
      <c r="P46" s="122">
        <f t="shared" si="1"/>
        <v>2120</v>
      </c>
    </row>
    <row r="47" spans="1:16" x14ac:dyDescent="0.3">
      <c r="A47" s="124" t="s">
        <v>341</v>
      </c>
      <c r="B47" s="124" t="s">
        <v>55</v>
      </c>
      <c r="C47" s="47" t="s">
        <v>342</v>
      </c>
      <c r="D47" s="47" t="s">
        <v>343</v>
      </c>
      <c r="E47" s="47" t="s">
        <v>357</v>
      </c>
      <c r="F47" s="122"/>
      <c r="G47" s="122"/>
      <c r="J47" s="122">
        <v>16.2</v>
      </c>
      <c r="N47" s="122">
        <f t="shared" si="0"/>
        <v>16.2</v>
      </c>
      <c r="O47" s="122">
        <f>IF(D47="X",0,IF(E47="X",0,VLOOKUP(E47,'12'!$K$3:$L$16,2,FALSE)))</f>
        <v>0</v>
      </c>
      <c r="P47" s="122">
        <f t="shared" si="1"/>
        <v>0</v>
      </c>
    </row>
    <row r="48" spans="1:16" x14ac:dyDescent="0.3">
      <c r="A48" s="124" t="s">
        <v>344</v>
      </c>
      <c r="B48" s="124" t="s">
        <v>60</v>
      </c>
      <c r="C48" s="47" t="s">
        <v>345</v>
      </c>
      <c r="D48" s="47" t="s">
        <v>343</v>
      </c>
      <c r="E48" s="47" t="s">
        <v>56</v>
      </c>
      <c r="G48" s="122">
        <v>14.3</v>
      </c>
      <c r="J48" s="122"/>
      <c r="N48" s="122">
        <f t="shared" si="0"/>
        <v>14.3</v>
      </c>
      <c r="O48" s="122">
        <f>IF(D48="X",0,IF(E48="X",0,VLOOKUP(E48,'12'!$K$3:$L$16,2,FALSE)))</f>
        <v>0</v>
      </c>
      <c r="P48" s="122">
        <f t="shared" si="1"/>
        <v>0</v>
      </c>
    </row>
    <row r="49" spans="1:16" x14ac:dyDescent="0.3">
      <c r="A49" s="124" t="s">
        <v>346</v>
      </c>
      <c r="B49" s="124" t="s">
        <v>60</v>
      </c>
      <c r="C49" s="47" t="s">
        <v>347</v>
      </c>
      <c r="D49" s="47" t="s">
        <v>343</v>
      </c>
      <c r="E49" s="47" t="s">
        <v>56</v>
      </c>
      <c r="G49" s="122">
        <v>28.75</v>
      </c>
      <c r="J49" s="122"/>
      <c r="N49" s="122">
        <f t="shared" si="0"/>
        <v>28.75</v>
      </c>
      <c r="O49" s="122">
        <f>IF(D49="X",0,IF(E49="X",0,VLOOKUP(E49,'12'!$K$3:$L$16,2,FALSE)))</f>
        <v>0</v>
      </c>
      <c r="P49" s="122">
        <f t="shared" si="1"/>
        <v>0</v>
      </c>
    </row>
    <row r="50" spans="1:16" x14ac:dyDescent="0.3">
      <c r="A50" s="124" t="s">
        <v>348</v>
      </c>
      <c r="B50" s="124" t="s">
        <v>60</v>
      </c>
      <c r="C50" s="47" t="s">
        <v>349</v>
      </c>
      <c r="D50" s="47" t="s">
        <v>343</v>
      </c>
      <c r="E50" s="47" t="s">
        <v>56</v>
      </c>
      <c r="G50" s="122">
        <v>59.1</v>
      </c>
      <c r="J50" s="122"/>
      <c r="N50" s="122">
        <f t="shared" si="0"/>
        <v>59.1</v>
      </c>
      <c r="O50" s="122">
        <f>IF(D50="X",0,IF(E50="X",0,VLOOKUP(E50,'12'!$K$3:$L$16,2,FALSE)))</f>
        <v>0</v>
      </c>
      <c r="P50" s="122">
        <f t="shared" si="1"/>
        <v>0</v>
      </c>
    </row>
    <row r="51" spans="1:16" x14ac:dyDescent="0.3">
      <c r="A51" s="124" t="s">
        <v>350</v>
      </c>
      <c r="B51" s="124" t="s">
        <v>60</v>
      </c>
      <c r="C51" s="47" t="s">
        <v>351</v>
      </c>
      <c r="D51" s="47" t="s">
        <v>343</v>
      </c>
      <c r="E51" s="47" t="s">
        <v>357</v>
      </c>
      <c r="G51" s="122">
        <v>20.399999999999999</v>
      </c>
      <c r="J51" s="122"/>
      <c r="N51" s="122">
        <f t="shared" si="0"/>
        <v>20.399999999999999</v>
      </c>
      <c r="O51" s="122">
        <f>IF(D51="X",0,IF(E51="X",0,VLOOKUP(E51,'12'!$K$3:$L$16,2,FALSE)))</f>
        <v>0</v>
      </c>
      <c r="P51" s="122">
        <f t="shared" si="1"/>
        <v>0</v>
      </c>
    </row>
    <row r="52" spans="1:16" hidden="1" x14ac:dyDescent="0.3">
      <c r="A52" s="44"/>
      <c r="B52" s="159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59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59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59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59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59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59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59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59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59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59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59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59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59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59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59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59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59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59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59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59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59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59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59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59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59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59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59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59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59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59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59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59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B127" s="159"/>
      <c r="N127" s="122"/>
      <c r="O127" s="122"/>
      <c r="P127" s="122"/>
    </row>
    <row r="128" spans="1:16" hidden="1" x14ac:dyDescent="0.3">
      <c r="B128" s="159"/>
      <c r="N128" s="122"/>
      <c r="O128" s="122"/>
      <c r="P128" s="122"/>
    </row>
    <row r="129" spans="2:16" hidden="1" x14ac:dyDescent="0.3">
      <c r="B129" s="159"/>
      <c r="N129" s="122"/>
      <c r="O129" s="122"/>
      <c r="P129" s="122"/>
    </row>
    <row r="130" spans="2:16" hidden="1" x14ac:dyDescent="0.3">
      <c r="B130" s="159"/>
      <c r="N130" s="122"/>
      <c r="O130" s="122"/>
      <c r="P130" s="122"/>
    </row>
    <row r="131" spans="2:16" hidden="1" x14ac:dyDescent="0.3">
      <c r="B131" s="159"/>
      <c r="N131" s="122"/>
      <c r="O131" s="122"/>
      <c r="P131" s="122"/>
    </row>
    <row r="132" spans="2:16" hidden="1" x14ac:dyDescent="0.3">
      <c r="B132" s="159"/>
      <c r="N132" s="122"/>
      <c r="O132" s="122"/>
      <c r="P132" s="122"/>
    </row>
    <row r="133" spans="2:16" hidden="1" x14ac:dyDescent="0.3">
      <c r="B133" s="159"/>
      <c r="N133" s="122"/>
      <c r="O133" s="122"/>
      <c r="P133" s="122"/>
    </row>
    <row r="134" spans="2:16" hidden="1" x14ac:dyDescent="0.3">
      <c r="B134" s="159"/>
      <c r="N134" s="122"/>
      <c r="O134" s="122"/>
      <c r="P134" s="122"/>
    </row>
    <row r="135" spans="2:16" hidden="1" x14ac:dyDescent="0.3">
      <c r="B135" s="159"/>
      <c r="N135" s="122"/>
      <c r="O135" s="122"/>
      <c r="P135" s="122"/>
    </row>
    <row r="136" spans="2:16" hidden="1" x14ac:dyDescent="0.3">
      <c r="B136" s="159"/>
      <c r="N136" s="122"/>
      <c r="O136" s="122"/>
      <c r="P136" s="122"/>
    </row>
    <row r="137" spans="2:16" hidden="1" x14ac:dyDescent="0.3">
      <c r="B137" s="159"/>
      <c r="N137" s="122"/>
      <c r="O137" s="122"/>
      <c r="P137" s="122"/>
    </row>
    <row r="138" spans="2:16" hidden="1" x14ac:dyDescent="0.3">
      <c r="B138" s="159"/>
      <c r="N138" s="122"/>
      <c r="O138" s="122"/>
      <c r="P138" s="122"/>
    </row>
    <row r="139" spans="2:16" hidden="1" x14ac:dyDescent="0.3">
      <c r="B139" s="159"/>
      <c r="N139" s="122"/>
      <c r="O139" s="122"/>
      <c r="P139" s="122"/>
    </row>
    <row r="140" spans="2:16" hidden="1" x14ac:dyDescent="0.3">
      <c r="B140" s="159"/>
      <c r="N140" s="122"/>
      <c r="O140" s="122"/>
      <c r="P140" s="122"/>
    </row>
    <row r="141" spans="2:16" hidden="1" x14ac:dyDescent="0.3">
      <c r="B141" s="159"/>
      <c r="N141" s="122"/>
      <c r="O141" s="122"/>
      <c r="P141" s="122"/>
    </row>
    <row r="142" spans="2:16" hidden="1" x14ac:dyDescent="0.3">
      <c r="B142" s="159"/>
      <c r="N142" s="122"/>
      <c r="O142" s="122"/>
      <c r="P142" s="122"/>
    </row>
    <row r="143" spans="2:16" hidden="1" x14ac:dyDescent="0.3">
      <c r="B143" s="159"/>
      <c r="N143" s="122"/>
      <c r="O143" s="122"/>
      <c r="P143" s="122"/>
    </row>
    <row r="144" spans="2:16" hidden="1" x14ac:dyDescent="0.3">
      <c r="B144" s="159"/>
      <c r="N144" s="122"/>
      <c r="O144" s="122"/>
      <c r="P144" s="122"/>
    </row>
    <row r="145" spans="2:16" hidden="1" x14ac:dyDescent="0.3">
      <c r="B145" s="159"/>
      <c r="N145" s="122"/>
      <c r="O145" s="122"/>
      <c r="P145" s="122"/>
    </row>
    <row r="146" spans="2:16" hidden="1" x14ac:dyDescent="0.3">
      <c r="B146" s="159"/>
      <c r="N146" s="122"/>
      <c r="O146" s="122"/>
      <c r="P146" s="122"/>
    </row>
    <row r="147" spans="2:16" hidden="1" x14ac:dyDescent="0.3">
      <c r="B147" s="159"/>
      <c r="N147" s="122"/>
      <c r="O147" s="122"/>
      <c r="P147" s="122"/>
    </row>
    <row r="148" spans="2:16" hidden="1" x14ac:dyDescent="0.3">
      <c r="B148" s="159"/>
      <c r="N148" s="122"/>
      <c r="O148" s="122"/>
      <c r="P148" s="122"/>
    </row>
    <row r="149" spans="2:16" hidden="1" x14ac:dyDescent="0.3">
      <c r="B149" s="159"/>
      <c r="N149" s="122"/>
      <c r="O149" s="122"/>
      <c r="P149" s="122"/>
    </row>
    <row r="150" spans="2:16" hidden="1" x14ac:dyDescent="0.3">
      <c r="B150" s="159"/>
      <c r="N150" s="122"/>
      <c r="O150" s="122"/>
      <c r="P150" s="122"/>
    </row>
    <row r="151" spans="2:16" hidden="1" x14ac:dyDescent="0.3">
      <c r="B151" s="159"/>
      <c r="N151" s="122"/>
      <c r="O151" s="122"/>
      <c r="P151" s="122"/>
    </row>
    <row r="152" spans="2:16" hidden="1" x14ac:dyDescent="0.3">
      <c r="B152" s="159"/>
      <c r="N152" s="122"/>
      <c r="O152" s="122"/>
      <c r="P152" s="122"/>
    </row>
    <row r="153" spans="2:16" hidden="1" x14ac:dyDescent="0.3">
      <c r="B153" s="159"/>
      <c r="N153" s="122"/>
      <c r="O153" s="122"/>
      <c r="P153" s="122"/>
    </row>
    <row r="154" spans="2:16" hidden="1" x14ac:dyDescent="0.3">
      <c r="B154" s="159"/>
      <c r="N154" s="122"/>
      <c r="O154" s="122"/>
      <c r="P154" s="122"/>
    </row>
    <row r="155" spans="2:16" hidden="1" x14ac:dyDescent="0.3">
      <c r="B155" s="159"/>
      <c r="N155" s="122"/>
      <c r="O155" s="122"/>
      <c r="P155" s="122"/>
    </row>
    <row r="156" spans="2:16" hidden="1" x14ac:dyDescent="0.3">
      <c r="B156" s="159"/>
      <c r="N156" s="122"/>
      <c r="O156" s="122"/>
      <c r="P156" s="122"/>
    </row>
    <row r="157" spans="2:16" hidden="1" x14ac:dyDescent="0.3">
      <c r="B157" s="159"/>
      <c r="N157" s="122"/>
      <c r="O157" s="122"/>
      <c r="P157" s="122"/>
    </row>
    <row r="158" spans="2:16" hidden="1" x14ac:dyDescent="0.3">
      <c r="B158" s="159"/>
      <c r="N158" s="122"/>
      <c r="O158" s="122"/>
      <c r="P158" s="122"/>
    </row>
    <row r="159" spans="2:16" hidden="1" x14ac:dyDescent="0.3">
      <c r="B159" s="159"/>
      <c r="N159" s="122"/>
      <c r="O159" s="122"/>
      <c r="P159" s="122"/>
    </row>
    <row r="160" spans="2:16" hidden="1" x14ac:dyDescent="0.3">
      <c r="B160" s="159"/>
      <c r="N160" s="122"/>
      <c r="O160" s="122"/>
      <c r="P160" s="122"/>
    </row>
    <row r="161" spans="2:16" hidden="1" x14ac:dyDescent="0.3">
      <c r="B161" s="159"/>
      <c r="N161" s="122"/>
      <c r="O161" s="122"/>
      <c r="P161" s="122"/>
    </row>
    <row r="162" spans="2:16" hidden="1" x14ac:dyDescent="0.3">
      <c r="B162" s="159"/>
      <c r="N162" s="122"/>
      <c r="O162" s="122"/>
      <c r="P162" s="122"/>
    </row>
    <row r="163" spans="2:16" hidden="1" x14ac:dyDescent="0.3">
      <c r="B163" s="159"/>
      <c r="N163" s="122"/>
      <c r="O163" s="122"/>
      <c r="P163" s="122"/>
    </row>
    <row r="164" spans="2:16" hidden="1" x14ac:dyDescent="0.3">
      <c r="B164" s="159"/>
      <c r="N164" s="122"/>
      <c r="O164" s="122"/>
      <c r="P164" s="122"/>
    </row>
    <row r="165" spans="2:16" hidden="1" x14ac:dyDescent="0.3">
      <c r="B165" s="159"/>
      <c r="N165" s="122"/>
      <c r="O165" s="122"/>
      <c r="P165" s="122"/>
    </row>
    <row r="166" spans="2:16" hidden="1" x14ac:dyDescent="0.3">
      <c r="B166" s="159"/>
      <c r="N166" s="122"/>
      <c r="O166" s="122"/>
      <c r="P166" s="122"/>
    </row>
    <row r="167" spans="2:16" hidden="1" x14ac:dyDescent="0.3">
      <c r="B167" s="159"/>
      <c r="N167" s="122"/>
      <c r="O167" s="122"/>
      <c r="P167" s="122"/>
    </row>
    <row r="168" spans="2:16" hidden="1" x14ac:dyDescent="0.3">
      <c r="B168" s="159"/>
      <c r="N168" s="122"/>
      <c r="O168" s="122"/>
      <c r="P168" s="122"/>
    </row>
    <row r="169" spans="2:16" hidden="1" x14ac:dyDescent="0.3">
      <c r="B169" s="159"/>
      <c r="N169" s="122"/>
      <c r="O169" s="122"/>
      <c r="P169" s="122"/>
    </row>
    <row r="170" spans="2:16" hidden="1" x14ac:dyDescent="0.3">
      <c r="B170" s="159"/>
      <c r="N170" s="122"/>
      <c r="O170" s="122"/>
      <c r="P170" s="122"/>
    </row>
    <row r="171" spans="2:16" hidden="1" x14ac:dyDescent="0.3">
      <c r="B171" s="159"/>
      <c r="N171" s="122"/>
      <c r="O171" s="122"/>
      <c r="P171" s="122"/>
    </row>
    <row r="172" spans="2:16" hidden="1" x14ac:dyDescent="0.3">
      <c r="B172" s="159"/>
      <c r="N172" s="122"/>
      <c r="O172" s="122"/>
      <c r="P172" s="122"/>
    </row>
    <row r="173" spans="2:16" hidden="1" x14ac:dyDescent="0.3">
      <c r="B173" s="159"/>
      <c r="N173" s="122"/>
      <c r="O173" s="122"/>
      <c r="P173" s="122"/>
    </row>
    <row r="174" spans="2:16" hidden="1" x14ac:dyDescent="0.3">
      <c r="B174" s="159"/>
      <c r="N174" s="122"/>
      <c r="O174" s="122"/>
      <c r="P174" s="122"/>
    </row>
    <row r="175" spans="2:16" hidden="1" x14ac:dyDescent="0.3">
      <c r="B175" s="159"/>
      <c r="N175" s="122"/>
      <c r="O175" s="122"/>
      <c r="P175" s="122"/>
    </row>
    <row r="176" spans="2:16" hidden="1" x14ac:dyDescent="0.3">
      <c r="B176" s="159"/>
      <c r="N176" s="122"/>
      <c r="O176" s="122"/>
      <c r="P176" s="122"/>
    </row>
    <row r="177" spans="2:16" hidden="1" x14ac:dyDescent="0.3">
      <c r="B177" s="159"/>
      <c r="N177" s="122"/>
      <c r="O177" s="122"/>
      <c r="P177" s="122"/>
    </row>
    <row r="178" spans="2:16" hidden="1" x14ac:dyDescent="0.3">
      <c r="B178" s="159"/>
      <c r="N178" s="122"/>
      <c r="O178" s="122"/>
      <c r="P178" s="122"/>
    </row>
    <row r="179" spans="2:16" hidden="1" x14ac:dyDescent="0.3">
      <c r="B179" s="159"/>
      <c r="N179" s="122"/>
      <c r="O179" s="122"/>
      <c r="P179" s="122"/>
    </row>
    <row r="180" spans="2:16" hidden="1" x14ac:dyDescent="0.3">
      <c r="B180" s="159"/>
      <c r="N180" s="122"/>
      <c r="O180" s="122"/>
      <c r="P180" s="122"/>
    </row>
    <row r="181" spans="2:16" hidden="1" x14ac:dyDescent="0.3">
      <c r="B181" s="159"/>
      <c r="N181" s="122"/>
      <c r="O181" s="122"/>
      <c r="P181" s="122"/>
    </row>
    <row r="182" spans="2:16" hidden="1" x14ac:dyDescent="0.3">
      <c r="B182" s="159"/>
      <c r="N182" s="122"/>
      <c r="O182" s="122"/>
      <c r="P182" s="122"/>
    </row>
    <row r="183" spans="2:16" hidden="1" x14ac:dyDescent="0.3">
      <c r="B183" s="159"/>
      <c r="N183" s="122"/>
      <c r="O183" s="122"/>
      <c r="P183" s="122"/>
    </row>
    <row r="184" spans="2:16" hidden="1" x14ac:dyDescent="0.3">
      <c r="B184" s="159"/>
      <c r="N184" s="122"/>
      <c r="O184" s="122"/>
      <c r="P184" s="122"/>
    </row>
    <row r="185" spans="2:16" hidden="1" x14ac:dyDescent="0.3">
      <c r="B185" s="159"/>
      <c r="N185" s="122"/>
      <c r="O185" s="122"/>
      <c r="P185" s="122"/>
    </row>
    <row r="186" spans="2:16" hidden="1" x14ac:dyDescent="0.3">
      <c r="B186" s="159"/>
      <c r="N186" s="122"/>
      <c r="O186" s="122"/>
      <c r="P186" s="122"/>
    </row>
    <row r="187" spans="2:16" hidden="1" x14ac:dyDescent="0.3">
      <c r="B187" s="159"/>
      <c r="N187" s="122"/>
      <c r="O187" s="122"/>
      <c r="P187" s="122"/>
    </row>
    <row r="188" spans="2:16" hidden="1" x14ac:dyDescent="0.3">
      <c r="B188" s="159"/>
      <c r="N188" s="122"/>
      <c r="O188" s="122"/>
      <c r="P188" s="122"/>
    </row>
    <row r="189" spans="2:16" hidden="1" x14ac:dyDescent="0.3">
      <c r="B189" s="159"/>
      <c r="N189" s="122"/>
      <c r="O189" s="122"/>
      <c r="P189" s="122"/>
    </row>
    <row r="190" spans="2:16" hidden="1" x14ac:dyDescent="0.3">
      <c r="B190" s="159"/>
      <c r="N190" s="122"/>
      <c r="O190" s="122"/>
      <c r="P190" s="122"/>
    </row>
    <row r="191" spans="2:16" hidden="1" x14ac:dyDescent="0.3">
      <c r="B191" s="159"/>
      <c r="N191" s="122"/>
      <c r="O191" s="122"/>
      <c r="P191" s="122"/>
    </row>
    <row r="192" spans="2:16" hidden="1" x14ac:dyDescent="0.3">
      <c r="B192" s="159"/>
      <c r="N192" s="122"/>
      <c r="O192" s="122"/>
      <c r="P192" s="122"/>
    </row>
    <row r="193" spans="2:16" hidden="1" x14ac:dyDescent="0.3">
      <c r="B193" s="159"/>
      <c r="N193" s="122"/>
      <c r="O193" s="122"/>
      <c r="P193" s="122"/>
    </row>
    <row r="194" spans="2:16" hidden="1" x14ac:dyDescent="0.3">
      <c r="B194" s="159"/>
      <c r="N194" s="122"/>
      <c r="O194" s="122"/>
      <c r="P194" s="122"/>
    </row>
    <row r="195" spans="2:16" hidden="1" x14ac:dyDescent="0.3">
      <c r="B195" s="159"/>
      <c r="N195" s="122"/>
      <c r="O195" s="122"/>
      <c r="P195" s="122"/>
    </row>
    <row r="196" spans="2:16" hidden="1" x14ac:dyDescent="0.3">
      <c r="B196" s="159"/>
      <c r="N196" s="122"/>
      <c r="O196" s="122"/>
      <c r="P196" s="122"/>
    </row>
    <row r="197" spans="2:16" hidden="1" x14ac:dyDescent="0.3">
      <c r="B197" s="159"/>
      <c r="N197" s="122"/>
      <c r="O197" s="122"/>
      <c r="P197" s="122"/>
    </row>
    <row r="198" spans="2:16" hidden="1" x14ac:dyDescent="0.3">
      <c r="B198" s="159"/>
      <c r="N198" s="122"/>
      <c r="O198" s="122"/>
      <c r="P198" s="122"/>
    </row>
    <row r="199" spans="2:16" hidden="1" x14ac:dyDescent="0.3">
      <c r="B199" s="159"/>
      <c r="N199" s="122"/>
      <c r="O199" s="122"/>
      <c r="P199" s="122"/>
    </row>
    <row r="200" spans="2:16" hidden="1" x14ac:dyDescent="0.3">
      <c r="B200" s="159"/>
      <c r="N200" s="122"/>
      <c r="O200" s="122"/>
      <c r="P200" s="122"/>
    </row>
    <row r="201" spans="2:16" hidden="1" x14ac:dyDescent="0.3">
      <c r="B201" s="159"/>
      <c r="N201" s="122"/>
      <c r="O201" s="122"/>
      <c r="P201" s="122"/>
    </row>
    <row r="202" spans="2:16" hidden="1" x14ac:dyDescent="0.3">
      <c r="B202" s="159"/>
      <c r="N202" s="122"/>
      <c r="O202" s="122"/>
      <c r="P202" s="122"/>
    </row>
    <row r="203" spans="2:16" hidden="1" x14ac:dyDescent="0.3">
      <c r="B203" s="159"/>
      <c r="N203" s="122"/>
      <c r="O203" s="122"/>
      <c r="P203" s="122"/>
    </row>
    <row r="204" spans="2:16" hidden="1" x14ac:dyDescent="0.3">
      <c r="B204" s="159"/>
      <c r="N204" s="122"/>
      <c r="O204" s="122"/>
      <c r="P204" s="122"/>
    </row>
    <row r="205" spans="2:16" hidden="1" x14ac:dyDescent="0.3">
      <c r="B205" s="159"/>
      <c r="N205" s="122"/>
      <c r="O205" s="122"/>
      <c r="P205" s="122"/>
    </row>
    <row r="206" spans="2:16" hidden="1" x14ac:dyDescent="0.3">
      <c r="B206" s="159"/>
      <c r="N206" s="122"/>
      <c r="O206" s="122"/>
      <c r="P206" s="122"/>
    </row>
    <row r="207" spans="2:16" hidden="1" x14ac:dyDescent="0.3">
      <c r="B207" s="159"/>
      <c r="N207" s="122"/>
      <c r="O207" s="122"/>
      <c r="P207" s="122"/>
    </row>
    <row r="208" spans="2:16" hidden="1" x14ac:dyDescent="0.3">
      <c r="B208" s="159"/>
      <c r="N208" s="122"/>
      <c r="O208" s="122"/>
      <c r="P208" s="122"/>
    </row>
    <row r="209" spans="2:16" hidden="1" x14ac:dyDescent="0.3">
      <c r="B209" s="159"/>
      <c r="N209" s="122"/>
      <c r="O209" s="122"/>
      <c r="P209" s="122"/>
    </row>
    <row r="210" spans="2:16" hidden="1" x14ac:dyDescent="0.3">
      <c r="B210" s="159"/>
      <c r="N210" s="122"/>
      <c r="O210" s="122"/>
      <c r="P210" s="122"/>
    </row>
    <row r="211" spans="2:16" hidden="1" x14ac:dyDescent="0.3">
      <c r="B211" s="159"/>
      <c r="N211" s="122"/>
      <c r="O211" s="122"/>
      <c r="P211" s="122"/>
    </row>
    <row r="212" spans="2:16" hidden="1" x14ac:dyDescent="0.3">
      <c r="B212" s="159"/>
      <c r="N212" s="122"/>
      <c r="O212" s="122"/>
      <c r="P212" s="122"/>
    </row>
    <row r="213" spans="2:16" hidden="1" x14ac:dyDescent="0.3">
      <c r="B213" s="159"/>
      <c r="N213" s="122"/>
      <c r="O213" s="122"/>
      <c r="P213" s="122"/>
    </row>
    <row r="214" spans="2:16" hidden="1" x14ac:dyDescent="0.3">
      <c r="B214" s="159"/>
      <c r="N214" s="122"/>
      <c r="O214" s="122"/>
      <c r="P214" s="122"/>
    </row>
    <row r="215" spans="2:16" hidden="1" x14ac:dyDescent="0.3">
      <c r="B215" s="159"/>
      <c r="N215" s="122"/>
      <c r="O215" s="122"/>
      <c r="P215" s="122"/>
    </row>
    <row r="216" spans="2:16" hidden="1" x14ac:dyDescent="0.3">
      <c r="B216" s="159"/>
      <c r="N216" s="122"/>
      <c r="O216" s="122"/>
      <c r="P216" s="122"/>
    </row>
    <row r="217" spans="2:16" hidden="1" x14ac:dyDescent="0.3">
      <c r="B217" s="159"/>
      <c r="N217" s="122"/>
      <c r="O217" s="122"/>
      <c r="P217" s="122"/>
    </row>
    <row r="218" spans="2:16" hidden="1" x14ac:dyDescent="0.3">
      <c r="B218" s="159"/>
      <c r="N218" s="122"/>
      <c r="O218" s="122"/>
      <c r="P218" s="122"/>
    </row>
    <row r="219" spans="2:16" hidden="1" x14ac:dyDescent="0.3">
      <c r="B219" s="159"/>
      <c r="N219" s="122"/>
      <c r="O219" s="122"/>
      <c r="P219" s="122"/>
    </row>
    <row r="220" spans="2:16" hidden="1" x14ac:dyDescent="0.3">
      <c r="B220" s="159"/>
      <c r="N220" s="122"/>
      <c r="O220" s="122"/>
      <c r="P220" s="122"/>
    </row>
    <row r="221" spans="2:16" hidden="1" x14ac:dyDescent="0.3">
      <c r="B221" s="159"/>
      <c r="N221" s="122"/>
      <c r="O221" s="122"/>
      <c r="P221" s="122"/>
    </row>
    <row r="222" spans="2:16" hidden="1" x14ac:dyDescent="0.3">
      <c r="B222" s="159"/>
      <c r="N222" s="122"/>
      <c r="O222" s="122"/>
      <c r="P222" s="122"/>
    </row>
    <row r="223" spans="2:16" hidden="1" x14ac:dyDescent="0.3">
      <c r="B223" s="159"/>
      <c r="N223" s="122"/>
      <c r="O223" s="122"/>
      <c r="P223" s="122"/>
    </row>
    <row r="224" spans="2:16" hidden="1" x14ac:dyDescent="0.3">
      <c r="B224" s="159"/>
      <c r="N224" s="122"/>
      <c r="O224" s="122"/>
      <c r="P224" s="122"/>
    </row>
    <row r="225" spans="2:16" hidden="1" x14ac:dyDescent="0.3">
      <c r="B225" s="159"/>
      <c r="N225" s="122"/>
      <c r="O225" s="122"/>
      <c r="P225" s="122"/>
    </row>
    <row r="226" spans="2:16" hidden="1" x14ac:dyDescent="0.3">
      <c r="B226" s="159"/>
      <c r="N226" s="122"/>
      <c r="O226" s="122"/>
      <c r="P226" s="122"/>
    </row>
    <row r="227" spans="2:16" hidden="1" x14ac:dyDescent="0.3">
      <c r="B227" s="159"/>
      <c r="N227" s="122"/>
      <c r="O227" s="122"/>
      <c r="P227" s="122"/>
    </row>
    <row r="228" spans="2:16" hidden="1" x14ac:dyDescent="0.3">
      <c r="B228" s="159"/>
      <c r="N228" s="122"/>
      <c r="O228" s="122"/>
      <c r="P228" s="122"/>
    </row>
    <row r="229" spans="2:16" hidden="1" x14ac:dyDescent="0.3">
      <c r="B229" s="159"/>
      <c r="N229" s="122"/>
      <c r="O229" s="122"/>
      <c r="P229" s="122"/>
    </row>
    <row r="230" spans="2:16" hidden="1" x14ac:dyDescent="0.3">
      <c r="B230" s="159"/>
      <c r="N230" s="122"/>
      <c r="O230" s="122"/>
      <c r="P230" s="122"/>
    </row>
    <row r="231" spans="2:16" hidden="1" x14ac:dyDescent="0.3">
      <c r="B231" s="159"/>
      <c r="N231" s="122"/>
      <c r="O231" s="122"/>
      <c r="P231" s="122"/>
    </row>
    <row r="232" spans="2:16" hidden="1" x14ac:dyDescent="0.3">
      <c r="B232" s="159"/>
      <c r="N232" s="122"/>
      <c r="O232" s="122"/>
      <c r="P232" s="122"/>
    </row>
    <row r="233" spans="2:16" hidden="1" x14ac:dyDescent="0.3">
      <c r="B233" s="159"/>
      <c r="N233" s="122"/>
      <c r="O233" s="122"/>
      <c r="P233" s="122"/>
    </row>
    <row r="234" spans="2:16" hidden="1" x14ac:dyDescent="0.3">
      <c r="B234" s="159"/>
      <c r="N234" s="122"/>
      <c r="O234" s="122"/>
      <c r="P234" s="122"/>
    </row>
    <row r="235" spans="2:16" hidden="1" x14ac:dyDescent="0.3">
      <c r="B235" s="159"/>
      <c r="N235" s="122"/>
      <c r="O235" s="122"/>
      <c r="P235" s="122"/>
    </row>
    <row r="236" spans="2:16" hidden="1" x14ac:dyDescent="0.3">
      <c r="B236" s="159"/>
      <c r="N236" s="122"/>
      <c r="O236" s="122"/>
      <c r="P236" s="122"/>
    </row>
    <row r="237" spans="2:16" hidden="1" x14ac:dyDescent="0.3">
      <c r="B237" s="159"/>
      <c r="N237" s="122"/>
      <c r="O237" s="122"/>
      <c r="P237" s="122"/>
    </row>
    <row r="238" spans="2:16" hidden="1" x14ac:dyDescent="0.3">
      <c r="B238" s="159"/>
      <c r="N238" s="122"/>
      <c r="O238" s="122"/>
      <c r="P238" s="122"/>
    </row>
    <row r="239" spans="2:16" hidden="1" x14ac:dyDescent="0.3">
      <c r="B239" s="159"/>
      <c r="N239" s="122"/>
      <c r="O239" s="122"/>
      <c r="P239" s="122"/>
    </row>
    <row r="240" spans="2:16" hidden="1" x14ac:dyDescent="0.3">
      <c r="B240" s="159"/>
      <c r="N240" s="122"/>
      <c r="O240" s="122"/>
      <c r="P240" s="122"/>
    </row>
    <row r="241" spans="2:16" hidden="1" x14ac:dyDescent="0.3">
      <c r="B241" s="159"/>
      <c r="N241" s="122"/>
      <c r="O241" s="122"/>
      <c r="P241" s="122"/>
    </row>
    <row r="242" spans="2:16" hidden="1" x14ac:dyDescent="0.3">
      <c r="B242" s="159"/>
      <c r="N242" s="122"/>
      <c r="O242" s="122"/>
      <c r="P242" s="122"/>
    </row>
    <row r="243" spans="2:16" hidden="1" x14ac:dyDescent="0.3">
      <c r="B243" s="159"/>
      <c r="N243" s="122"/>
      <c r="O243" s="122"/>
      <c r="P243" s="122"/>
    </row>
    <row r="244" spans="2:16" hidden="1" x14ac:dyDescent="0.3">
      <c r="B244" s="159"/>
      <c r="N244" s="122"/>
      <c r="O244" s="122"/>
      <c r="P244" s="122"/>
    </row>
    <row r="245" spans="2:16" hidden="1" x14ac:dyDescent="0.3">
      <c r="B245" s="159"/>
      <c r="N245" s="122"/>
      <c r="O245" s="122"/>
      <c r="P245" s="122"/>
    </row>
    <row r="246" spans="2:16" hidden="1" x14ac:dyDescent="0.3">
      <c r="B246" s="159"/>
      <c r="N246" s="122"/>
      <c r="O246" s="122"/>
      <c r="P246" s="122"/>
    </row>
    <row r="247" spans="2:16" hidden="1" x14ac:dyDescent="0.3">
      <c r="B247" s="159"/>
      <c r="N247" s="122"/>
      <c r="O247" s="122"/>
      <c r="P247" s="122"/>
    </row>
    <row r="248" spans="2:16" hidden="1" x14ac:dyDescent="0.3">
      <c r="B248" s="159"/>
      <c r="N248" s="122"/>
      <c r="O248" s="122"/>
      <c r="P248" s="122"/>
    </row>
    <row r="249" spans="2:16" hidden="1" x14ac:dyDescent="0.3">
      <c r="B249" s="159"/>
      <c r="N249" s="122"/>
      <c r="O249" s="122"/>
      <c r="P249" s="122"/>
    </row>
    <row r="250" spans="2:16" hidden="1" x14ac:dyDescent="0.3">
      <c r="B250" s="159"/>
      <c r="N250" s="122"/>
      <c r="O250" s="122"/>
      <c r="P250" s="122"/>
    </row>
    <row r="251" spans="2:16" hidden="1" x14ac:dyDescent="0.3">
      <c r="B251" s="159"/>
      <c r="N251" s="122"/>
      <c r="O251" s="122"/>
      <c r="P251" s="122"/>
    </row>
    <row r="252" spans="2:16" hidden="1" x14ac:dyDescent="0.3">
      <c r="B252" s="159"/>
      <c r="N252" s="122"/>
      <c r="O252" s="122"/>
      <c r="P252" s="122"/>
    </row>
    <row r="253" spans="2:16" hidden="1" x14ac:dyDescent="0.3">
      <c r="B253" s="159"/>
      <c r="N253" s="122"/>
      <c r="O253" s="122"/>
      <c r="P253" s="122"/>
    </row>
    <row r="254" spans="2:16" hidden="1" x14ac:dyDescent="0.3">
      <c r="B254" s="159"/>
      <c r="N254" s="122"/>
      <c r="O254" s="122"/>
      <c r="P254" s="122"/>
    </row>
    <row r="255" spans="2:16" hidden="1" x14ac:dyDescent="0.3">
      <c r="B255" s="159"/>
      <c r="N255" s="122"/>
      <c r="O255" s="122"/>
      <c r="P255" s="122"/>
    </row>
    <row r="256" spans="2:16" hidden="1" x14ac:dyDescent="0.3">
      <c r="B256" s="159"/>
      <c r="N256" s="122"/>
      <c r="O256" s="122"/>
      <c r="P256" s="122"/>
    </row>
    <row r="257" spans="2:16" hidden="1" x14ac:dyDescent="0.3">
      <c r="B257" s="159"/>
      <c r="N257" s="122"/>
      <c r="O257" s="122"/>
      <c r="P257" s="122"/>
    </row>
    <row r="258" spans="2:16" hidden="1" x14ac:dyDescent="0.3">
      <c r="B258" s="159"/>
      <c r="N258" s="122"/>
      <c r="O258" s="122"/>
      <c r="P258" s="122"/>
    </row>
    <row r="259" spans="2:16" hidden="1" x14ac:dyDescent="0.3">
      <c r="B259" s="159"/>
      <c r="N259" s="122"/>
      <c r="O259" s="122"/>
      <c r="P259" s="122"/>
    </row>
    <row r="260" spans="2:16" hidden="1" x14ac:dyDescent="0.3">
      <c r="B260" s="159"/>
      <c r="N260" s="122"/>
      <c r="O260" s="122"/>
      <c r="P260" s="122"/>
    </row>
    <row r="261" spans="2:16" hidden="1" x14ac:dyDescent="0.3">
      <c r="B261" s="159"/>
      <c r="N261" s="122"/>
      <c r="O261" s="122"/>
      <c r="P261" s="122"/>
    </row>
    <row r="262" spans="2:16" hidden="1" x14ac:dyDescent="0.3">
      <c r="B262" s="159"/>
      <c r="N262" s="122"/>
      <c r="O262" s="122"/>
      <c r="P262" s="122"/>
    </row>
    <row r="263" spans="2:16" hidden="1" x14ac:dyDescent="0.3">
      <c r="B263" s="159"/>
      <c r="N263" s="122"/>
      <c r="O263" s="122"/>
      <c r="P263" s="122"/>
    </row>
    <row r="264" spans="2:16" hidden="1" x14ac:dyDescent="0.3">
      <c r="B264" s="159"/>
      <c r="N264" s="122"/>
      <c r="O264" s="122"/>
      <c r="P264" s="122"/>
    </row>
    <row r="265" spans="2:16" hidden="1" x14ac:dyDescent="0.3">
      <c r="B265" s="159"/>
      <c r="N265" s="122"/>
      <c r="O265" s="122"/>
      <c r="P265" s="122"/>
    </row>
    <row r="266" spans="2:16" hidden="1" x14ac:dyDescent="0.3">
      <c r="B266" s="159"/>
      <c r="N266" s="122"/>
      <c r="O266" s="122"/>
      <c r="P266" s="122"/>
    </row>
    <row r="267" spans="2:16" hidden="1" x14ac:dyDescent="0.3">
      <c r="B267" s="159"/>
      <c r="N267" s="122"/>
      <c r="O267" s="122"/>
      <c r="P267" s="122"/>
    </row>
    <row r="268" spans="2:16" hidden="1" x14ac:dyDescent="0.3">
      <c r="B268" s="159"/>
      <c r="N268" s="122"/>
      <c r="O268" s="122"/>
      <c r="P268" s="122"/>
    </row>
    <row r="269" spans="2:16" hidden="1" x14ac:dyDescent="0.3">
      <c r="B269" s="159"/>
      <c r="N269" s="122"/>
      <c r="O269" s="122"/>
      <c r="P269" s="122"/>
    </row>
    <row r="270" spans="2:16" hidden="1" x14ac:dyDescent="0.3">
      <c r="B270" s="159"/>
      <c r="N270" s="122"/>
      <c r="O270" s="122"/>
      <c r="P270" s="122"/>
    </row>
    <row r="271" spans="2:16" hidden="1" x14ac:dyDescent="0.3">
      <c r="B271" s="159"/>
      <c r="N271" s="122"/>
      <c r="O271" s="122"/>
      <c r="P271" s="122"/>
    </row>
    <row r="272" spans="2:16" hidden="1" x14ac:dyDescent="0.3">
      <c r="B272" s="159"/>
      <c r="N272" s="122"/>
      <c r="O272" s="122"/>
      <c r="P272" s="122"/>
    </row>
    <row r="273" spans="2:16" hidden="1" x14ac:dyDescent="0.3">
      <c r="B273" s="159"/>
      <c r="N273" s="122"/>
      <c r="O273" s="122"/>
      <c r="P273" s="122"/>
    </row>
    <row r="274" spans="2:16" hidden="1" x14ac:dyDescent="0.3">
      <c r="B274" s="159"/>
      <c r="N274" s="122"/>
      <c r="O274" s="122"/>
      <c r="P274" s="122"/>
    </row>
    <row r="275" spans="2:16" hidden="1" x14ac:dyDescent="0.3">
      <c r="B275" s="159"/>
      <c r="N275" s="122"/>
      <c r="O275" s="122"/>
      <c r="P275" s="122"/>
    </row>
    <row r="276" spans="2:16" hidden="1" x14ac:dyDescent="0.3">
      <c r="B276" s="159"/>
      <c r="N276" s="122"/>
      <c r="O276" s="122"/>
      <c r="P276" s="122"/>
    </row>
    <row r="277" spans="2:16" hidden="1" x14ac:dyDescent="0.3">
      <c r="B277" s="159"/>
      <c r="N277" s="122"/>
      <c r="O277" s="122"/>
      <c r="P277" s="122"/>
    </row>
    <row r="278" spans="2:16" hidden="1" x14ac:dyDescent="0.3">
      <c r="B278" s="159"/>
      <c r="N278" s="122"/>
      <c r="O278" s="122"/>
      <c r="P278" s="122"/>
    </row>
    <row r="279" spans="2:16" hidden="1" x14ac:dyDescent="0.3">
      <c r="B279" s="159"/>
      <c r="N279" s="122"/>
      <c r="O279" s="122"/>
      <c r="P279" s="122"/>
    </row>
    <row r="280" spans="2:16" hidden="1" x14ac:dyDescent="0.3">
      <c r="B280" s="159"/>
      <c r="N280" s="122"/>
      <c r="O280" s="122"/>
      <c r="P280" s="122"/>
    </row>
    <row r="281" spans="2:16" hidden="1" x14ac:dyDescent="0.3">
      <c r="B281" s="159"/>
      <c r="N281" s="122"/>
      <c r="O281" s="122"/>
      <c r="P281" s="122"/>
    </row>
    <row r="282" spans="2:16" hidden="1" x14ac:dyDescent="0.3">
      <c r="B282" s="159"/>
      <c r="N282" s="122"/>
      <c r="O282" s="122"/>
      <c r="P282" s="122"/>
    </row>
    <row r="283" spans="2:16" hidden="1" x14ac:dyDescent="0.3">
      <c r="B283" s="159"/>
      <c r="N283" s="122"/>
      <c r="O283" s="122"/>
      <c r="P283" s="122"/>
    </row>
    <row r="284" spans="2:16" hidden="1" x14ac:dyDescent="0.3">
      <c r="B284" s="159"/>
      <c r="N284" s="122"/>
      <c r="O284" s="122"/>
      <c r="P284" s="122"/>
    </row>
    <row r="285" spans="2:16" hidden="1" x14ac:dyDescent="0.3">
      <c r="B285" s="159"/>
      <c r="N285" s="122"/>
      <c r="O285" s="122"/>
      <c r="P285" s="122"/>
    </row>
    <row r="286" spans="2:16" hidden="1" x14ac:dyDescent="0.3">
      <c r="B286" s="159"/>
      <c r="N286" s="122"/>
      <c r="O286" s="122"/>
      <c r="P286" s="122"/>
    </row>
    <row r="287" spans="2:16" hidden="1" x14ac:dyDescent="0.3">
      <c r="B287" s="159"/>
      <c r="N287" s="122"/>
      <c r="O287" s="122"/>
      <c r="P287" s="122"/>
    </row>
    <row r="288" spans="2:16" hidden="1" x14ac:dyDescent="0.3">
      <c r="B288" s="159"/>
      <c r="N288" s="122"/>
      <c r="O288" s="122"/>
      <c r="P288" s="122"/>
    </row>
    <row r="289" spans="2:16" hidden="1" x14ac:dyDescent="0.3">
      <c r="B289" s="159"/>
      <c r="N289" s="122"/>
      <c r="O289" s="122"/>
      <c r="P289" s="122"/>
    </row>
    <row r="290" spans="2:16" hidden="1" x14ac:dyDescent="0.3">
      <c r="B290" s="159"/>
      <c r="N290" s="122"/>
      <c r="O290" s="122"/>
      <c r="P290" s="122"/>
    </row>
    <row r="291" spans="2:16" hidden="1" x14ac:dyDescent="0.3">
      <c r="B291" s="159"/>
      <c r="N291" s="122"/>
      <c r="O291" s="122"/>
      <c r="P291" s="122"/>
    </row>
    <row r="292" spans="2:16" hidden="1" x14ac:dyDescent="0.3">
      <c r="B292" s="159"/>
      <c r="N292" s="122"/>
      <c r="O292" s="122"/>
      <c r="P292" s="122"/>
    </row>
    <row r="293" spans="2:16" hidden="1" x14ac:dyDescent="0.3">
      <c r="B293" s="159"/>
      <c r="N293" s="122"/>
      <c r="O293" s="122"/>
      <c r="P293" s="122"/>
    </row>
    <row r="294" spans="2:16" hidden="1" x14ac:dyDescent="0.3">
      <c r="B294" s="159"/>
      <c r="N294" s="122"/>
      <c r="O294" s="122"/>
      <c r="P294" s="122"/>
    </row>
    <row r="295" spans="2:16" hidden="1" x14ac:dyDescent="0.3">
      <c r="B295" s="159"/>
      <c r="N295" s="122"/>
      <c r="O295" s="122"/>
      <c r="P295" s="122"/>
    </row>
    <row r="296" spans="2:16" hidden="1" x14ac:dyDescent="0.3">
      <c r="B296" s="159"/>
      <c r="N296" s="122"/>
      <c r="O296" s="122"/>
      <c r="P296" s="122"/>
    </row>
    <row r="297" spans="2:16" hidden="1" x14ac:dyDescent="0.3">
      <c r="B297" s="159"/>
      <c r="N297" s="122"/>
      <c r="O297" s="122"/>
      <c r="P297" s="122"/>
    </row>
    <row r="298" spans="2:16" hidden="1" x14ac:dyDescent="0.3">
      <c r="B298" s="159"/>
      <c r="N298" s="122"/>
      <c r="O298" s="122"/>
      <c r="P298" s="122"/>
    </row>
    <row r="299" spans="2:16" hidden="1" x14ac:dyDescent="0.3">
      <c r="B299" s="159"/>
      <c r="N299" s="122"/>
      <c r="O299" s="122"/>
      <c r="P299" s="122"/>
    </row>
    <row r="300" spans="2:16" hidden="1" x14ac:dyDescent="0.3">
      <c r="B300" s="159"/>
      <c r="N300" s="122"/>
      <c r="O300" s="122"/>
      <c r="P300" s="122"/>
    </row>
    <row r="301" spans="2:16" hidden="1" x14ac:dyDescent="0.3">
      <c r="B301" s="159"/>
      <c r="N301" s="122"/>
      <c r="O301" s="122"/>
      <c r="P301" s="122"/>
    </row>
    <row r="302" spans="2:16" hidden="1" x14ac:dyDescent="0.3">
      <c r="B302" s="159"/>
      <c r="N302" s="122"/>
      <c r="O302" s="122"/>
      <c r="P302" s="122"/>
    </row>
    <row r="303" spans="2:16" hidden="1" x14ac:dyDescent="0.3">
      <c r="B303" s="159"/>
      <c r="N303" s="122"/>
      <c r="O303" s="122"/>
      <c r="P303" s="122"/>
    </row>
    <row r="304" spans="2:16" hidden="1" x14ac:dyDescent="0.3">
      <c r="B304" s="159"/>
      <c r="N304" s="122"/>
      <c r="O304" s="122"/>
      <c r="P304" s="122"/>
    </row>
    <row r="305" spans="2:16" hidden="1" x14ac:dyDescent="0.3">
      <c r="B305" s="159"/>
      <c r="N305" s="122"/>
      <c r="O305" s="122"/>
      <c r="P305" s="122"/>
    </row>
    <row r="306" spans="2:16" hidden="1" x14ac:dyDescent="0.3">
      <c r="B306" s="159"/>
      <c r="N306" s="122"/>
      <c r="O306" s="122"/>
      <c r="P306" s="122"/>
    </row>
    <row r="307" spans="2:16" hidden="1" x14ac:dyDescent="0.3">
      <c r="B307" s="159"/>
      <c r="N307" s="122"/>
      <c r="O307" s="122"/>
      <c r="P307" s="122"/>
    </row>
    <row r="308" spans="2:16" hidden="1" x14ac:dyDescent="0.3">
      <c r="B308" s="159"/>
      <c r="N308" s="122"/>
      <c r="O308" s="122"/>
      <c r="P308" s="122"/>
    </row>
    <row r="309" spans="2:16" hidden="1" x14ac:dyDescent="0.3">
      <c r="B309" s="159"/>
      <c r="N309" s="122"/>
      <c r="O309" s="122"/>
      <c r="P309" s="122"/>
    </row>
    <row r="310" spans="2:16" hidden="1" x14ac:dyDescent="0.3">
      <c r="B310" s="159"/>
      <c r="N310" s="122"/>
      <c r="O310" s="122"/>
      <c r="P310" s="122"/>
    </row>
    <row r="311" spans="2:16" hidden="1" x14ac:dyDescent="0.3">
      <c r="B311" s="159"/>
      <c r="N311" s="122"/>
      <c r="O311" s="122"/>
      <c r="P311" s="122"/>
    </row>
    <row r="312" spans="2:16" hidden="1" x14ac:dyDescent="0.3">
      <c r="B312" s="159"/>
      <c r="N312" s="122"/>
      <c r="O312" s="122"/>
      <c r="P312" s="122"/>
    </row>
    <row r="313" spans="2:16" hidden="1" x14ac:dyDescent="0.3">
      <c r="B313" s="159"/>
      <c r="N313" s="122"/>
      <c r="O313" s="122"/>
      <c r="P313" s="122"/>
    </row>
    <row r="314" spans="2:16" hidden="1" x14ac:dyDescent="0.3">
      <c r="B314" s="159"/>
      <c r="N314" s="122"/>
      <c r="O314" s="122"/>
      <c r="P314" s="122"/>
    </row>
    <row r="315" spans="2:16" hidden="1" x14ac:dyDescent="0.3">
      <c r="B315" s="159"/>
      <c r="N315" s="122"/>
      <c r="O315" s="122"/>
      <c r="P315" s="122"/>
    </row>
    <row r="316" spans="2:16" hidden="1" x14ac:dyDescent="0.3">
      <c r="B316" s="159"/>
      <c r="N316" s="122"/>
      <c r="O316" s="122"/>
      <c r="P316" s="122"/>
    </row>
    <row r="317" spans="2:16" hidden="1" x14ac:dyDescent="0.3">
      <c r="B317" s="159"/>
      <c r="N317" s="122"/>
      <c r="O317" s="122"/>
      <c r="P317" s="122"/>
    </row>
    <row r="318" spans="2:16" hidden="1" x14ac:dyDescent="0.3">
      <c r="B318" s="159"/>
      <c r="N318" s="122"/>
      <c r="O318" s="122"/>
      <c r="P318" s="122"/>
    </row>
    <row r="319" spans="2:16" hidden="1" x14ac:dyDescent="0.3">
      <c r="B319" s="159"/>
      <c r="N319" s="122"/>
      <c r="O319" s="122"/>
      <c r="P319" s="122"/>
    </row>
    <row r="320" spans="2:16" hidden="1" x14ac:dyDescent="0.3">
      <c r="B320" s="159"/>
      <c r="N320" s="122"/>
      <c r="O320" s="122"/>
      <c r="P320" s="122"/>
    </row>
    <row r="321" spans="2:16" hidden="1" x14ac:dyDescent="0.3">
      <c r="B321" s="159"/>
      <c r="N321" s="122"/>
      <c r="O321" s="122"/>
      <c r="P321" s="122"/>
    </row>
    <row r="322" spans="2:16" hidden="1" x14ac:dyDescent="0.3">
      <c r="B322" s="159"/>
      <c r="N322" s="122"/>
      <c r="O322" s="122"/>
      <c r="P322" s="122"/>
    </row>
    <row r="323" spans="2:16" hidden="1" x14ac:dyDescent="0.3">
      <c r="B323" s="159"/>
      <c r="N323" s="122"/>
      <c r="O323" s="122"/>
      <c r="P323" s="122"/>
    </row>
    <row r="324" spans="2:16" hidden="1" x14ac:dyDescent="0.3">
      <c r="B324" s="159"/>
      <c r="N324" s="122"/>
      <c r="O324" s="122"/>
      <c r="P324" s="122"/>
    </row>
    <row r="325" spans="2:16" hidden="1" x14ac:dyDescent="0.3">
      <c r="B325" s="159"/>
      <c r="N325" s="122"/>
      <c r="O325" s="122"/>
      <c r="P325" s="122"/>
    </row>
    <row r="326" spans="2:16" hidden="1" x14ac:dyDescent="0.3">
      <c r="B326" s="159"/>
      <c r="N326" s="122"/>
      <c r="O326" s="122"/>
      <c r="P326" s="122"/>
    </row>
    <row r="327" spans="2:16" hidden="1" x14ac:dyDescent="0.3">
      <c r="B327" s="159"/>
      <c r="N327" s="122"/>
      <c r="O327" s="122"/>
      <c r="P327" s="122"/>
    </row>
    <row r="328" spans="2:16" hidden="1" x14ac:dyDescent="0.3">
      <c r="B328" s="159"/>
      <c r="N328" s="122"/>
      <c r="O328" s="122"/>
      <c r="P328" s="122"/>
    </row>
    <row r="329" spans="2:16" hidden="1" x14ac:dyDescent="0.3">
      <c r="B329" s="159"/>
      <c r="N329" s="122"/>
      <c r="O329" s="122"/>
      <c r="P329" s="122"/>
    </row>
    <row r="330" spans="2:16" hidden="1" x14ac:dyDescent="0.3">
      <c r="B330" s="159"/>
      <c r="N330" s="122"/>
      <c r="O330" s="122"/>
      <c r="P330" s="122"/>
    </row>
    <row r="331" spans="2:16" hidden="1" x14ac:dyDescent="0.3">
      <c r="B331" s="159"/>
      <c r="N331" s="122"/>
      <c r="O331" s="122"/>
      <c r="P331" s="122"/>
    </row>
    <row r="332" spans="2:16" hidden="1" x14ac:dyDescent="0.3">
      <c r="B332" s="159"/>
      <c r="N332" s="122"/>
      <c r="O332" s="122"/>
      <c r="P332" s="122"/>
    </row>
    <row r="333" spans="2:16" hidden="1" x14ac:dyDescent="0.3">
      <c r="B333" s="159"/>
      <c r="N333" s="122"/>
      <c r="O333" s="122"/>
      <c r="P333" s="122"/>
    </row>
    <row r="334" spans="2:16" hidden="1" x14ac:dyDescent="0.3">
      <c r="B334" s="159"/>
      <c r="N334" s="122"/>
      <c r="O334" s="122"/>
      <c r="P334" s="122"/>
    </row>
    <row r="335" spans="2:16" hidden="1" x14ac:dyDescent="0.3">
      <c r="B335" s="159"/>
      <c r="N335" s="122"/>
      <c r="O335" s="122"/>
      <c r="P335" s="122"/>
    </row>
    <row r="336" spans="2:16" hidden="1" x14ac:dyDescent="0.3">
      <c r="B336" s="159"/>
      <c r="N336" s="122"/>
      <c r="O336" s="122"/>
      <c r="P336" s="122"/>
    </row>
    <row r="337" spans="2:16" hidden="1" x14ac:dyDescent="0.3">
      <c r="B337" s="159"/>
      <c r="N337" s="122"/>
      <c r="O337" s="122"/>
      <c r="P337" s="122"/>
    </row>
    <row r="338" spans="2:16" hidden="1" x14ac:dyDescent="0.3">
      <c r="B338" s="159"/>
      <c r="N338" s="122"/>
      <c r="O338" s="122"/>
      <c r="P338" s="122"/>
    </row>
    <row r="339" spans="2:16" hidden="1" x14ac:dyDescent="0.3">
      <c r="B339" s="159"/>
      <c r="N339" s="122"/>
      <c r="O339" s="122"/>
      <c r="P339" s="122"/>
    </row>
    <row r="340" spans="2:16" hidden="1" x14ac:dyDescent="0.3">
      <c r="B340" s="159"/>
      <c r="N340" s="122"/>
      <c r="O340" s="122"/>
      <c r="P340" s="122"/>
    </row>
    <row r="341" spans="2:16" hidden="1" x14ac:dyDescent="0.3">
      <c r="B341" s="159"/>
      <c r="N341" s="122"/>
      <c r="O341" s="122"/>
      <c r="P341" s="122"/>
    </row>
    <row r="342" spans="2:16" hidden="1" x14ac:dyDescent="0.3">
      <c r="B342" s="159"/>
      <c r="N342" s="122"/>
      <c r="O342" s="122"/>
      <c r="P342" s="122"/>
    </row>
    <row r="343" spans="2:16" hidden="1" x14ac:dyDescent="0.3">
      <c r="B343" s="159"/>
      <c r="N343" s="122"/>
      <c r="O343" s="122"/>
      <c r="P343" s="122"/>
    </row>
    <row r="344" spans="2:16" hidden="1" x14ac:dyDescent="0.3">
      <c r="B344" s="159"/>
      <c r="N344" s="122"/>
      <c r="O344" s="122"/>
      <c r="P344" s="122"/>
    </row>
    <row r="345" spans="2:16" hidden="1" x14ac:dyDescent="0.3">
      <c r="B345" s="159"/>
      <c r="N345" s="122"/>
      <c r="O345" s="122"/>
      <c r="P345" s="122"/>
    </row>
    <row r="346" spans="2:16" hidden="1" x14ac:dyDescent="0.3">
      <c r="B346" s="159"/>
      <c r="N346" s="122"/>
      <c r="O346" s="122"/>
      <c r="P346" s="122"/>
    </row>
    <row r="347" spans="2:16" hidden="1" x14ac:dyDescent="0.3">
      <c r="B347" s="159"/>
      <c r="N347" s="122"/>
      <c r="O347" s="122"/>
      <c r="P347" s="122"/>
    </row>
    <row r="348" spans="2:16" hidden="1" x14ac:dyDescent="0.3">
      <c r="B348" s="159"/>
      <c r="N348" s="122"/>
      <c r="O348" s="122"/>
      <c r="P348" s="122"/>
    </row>
    <row r="349" spans="2:16" hidden="1" x14ac:dyDescent="0.3">
      <c r="B349" s="159"/>
      <c r="N349" s="122"/>
      <c r="O349" s="122"/>
      <c r="P349" s="122"/>
    </row>
    <row r="350" spans="2:16" hidden="1" x14ac:dyDescent="0.3">
      <c r="B350" s="159"/>
      <c r="N350" s="122"/>
      <c r="O350" s="122"/>
      <c r="P350" s="122"/>
    </row>
    <row r="351" spans="2:16" hidden="1" x14ac:dyDescent="0.3">
      <c r="B351" s="159"/>
      <c r="N351" s="122"/>
      <c r="O351" s="122"/>
      <c r="P351" s="122"/>
    </row>
    <row r="352" spans="2:16" hidden="1" x14ac:dyDescent="0.3">
      <c r="B352" s="159"/>
      <c r="N352" s="122"/>
      <c r="O352" s="122"/>
      <c r="P352" s="122"/>
    </row>
    <row r="353" spans="2:16" hidden="1" x14ac:dyDescent="0.3">
      <c r="B353" s="159"/>
      <c r="N353" s="122"/>
      <c r="O353" s="122"/>
      <c r="P353" s="122"/>
    </row>
    <row r="354" spans="2:16" hidden="1" x14ac:dyDescent="0.3">
      <c r="B354" s="159"/>
      <c r="N354" s="122"/>
      <c r="O354" s="122"/>
      <c r="P354" s="122"/>
    </row>
    <row r="355" spans="2:16" hidden="1" x14ac:dyDescent="0.3">
      <c r="B355" s="159"/>
      <c r="N355" s="122"/>
      <c r="O355" s="122"/>
      <c r="P355" s="122"/>
    </row>
    <row r="356" spans="2:16" hidden="1" x14ac:dyDescent="0.3">
      <c r="B356" s="159"/>
      <c r="N356" s="122"/>
      <c r="O356" s="122"/>
      <c r="P356" s="122"/>
    </row>
    <row r="357" spans="2:16" hidden="1" x14ac:dyDescent="0.3">
      <c r="B357" s="159"/>
      <c r="N357" s="122"/>
      <c r="O357" s="122"/>
      <c r="P357" s="122"/>
    </row>
    <row r="358" spans="2:16" hidden="1" x14ac:dyDescent="0.3">
      <c r="B358" s="159"/>
      <c r="N358" s="122"/>
      <c r="O358" s="122"/>
      <c r="P358" s="122"/>
    </row>
    <row r="359" spans="2:16" hidden="1" x14ac:dyDescent="0.3">
      <c r="B359" s="159"/>
      <c r="N359" s="122"/>
      <c r="O359" s="122"/>
      <c r="P359" s="122"/>
    </row>
    <row r="360" spans="2:16" hidden="1" x14ac:dyDescent="0.3">
      <c r="B360" s="159"/>
      <c r="N360" s="122"/>
      <c r="O360" s="122"/>
      <c r="P360" s="122"/>
    </row>
    <row r="361" spans="2:16" hidden="1" x14ac:dyDescent="0.3">
      <c r="B361" s="159"/>
      <c r="N361" s="122"/>
      <c r="O361" s="122"/>
      <c r="P361" s="122"/>
    </row>
    <row r="362" spans="2:16" hidden="1" x14ac:dyDescent="0.3">
      <c r="B362" s="159"/>
      <c r="N362" s="122"/>
      <c r="O362" s="122"/>
      <c r="P362" s="122"/>
    </row>
    <row r="363" spans="2:16" hidden="1" x14ac:dyDescent="0.3">
      <c r="B363" s="159"/>
      <c r="N363" s="122"/>
      <c r="O363" s="122"/>
      <c r="P363" s="122"/>
    </row>
    <row r="364" spans="2:16" hidden="1" x14ac:dyDescent="0.3">
      <c r="B364" s="159"/>
      <c r="N364" s="122"/>
      <c r="O364" s="122"/>
      <c r="P364" s="122"/>
    </row>
    <row r="365" spans="2:16" hidden="1" x14ac:dyDescent="0.3">
      <c r="B365" s="159"/>
      <c r="N365" s="122"/>
      <c r="O365" s="122"/>
      <c r="P365" s="122"/>
    </row>
    <row r="366" spans="2:16" hidden="1" x14ac:dyDescent="0.3">
      <c r="B366" s="159"/>
      <c r="N366" s="122"/>
      <c r="O366" s="122"/>
      <c r="P366" s="122"/>
    </row>
    <row r="367" spans="2:16" hidden="1" x14ac:dyDescent="0.3">
      <c r="B367" s="159"/>
      <c r="N367" s="122"/>
      <c r="O367" s="122"/>
      <c r="P367" s="122"/>
    </row>
    <row r="368" spans="2:16" hidden="1" x14ac:dyDescent="0.3">
      <c r="B368" s="159"/>
      <c r="N368" s="122"/>
      <c r="O368" s="122"/>
      <c r="P368" s="122"/>
    </row>
    <row r="369" spans="2:16" hidden="1" x14ac:dyDescent="0.3">
      <c r="B369" s="159"/>
      <c r="N369" s="122"/>
      <c r="O369" s="122"/>
      <c r="P369" s="122"/>
    </row>
    <row r="370" spans="2:16" hidden="1" x14ac:dyDescent="0.3">
      <c r="B370" s="159"/>
      <c r="N370" s="122"/>
      <c r="O370" s="122"/>
      <c r="P370" s="122"/>
    </row>
    <row r="371" spans="2:16" hidden="1" x14ac:dyDescent="0.3">
      <c r="B371" s="159"/>
      <c r="N371" s="122"/>
      <c r="O371" s="122"/>
      <c r="P371" s="122"/>
    </row>
    <row r="372" spans="2:16" hidden="1" x14ac:dyDescent="0.3">
      <c r="B372" s="159"/>
      <c r="N372" s="122"/>
      <c r="O372" s="122"/>
      <c r="P372" s="122"/>
    </row>
    <row r="373" spans="2:16" hidden="1" x14ac:dyDescent="0.3">
      <c r="B373" s="159"/>
      <c r="N373" s="122"/>
      <c r="O373" s="122"/>
      <c r="P373" s="122"/>
    </row>
    <row r="374" spans="2:16" hidden="1" x14ac:dyDescent="0.3">
      <c r="B374" s="159"/>
      <c r="N374" s="122"/>
      <c r="O374" s="122"/>
      <c r="P374" s="122"/>
    </row>
    <row r="375" spans="2:16" hidden="1" x14ac:dyDescent="0.3">
      <c r="B375" s="159"/>
      <c r="N375" s="122"/>
      <c r="O375" s="122"/>
      <c r="P375" s="122"/>
    </row>
    <row r="376" spans="2:16" hidden="1" x14ac:dyDescent="0.3">
      <c r="B376" s="159"/>
      <c r="N376" s="122"/>
      <c r="O376" s="122"/>
      <c r="P376" s="122"/>
    </row>
    <row r="377" spans="2:16" hidden="1" x14ac:dyDescent="0.3">
      <c r="B377" s="159"/>
      <c r="N377" s="122"/>
      <c r="O377" s="122"/>
      <c r="P377" s="122"/>
    </row>
    <row r="378" spans="2:16" hidden="1" x14ac:dyDescent="0.3">
      <c r="B378" s="159"/>
      <c r="N378" s="122"/>
      <c r="O378" s="122"/>
      <c r="P378" s="122"/>
    </row>
    <row r="379" spans="2:16" hidden="1" x14ac:dyDescent="0.3">
      <c r="B379" s="159"/>
      <c r="N379" s="122"/>
      <c r="O379" s="122"/>
      <c r="P379" s="122"/>
    </row>
    <row r="380" spans="2:16" hidden="1" x14ac:dyDescent="0.3">
      <c r="B380" s="159"/>
      <c r="N380" s="122"/>
      <c r="O380" s="122"/>
      <c r="P380" s="122"/>
    </row>
    <row r="381" spans="2:16" hidden="1" x14ac:dyDescent="0.3">
      <c r="B381" s="159"/>
      <c r="N381" s="122"/>
      <c r="O381" s="122"/>
      <c r="P381" s="122"/>
    </row>
    <row r="382" spans="2:16" hidden="1" x14ac:dyDescent="0.3">
      <c r="B382" s="159"/>
      <c r="N382" s="122"/>
      <c r="O382" s="122"/>
      <c r="P382" s="122"/>
    </row>
    <row r="383" spans="2:16" hidden="1" x14ac:dyDescent="0.3">
      <c r="B383" s="159"/>
      <c r="N383" s="122"/>
      <c r="O383" s="122"/>
      <c r="P383" s="122"/>
    </row>
    <row r="384" spans="2:16" hidden="1" x14ac:dyDescent="0.3">
      <c r="B384" s="159"/>
      <c r="N384" s="122"/>
      <c r="O384" s="122"/>
      <c r="P384" s="122"/>
    </row>
    <row r="385" spans="2:16" hidden="1" x14ac:dyDescent="0.3">
      <c r="B385" s="159"/>
      <c r="N385" s="122"/>
      <c r="O385" s="122"/>
      <c r="P385" s="122"/>
    </row>
    <row r="386" spans="2:16" hidden="1" x14ac:dyDescent="0.3">
      <c r="B386" s="159"/>
      <c r="N386" s="122"/>
      <c r="O386" s="122"/>
      <c r="P386" s="122"/>
    </row>
    <row r="387" spans="2:16" hidden="1" x14ac:dyDescent="0.3">
      <c r="B387" s="159"/>
      <c r="N387" s="122"/>
      <c r="O387" s="122"/>
      <c r="P387" s="122"/>
    </row>
    <row r="388" spans="2:16" hidden="1" x14ac:dyDescent="0.3">
      <c r="B388" s="159"/>
      <c r="N388" s="122"/>
      <c r="O388" s="122"/>
      <c r="P388" s="122"/>
    </row>
    <row r="389" spans="2:16" hidden="1" x14ac:dyDescent="0.3">
      <c r="B389" s="159"/>
      <c r="N389" s="122"/>
      <c r="O389" s="122"/>
      <c r="P389" s="122"/>
    </row>
    <row r="390" spans="2:16" hidden="1" x14ac:dyDescent="0.3">
      <c r="B390" s="159"/>
      <c r="N390" s="122"/>
      <c r="O390" s="122"/>
      <c r="P390" s="122"/>
    </row>
    <row r="391" spans="2:16" hidden="1" x14ac:dyDescent="0.3">
      <c r="B391" s="159"/>
      <c r="N391" s="122"/>
      <c r="O391" s="122"/>
      <c r="P391" s="122"/>
    </row>
    <row r="392" spans="2:16" hidden="1" x14ac:dyDescent="0.3">
      <c r="B392" s="159"/>
      <c r="N392" s="122"/>
      <c r="O392" s="122"/>
      <c r="P392" s="122"/>
    </row>
    <row r="393" spans="2:16" hidden="1" x14ac:dyDescent="0.3">
      <c r="B393" s="159"/>
      <c r="N393" s="122"/>
      <c r="O393" s="122"/>
      <c r="P393" s="122"/>
    </row>
    <row r="394" spans="2:16" hidden="1" x14ac:dyDescent="0.3">
      <c r="B394" s="159"/>
      <c r="N394" s="122"/>
      <c r="O394" s="122"/>
      <c r="P394" s="122"/>
    </row>
    <row r="395" spans="2:16" hidden="1" x14ac:dyDescent="0.3">
      <c r="B395" s="159"/>
      <c r="N395" s="122"/>
      <c r="O395" s="122"/>
      <c r="P395" s="122"/>
    </row>
    <row r="396" spans="2:16" hidden="1" x14ac:dyDescent="0.3">
      <c r="B396" s="159"/>
      <c r="N396" s="122"/>
      <c r="O396" s="122"/>
      <c r="P396" s="122"/>
    </row>
    <row r="397" spans="2:16" hidden="1" x14ac:dyDescent="0.3">
      <c r="B397" s="159"/>
      <c r="N397" s="122"/>
      <c r="O397" s="122"/>
      <c r="P397" s="122"/>
    </row>
    <row r="398" spans="2:16" hidden="1" x14ac:dyDescent="0.3">
      <c r="B398" s="159"/>
      <c r="N398" s="122"/>
      <c r="O398" s="122"/>
      <c r="P398" s="122"/>
    </row>
    <row r="399" spans="2:16" hidden="1" x14ac:dyDescent="0.3">
      <c r="B399" s="159"/>
      <c r="N399" s="122"/>
      <c r="O399" s="122"/>
      <c r="P399" s="122"/>
    </row>
    <row r="400" spans="2:16" hidden="1" x14ac:dyDescent="0.3">
      <c r="B400" s="159"/>
      <c r="N400" s="122"/>
      <c r="O400" s="122"/>
      <c r="P400" s="122"/>
    </row>
    <row r="401" spans="2:16" hidden="1" x14ac:dyDescent="0.3">
      <c r="B401" s="159"/>
      <c r="N401" s="122"/>
      <c r="O401" s="122"/>
      <c r="P401" s="122"/>
    </row>
    <row r="402" spans="2:16" hidden="1" x14ac:dyDescent="0.3">
      <c r="B402" s="159"/>
      <c r="N402" s="122"/>
      <c r="O402" s="122"/>
      <c r="P402" s="122"/>
    </row>
    <row r="403" spans="2:16" hidden="1" x14ac:dyDescent="0.3">
      <c r="B403" s="159"/>
      <c r="N403" s="122"/>
      <c r="O403" s="122"/>
      <c r="P403" s="122"/>
    </row>
    <row r="404" spans="2:16" hidden="1" x14ac:dyDescent="0.3">
      <c r="B404" s="159"/>
      <c r="N404" s="122"/>
      <c r="O404" s="122"/>
      <c r="P404" s="122"/>
    </row>
    <row r="405" spans="2:16" hidden="1" x14ac:dyDescent="0.3">
      <c r="B405" s="159"/>
      <c r="N405" s="122"/>
      <c r="O405" s="122"/>
      <c r="P405" s="122"/>
    </row>
    <row r="406" spans="2:16" hidden="1" x14ac:dyDescent="0.3">
      <c r="B406" s="159"/>
      <c r="N406" s="122"/>
      <c r="O406" s="122"/>
      <c r="P406" s="122"/>
    </row>
    <row r="407" spans="2:16" hidden="1" x14ac:dyDescent="0.3">
      <c r="B407" s="159"/>
      <c r="N407" s="122"/>
      <c r="O407" s="122"/>
      <c r="P407" s="122"/>
    </row>
    <row r="408" spans="2:16" hidden="1" x14ac:dyDescent="0.3">
      <c r="B408" s="159"/>
      <c r="N408" s="122"/>
      <c r="O408" s="122"/>
      <c r="P408" s="122"/>
    </row>
    <row r="409" spans="2:16" hidden="1" x14ac:dyDescent="0.3">
      <c r="B409" s="159"/>
      <c r="N409" s="122"/>
      <c r="O409" s="122"/>
      <c r="P409" s="122"/>
    </row>
    <row r="410" spans="2:16" hidden="1" x14ac:dyDescent="0.3">
      <c r="B410" s="159"/>
      <c r="N410" s="122"/>
      <c r="O410" s="122"/>
      <c r="P410" s="122"/>
    </row>
    <row r="411" spans="2:16" hidden="1" x14ac:dyDescent="0.3">
      <c r="B411" s="159"/>
      <c r="N411" s="122"/>
      <c r="O411" s="122"/>
      <c r="P411" s="122"/>
    </row>
    <row r="412" spans="2:16" hidden="1" x14ac:dyDescent="0.3">
      <c r="B412" s="159"/>
      <c r="N412" s="122"/>
      <c r="O412" s="122"/>
      <c r="P412" s="122"/>
    </row>
    <row r="413" spans="2:16" hidden="1" x14ac:dyDescent="0.3">
      <c r="B413" s="159"/>
      <c r="N413" s="122"/>
      <c r="O413" s="122"/>
      <c r="P413" s="122"/>
    </row>
    <row r="414" spans="2:16" hidden="1" x14ac:dyDescent="0.3">
      <c r="B414" s="159"/>
      <c r="N414" s="122"/>
      <c r="O414" s="122"/>
      <c r="P414" s="122"/>
    </row>
    <row r="415" spans="2:16" hidden="1" x14ac:dyDescent="0.3">
      <c r="B415" s="159"/>
      <c r="N415" s="122"/>
      <c r="O415" s="122"/>
      <c r="P415" s="122"/>
    </row>
    <row r="416" spans="2:16" hidden="1" x14ac:dyDescent="0.3">
      <c r="B416" s="159"/>
      <c r="N416" s="122"/>
      <c r="O416" s="122"/>
      <c r="P416" s="122"/>
    </row>
    <row r="417" spans="2:16" hidden="1" x14ac:dyDescent="0.3">
      <c r="B417" s="159"/>
      <c r="N417" s="122"/>
      <c r="O417" s="122"/>
      <c r="P417" s="122"/>
    </row>
    <row r="418" spans="2:16" hidden="1" x14ac:dyDescent="0.3">
      <c r="B418" s="159"/>
      <c r="N418" s="122"/>
      <c r="O418" s="122"/>
      <c r="P418" s="122"/>
    </row>
    <row r="419" spans="2:16" hidden="1" x14ac:dyDescent="0.3">
      <c r="B419" s="159"/>
      <c r="N419" s="122"/>
      <c r="O419" s="122"/>
      <c r="P419" s="122"/>
    </row>
    <row r="420" spans="2:16" hidden="1" x14ac:dyDescent="0.3">
      <c r="B420" s="159"/>
      <c r="N420" s="122"/>
      <c r="O420" s="122"/>
      <c r="P420" s="122"/>
    </row>
    <row r="421" spans="2:16" hidden="1" x14ac:dyDescent="0.3">
      <c r="B421" s="159"/>
      <c r="N421" s="122"/>
      <c r="O421" s="122"/>
      <c r="P421" s="122"/>
    </row>
    <row r="422" spans="2:16" hidden="1" x14ac:dyDescent="0.3">
      <c r="B422" s="159"/>
      <c r="N422" s="122"/>
      <c r="O422" s="122"/>
      <c r="P422" s="122"/>
    </row>
    <row r="423" spans="2:16" hidden="1" x14ac:dyDescent="0.3">
      <c r="B423" s="159"/>
      <c r="N423" s="122"/>
      <c r="O423" s="122"/>
      <c r="P423" s="122"/>
    </row>
    <row r="424" spans="2:16" hidden="1" x14ac:dyDescent="0.3">
      <c r="B424" s="159"/>
      <c r="N424" s="122"/>
      <c r="O424" s="122"/>
      <c r="P424" s="122"/>
    </row>
    <row r="425" spans="2:16" hidden="1" x14ac:dyDescent="0.3">
      <c r="B425" s="159"/>
      <c r="N425" s="122"/>
      <c r="O425" s="122"/>
      <c r="P425" s="122"/>
    </row>
    <row r="426" spans="2:16" hidden="1" x14ac:dyDescent="0.3">
      <c r="B426" s="159"/>
      <c r="N426" s="122"/>
      <c r="O426" s="122"/>
      <c r="P426" s="122"/>
    </row>
    <row r="427" spans="2:16" hidden="1" x14ac:dyDescent="0.3">
      <c r="B427" s="159"/>
      <c r="N427" s="122"/>
      <c r="O427" s="122"/>
      <c r="P427" s="122"/>
    </row>
    <row r="428" spans="2:16" hidden="1" x14ac:dyDescent="0.3">
      <c r="B428" s="159"/>
      <c r="N428" s="122"/>
      <c r="O428" s="122"/>
      <c r="P428" s="122"/>
    </row>
    <row r="429" spans="2:16" hidden="1" x14ac:dyDescent="0.3">
      <c r="B429" s="159"/>
      <c r="N429" s="122"/>
      <c r="O429" s="122"/>
      <c r="P429" s="122"/>
    </row>
    <row r="430" spans="2:16" hidden="1" x14ac:dyDescent="0.3">
      <c r="B430" s="159"/>
      <c r="N430" s="122"/>
      <c r="O430" s="122"/>
      <c r="P430" s="122"/>
    </row>
    <row r="431" spans="2:16" hidden="1" x14ac:dyDescent="0.3">
      <c r="B431" s="159"/>
      <c r="N431" s="122"/>
      <c r="O431" s="122"/>
      <c r="P431" s="122"/>
    </row>
    <row r="432" spans="2:16" hidden="1" x14ac:dyDescent="0.3">
      <c r="B432" s="159"/>
      <c r="N432" s="122"/>
      <c r="O432" s="122"/>
      <c r="P432" s="122"/>
    </row>
    <row r="433" spans="2:16" hidden="1" x14ac:dyDescent="0.3">
      <c r="B433" s="159"/>
      <c r="N433" s="122"/>
      <c r="O433" s="122"/>
      <c r="P433" s="122"/>
    </row>
    <row r="434" spans="2:16" hidden="1" x14ac:dyDescent="0.3">
      <c r="B434" s="159"/>
      <c r="N434" s="122"/>
      <c r="O434" s="122"/>
      <c r="P434" s="122"/>
    </row>
    <row r="435" spans="2:16" hidden="1" x14ac:dyDescent="0.3">
      <c r="B435" s="159"/>
      <c r="N435" s="122"/>
      <c r="O435" s="122"/>
      <c r="P435" s="122"/>
    </row>
    <row r="436" spans="2:16" hidden="1" x14ac:dyDescent="0.3">
      <c r="B436" s="159"/>
      <c r="N436" s="122"/>
      <c r="O436" s="122"/>
      <c r="P436" s="122"/>
    </row>
    <row r="437" spans="2:16" hidden="1" x14ac:dyDescent="0.3">
      <c r="B437" s="159"/>
      <c r="N437" s="122"/>
      <c r="O437" s="122"/>
      <c r="P437" s="122"/>
    </row>
    <row r="438" spans="2:16" hidden="1" x14ac:dyDescent="0.3">
      <c r="B438" s="159"/>
      <c r="N438" s="122"/>
      <c r="O438" s="122"/>
      <c r="P438" s="122"/>
    </row>
    <row r="439" spans="2:16" hidden="1" x14ac:dyDescent="0.3">
      <c r="B439" s="159"/>
      <c r="N439" s="122"/>
      <c r="O439" s="122"/>
      <c r="P439" s="122"/>
    </row>
    <row r="440" spans="2:16" hidden="1" x14ac:dyDescent="0.3">
      <c r="B440" s="159"/>
      <c r="N440" s="122"/>
      <c r="O440" s="122"/>
      <c r="P440" s="122"/>
    </row>
    <row r="441" spans="2:16" hidden="1" x14ac:dyDescent="0.3">
      <c r="B441" s="159"/>
      <c r="N441" s="122"/>
      <c r="O441" s="122"/>
      <c r="P441" s="122"/>
    </row>
    <row r="442" spans="2:16" hidden="1" x14ac:dyDescent="0.3">
      <c r="B442" s="159"/>
      <c r="N442" s="122"/>
      <c r="O442" s="122"/>
      <c r="P442" s="122"/>
    </row>
    <row r="443" spans="2:16" hidden="1" x14ac:dyDescent="0.3">
      <c r="B443" s="159"/>
      <c r="N443" s="122"/>
      <c r="O443" s="122"/>
      <c r="P443" s="122"/>
    </row>
    <row r="444" spans="2:16" hidden="1" x14ac:dyDescent="0.3">
      <c r="B444" s="159"/>
      <c r="N444" s="122"/>
      <c r="O444" s="122"/>
      <c r="P444" s="122"/>
    </row>
    <row r="445" spans="2:16" hidden="1" x14ac:dyDescent="0.3">
      <c r="B445" s="159"/>
      <c r="N445" s="122"/>
      <c r="O445" s="122"/>
      <c r="P445" s="122"/>
    </row>
    <row r="446" spans="2:16" hidden="1" x14ac:dyDescent="0.3">
      <c r="B446" s="159"/>
      <c r="N446" s="122"/>
      <c r="O446" s="122"/>
      <c r="P446" s="122"/>
    </row>
    <row r="447" spans="2:16" hidden="1" x14ac:dyDescent="0.3">
      <c r="B447" s="159"/>
      <c r="N447" s="122"/>
      <c r="O447" s="122"/>
      <c r="P447" s="122"/>
    </row>
    <row r="448" spans="2:16" hidden="1" x14ac:dyDescent="0.3">
      <c r="B448" s="159"/>
      <c r="N448" s="122"/>
      <c r="O448" s="122"/>
      <c r="P448" s="122"/>
    </row>
    <row r="449" spans="2:16" hidden="1" x14ac:dyDescent="0.3">
      <c r="B449" s="159"/>
      <c r="N449" s="122"/>
      <c r="O449" s="122"/>
      <c r="P449" s="122"/>
    </row>
    <row r="450" spans="2:16" hidden="1" x14ac:dyDescent="0.3">
      <c r="B450" s="159"/>
      <c r="N450" s="122"/>
      <c r="O450" s="122"/>
      <c r="P450" s="122"/>
    </row>
    <row r="451" spans="2:16" hidden="1" x14ac:dyDescent="0.3">
      <c r="B451" s="159"/>
      <c r="N451" s="122"/>
      <c r="O451" s="122"/>
      <c r="P451" s="122"/>
    </row>
    <row r="452" spans="2:16" hidden="1" x14ac:dyDescent="0.3">
      <c r="B452" s="159"/>
      <c r="N452" s="122"/>
      <c r="O452" s="122"/>
      <c r="P452" s="122"/>
    </row>
    <row r="453" spans="2:16" hidden="1" x14ac:dyDescent="0.3">
      <c r="B453" s="159"/>
      <c r="N453" s="122"/>
      <c r="O453" s="122"/>
      <c r="P453" s="122"/>
    </row>
    <row r="454" spans="2:16" hidden="1" x14ac:dyDescent="0.3">
      <c r="B454" s="159"/>
      <c r="N454" s="122"/>
      <c r="O454" s="122"/>
      <c r="P454" s="122"/>
    </row>
    <row r="455" spans="2:16" hidden="1" x14ac:dyDescent="0.3">
      <c r="B455" s="159"/>
      <c r="N455" s="122"/>
      <c r="O455" s="122"/>
      <c r="P455" s="122"/>
    </row>
    <row r="456" spans="2:16" hidden="1" x14ac:dyDescent="0.3">
      <c r="B456" s="159"/>
      <c r="N456" s="122"/>
      <c r="O456" s="122"/>
      <c r="P456" s="122"/>
    </row>
    <row r="457" spans="2:16" hidden="1" x14ac:dyDescent="0.3">
      <c r="B457" s="159"/>
      <c r="N457" s="122"/>
      <c r="O457" s="122"/>
      <c r="P457" s="122"/>
    </row>
    <row r="458" spans="2:16" hidden="1" x14ac:dyDescent="0.3">
      <c r="B458" s="159"/>
      <c r="N458" s="122"/>
      <c r="O458" s="122"/>
      <c r="P458" s="122"/>
    </row>
    <row r="459" spans="2:16" hidden="1" x14ac:dyDescent="0.3">
      <c r="B459" s="159"/>
      <c r="N459" s="122"/>
      <c r="O459" s="122"/>
      <c r="P459" s="122"/>
    </row>
    <row r="460" spans="2:16" hidden="1" x14ac:dyDescent="0.3">
      <c r="B460" s="159"/>
      <c r="N460" s="122"/>
      <c r="O460" s="122"/>
      <c r="P460" s="122"/>
    </row>
    <row r="461" spans="2:16" hidden="1" x14ac:dyDescent="0.3">
      <c r="B461" s="159"/>
      <c r="N461" s="122"/>
      <c r="O461" s="122"/>
      <c r="P461" s="122"/>
    </row>
    <row r="462" spans="2:16" hidden="1" x14ac:dyDescent="0.3">
      <c r="B462" s="159"/>
      <c r="N462" s="122"/>
      <c r="O462" s="122"/>
      <c r="P462" s="122"/>
    </row>
    <row r="463" spans="2:16" hidden="1" x14ac:dyDescent="0.3">
      <c r="B463" s="159"/>
      <c r="N463" s="122"/>
      <c r="O463" s="122"/>
      <c r="P463" s="122"/>
    </row>
    <row r="464" spans="2:16" hidden="1" x14ac:dyDescent="0.3">
      <c r="B464" s="159"/>
      <c r="N464" s="122"/>
      <c r="O464" s="122"/>
      <c r="P464" s="122"/>
    </row>
    <row r="465" spans="2:16" hidden="1" x14ac:dyDescent="0.3">
      <c r="B465" s="159"/>
      <c r="N465" s="122"/>
      <c r="O465" s="122"/>
      <c r="P465" s="122"/>
    </row>
    <row r="466" spans="2:16" hidden="1" x14ac:dyDescent="0.3">
      <c r="B466" s="159"/>
      <c r="N466" s="122"/>
      <c r="O466" s="122"/>
      <c r="P466" s="122"/>
    </row>
    <row r="467" spans="2:16" hidden="1" x14ac:dyDescent="0.3">
      <c r="B467" s="159"/>
      <c r="N467" s="122"/>
      <c r="O467" s="122"/>
      <c r="P467" s="122"/>
    </row>
    <row r="468" spans="2:16" hidden="1" x14ac:dyDescent="0.3">
      <c r="B468" s="159"/>
      <c r="N468" s="122"/>
      <c r="O468" s="122"/>
      <c r="P468" s="122"/>
    </row>
    <row r="469" spans="2:16" hidden="1" x14ac:dyDescent="0.3">
      <c r="B469" s="159"/>
      <c r="N469" s="122"/>
      <c r="O469" s="122"/>
      <c r="P469" s="122"/>
    </row>
    <row r="470" spans="2:16" hidden="1" x14ac:dyDescent="0.3">
      <c r="B470" s="159"/>
      <c r="N470" s="122"/>
      <c r="O470" s="122"/>
      <c r="P470" s="122"/>
    </row>
    <row r="471" spans="2:16" hidden="1" x14ac:dyDescent="0.3">
      <c r="B471" s="159"/>
      <c r="N471" s="122"/>
      <c r="O471" s="122"/>
      <c r="P471" s="122"/>
    </row>
    <row r="472" spans="2:16" hidden="1" x14ac:dyDescent="0.3">
      <c r="B472" s="159"/>
      <c r="N472" s="122"/>
      <c r="O472" s="122"/>
      <c r="P472" s="122"/>
    </row>
    <row r="473" spans="2:16" hidden="1" x14ac:dyDescent="0.3">
      <c r="B473" s="159"/>
      <c r="N473" s="122"/>
      <c r="O473" s="122"/>
      <c r="P473" s="122"/>
    </row>
    <row r="474" spans="2:16" hidden="1" x14ac:dyDescent="0.3">
      <c r="B474" s="159"/>
      <c r="N474" s="122"/>
      <c r="O474" s="122"/>
      <c r="P474" s="122"/>
    </row>
    <row r="475" spans="2:16" hidden="1" x14ac:dyDescent="0.3">
      <c r="B475" s="159"/>
      <c r="N475" s="122"/>
      <c r="O475" s="122"/>
      <c r="P475" s="122"/>
    </row>
    <row r="476" spans="2:16" hidden="1" x14ac:dyDescent="0.3">
      <c r="B476" s="159"/>
      <c r="N476" s="122"/>
      <c r="O476" s="122"/>
      <c r="P476" s="122"/>
    </row>
    <row r="477" spans="2:16" hidden="1" x14ac:dyDescent="0.3">
      <c r="B477" s="159"/>
      <c r="N477" s="122"/>
      <c r="O477" s="122"/>
      <c r="P477" s="122"/>
    </row>
    <row r="478" spans="2:16" hidden="1" x14ac:dyDescent="0.3">
      <c r="B478" s="159"/>
      <c r="N478" s="122"/>
      <c r="O478" s="122"/>
      <c r="P478" s="122"/>
    </row>
    <row r="479" spans="2:16" hidden="1" x14ac:dyDescent="0.3">
      <c r="B479" s="159"/>
      <c r="N479" s="122"/>
      <c r="O479" s="122"/>
      <c r="P479" s="122"/>
    </row>
    <row r="480" spans="2:16" hidden="1" x14ac:dyDescent="0.3">
      <c r="B480" s="159"/>
      <c r="N480" s="122"/>
      <c r="O480" s="122"/>
      <c r="P480" s="122"/>
    </row>
    <row r="481" spans="2:23" hidden="1" x14ac:dyDescent="0.3">
      <c r="B481" s="159"/>
      <c r="N481" s="122"/>
      <c r="O481" s="122"/>
      <c r="P481" s="122"/>
    </row>
    <row r="482" spans="2:23" hidden="1" x14ac:dyDescent="0.3">
      <c r="B482" s="159"/>
      <c r="N482" s="122"/>
      <c r="O482" s="122"/>
      <c r="P482" s="122"/>
    </row>
    <row r="483" spans="2:23" hidden="1" x14ac:dyDescent="0.3">
      <c r="B483" s="159"/>
      <c r="N483" s="122"/>
      <c r="O483" s="122"/>
      <c r="P483" s="122"/>
    </row>
    <row r="484" spans="2:23" hidden="1" x14ac:dyDescent="0.3">
      <c r="B484" s="159"/>
      <c r="N484" s="122"/>
      <c r="O484" s="122"/>
      <c r="P484" s="122"/>
    </row>
    <row r="485" spans="2:23" hidden="1" x14ac:dyDescent="0.3">
      <c r="B485" s="159"/>
      <c r="N485" s="122"/>
      <c r="O485" s="122"/>
      <c r="P485" s="122"/>
    </row>
    <row r="486" spans="2:23" hidden="1" x14ac:dyDescent="0.3">
      <c r="B486" s="159"/>
      <c r="N486" s="122"/>
      <c r="O486" s="122"/>
      <c r="P486" s="122"/>
    </row>
    <row r="487" spans="2:23" hidden="1" x14ac:dyDescent="0.3">
      <c r="B487" s="159"/>
      <c r="N487" s="122"/>
      <c r="O487" s="122"/>
      <c r="P487" s="122"/>
    </row>
    <row r="488" spans="2:23" hidden="1" x14ac:dyDescent="0.3">
      <c r="B488" s="159"/>
      <c r="N488" s="122"/>
      <c r="O488" s="122"/>
      <c r="P488" s="122"/>
    </row>
    <row r="489" spans="2:23" hidden="1" x14ac:dyDescent="0.3">
      <c r="B489" s="159"/>
      <c r="N489" s="122"/>
      <c r="O489" s="122"/>
      <c r="P489" s="122"/>
    </row>
    <row r="490" spans="2:23" hidden="1" x14ac:dyDescent="0.3">
      <c r="B490" s="159"/>
      <c r="N490" s="122"/>
      <c r="O490" s="122"/>
      <c r="P490" s="122"/>
    </row>
    <row r="491" spans="2:23" hidden="1" x14ac:dyDescent="0.3">
      <c r="B491" s="159"/>
      <c r="N491" s="122"/>
      <c r="O491" s="122"/>
      <c r="P491" s="122"/>
    </row>
    <row r="492" spans="2:23" hidden="1" x14ac:dyDescent="0.3">
      <c r="B492" s="159"/>
      <c r="N492" s="122"/>
      <c r="O492" s="122"/>
      <c r="P492" s="122"/>
    </row>
    <row r="493" spans="2:23" hidden="1" x14ac:dyDescent="0.3">
      <c r="B493" s="159"/>
      <c r="N493" s="122"/>
      <c r="O493" s="122"/>
      <c r="P493" s="122"/>
    </row>
    <row r="494" spans="2:23" hidden="1" x14ac:dyDescent="0.3">
      <c r="B494" s="159"/>
      <c r="N494" s="122"/>
      <c r="O494" s="122"/>
      <c r="P494" s="122"/>
    </row>
    <row r="495" spans="2:23" ht="15" thickBot="1" x14ac:dyDescent="0.35">
      <c r="B495" s="159"/>
      <c r="C495" s="123" t="s">
        <v>136</v>
      </c>
      <c r="D495" s="93"/>
      <c r="E495" s="93"/>
      <c r="F495" s="105">
        <f t="shared" ref="F495:M495" si="2">SUM(F4:F494)</f>
        <v>34.599999999999994</v>
      </c>
      <c r="G495" s="105">
        <f t="shared" si="2"/>
        <v>826.79999999999984</v>
      </c>
      <c r="H495" s="105">
        <f t="shared" si="2"/>
        <v>0</v>
      </c>
      <c r="I495" s="105">
        <f t="shared" si="2"/>
        <v>308.3</v>
      </c>
      <c r="J495" s="105">
        <f t="shared" si="2"/>
        <v>176.49999999999997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2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IF('12'!K3="", "Vrije categorie",'12'!K3)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392.63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392.63</v>
      </c>
      <c r="O499" s="95"/>
      <c r="P499" s="106" cm="1">
        <f t="array" ref="P499">SUMPRODUCT(--($E$4:$E$494=C499),--($D$4:$D$494=""),$P$4:$P$494)</f>
        <v>78526</v>
      </c>
    </row>
    <row r="500" spans="3:16" x14ac:dyDescent="0.3">
      <c r="C500" s="95" t="str">
        <f>IF('12'!K4="", "Vrije categorie",'12'!K4)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132.25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132.25</v>
      </c>
      <c r="O500" s="95"/>
      <c r="P500" s="106" cm="1">
        <f t="array" ref="P500">SUMPRODUCT(--($E$4:$E$494=C500),--($D$4:$D$494=""),$P$4:$P$494)</f>
        <v>26450</v>
      </c>
    </row>
    <row r="501" spans="3:16" x14ac:dyDescent="0.3">
      <c r="C501" s="95" t="str">
        <f>IF('12'!K5="", "Vrije categorie",'12'!K5)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IF('12'!K6="", "Vrije categorie",'12'!K6)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IF('12'!K7="", "Vrije categorie",'12'!K7)</f>
        <v>E</v>
      </c>
      <c r="F503" s="106" cm="1">
        <f t="array" ref="F503">SUMPRODUCT(--($E$4:$E$494=C503),--($D$4:$D$494=""),$F$4:$F$494)</f>
        <v>34.599999999999994</v>
      </c>
      <c r="G503" s="106" cm="1">
        <f t="array" ref="G503">SUMPRODUCT(--($E$4:$E$494=C503),--($D$4:$D$494=""),$G$4:$G$494)</f>
        <v>84.36999999999999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35.200000000000003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154.16999999999999</v>
      </c>
      <c r="O503" s="95"/>
      <c r="P503" s="106" cm="1">
        <f t="array" ref="P503">SUMPRODUCT(--($E$4:$E$494=C503),--($D$4:$D$494=""),$P$4:$P$494)</f>
        <v>30834</v>
      </c>
    </row>
    <row r="504" spans="3:16" x14ac:dyDescent="0.3">
      <c r="C504" s="95" t="str">
        <f>IF('12'!K8="", "Vrije categorie",'12'!K8)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IF('12'!K9="", "Vrije categorie",'12'!K9)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68.099999999999994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68.099999999999994</v>
      </c>
      <c r="O505" s="95"/>
      <c r="P505" s="106" cm="1">
        <f t="array" ref="P505">SUMPRODUCT(--($E$4:$E$494=C505),--($D$4:$D$494=""),$P$4:$P$494)</f>
        <v>13620</v>
      </c>
    </row>
    <row r="506" spans="3:16" x14ac:dyDescent="0.3">
      <c r="C506" s="95" t="str">
        <f>IF('12'!K10="", "Vrije categorie",'12'!K10)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IF('12'!K11="", "Vrije categorie",'12'!K11)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308.3</v>
      </c>
      <c r="J507" s="106" cm="1">
        <f t="array" ref="J507">SUMPRODUCT(--($E$4:$E$494=C507),--($D$4:$D$494=""),$J$4:$J$494)</f>
        <v>57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365.3</v>
      </c>
      <c r="O507" s="95"/>
      <c r="P507" s="106" cm="1">
        <f t="array" ref="P507">SUMPRODUCT(--($E$4:$E$494=C507),--($D$4:$D$494=""),$P$4:$P$494)</f>
        <v>73060</v>
      </c>
    </row>
    <row r="508" spans="3:16" x14ac:dyDescent="0.3">
      <c r="C508" s="95" t="str">
        <f>IF('12'!K12="", "Vrije categorie",'12'!K12)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IF('12'!K13="", "Vrije categorie",'12'!K13)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IF('12'!K14="", "Vrije categorie",'12'!K14)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IF('12'!K15="", "Vrije categorie",'12'!K15)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34.599999999999994</v>
      </c>
      <c r="G512" s="107">
        <f t="shared" ref="G512:M512" si="5">SUM(G499:G511)</f>
        <v>609.25</v>
      </c>
      <c r="H512" s="107">
        <f t="shared" si="5"/>
        <v>0</v>
      </c>
      <c r="I512" s="107">
        <f t="shared" si="5"/>
        <v>308.3</v>
      </c>
      <c r="J512" s="107">
        <f t="shared" si="5"/>
        <v>160.30000000000001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1112.45</v>
      </c>
      <c r="O512" s="107"/>
      <c r="P512" s="107">
        <f>SUM(P499:P511)</f>
        <v>222490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115.4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16.2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102.15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102.15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2:16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2:16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2:16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102.15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102.15</v>
      </c>
    </row>
    <row r="532" spans="2:16" ht="15" thickTop="1" x14ac:dyDescent="0.3"/>
    <row r="535" spans="2:16" x14ac:dyDescent="0.3">
      <c r="C535" s="149" t="s">
        <v>158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151</v>
      </c>
      <c r="O535" s="47"/>
      <c r="P535" s="149" t="s">
        <v>140</v>
      </c>
    </row>
    <row r="536" spans="2:16" x14ac:dyDescent="0.3">
      <c r="B536" t="s">
        <v>55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45.6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45.6</v>
      </c>
      <c r="O536" s="95"/>
      <c r="P536" s="150" cm="1">
        <f t="array" ref="P536">SUMPRODUCT(--($B$4:$B$498=B536),--($E$4:$E$498=C536),--($D$4:$D$498=""),$P$4:$P$498)</f>
        <v>9120</v>
      </c>
    </row>
    <row r="537" spans="2:16" x14ac:dyDescent="0.3">
      <c r="B537" t="s">
        <v>55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56.4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9">SUM(F537:M537)</f>
        <v>56.4</v>
      </c>
      <c r="O537" s="95"/>
      <c r="P537" s="150" cm="1">
        <f t="array" ref="P537">SUMPRODUCT(--($B$4:$B$498=B537),--($E$4:$E$498=C537),--($D$4:$D$498=""),$P$4:$P$498)</f>
        <v>11280</v>
      </c>
    </row>
    <row r="538" spans="2:16" x14ac:dyDescent="0.3">
      <c r="B538" t="s">
        <v>55</v>
      </c>
      <c r="C538" s="149" t="str">
        <f t="shared" ref="C538:C548" si="10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9"/>
        <v>0</v>
      </c>
      <c r="O538" s="95"/>
      <c r="P538" s="150" cm="1">
        <f t="array" ref="P538">SUMPRODUCT(--($B$4:$B$498=B538),--($E$4:$E$498=C538),--($D$4:$D$498=""),$P$4:$P$498)</f>
        <v>0</v>
      </c>
    </row>
    <row r="539" spans="2:16" x14ac:dyDescent="0.3">
      <c r="B539" t="s">
        <v>55</v>
      </c>
      <c r="C539" s="149" t="str">
        <f t="shared" si="10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0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9"/>
        <v>0</v>
      </c>
      <c r="O539" s="95"/>
      <c r="P539" s="150" cm="1">
        <f t="array" ref="P539">SUMPRODUCT(--($B$4:$B$498=B539),--($E$4:$E$498=C539),--($D$4:$D$498=""),$P$4:$P$498)</f>
        <v>0</v>
      </c>
    </row>
    <row r="540" spans="2:16" x14ac:dyDescent="0.3">
      <c r="B540" t="s">
        <v>55</v>
      </c>
      <c r="C540" s="149" t="str">
        <f t="shared" si="10"/>
        <v>E</v>
      </c>
      <c r="D540" s="121"/>
      <c r="E540" s="121"/>
      <c r="F540" s="150" cm="1">
        <f t="array" ref="F540">SUMPRODUCT(--($B$4:$B$498=B540),--($E$4:$E$498=C540),--($D$4:$D$498=""),$F$4:$F$498)</f>
        <v>23.9</v>
      </c>
      <c r="G540" s="150" cm="1">
        <f t="array" ref="G540">SUMPRODUCT(--($B$4:$B$498=B540),--($E$4:$E$498=C540),--($D$4:$D$498=""),$G$4:$G$498)</f>
        <v>80.27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9"/>
        <v>104.16999999999999</v>
      </c>
      <c r="O540" s="95"/>
      <c r="P540" s="150" cm="1">
        <f t="array" ref="P540">SUMPRODUCT(--($B$4:$B$498=B540),--($E$4:$E$498=C540),--($D$4:$D$498=""),$P$4:$P$498)</f>
        <v>20834</v>
      </c>
    </row>
    <row r="541" spans="2:16" x14ac:dyDescent="0.3">
      <c r="B541" t="s">
        <v>55</v>
      </c>
      <c r="C541" s="149" t="str">
        <f t="shared" si="10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9"/>
        <v>0</v>
      </c>
      <c r="O541" s="95"/>
      <c r="P541" s="150" cm="1">
        <f t="array" ref="P541">SUMPRODUCT(--($B$4:$B$498=B541),--($E$4:$E$498=C541),--($D$4:$D$498=""),$P$4:$P$498)</f>
        <v>0</v>
      </c>
    </row>
    <row r="542" spans="2:16" x14ac:dyDescent="0.3">
      <c r="B542" t="s">
        <v>55</v>
      </c>
      <c r="C542" s="149" t="str">
        <f t="shared" si="10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14.3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9"/>
        <v>14.3</v>
      </c>
      <c r="O542" s="95"/>
      <c r="P542" s="150" cm="1">
        <f t="array" ref="P542">SUMPRODUCT(--($B$4:$B$498=B542),--($E$4:$E$498=C542),--($D$4:$D$498=""),$P$4:$P$498)</f>
        <v>2860</v>
      </c>
    </row>
    <row r="543" spans="2:16" x14ac:dyDescent="0.3">
      <c r="B543" t="s">
        <v>55</v>
      </c>
      <c r="C543" s="149" t="str">
        <f t="shared" si="10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9"/>
        <v>0</v>
      </c>
      <c r="O543" s="95"/>
      <c r="P543" s="150" cm="1">
        <f t="array" ref="P543">SUMPRODUCT(--($B$4:$B$498=B543),--($E$4:$E$498=C543),--($D$4:$D$498=""),$P$4:$P$498)</f>
        <v>0</v>
      </c>
    </row>
    <row r="544" spans="2:16" x14ac:dyDescent="0.3">
      <c r="B544" t="s">
        <v>55</v>
      </c>
      <c r="C544" s="149" t="str">
        <f t="shared" si="10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9"/>
        <v>0</v>
      </c>
      <c r="O544" s="95"/>
      <c r="P544" s="150" cm="1">
        <f t="array" ref="P544">SUMPRODUCT(--($B$4:$B$498=B544),--($E$4:$E$498=C544),--($D$4:$D$498=""),$P$4:$P$498)</f>
        <v>0</v>
      </c>
    </row>
    <row r="545" spans="2:16" x14ac:dyDescent="0.3">
      <c r="B545" t="s">
        <v>55</v>
      </c>
      <c r="C545" s="149" t="str">
        <f t="shared" si="10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9"/>
        <v>0</v>
      </c>
      <c r="O545" s="95"/>
      <c r="P545" s="150" cm="1">
        <f t="array" ref="P545">SUMPRODUCT(--($B$4:$B$498=B545),--($E$4:$E$498=C545),--($D$4:$D$498=""),$P$4:$P$498)</f>
        <v>0</v>
      </c>
    </row>
    <row r="546" spans="2:16" x14ac:dyDescent="0.3">
      <c r="B546" t="s">
        <v>55</v>
      </c>
      <c r="C546" s="149" t="str">
        <f t="shared" si="10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9"/>
        <v>0</v>
      </c>
      <c r="O546" s="95"/>
      <c r="P546" s="150" cm="1">
        <f t="array" ref="P546">SUMPRODUCT(--($B$4:$B$498=B546),--($E$4:$E$498=C546),--($D$4:$D$498=""),$P$4:$P$498)</f>
        <v>0</v>
      </c>
    </row>
    <row r="547" spans="2:16" x14ac:dyDescent="0.3">
      <c r="B547" t="s">
        <v>55</v>
      </c>
      <c r="C547" s="149" t="str">
        <f t="shared" si="10"/>
        <v>L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9"/>
        <v>0</v>
      </c>
      <c r="O547" s="95"/>
      <c r="P547" s="150" cm="1">
        <f t="array" ref="P547">SUMPRODUCT(--($B$4:$B$498=B547),--($E$4:$E$498=C547),--($D$4:$D$498=""),$P$4:$P$498)</f>
        <v>0</v>
      </c>
    </row>
    <row r="548" spans="2:16" x14ac:dyDescent="0.3">
      <c r="C548" s="149" t="str">
        <f t="shared" si="10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9"/>
        <v>0</v>
      </c>
      <c r="O548" s="95"/>
      <c r="P548" s="150" cm="1">
        <f t="array" ref="P548">SUMPRODUCT(--($B$4:$B$498=B548),--($E$4:$E$498=C548),--($D$4:$D$498=""),$P$4:$P$498)</f>
        <v>0</v>
      </c>
    </row>
    <row r="549" spans="2:16" ht="15" thickBot="1" x14ac:dyDescent="0.35">
      <c r="C549" s="153" t="s">
        <v>159</v>
      </c>
      <c r="D549" s="154"/>
      <c r="E549" s="154"/>
      <c r="F549" s="155">
        <f t="shared" ref="F549:M549" si="11">SUM(F536:F548)</f>
        <v>23.9</v>
      </c>
      <c r="G549" s="155">
        <f t="shared" si="11"/>
        <v>182.26999999999998</v>
      </c>
      <c r="H549" s="155">
        <f t="shared" si="11"/>
        <v>0</v>
      </c>
      <c r="I549" s="155">
        <f t="shared" si="11"/>
        <v>0</v>
      </c>
      <c r="J549" s="155">
        <f t="shared" si="11"/>
        <v>14.3</v>
      </c>
      <c r="K549" s="155">
        <f t="shared" si="11"/>
        <v>0</v>
      </c>
      <c r="L549" s="155">
        <f t="shared" si="11"/>
        <v>0</v>
      </c>
      <c r="M549" s="155">
        <f t="shared" si="11"/>
        <v>0</v>
      </c>
      <c r="N549" s="155">
        <f t="shared" si="9"/>
        <v>220.47</v>
      </c>
      <c r="O549" s="107"/>
      <c r="P549" s="155">
        <f>SUM(P536:P548)</f>
        <v>44094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160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151</v>
      </c>
      <c r="O551" s="47"/>
      <c r="P551" s="149" t="s">
        <v>140</v>
      </c>
    </row>
    <row r="552" spans="2:16" x14ac:dyDescent="0.3">
      <c r="B552" t="s">
        <v>58</v>
      </c>
      <c r="C552" s="149" t="str">
        <f t="shared" ref="C552:C564" si="12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347.03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347.03</v>
      </c>
      <c r="O552" s="95"/>
      <c r="P552" s="150" cm="1">
        <f t="array" ref="P552">SUMPRODUCT(--($B$4:$B$498=B552),--($E$4:$E$498=C552),--($D$4:$D$498=""),$P$4:$P$498)</f>
        <v>69406</v>
      </c>
    </row>
    <row r="553" spans="2:16" x14ac:dyDescent="0.3">
      <c r="B553" t="s">
        <v>58</v>
      </c>
      <c r="C553" s="149" t="str">
        <f t="shared" si="12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75.849999999999994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13">SUM(F553:M553)</f>
        <v>75.849999999999994</v>
      </c>
      <c r="O553" s="95"/>
      <c r="P553" s="150" cm="1">
        <f t="array" ref="P553">SUMPRODUCT(--($B$4:$B$498=B553),--($E$4:$E$498=C553),--($D$4:$D$498=""),$P$4:$P$498)</f>
        <v>15170</v>
      </c>
    </row>
    <row r="554" spans="2:16" x14ac:dyDescent="0.3">
      <c r="B554" t="s">
        <v>58</v>
      </c>
      <c r="C554" s="149" t="str">
        <f t="shared" si="12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13"/>
        <v>0</v>
      </c>
      <c r="O554" s="95"/>
      <c r="P554" s="150" cm="1">
        <f t="array" ref="P554">SUMPRODUCT(--($B$4:$B$498=B554),--($E$4:$E$498=C554),--($D$4:$D$498=""),$P$4:$P$498)</f>
        <v>0</v>
      </c>
    </row>
    <row r="555" spans="2:16" x14ac:dyDescent="0.3">
      <c r="B555" t="s">
        <v>58</v>
      </c>
      <c r="C555" s="149" t="str">
        <f t="shared" si="12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13"/>
        <v>0</v>
      </c>
      <c r="O555" s="95"/>
      <c r="P555" s="150" cm="1">
        <f t="array" ref="P555">SUMPRODUCT(--($B$4:$B$498=B555),--($E$4:$E$498=C555),--($D$4:$D$498=""),$P$4:$P$498)</f>
        <v>0</v>
      </c>
    </row>
    <row r="556" spans="2:16" x14ac:dyDescent="0.3">
      <c r="B556" t="s">
        <v>58</v>
      </c>
      <c r="C556" s="149" t="str">
        <f t="shared" si="12"/>
        <v>E</v>
      </c>
      <c r="D556" s="121"/>
      <c r="E556" s="121"/>
      <c r="F556" s="150" cm="1">
        <f t="array" ref="F556">SUMPRODUCT(--($B$4:$B$498=B556),--($E$4:$E$498=C556),--($D$4:$D$498=""),$F$4:$F$498)</f>
        <v>10.7</v>
      </c>
      <c r="G556" s="150" cm="1">
        <f t="array" ref="G556">SUMPRODUCT(--($B$4:$B$498=B556),--($E$4:$E$498=C556),--($D$4:$D$498=""),$G$4:$G$498)</f>
        <v>4.0999999999999996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13"/>
        <v>14.799999999999999</v>
      </c>
      <c r="O556" s="95"/>
      <c r="P556" s="150" cm="1">
        <f t="array" ref="P556">SUMPRODUCT(--($B$4:$B$498=B556),--($E$4:$E$498=C556),--($D$4:$D$498=""),$P$4:$P$498)</f>
        <v>2960</v>
      </c>
    </row>
    <row r="557" spans="2:16" x14ac:dyDescent="0.3">
      <c r="B557" t="s">
        <v>58</v>
      </c>
      <c r="C557" s="149" t="str">
        <f t="shared" si="12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13"/>
        <v>0</v>
      </c>
      <c r="O557" s="95"/>
      <c r="P557" s="150" cm="1">
        <f t="array" ref="P557">SUMPRODUCT(--($B$4:$B$498=B557),--($E$4:$E$498=C557),--($D$4:$D$498=""),$P$4:$P$498)</f>
        <v>0</v>
      </c>
    </row>
    <row r="558" spans="2:16" x14ac:dyDescent="0.3">
      <c r="B558" t="s">
        <v>58</v>
      </c>
      <c r="C558" s="149" t="str">
        <f t="shared" si="12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13.2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13"/>
        <v>13.2</v>
      </c>
      <c r="O558" s="95"/>
      <c r="P558" s="150" cm="1">
        <f t="array" ref="P558">SUMPRODUCT(--($B$4:$B$498=B558),--($E$4:$E$498=C558),--($D$4:$D$498=""),$P$4:$P$498)</f>
        <v>2640</v>
      </c>
    </row>
    <row r="559" spans="2:16" x14ac:dyDescent="0.3">
      <c r="B559" t="s">
        <v>58</v>
      </c>
      <c r="C559" s="149" t="str">
        <f t="shared" si="12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13"/>
        <v>0</v>
      </c>
      <c r="O559" s="95"/>
      <c r="P559" s="150" cm="1">
        <f t="array" ref="P559">SUMPRODUCT(--($B$4:$B$498=B559),--($E$4:$E$498=C559),--($D$4:$D$498=""),$P$4:$P$498)</f>
        <v>0</v>
      </c>
    </row>
    <row r="560" spans="2:16" x14ac:dyDescent="0.3">
      <c r="B560" t="s">
        <v>58</v>
      </c>
      <c r="C560" s="149" t="str">
        <f t="shared" si="12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13"/>
        <v>0</v>
      </c>
      <c r="O560" s="95"/>
      <c r="P560" s="150" cm="1">
        <f t="array" ref="P560">SUMPRODUCT(--($B$4:$B$498=B560),--($E$4:$E$498=C560),--($D$4:$D$498=""),$P$4:$P$498)</f>
        <v>0</v>
      </c>
    </row>
    <row r="561" spans="2:16" x14ac:dyDescent="0.3">
      <c r="B561" t="s">
        <v>58</v>
      </c>
      <c r="C561" s="149" t="str">
        <f t="shared" si="12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13"/>
        <v>0</v>
      </c>
      <c r="O561" s="95"/>
      <c r="P561" s="150" cm="1">
        <f t="array" ref="P561">SUMPRODUCT(--($B$4:$B$498=B561),--($E$4:$E$498=C561),--($D$4:$D$498=""),$P$4:$P$498)</f>
        <v>0</v>
      </c>
    </row>
    <row r="562" spans="2:16" x14ac:dyDescent="0.3">
      <c r="B562" t="s">
        <v>58</v>
      </c>
      <c r="C562" s="149" t="str">
        <f t="shared" si="12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13"/>
        <v>0</v>
      </c>
      <c r="O562" s="95"/>
      <c r="P562" s="150" cm="1">
        <f t="array" ref="P562">SUMPRODUCT(--($B$4:$B$498=B562),--($E$4:$E$498=C562),--($D$4:$D$498=""),$P$4:$P$498)</f>
        <v>0</v>
      </c>
    </row>
    <row r="563" spans="2:16" x14ac:dyDescent="0.3">
      <c r="B563" t="s">
        <v>58</v>
      </c>
      <c r="C563" s="149" t="str">
        <f t="shared" si="12"/>
        <v>L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13"/>
        <v>0</v>
      </c>
      <c r="O563" s="95"/>
      <c r="P563" s="150" cm="1">
        <f t="array" ref="P563">SUMPRODUCT(--($B$4:$B$498=B563),--($E$4:$E$498=C563),--($D$4:$D$498=""),$P$4:$P$498)</f>
        <v>0</v>
      </c>
    </row>
    <row r="564" spans="2:16" x14ac:dyDescent="0.3">
      <c r="C564" s="149" t="str">
        <f t="shared" si="12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13"/>
        <v>0</v>
      </c>
      <c r="O564" s="95"/>
      <c r="P564" s="150" cm="1">
        <f t="array" ref="P564">SUMPRODUCT(--($B$4:$B$498=B564),--($E$4:$E$498=C564),--($D$4:$D$498=""),$P$4:$P$498)</f>
        <v>0</v>
      </c>
    </row>
    <row r="565" spans="2:16" ht="15" thickBot="1" x14ac:dyDescent="0.35">
      <c r="C565" s="158" t="s">
        <v>161</v>
      </c>
      <c r="D565" s="154"/>
      <c r="E565" s="154"/>
      <c r="F565" s="155">
        <f t="shared" ref="F565:M565" si="14">SUM(F552:F564)</f>
        <v>10.7</v>
      </c>
      <c r="G565" s="155">
        <f t="shared" si="14"/>
        <v>426.98</v>
      </c>
      <c r="H565" s="155">
        <f t="shared" si="14"/>
        <v>0</v>
      </c>
      <c r="I565" s="155">
        <f t="shared" si="14"/>
        <v>0</v>
      </c>
      <c r="J565" s="155">
        <f t="shared" si="14"/>
        <v>13.2</v>
      </c>
      <c r="K565" s="155">
        <f t="shared" si="14"/>
        <v>0</v>
      </c>
      <c r="L565" s="155">
        <f t="shared" si="14"/>
        <v>0</v>
      </c>
      <c r="M565" s="155">
        <f t="shared" si="14"/>
        <v>0</v>
      </c>
      <c r="N565" s="155">
        <f t="shared" si="13"/>
        <v>450.88</v>
      </c>
      <c r="O565" s="107"/>
      <c r="P565" s="155">
        <f>SUM(P552:P564)</f>
        <v>90176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162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151</v>
      </c>
      <c r="O567" s="47"/>
      <c r="P567" s="149" t="s">
        <v>140</v>
      </c>
    </row>
    <row r="568" spans="2:16" x14ac:dyDescent="0.3">
      <c r="B568" t="s">
        <v>59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0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0</v>
      </c>
      <c r="O568" s="95"/>
      <c r="P568" s="150" cm="1">
        <f t="array" ref="P568">SUMPRODUCT(--($B$4:$B$498=B568),--($E$4:$E$498=C568),--($D$4:$D$498=""),$P$4:$P$498)</f>
        <v>0</v>
      </c>
    </row>
    <row r="569" spans="2:16" x14ac:dyDescent="0.3">
      <c r="B569" t="s">
        <v>59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0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15">SUM(F569:M569)</f>
        <v>0</v>
      </c>
      <c r="O569" s="95"/>
      <c r="P569" s="150" cm="1">
        <f t="array" ref="P569">SUMPRODUCT(--($B$4:$B$498=B569),--($E$4:$E$498=C569),--($D$4:$D$498=""),$P$4:$P$498)</f>
        <v>0</v>
      </c>
    </row>
    <row r="570" spans="2:16" x14ac:dyDescent="0.3">
      <c r="B570" t="s">
        <v>59</v>
      </c>
      <c r="C570" s="149" t="str">
        <f t="shared" ref="C570:C580" si="16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15"/>
        <v>0</v>
      </c>
      <c r="O570" s="95"/>
      <c r="P570" s="150" cm="1">
        <f t="array" ref="P570">SUMPRODUCT(--($B$4:$B$498=B570),--($E$4:$E$498=C570),--($D$4:$D$498=""),$P$4:$P$498)</f>
        <v>0</v>
      </c>
    </row>
    <row r="571" spans="2:16" x14ac:dyDescent="0.3">
      <c r="B571" t="s">
        <v>59</v>
      </c>
      <c r="C571" s="149" t="str">
        <f t="shared" si="16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15"/>
        <v>0</v>
      </c>
      <c r="O571" s="95"/>
      <c r="P571" s="150" cm="1">
        <f t="array" ref="P571">SUMPRODUCT(--($B$4:$B$498=B571),--($E$4:$E$498=C571),--($D$4:$D$498=""),$P$4:$P$498)</f>
        <v>0</v>
      </c>
    </row>
    <row r="572" spans="2:16" x14ac:dyDescent="0.3">
      <c r="B572" t="s">
        <v>59</v>
      </c>
      <c r="C572" s="149" t="str">
        <f t="shared" si="16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0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15"/>
        <v>0</v>
      </c>
      <c r="O572" s="95"/>
      <c r="P572" s="150" cm="1">
        <f t="array" ref="P572">SUMPRODUCT(--($B$4:$B$498=B572),--($E$4:$E$498=C572),--($D$4:$D$498=""),$P$4:$P$498)</f>
        <v>0</v>
      </c>
    </row>
    <row r="573" spans="2:16" x14ac:dyDescent="0.3">
      <c r="B573" t="s">
        <v>59</v>
      </c>
      <c r="C573" s="149" t="str">
        <f t="shared" si="16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15"/>
        <v>0</v>
      </c>
      <c r="O573" s="95"/>
      <c r="P573" s="150" cm="1">
        <f t="array" ref="P573">SUMPRODUCT(--($B$4:$B$498=B573),--($E$4:$E$498=C573),--($D$4:$D$498=""),$P$4:$P$498)</f>
        <v>0</v>
      </c>
    </row>
    <row r="574" spans="2:16" x14ac:dyDescent="0.3">
      <c r="B574" t="s">
        <v>59</v>
      </c>
      <c r="C574" s="149" t="str">
        <f t="shared" si="16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0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8.1999999999999993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15"/>
        <v>8.1999999999999993</v>
      </c>
      <c r="O574" s="95"/>
      <c r="P574" s="150" cm="1">
        <f t="array" ref="P574">SUMPRODUCT(--($B$4:$B$498=B574),--($E$4:$E$498=C574),--($D$4:$D$498=""),$P$4:$P$498)</f>
        <v>1639.9999999999998</v>
      </c>
    </row>
    <row r="575" spans="2:16" x14ac:dyDescent="0.3">
      <c r="B575" t="s">
        <v>59</v>
      </c>
      <c r="C575" s="149" t="str">
        <f t="shared" si="16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15"/>
        <v>0</v>
      </c>
      <c r="O575" s="95"/>
      <c r="P575" s="150" cm="1">
        <f t="array" ref="P575">SUMPRODUCT(--($B$4:$B$498=B575),--($E$4:$E$498=C575),--($D$4:$D$498=""),$P$4:$P$498)</f>
        <v>0</v>
      </c>
    </row>
    <row r="576" spans="2:16" x14ac:dyDescent="0.3">
      <c r="B576" t="s">
        <v>59</v>
      </c>
      <c r="C576" s="149" t="str">
        <f t="shared" si="16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15"/>
        <v>0</v>
      </c>
      <c r="O576" s="95"/>
      <c r="P576" s="150" cm="1">
        <f t="array" ref="P576">SUMPRODUCT(--($B$4:$B$498=B576),--($E$4:$E$498=C576),--($D$4:$D$498=""),$P$4:$P$498)</f>
        <v>0</v>
      </c>
    </row>
    <row r="577" spans="2:16" x14ac:dyDescent="0.3">
      <c r="B577" t="s">
        <v>59</v>
      </c>
      <c r="C577" s="149" t="str">
        <f t="shared" si="16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15"/>
        <v>0</v>
      </c>
      <c r="O577" s="95"/>
      <c r="P577" s="150" cm="1">
        <f t="array" ref="P577">SUMPRODUCT(--($B$4:$B$498=B577),--($E$4:$E$498=C577),--($D$4:$D$498=""),$P$4:$P$498)</f>
        <v>0</v>
      </c>
    </row>
    <row r="578" spans="2:16" x14ac:dyDescent="0.3">
      <c r="B578" t="s">
        <v>59</v>
      </c>
      <c r="C578" s="149" t="str">
        <f t="shared" si="16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15"/>
        <v>0</v>
      </c>
      <c r="O578" s="95"/>
      <c r="P578" s="150" cm="1">
        <f t="array" ref="P578">SUMPRODUCT(--($B$4:$B$498=B578),--($E$4:$E$498=C578),--($D$4:$D$498=""),$P$4:$P$498)</f>
        <v>0</v>
      </c>
    </row>
    <row r="579" spans="2:16" x14ac:dyDescent="0.3">
      <c r="B579" t="s">
        <v>59</v>
      </c>
      <c r="C579" s="149" t="str">
        <f t="shared" si="16"/>
        <v>L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15"/>
        <v>0</v>
      </c>
      <c r="O579" s="95"/>
      <c r="P579" s="150" cm="1">
        <f t="array" ref="P579">SUMPRODUCT(--($B$4:$B$498=B579),--($E$4:$E$498=C579),--($D$4:$D$498=""),$P$4:$P$498)</f>
        <v>0</v>
      </c>
    </row>
    <row r="580" spans="2:16" x14ac:dyDescent="0.3">
      <c r="C580" s="149" t="str">
        <f t="shared" si="16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15"/>
        <v>0</v>
      </c>
      <c r="O580" s="95"/>
      <c r="P580" s="150" cm="1">
        <f t="array" ref="P580">SUMPRODUCT(--($B$4:$B$498=B580),--($E$4:$E$498=C580),--($D$4:$D$498=""),$P$4:$P$498)</f>
        <v>0</v>
      </c>
    </row>
    <row r="581" spans="2:16" ht="15" thickBot="1" x14ac:dyDescent="0.35">
      <c r="C581" s="158" t="s">
        <v>163</v>
      </c>
      <c r="D581" s="154"/>
      <c r="E581" s="154"/>
      <c r="F581" s="155">
        <f t="shared" ref="F581:M581" si="17">SUM(F568:F580)</f>
        <v>0</v>
      </c>
      <c r="G581" s="155">
        <f t="shared" si="17"/>
        <v>0</v>
      </c>
      <c r="H581" s="155">
        <f t="shared" si="17"/>
        <v>0</v>
      </c>
      <c r="I581" s="155">
        <f t="shared" si="17"/>
        <v>0</v>
      </c>
      <c r="J581" s="155">
        <f t="shared" si="17"/>
        <v>8.1999999999999993</v>
      </c>
      <c r="K581" s="155">
        <f t="shared" si="17"/>
        <v>0</v>
      </c>
      <c r="L581" s="155">
        <f t="shared" si="17"/>
        <v>0</v>
      </c>
      <c r="M581" s="155">
        <f t="shared" si="17"/>
        <v>0</v>
      </c>
      <c r="N581" s="155">
        <f t="shared" si="15"/>
        <v>8.1999999999999993</v>
      </c>
      <c r="O581" s="107"/>
      <c r="P581" s="155">
        <f>SUM(P568:P580)</f>
        <v>1639.9999999999998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164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151</v>
      </c>
      <c r="O583" s="47"/>
      <c r="P583" s="149" t="s">
        <v>140</v>
      </c>
    </row>
    <row r="584" spans="2:16" x14ac:dyDescent="0.3">
      <c r="B584" t="s">
        <v>60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0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0</v>
      </c>
      <c r="O584" s="95"/>
      <c r="P584" s="150" cm="1">
        <f t="array" ref="P584">SUMPRODUCT(--($B$4:$B$498=B584),--($E$4:$E$498=C584),--($D$4:$D$498=""),$P$4:$P$498)</f>
        <v>0</v>
      </c>
    </row>
    <row r="585" spans="2:16" x14ac:dyDescent="0.3">
      <c r="B585" t="s">
        <v>60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18">SUM(F585:M585)</f>
        <v>0</v>
      </c>
      <c r="O585" s="95"/>
      <c r="P585" s="150" cm="1">
        <f t="array" ref="P585">SUMPRODUCT(--($B$4:$B$498=B585),--($E$4:$E$498=C585),--($D$4:$D$498=""),$P$4:$P$498)</f>
        <v>0</v>
      </c>
    </row>
    <row r="586" spans="2:16" x14ac:dyDescent="0.3">
      <c r="B586" t="s">
        <v>60</v>
      </c>
      <c r="C586" s="149" t="str">
        <f t="shared" ref="C586:C596" si="19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18"/>
        <v>0</v>
      </c>
      <c r="O586" s="95"/>
      <c r="P586" s="150" cm="1">
        <f t="array" ref="P586">SUMPRODUCT(--($B$4:$B$498=B586),--($E$4:$E$498=C586),--($D$4:$D$498=""),$P$4:$P$498)</f>
        <v>0</v>
      </c>
    </row>
    <row r="587" spans="2:16" x14ac:dyDescent="0.3">
      <c r="B587" t="s">
        <v>60</v>
      </c>
      <c r="C587" s="149" t="str">
        <f t="shared" si="19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0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18"/>
        <v>0</v>
      </c>
      <c r="O587" s="95"/>
      <c r="P587" s="150" cm="1">
        <f t="array" ref="P587">SUMPRODUCT(--($B$4:$B$498=B587),--($E$4:$E$498=C587),--($D$4:$D$498=""),$P$4:$P$498)</f>
        <v>0</v>
      </c>
    </row>
    <row r="588" spans="2:16" x14ac:dyDescent="0.3">
      <c r="B588" t="s">
        <v>60</v>
      </c>
      <c r="C588" s="149" t="str">
        <f t="shared" si="19"/>
        <v>E</v>
      </c>
      <c r="D588" s="121"/>
      <c r="E588" s="121"/>
      <c r="F588" s="150" cm="1">
        <f t="array" ref="F588">SUMPRODUCT(--($B$4:$B$498=B588),--($E$4:$E$498=C588),--($D$4:$D$498=""),$F$4:$F$498)</f>
        <v>0</v>
      </c>
      <c r="G588" s="150" cm="1">
        <f t="array" ref="G588">SUMPRODUCT(--($B$4:$B$498=B588),--($E$4:$E$498=C588),--($D$4:$D$498=""),$G$4:$G$498)</f>
        <v>0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18"/>
        <v>0</v>
      </c>
      <c r="O588" s="95"/>
      <c r="P588" s="150" cm="1">
        <f t="array" ref="P588">SUMPRODUCT(--($B$4:$B$498=B588),--($E$4:$E$498=C588),--($D$4:$D$498=""),$P$4:$P$498)</f>
        <v>0</v>
      </c>
    </row>
    <row r="589" spans="2:16" x14ac:dyDescent="0.3">
      <c r="B589" t="s">
        <v>60</v>
      </c>
      <c r="C589" s="149" t="str">
        <f t="shared" si="19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18"/>
        <v>0</v>
      </c>
      <c r="O589" s="95"/>
      <c r="P589" s="150" cm="1">
        <f t="array" ref="P589">SUMPRODUCT(--($B$4:$B$498=B589),--($E$4:$E$498=C589),--($D$4:$D$498=""),$P$4:$P$498)</f>
        <v>0</v>
      </c>
    </row>
    <row r="590" spans="2:16" x14ac:dyDescent="0.3">
      <c r="B590" t="s">
        <v>60</v>
      </c>
      <c r="C590" s="149" t="str">
        <f t="shared" si="19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0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18"/>
        <v>0</v>
      </c>
      <c r="O590" s="95"/>
      <c r="P590" s="150" cm="1">
        <f t="array" ref="P590">SUMPRODUCT(--($B$4:$B$498=B590),--($E$4:$E$498=C590),--($D$4:$D$498=""),$P$4:$P$498)</f>
        <v>0</v>
      </c>
    </row>
    <row r="591" spans="2:16" x14ac:dyDescent="0.3">
      <c r="B591" t="s">
        <v>60</v>
      </c>
      <c r="C591" s="149" t="str">
        <f t="shared" si="19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18"/>
        <v>0</v>
      </c>
      <c r="O591" s="95"/>
      <c r="P591" s="150" cm="1">
        <f t="array" ref="P591">SUMPRODUCT(--($B$4:$B$498=B591),--($E$4:$E$498=C591),--($D$4:$D$498=""),$P$4:$P$498)</f>
        <v>0</v>
      </c>
    </row>
    <row r="592" spans="2:16" x14ac:dyDescent="0.3">
      <c r="B592" t="s">
        <v>60</v>
      </c>
      <c r="C592" s="149" t="str">
        <f t="shared" si="19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18"/>
        <v>0</v>
      </c>
      <c r="O592" s="95"/>
      <c r="P592" s="150" cm="1">
        <f t="array" ref="P592">SUMPRODUCT(--($B$4:$B$498=B592),--($E$4:$E$498=C592),--($D$4:$D$498=""),$P$4:$P$498)</f>
        <v>0</v>
      </c>
    </row>
    <row r="593" spans="2:16" x14ac:dyDescent="0.3">
      <c r="B593" t="s">
        <v>60</v>
      </c>
      <c r="C593" s="149" t="str">
        <f t="shared" si="19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18"/>
        <v>0</v>
      </c>
      <c r="O593" s="95"/>
      <c r="P593" s="150" cm="1">
        <f t="array" ref="P593">SUMPRODUCT(--($B$4:$B$498=B593),--($E$4:$E$498=C593),--($D$4:$D$498=""),$P$4:$P$498)</f>
        <v>0</v>
      </c>
    </row>
    <row r="594" spans="2:16" x14ac:dyDescent="0.3">
      <c r="B594" t="s">
        <v>60</v>
      </c>
      <c r="C594" s="149" t="str">
        <f t="shared" si="19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18"/>
        <v>0</v>
      </c>
      <c r="O594" s="95"/>
      <c r="P594" s="150" cm="1">
        <f t="array" ref="P594">SUMPRODUCT(--($B$4:$B$498=B594),--($E$4:$E$498=C594),--($D$4:$D$498=""),$P$4:$P$498)</f>
        <v>0</v>
      </c>
    </row>
    <row r="595" spans="2:16" x14ac:dyDescent="0.3">
      <c r="B595" t="s">
        <v>60</v>
      </c>
      <c r="C595" s="149" t="str">
        <f t="shared" si="19"/>
        <v>L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18"/>
        <v>0</v>
      </c>
      <c r="O595" s="95"/>
      <c r="P595" s="150" cm="1">
        <f t="array" ref="P595">SUMPRODUCT(--($B$4:$B$498=B595),--($E$4:$E$498=C595),--($D$4:$D$498=""),$P$4:$P$498)</f>
        <v>0</v>
      </c>
    </row>
    <row r="596" spans="2:16" x14ac:dyDescent="0.3">
      <c r="C596" s="149" t="str">
        <f t="shared" si="19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18"/>
        <v>0</v>
      </c>
      <c r="O596" s="95"/>
      <c r="P596" s="150" cm="1">
        <f t="array" ref="P596">SUMPRODUCT(--($B$4:$B$498=B596),--($E$4:$E$498=C596),--($D$4:$D$498=""),$P$4:$P$498)</f>
        <v>0</v>
      </c>
    </row>
    <row r="597" spans="2:16" ht="15" thickBot="1" x14ac:dyDescent="0.35">
      <c r="C597" s="158" t="s">
        <v>165</v>
      </c>
      <c r="D597" s="154"/>
      <c r="E597" s="154"/>
      <c r="F597" s="155">
        <f t="shared" ref="F597:M597" si="20">SUM(F584:F596)</f>
        <v>0</v>
      </c>
      <c r="G597" s="155">
        <f t="shared" si="20"/>
        <v>0</v>
      </c>
      <c r="H597" s="155">
        <f t="shared" si="20"/>
        <v>0</v>
      </c>
      <c r="I597" s="155">
        <f t="shared" si="20"/>
        <v>0</v>
      </c>
      <c r="J597" s="155">
        <f t="shared" si="20"/>
        <v>0</v>
      </c>
      <c r="K597" s="155">
        <f t="shared" si="20"/>
        <v>0</v>
      </c>
      <c r="L597" s="155">
        <f t="shared" si="20"/>
        <v>0</v>
      </c>
      <c r="M597" s="155">
        <f t="shared" si="20"/>
        <v>0</v>
      </c>
      <c r="N597" s="155">
        <f t="shared" si="18"/>
        <v>0</v>
      </c>
      <c r="O597" s="107"/>
      <c r="P597" s="155">
        <f>SUM(P584:P596)</f>
        <v>0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56</v>
      </c>
      <c r="C599" s="157" t="s">
        <v>166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151</v>
      </c>
      <c r="O599" s="47"/>
      <c r="P599" s="149" t="s">
        <v>140</v>
      </c>
    </row>
    <row r="600" spans="2:16" x14ac:dyDescent="0.3">
      <c r="B600" t="s">
        <v>56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cm="1">
        <f t="array" ref="P600">SUMPRODUCT(--($B$4:$B$498=B600),--($E$4:$E$498=C600),--($D$4:$D$498=""),$P$4:$P$498)</f>
        <v>0</v>
      </c>
    </row>
    <row r="601" spans="2:16" x14ac:dyDescent="0.3">
      <c r="B601" t="s">
        <v>56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21">SUM(F601:M601)</f>
        <v>0</v>
      </c>
      <c r="O601" s="95"/>
      <c r="P601" s="150" cm="1">
        <f t="array" ref="P601">SUMPRODUCT(--($B$4:$B$498=B601),--($E$4:$E$498=C601),--($D$4:$D$498=""),$P$4:$P$498)</f>
        <v>0</v>
      </c>
    </row>
    <row r="602" spans="2:16" x14ac:dyDescent="0.3">
      <c r="B602" t="s">
        <v>56</v>
      </c>
      <c r="C602" s="149" t="str">
        <f t="shared" ref="C602:C612" si="22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21"/>
        <v>0</v>
      </c>
      <c r="O602" s="95"/>
      <c r="P602" s="150" cm="1">
        <f t="array" ref="P602">SUMPRODUCT(--($B$4:$B$498=B602),--($E$4:$E$498=C602),--($D$4:$D$498=""),$P$4:$P$498)</f>
        <v>0</v>
      </c>
    </row>
    <row r="603" spans="2:16" x14ac:dyDescent="0.3">
      <c r="B603" t="s">
        <v>56</v>
      </c>
      <c r="C603" s="149" t="str">
        <f t="shared" si="22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21"/>
        <v>0</v>
      </c>
      <c r="O603" s="95"/>
      <c r="P603" s="150" cm="1">
        <f t="array" ref="P603">SUMPRODUCT(--($B$4:$B$498=B603),--($E$4:$E$498=C603),--($D$4:$D$498=""),$P$4:$P$498)</f>
        <v>0</v>
      </c>
    </row>
    <row r="604" spans="2:16" x14ac:dyDescent="0.3">
      <c r="B604" t="s">
        <v>56</v>
      </c>
      <c r="C604" s="149" t="str">
        <f t="shared" si="22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0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35.200000000000003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21"/>
        <v>35.200000000000003</v>
      </c>
      <c r="O604" s="95"/>
      <c r="P604" s="150" cm="1">
        <f t="array" ref="P604">SUMPRODUCT(--($B$4:$B$498=B604),--($E$4:$E$498=C604),--($D$4:$D$498=""),$P$4:$P$498)</f>
        <v>7040</v>
      </c>
    </row>
    <row r="605" spans="2:16" x14ac:dyDescent="0.3">
      <c r="B605" t="s">
        <v>56</v>
      </c>
      <c r="C605" s="149" t="str">
        <f t="shared" si="22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21"/>
        <v>0</v>
      </c>
      <c r="O605" s="95"/>
      <c r="P605" s="150" cm="1">
        <f t="array" ref="P605">SUMPRODUCT(--($B$4:$B$498=B605),--($E$4:$E$498=C605),--($D$4:$D$498=""),$P$4:$P$498)</f>
        <v>0</v>
      </c>
    </row>
    <row r="606" spans="2:16" x14ac:dyDescent="0.3">
      <c r="B606" t="s">
        <v>56</v>
      </c>
      <c r="C606" s="149" t="str">
        <f t="shared" si="22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32.4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21"/>
        <v>32.4</v>
      </c>
      <c r="O606" s="95"/>
      <c r="P606" s="150" cm="1">
        <f t="array" ref="P606">SUMPRODUCT(--($B$4:$B$498=B606),--($E$4:$E$498=C606),--($D$4:$D$498=""),$P$4:$P$498)</f>
        <v>6480</v>
      </c>
    </row>
    <row r="607" spans="2:16" x14ac:dyDescent="0.3">
      <c r="B607" t="s">
        <v>56</v>
      </c>
      <c r="C607" s="149" t="str">
        <f t="shared" si="22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21"/>
        <v>0</v>
      </c>
      <c r="O607" s="95"/>
      <c r="P607" s="150" cm="1">
        <f t="array" ref="P607">SUMPRODUCT(--($B$4:$B$498=B607),--($E$4:$E$498=C607),--($D$4:$D$498=""),$P$4:$P$498)</f>
        <v>0</v>
      </c>
    </row>
    <row r="608" spans="2:16" x14ac:dyDescent="0.3">
      <c r="B608" t="s">
        <v>56</v>
      </c>
      <c r="C608" s="149" t="str">
        <f t="shared" si="22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0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308.3</v>
      </c>
      <c r="J608" s="150" cm="1">
        <f t="array" ref="J608">SUMPRODUCT(--($B$4:$B$498=B608),--($E$4:$E$498=C608),--($D$4:$D$498=""),$J$4:$J$498)</f>
        <v>57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21"/>
        <v>365.3</v>
      </c>
      <c r="O608" s="95"/>
      <c r="P608" s="150" cm="1">
        <f t="array" ref="P608">SUMPRODUCT(--($B$4:$B$498=B608),--($E$4:$E$498=C608),--($D$4:$D$498=""),$P$4:$P$498)</f>
        <v>73060</v>
      </c>
    </row>
    <row r="609" spans="2:16" x14ac:dyDescent="0.3">
      <c r="B609" t="s">
        <v>56</v>
      </c>
      <c r="C609" s="149" t="str">
        <f t="shared" si="22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21"/>
        <v>0</v>
      </c>
      <c r="O609" s="95"/>
      <c r="P609" s="150" cm="1">
        <f t="array" ref="P609">SUMPRODUCT(--($B$4:$B$498=B609),--($E$4:$E$498=C609),--($D$4:$D$498=""),$P$4:$P$498)</f>
        <v>0</v>
      </c>
    </row>
    <row r="610" spans="2:16" x14ac:dyDescent="0.3">
      <c r="B610" t="s">
        <v>56</v>
      </c>
      <c r="C610" s="149" t="str">
        <f t="shared" si="22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21"/>
        <v>0</v>
      </c>
      <c r="O610" s="95"/>
      <c r="P610" s="150" cm="1">
        <f t="array" ref="P610">SUMPRODUCT(--($B$4:$B$498=B610),--($E$4:$E$498=C610),--($D$4:$D$498=""),$P$4:$P$498)</f>
        <v>0</v>
      </c>
    </row>
    <row r="611" spans="2:16" x14ac:dyDescent="0.3">
      <c r="B611" t="s">
        <v>56</v>
      </c>
      <c r="C611" s="149" t="str">
        <f t="shared" si="22"/>
        <v>L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21"/>
        <v>0</v>
      </c>
      <c r="O611" s="95"/>
      <c r="P611" s="150" cm="1">
        <f t="array" ref="P611">SUMPRODUCT(--($B$4:$B$498=B611),--($E$4:$E$498=C611),--($D$4:$D$498=""),$P$4:$P$498)</f>
        <v>0</v>
      </c>
    </row>
    <row r="612" spans="2:16" x14ac:dyDescent="0.3">
      <c r="C612" s="149" t="str">
        <f t="shared" si="22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21"/>
        <v>0</v>
      </c>
      <c r="O612" s="95"/>
      <c r="P612" s="150" cm="1">
        <f t="array" ref="P612">SUMPRODUCT(--($B$4:$B$498=B612),--($E$4:$E$498=C612),--($D$4:$D$498=""),$P$4:$P$498)</f>
        <v>0</v>
      </c>
    </row>
    <row r="613" spans="2:16" ht="15" thickBot="1" x14ac:dyDescent="0.35">
      <c r="C613" s="158" t="s">
        <v>167</v>
      </c>
      <c r="D613" s="154"/>
      <c r="E613" s="154"/>
      <c r="F613" s="155">
        <f t="shared" ref="F613:M613" si="23">SUM(F600:F612)</f>
        <v>0</v>
      </c>
      <c r="G613" s="155">
        <f t="shared" si="23"/>
        <v>0</v>
      </c>
      <c r="H613" s="155">
        <f t="shared" si="23"/>
        <v>0</v>
      </c>
      <c r="I613" s="155">
        <f t="shared" si="23"/>
        <v>308.3</v>
      </c>
      <c r="J613" s="155">
        <f t="shared" si="23"/>
        <v>124.6</v>
      </c>
      <c r="K613" s="155">
        <f t="shared" si="23"/>
        <v>0</v>
      </c>
      <c r="L613" s="155">
        <f t="shared" si="23"/>
        <v>0</v>
      </c>
      <c r="M613" s="155">
        <f t="shared" si="23"/>
        <v>0</v>
      </c>
      <c r="N613" s="155">
        <f t="shared" si="21"/>
        <v>432.9</v>
      </c>
      <c r="O613" s="107"/>
      <c r="P613" s="155">
        <f>SUM(P600:P612)</f>
        <v>86580</v>
      </c>
    </row>
    <row r="614" spans="2:16" ht="15" thickTop="1" x14ac:dyDescent="0.3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12,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'60a'!P499/M3</f>
        <v>#N/A</v>
      </c>
    </row>
    <row r="4" spans="1:14" x14ac:dyDescent="0.3">
      <c r="A4" s="56" t="s">
        <v>83</v>
      </c>
      <c r="B4" s="226" t="str">
        <f>VLOOKUP(H5,'Kosten VSR (her)controles'!A5:E62,3)</f>
        <v>MFA De Rode Beuk, Multifunctioneel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'60a'!P500/M4</f>
        <v>#N/A</v>
      </c>
    </row>
    <row r="5" spans="1:14" x14ac:dyDescent="0.3">
      <c r="A5" s="57" t="s">
        <v>84</v>
      </c>
      <c r="B5" s="227" t="str">
        <f>VLOOKUP(H5,'Kosten VSR (her)controles'!A5:E62,4)</f>
        <v>Tussen Baide Meulens 15</v>
      </c>
      <c r="C5" s="227"/>
      <c r="D5" s="227"/>
      <c r="E5" s="227"/>
      <c r="F5" s="241" t="s">
        <v>86</v>
      </c>
      <c r="G5" s="241"/>
      <c r="H5" s="53">
        <f>'Kosten VSR (her)controles'!A16</f>
        <v>12</v>
      </c>
      <c r="K5" s="74" t="s">
        <v>59</v>
      </c>
      <c r="L5" s="86"/>
      <c r="M5" s="147"/>
      <c r="N5" s="127" t="e">
        <f>'60a'!P501/M5</f>
        <v>#N/A</v>
      </c>
    </row>
    <row r="6" spans="1:14" x14ac:dyDescent="0.3">
      <c r="A6" s="58" t="s">
        <v>85</v>
      </c>
      <c r="B6" s="228" t="str">
        <f>VLOOKUP(H5,'Kosten VSR (her)controles'!A5:E62,5)</f>
        <v>Meeden</v>
      </c>
      <c r="C6" s="228"/>
      <c r="D6" s="228"/>
      <c r="E6" s="228"/>
      <c r="F6" s="242" t="s">
        <v>87</v>
      </c>
      <c r="G6" s="242"/>
      <c r="H6" s="54" t="str">
        <f>CONCATENATE(H5,"a")</f>
        <v>12a</v>
      </c>
      <c r="K6" s="74" t="s">
        <v>60</v>
      </c>
      <c r="L6" s="86"/>
      <c r="M6" s="147"/>
      <c r="N6" s="127" t="e">
        <f>'60a'!P502/M6</f>
        <v>#N/A</v>
      </c>
    </row>
    <row r="7" spans="1:14" x14ac:dyDescent="0.3">
      <c r="K7" s="74" t="s">
        <v>56</v>
      </c>
      <c r="L7" s="86"/>
      <c r="M7" s="147"/>
      <c r="N7" s="127" t="e">
        <f>'60a'!P503/M7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'60a'!P504/M8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'60a'!P505/M9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'60a'!P506/M10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'60a'!P507/M11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'60a'!P508/M12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'60a'!N512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'60a'!P509/M13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'60a'!P510/M14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'60a'!P512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'60a'!G512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'60a'!F512-E27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'60a'!S495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'60a'!R495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'60a'!T495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'60a'!U495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'60a'!V495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'60a'!W495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'60a'!N505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'60'!H5</f>
        <v>12</v>
      </c>
      <c r="B1" s="243" t="s">
        <v>83</v>
      </c>
      <c r="C1" s="244"/>
      <c r="D1" s="245" t="str">
        <f>VLOOKUP(A1,'Kosten VSR (her)controles'!A5:J62,3)</f>
        <v>MFA De Rode Beuk, Multifunctioneel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Tussen Baide Meulens 15 te Meeden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IF(D4="X",0,IF(E4="X",0,VLOOKUP(E4,'60'!$K$3:$L$16,2,FALSE)))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IF(D5="X",0,IF(E5="X",0,VLOOKUP(E5,'60'!$K$3:$L$16,2,FALSE)))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IF(D6="X",0,IF(E6="X",0,VLOOKUP(E6,'60'!$K$3:$L$16,2,FALSE)))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IF(D7="X",0,IF(E7="X",0,VLOOKUP(E7,'60'!$K$3:$L$16,2,FALSE)))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IF(D8="X",0,IF(E8="X",0,VLOOKUP(E8,'60'!$K$3:$L$16,2,FALSE)))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IF(D9="X",0,IF(E9="X",0,VLOOKUP(E9,'60'!$K$3:$L$16,2,FALSE)))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IF(D10="X",0,IF(E10="X",0,VLOOKUP(E10,'60'!$K$3:$L$16,2,FALSE)))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IF(D11="X",0,IF(E11="X",0,VLOOKUP(E11,'60'!$K$3:$L$16,2,FALSE)))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IF(D12="X",0,IF(E12="X",0,VLOOKUP(E12,'60'!$K$3:$L$16,2,FALSE)))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IF(D13="X",0,IF(E13="X",0,VLOOKUP(E13,'60'!$K$3:$L$16,2,FALSE)))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IF(D14="X",0,IF(E14="X",0,VLOOKUP(E14,'60'!$K$3:$L$16,2,FALSE)))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IF(D15="X",0,IF(E15="X",0,VLOOKUP(E15,'60'!$K$3:$L$16,2,FALSE)))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IF(D16="X",0,IF(E16="X",0,VLOOKUP(E16,'60'!$K$3:$L$16,2,FALSE)))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IF(D17="X",0,IF(E17="X",0,VLOOKUP(E17,'60'!$K$3:$L$16,2,FALSE)))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IF(D18="X",0,IF(E18="X",0,VLOOKUP(E18,'60'!$K$3:$L$16,2,FALSE)))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IF(D19="X",0,IF(E19="X",0,VLOOKUP(E19,'60'!$K$3:$L$16,2,FALSE)))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IF(D20="X",0,IF(E20="X",0,VLOOKUP(E20,'60'!$K$3:$L$16,2,FALSE)))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IF(D21="X",0,IF(E21="X",0,VLOOKUP(E21,'60'!$K$3:$L$16,2,FALSE)))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IF(D22="X",0,IF(E22="X",0,VLOOKUP(E22,'60'!$K$3:$L$16,2,FALSE)))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IF(D23="X",0,IF(E23="X",0,VLOOKUP(E23,'60'!$K$3:$L$16,2,FALSE)))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IF(D24="X",0,IF(E24="X",0,VLOOKUP(E24,'60'!$K$3:$L$16,2,FALSE)))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IF(D25="X",0,IF(E25="X",0,VLOOKUP(E25,'60'!$K$3:$L$16,2,FALSE)))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IF(D26="X",0,IF(E26="X",0,VLOOKUP(E26,'60'!$K$3:$L$16,2,FALSE)))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IF(D27="X",0,IF(E27="X",0,VLOOKUP(E27,'60'!$K$3:$L$16,2,FALSE)))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IF(D28="X",0,IF(E28="X",0,VLOOKUP(E28,'60'!$K$3:$L$16,2,FALSE)))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IF(D29="X",0,IF(E29="X",0,VLOOKUP(E29,'60'!$K$3:$L$16,2,FALSE)))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IF(D30="X",0,IF(E30="X",0,VLOOKUP(E30,'60'!$K$3:$L$16,2,FALSE)))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IF(D31="X",0,IF(E31="X",0,VLOOKUP(E31,'60'!$K$3:$L$16,2,FALSE)))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IF(D32="X",0,IF(E32="X",0,VLOOKUP(E32,'60'!$K$3:$L$16,2,FALSE)))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IF(D33="X",0,IF(E33="X",0,VLOOKUP(E33,'60'!$K$3:$L$16,2,FALSE)))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IF(D34="X",0,IF(E34="X",0,VLOOKUP(E34,'60'!$K$3:$L$16,2,FALSE)))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IF(D35="X",0,IF(E35="X",0,VLOOKUP(E35,'60'!$K$3:$L$16,2,FALSE)))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IF(D36="X",0,IF(E36="X",0,VLOOKUP(E36,'60'!$K$3:$L$16,2,FALSE)))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IF(D37="X",0,IF(E37="X",0,VLOOKUP(E37,'60'!$K$3:$L$16,2,FALSE)))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IF(D38="X",0,IF(E38="X",0,VLOOKUP(E38,'60'!$K$3:$L$16,2,FALSE)))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IF(D39="X",0,IF(E39="X",0,VLOOKUP(E39,'60'!$K$3:$L$16,2,FALSE)))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IF(D40="X",0,IF(E40="X",0,VLOOKUP(E40,'60'!$K$3:$L$16,2,FALSE)))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IF(D41="X",0,IF(E41="X",0,VLOOKUP(E41,'60'!$K$3:$L$16,2,FALSE)))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IF(D42="X",0,IF(E42="X",0,VLOOKUP(E42,'60'!$K$3:$L$16,2,FALSE)))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IF(D43="X",0,IF(E43="X",0,VLOOKUP(E43,'60'!$K$3:$L$16,2,FALSE)))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IF(D44="X",0,IF(E44="X",0,VLOOKUP(E44,'60'!$K$3:$L$16,2,FALSE)))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IF(D45="X",0,IF(E45="X",0,VLOOKUP(E45,'60'!$K$3:$L$16,2,FALSE)))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IF(D46="X",0,IF(E46="X",0,VLOOKUP(E46,'60'!$K$3:$L$16,2,FALSE)))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IF(D47="X",0,IF(E47="X",0,VLOOKUP(E47,'60'!$K$3:$L$16,2,FALSE)))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IF(D48="X",0,IF(E48="X",0,VLOOKUP(E48,'60'!$K$3:$L$16,2,FALSE)))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IF(D49="X",0,IF(E49="X",0,VLOOKUP(E49,'60'!$K$3:$L$16,2,FALSE)))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IF(D50="X",0,IF(E50="X",0,VLOOKUP(E50,'60'!$K$3:$L$16,2,FALSE)))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IF(D51="X",0,IF(E51="X",0,VLOOKUP(E51,'60'!$K$3:$L$16,2,FALSE)))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IF(D52="X",0,IF(E52="X",0,VLOOKUP(E52,'60'!$K$3:$L$16,2,FALSE)))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IF(D53="X",0,IF(E53="X",0,VLOOKUP(E53,'60'!$K$3:$L$16,2,FALSE)))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IF(D54="X",0,IF(E54="X",0,VLOOKUP(E54,'60'!$K$3:$L$16,2,FALSE)))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IF(D55="X",0,IF(E55="X",0,VLOOKUP(E55,'60'!$K$3:$L$16,2,FALSE)))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IF(D56="X",0,IF(E56="X",0,VLOOKUP(E56,'60'!$K$3:$L$16,2,FALSE)))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IF(D57="X",0,IF(E57="X",0,VLOOKUP(E57,'60'!$K$3:$L$16,2,FALSE)))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IF(D58="X",0,IF(E58="X",0,VLOOKUP(E58,'60'!$K$3:$L$16,2,FALSE)))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IF(D59="X",0,IF(E59="X",0,VLOOKUP(E59,'60'!$K$3:$L$16,2,FALSE)))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IF(D60="X",0,IF(E60="X",0,VLOOKUP(E60,'60'!$K$3:$L$16,2,FALSE)))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IF(D61="X",0,IF(E61="X",0,VLOOKUP(E61,'60'!$K$3:$L$16,2,FALSE)))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IF(D62="X",0,IF(E62="X",0,VLOOKUP(E62,'60'!$K$3:$L$16,2,FALSE)))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IF(D63="X",0,IF(E63="X",0,VLOOKUP(E63,'60'!$K$3:$L$16,2,FALSE)))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IF(D64="X",0,IF(E64="X",0,VLOOKUP(E64,'60'!$K$3:$L$16,2,FALSE)))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IF(D65="X",0,IF(E65="X",0,VLOOKUP(E65,'60'!$K$3:$L$16,2,FALSE)))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IF(D66="X",0,IF(E66="X",0,VLOOKUP(E66,'60'!$K$3:$L$16,2,FALSE)))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IF(D67="X",0,IF(E67="X",0,VLOOKUP(E67,'60'!$K$3:$L$16,2,FALSE)))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IF(D68="X",0,IF(E68="X",0,VLOOKUP(E68,'60'!$K$3:$L$16,2,FALSE)))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IF(D69="X",0,IF(E69="X",0,VLOOKUP(E69,'60'!$K$3:$L$16,2,FALSE)))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IF(D70="X",0,IF(E70="X",0,VLOOKUP(E70,'60'!$K$3:$L$16,2,FALSE)))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IF(D71="X",0,IF(E71="X",0,VLOOKUP(E71,'60'!$K$3:$L$16,2,FALSE)))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IF(D72="X",0,IF(E72="X",0,VLOOKUP(E72,'60'!$K$3:$L$16,2,FALSE)))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IF(D73="X",0,IF(E73="X",0,VLOOKUP(E73,'60'!$K$3:$L$16,2,FALSE)))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IF(D74="X",0,IF(E74="X",0,VLOOKUP(E74,'60'!$K$3:$L$16,2,FALSE)))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IF(D75="X",0,IF(E75="X",0,VLOOKUP(E75,'60'!$K$3:$L$16,2,FALSE)))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IF(D76="X",0,IF(E76="X",0,VLOOKUP(E76,'60'!$K$3:$L$16,2,FALSE)))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IF(D77="X",0,IF(E77="X",0,VLOOKUP(E77,'60'!$K$3:$L$16,2,FALSE)))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IF(D78="X",0,IF(E78="X",0,VLOOKUP(E78,'60'!$K$3:$L$16,2,FALSE)))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IF(D79="X",0,IF(E79="X",0,VLOOKUP(E79,'60'!$K$3:$L$16,2,FALSE)))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IF(D80="X",0,IF(E80="X",0,VLOOKUP(E80,'60'!$K$3:$L$16,2,FALSE)))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IF(D81="X",0,IF(E81="X",0,VLOOKUP(E81,'60'!$K$3:$L$16,2,FALSE)))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IF(D82="X",0,IF(E82="X",0,VLOOKUP(E82,'60'!$K$3:$L$16,2,FALSE)))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IF(D83="X",0,IF(E83="X",0,VLOOKUP(E83,'60'!$K$3:$L$16,2,FALSE)))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IF(D84="X",0,IF(E84="X",0,VLOOKUP(E84,'60'!$K$3:$L$16,2,FALSE)))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IF(D85="X",0,IF(E85="X",0,VLOOKUP(E85,'60'!$K$3:$L$16,2,FALSE)))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IF(D86="X",0,IF(E86="X",0,VLOOKUP(E86,'60'!$K$3:$L$16,2,FALSE)))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IF(D87="X",0,IF(E87="X",0,VLOOKUP(E87,'60'!$K$3:$L$16,2,FALSE)))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IF(D88="X",0,IF(E88="X",0,VLOOKUP(E88,'60'!$K$3:$L$16,2,FALSE)))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IF(D89="X",0,IF(E89="X",0,VLOOKUP(E89,'60'!$K$3:$L$16,2,FALSE)))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IF(D90="X",0,IF(E90="X",0,VLOOKUP(E90,'60'!$K$3:$L$16,2,FALSE)))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IF(D91="X",0,IF(E91="X",0,VLOOKUP(E91,'60'!$K$3:$L$16,2,FALSE)))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IF(D92="X",0,IF(E92="X",0,VLOOKUP(E92,'60'!$K$3:$L$16,2,FALSE)))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IF(D93="X",0,IF(E93="X",0,VLOOKUP(E93,'60'!$K$3:$L$16,2,FALSE)))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IF(D94="X",0,IF(E94="X",0,VLOOKUP(E94,'60'!$K$3:$L$16,2,FALSE)))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IF(D95="X",0,IF(E95="X",0,VLOOKUP(E95,'60'!$K$3:$L$16,2,FALSE)))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IF(D96="X",0,IF(E96="X",0,VLOOKUP(E96,'60'!$K$3:$L$16,2,FALSE)))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IF(D97="X",0,IF(E97="X",0,VLOOKUP(E97,'60'!$K$3:$L$16,2,FALSE)))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IF(D98="X",0,IF(E98="X",0,VLOOKUP(E98,'60'!$K$3:$L$16,2,FALSE)))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IF(D99="X",0,IF(E99="X",0,VLOOKUP(E99,'60'!$K$3:$L$16,2,FALSE)))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IF(D100="X",0,IF(E100="X",0,VLOOKUP(E100,'60'!$K$3:$L$16,2,FALSE)))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IF(D101="X",0,IF(E101="X",0,VLOOKUP(E101,'60'!$K$3:$L$16,2,FALSE)))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IF(D102="X",0,IF(E102="X",0,VLOOKUP(E102,'60'!$K$3:$L$16,2,FALSE)))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IF(D103="X",0,IF(E103="X",0,VLOOKUP(E103,'60'!$K$3:$L$16,2,FALSE)))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IF(D104="X",0,IF(E104="X",0,VLOOKUP(E104,'60'!$K$3:$L$16,2,FALSE)))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IF(D105="X",0,IF(E105="X",0,VLOOKUP(E105,'60'!$K$3:$L$16,2,FALSE)))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IF(D106="X",0,IF(E106="X",0,VLOOKUP(E106,'60'!$K$3:$L$16,2,FALSE)))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IF(D107="X",0,IF(E107="X",0,VLOOKUP(E107,'60'!$K$3:$L$16,2,FALSE)))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IF(D108="X",0,IF(E108="X",0,VLOOKUP(E108,'60'!$K$3:$L$16,2,FALSE)))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IF(D109="X",0,IF(E109="X",0,VLOOKUP(E109,'60'!$K$3:$L$16,2,FALSE)))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IF(D110="X",0,IF(E110="X",0,VLOOKUP(E110,'60'!$K$3:$L$16,2,FALSE)))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IF(D111="X",0,IF(E111="X",0,VLOOKUP(E111,'60'!$K$3:$L$16,2,FALSE)))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IF(D112="X",0,IF(E112="X",0,VLOOKUP(E112,'60'!$K$3:$L$16,2,FALSE)))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IF(D113="X",0,IF(E113="X",0,VLOOKUP(E113,'60'!$K$3:$L$16,2,FALSE)))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IF(D114="X",0,IF(E114="X",0,VLOOKUP(E114,'60'!$K$3:$L$16,2,FALSE)))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IF(D115="X",0,IF(E115="X",0,VLOOKUP(E115,'60'!$K$3:$L$16,2,FALSE)))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IF(D116="X",0,IF(E116="X",0,VLOOKUP(E116,'60'!$K$3:$L$16,2,FALSE)))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IF(D117="X",0,IF(E117="X",0,VLOOKUP(E117,'60'!$K$3:$L$16,2,FALSE)))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IF(D118="X",0,IF(E118="X",0,VLOOKUP(E118,'60'!$K$3:$L$16,2,FALSE)))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IF(D119="X",0,IF(E119="X",0,VLOOKUP(E119,'60'!$K$3:$L$16,2,FALSE)))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IF(D120="X",0,IF(E120="X",0,VLOOKUP(E120,'60'!$K$3:$L$16,2,FALSE)))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IF(D121="X",0,IF(E121="X",0,VLOOKUP(E121,'60'!$K$3:$L$16,2,FALSE)))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IF(D122="X",0,IF(E122="X",0,VLOOKUP(E122,'60'!$K$3:$L$16,2,FALSE)))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IF(D123="X",0,IF(E123="X",0,VLOOKUP(E123,'60'!$K$3:$L$16,2,FALSE)))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IF(D124="X",0,IF(E124="X",0,VLOOKUP(E124,'60'!$K$3:$L$16,2,FALSE)))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IF(D125="X",0,IF(E125="X",0,VLOOKUP(E125,'60'!$K$3:$L$16,2,FALSE)))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IF(D126="X",0,IF(E126="X",0,VLOOKUP(E126,'60'!$K$3:$L$16,2,FALSE)))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IF(D127="X",0,IF(E127="X",0,VLOOKUP(E127,'60'!$K$3:$L$16,2,FALSE)))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IF(D128="X",0,IF(E128="X",0,VLOOKUP(E128,'60'!$K$3:$L$16,2,FALSE)))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IF(D129="X",0,IF(E129="X",0,VLOOKUP(E129,'60'!$K$3:$L$16,2,FALSE)))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IF(D130="X",0,IF(E130="X",0,VLOOKUP(E130,'60'!$K$3:$L$16,2,FALSE)))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IF(D131="X",0,IF(E131="X",0,VLOOKUP(E131,'60'!$K$3:$L$16,2,FALSE)))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IF(D132="X",0,IF(E132="X",0,VLOOKUP(E132,'60'!$K$3:$L$16,2,FALSE)))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IF(D133="X",0,IF(E133="X",0,VLOOKUP(E133,'60'!$K$3:$L$16,2,FALSE)))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IF(D134="X",0,IF(E134="X",0,VLOOKUP(E134,'60'!$K$3:$L$16,2,FALSE)))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IF(D135="X",0,IF(E135="X",0,VLOOKUP(E135,'60'!$K$3:$L$16,2,FALSE)))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IF(D136="X",0,IF(E136="X",0,VLOOKUP(E136,'60'!$K$3:$L$16,2,FALSE)))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IF(D137="X",0,IF(E137="X",0,VLOOKUP(E137,'60'!$K$3:$L$16,2,FALSE)))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IF(D138="X",0,IF(E138="X",0,VLOOKUP(E138,'60'!$K$3:$L$16,2,FALSE)))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IF(D139="X",0,IF(E139="X",0,VLOOKUP(E139,'60'!$K$3:$L$16,2,FALSE)))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IF(D140="X",0,IF(E140="X",0,VLOOKUP(E140,'60'!$K$3:$L$16,2,FALSE)))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IF(D141="X",0,IF(E141="X",0,VLOOKUP(E141,'60'!$K$3:$L$16,2,FALSE)))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IF(D142="X",0,IF(E142="X",0,VLOOKUP(E142,'60'!$K$3:$L$16,2,FALSE)))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IF(D143="X",0,IF(E143="X",0,VLOOKUP(E143,'60'!$K$3:$L$16,2,FALSE)))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IF(D144="X",0,IF(E144="X",0,VLOOKUP(E144,'60'!$K$3:$L$16,2,FALSE)))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IF(D145="X",0,IF(E145="X",0,VLOOKUP(E145,'60'!$K$3:$L$16,2,FALSE)))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IF(D146="X",0,IF(E146="X",0,VLOOKUP(E146,'60'!$K$3:$L$16,2,FALSE)))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IF(D147="X",0,IF(E147="X",0,VLOOKUP(E147,'60'!$K$3:$L$16,2,FALSE)))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IF(D148="X",0,IF(E148="X",0,VLOOKUP(E148,'60'!$K$3:$L$16,2,FALSE)))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IF(D149="X",0,IF(E149="X",0,VLOOKUP(E149,'60'!$K$3:$L$16,2,FALSE)))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IF(D150="X",0,IF(E150="X",0,VLOOKUP(E150,'60'!$K$3:$L$16,2,FALSE)))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IF(D151="X",0,IF(E151="X",0,VLOOKUP(E151,'60'!$K$3:$L$16,2,FALSE)))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IF(D152="X",0,IF(E152="X",0,VLOOKUP(E152,'60'!$K$3:$L$16,2,FALSE)))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IF(D153="X",0,IF(E153="X",0,VLOOKUP(E153,'60'!$K$3:$L$16,2,FALSE)))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IF(D154="X",0,IF(E154="X",0,VLOOKUP(E154,'60'!$K$3:$L$16,2,FALSE)))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IF(D155="X",0,IF(E155="X",0,VLOOKUP(E155,'60'!$K$3:$L$16,2,FALSE)))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IF(D156="X",0,IF(E156="X",0,VLOOKUP(E156,'60'!$K$3:$L$16,2,FALSE)))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IF(D157="X",0,IF(E157="X",0,VLOOKUP(E157,'60'!$K$3:$L$16,2,FALSE)))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IF(D158="X",0,IF(E158="X",0,VLOOKUP(E158,'60'!$K$3:$L$16,2,FALSE)))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IF(D159="X",0,IF(E159="X",0,VLOOKUP(E159,'60'!$K$3:$L$16,2,FALSE)))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IF(D160="X",0,IF(E160="X",0,VLOOKUP(E160,'60'!$K$3:$L$16,2,FALSE)))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IF(D161="X",0,IF(E161="X",0,VLOOKUP(E161,'60'!$K$3:$L$16,2,FALSE)))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IF(D162="X",0,IF(E162="X",0,VLOOKUP(E162,'60'!$K$3:$L$16,2,FALSE)))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IF(D163="X",0,IF(E163="X",0,VLOOKUP(E163,'60'!$K$3:$L$16,2,FALSE)))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IF(D164="X",0,IF(E164="X",0,VLOOKUP(E164,'60'!$K$3:$L$16,2,FALSE)))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IF(D165="X",0,IF(E165="X",0,VLOOKUP(E165,'60'!$K$3:$L$16,2,FALSE)))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IF(D166="X",0,IF(E166="X",0,VLOOKUP(E166,'60'!$K$3:$L$16,2,FALSE)))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IF(D167="X",0,IF(E167="X",0,VLOOKUP(E167,'60'!$K$3:$L$16,2,FALSE)))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IF(D168="X",0,IF(E168="X",0,VLOOKUP(E168,'60'!$K$3:$L$16,2,FALSE)))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IF(D169="X",0,IF(E169="X",0,VLOOKUP(E169,'60'!$K$3:$L$16,2,FALSE)))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IF(D170="X",0,IF(E170="X",0,VLOOKUP(E170,'60'!$K$3:$L$16,2,FALSE)))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IF(D171="X",0,IF(E171="X",0,VLOOKUP(E171,'60'!$K$3:$L$16,2,FALSE)))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IF(D172="X",0,IF(E172="X",0,VLOOKUP(E172,'60'!$K$3:$L$16,2,FALSE)))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IF(D173="X",0,IF(E173="X",0,VLOOKUP(E173,'60'!$K$3:$L$16,2,FALSE)))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IF(D174="X",0,IF(E174="X",0,VLOOKUP(E174,'60'!$K$3:$L$16,2,FALSE)))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IF(D175="X",0,IF(E175="X",0,VLOOKUP(E175,'60'!$K$3:$L$16,2,FALSE)))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IF(D176="X",0,IF(E176="X",0,VLOOKUP(E176,'60'!$K$3:$L$16,2,FALSE)))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IF(D177="X",0,IF(E177="X",0,VLOOKUP(E177,'60'!$K$3:$L$16,2,FALSE)))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IF(D178="X",0,IF(E178="X",0,VLOOKUP(E178,'60'!$K$3:$L$16,2,FALSE)))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IF(D179="X",0,IF(E179="X",0,VLOOKUP(E179,'60'!$K$3:$L$16,2,FALSE)))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IF(D180="X",0,IF(E180="X",0,VLOOKUP(E180,'60'!$K$3:$L$16,2,FALSE)))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IF(D181="X",0,IF(E181="X",0,VLOOKUP(E181,'60'!$K$3:$L$16,2,FALSE)))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IF(D182="X",0,IF(E182="X",0,VLOOKUP(E182,'60'!$K$3:$L$16,2,FALSE)))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IF(D183="X",0,IF(E183="X",0,VLOOKUP(E183,'60'!$K$3:$L$16,2,FALSE)))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IF(D184="X",0,IF(E184="X",0,VLOOKUP(E184,'60'!$K$3:$L$16,2,FALSE)))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IF(D185="X",0,IF(E185="X",0,VLOOKUP(E185,'60'!$K$3:$L$16,2,FALSE)))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IF(D186="X",0,IF(E186="X",0,VLOOKUP(E186,'60'!$K$3:$L$16,2,FALSE)))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IF(D187="X",0,IF(E187="X",0,VLOOKUP(E187,'60'!$K$3:$L$16,2,FALSE)))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IF(D188="X",0,IF(E188="X",0,VLOOKUP(E188,'60'!$K$3:$L$16,2,FALSE)))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IF(D189="X",0,IF(E189="X",0,VLOOKUP(E189,'60'!$K$3:$L$16,2,FALSE)))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IF(D190="X",0,IF(E190="X",0,VLOOKUP(E190,'60'!$K$3:$L$16,2,FALSE)))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IF(D191="X",0,IF(E191="X",0,VLOOKUP(E191,'60'!$K$3:$L$16,2,FALSE)))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IF(D192="X",0,IF(E192="X",0,VLOOKUP(E192,'60'!$K$3:$L$16,2,FALSE)))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IF(D193="X",0,IF(E193="X",0,VLOOKUP(E193,'60'!$K$3:$L$16,2,FALSE)))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IF(D194="X",0,IF(E194="X",0,VLOOKUP(E194,'60'!$K$3:$L$16,2,FALSE)))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IF(D195="X",0,IF(E195="X",0,VLOOKUP(E195,'60'!$K$3:$L$16,2,FALSE)))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IF(D196="X",0,IF(E196="X",0,VLOOKUP(E196,'60'!$K$3:$L$16,2,FALSE)))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IF(D197="X",0,IF(E197="X",0,VLOOKUP(E197,'60'!$K$3:$L$16,2,FALSE)))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IF(D198="X",0,IF(E198="X",0,VLOOKUP(E198,'60'!$K$3:$L$16,2,FALSE)))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IF(D199="X",0,IF(E199="X",0,VLOOKUP(E199,'60'!$K$3:$L$16,2,FALSE)))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IF(D200="X",0,IF(E200="X",0,VLOOKUP(E200,'60'!$K$3:$L$16,2,FALSE)))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IF(D201="X",0,IF(E201="X",0,VLOOKUP(E201,'60'!$K$3:$L$16,2,FALSE)))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IF(D202="X",0,IF(E202="X",0,VLOOKUP(E202,'60'!$K$3:$L$16,2,FALSE)))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IF(D203="X",0,IF(E203="X",0,VLOOKUP(E203,'60'!$K$3:$L$16,2,FALSE)))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IF(D204="X",0,IF(E204="X",0,VLOOKUP(E204,'60'!$K$3:$L$16,2,FALSE)))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IF(D205="X",0,IF(E205="X",0,VLOOKUP(E205,'60'!$K$3:$L$16,2,FALSE)))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IF(D206="X",0,IF(E206="X",0,VLOOKUP(E206,'60'!$K$3:$L$16,2,FALSE)))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IF(D207="X",0,IF(E207="X",0,VLOOKUP(E207,'60'!$K$3:$L$16,2,FALSE)))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IF(D208="X",0,IF(E208="X",0,VLOOKUP(E208,'60'!$K$3:$L$16,2,FALSE)))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IF(D209="X",0,IF(E209="X",0,VLOOKUP(E209,'60'!$K$3:$L$16,2,FALSE)))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IF(D210="X",0,IF(E210="X",0,VLOOKUP(E210,'60'!$K$3:$L$16,2,FALSE)))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IF(D211="X",0,IF(E211="X",0,VLOOKUP(E211,'60'!$K$3:$L$16,2,FALSE)))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IF(D212="X",0,IF(E212="X",0,VLOOKUP(E212,'60'!$K$3:$L$16,2,FALSE)))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IF(D213="X",0,IF(E213="X",0,VLOOKUP(E213,'60'!$K$3:$L$16,2,FALSE)))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IF(D214="X",0,IF(E214="X",0,VLOOKUP(E214,'60'!$K$3:$L$16,2,FALSE)))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IF(D215="X",0,IF(E215="X",0,VLOOKUP(E215,'60'!$K$3:$L$16,2,FALSE)))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IF(D216="X",0,IF(E216="X",0,VLOOKUP(E216,'60'!$K$3:$L$16,2,FALSE)))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IF(D217="X",0,IF(E217="X",0,VLOOKUP(E217,'60'!$K$3:$L$16,2,FALSE)))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IF(D218="X",0,IF(E218="X",0,VLOOKUP(E218,'60'!$K$3:$L$16,2,FALSE)))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IF(D219="X",0,IF(E219="X",0,VLOOKUP(E219,'60'!$K$3:$L$16,2,FALSE)))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IF(D220="X",0,IF(E220="X",0,VLOOKUP(E220,'60'!$K$3:$L$16,2,FALSE)))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IF(D221="X",0,IF(E221="X",0,VLOOKUP(E221,'60'!$K$3:$L$16,2,FALSE)))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IF(D222="X",0,IF(E222="X",0,VLOOKUP(E222,'60'!$K$3:$L$16,2,FALSE)))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IF(D223="X",0,IF(E223="X",0,VLOOKUP(E223,'60'!$K$3:$L$16,2,FALSE)))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IF(D224="X",0,IF(E224="X",0,VLOOKUP(E224,'60'!$K$3:$L$16,2,FALSE)))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IF(D225="X",0,IF(E225="X",0,VLOOKUP(E225,'60'!$K$3:$L$16,2,FALSE)))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IF(D226="X",0,IF(E226="X",0,VLOOKUP(E226,'60'!$K$3:$L$16,2,FALSE)))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IF(D227="X",0,IF(E227="X",0,VLOOKUP(E227,'60'!$K$3:$L$16,2,FALSE)))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IF(D228="X",0,IF(E228="X",0,VLOOKUP(E228,'60'!$K$3:$L$16,2,FALSE)))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IF(D229="X",0,IF(E229="X",0,VLOOKUP(E229,'60'!$K$3:$L$16,2,FALSE)))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IF(D230="X",0,IF(E230="X",0,VLOOKUP(E230,'60'!$K$3:$L$16,2,FALSE)))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IF(D231="X",0,IF(E231="X",0,VLOOKUP(E231,'60'!$K$3:$L$16,2,FALSE)))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IF(D232="X",0,IF(E232="X",0,VLOOKUP(E232,'60'!$K$3:$L$16,2,FALSE)))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IF(D233="X",0,IF(E233="X",0,VLOOKUP(E233,'60'!$K$3:$L$16,2,FALSE)))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IF(D234="X",0,IF(E234="X",0,VLOOKUP(E234,'60'!$K$3:$L$16,2,FALSE)))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IF(D235="X",0,IF(E235="X",0,VLOOKUP(E235,'60'!$K$3:$L$16,2,FALSE)))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IF(D236="X",0,IF(E236="X",0,VLOOKUP(E236,'60'!$K$3:$L$16,2,FALSE)))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IF(D237="X",0,IF(E237="X",0,VLOOKUP(E237,'60'!$K$3:$L$16,2,FALSE)))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IF(D238="X",0,IF(E238="X",0,VLOOKUP(E238,'60'!$K$3:$L$16,2,FALSE)))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IF(D239="X",0,IF(E239="X",0,VLOOKUP(E239,'60'!$K$3:$L$16,2,FALSE)))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IF(D240="X",0,IF(E240="X",0,VLOOKUP(E240,'60'!$K$3:$L$16,2,FALSE)))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IF(D241="X",0,IF(E241="X",0,VLOOKUP(E241,'60'!$K$3:$L$16,2,FALSE)))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IF(D242="X",0,IF(E242="X",0,VLOOKUP(E242,'60'!$K$3:$L$16,2,FALSE)))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IF(D243="X",0,IF(E243="X",0,VLOOKUP(E243,'60'!$K$3:$L$16,2,FALSE)))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IF(D244="X",0,IF(E244="X",0,VLOOKUP(E244,'60'!$K$3:$L$16,2,FALSE)))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IF(D245="X",0,IF(E245="X",0,VLOOKUP(E245,'60'!$K$3:$L$16,2,FALSE)))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IF(D246="X",0,IF(E246="X",0,VLOOKUP(E246,'60'!$K$3:$L$16,2,FALSE)))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IF(D247="X",0,IF(E247="X",0,VLOOKUP(E247,'60'!$K$3:$L$16,2,FALSE)))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IF(D248="X",0,IF(E248="X",0,VLOOKUP(E248,'60'!$K$3:$L$16,2,FALSE)))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IF(D249="X",0,IF(E249="X",0,VLOOKUP(E249,'60'!$K$3:$L$16,2,FALSE)))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IF(D250="X",0,IF(E250="X",0,VLOOKUP(E250,'60'!$K$3:$L$16,2,FALSE)))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IF(D251="X",0,IF(E251="X",0,VLOOKUP(E251,'60'!$K$3:$L$16,2,FALSE)))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IF(D252="X",0,IF(E252="X",0,VLOOKUP(E252,'60'!$K$3:$L$16,2,FALSE)))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IF(D253="X",0,IF(E253="X",0,VLOOKUP(E253,'60'!$K$3:$L$16,2,FALSE)))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IF(D254="X",0,IF(E254="X",0,VLOOKUP(E254,'60'!$K$3:$L$16,2,FALSE)))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IF(D255="X",0,IF(E255="X",0,VLOOKUP(E255,'60'!$K$3:$L$16,2,FALSE)))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IF(D256="X",0,IF(E256="X",0,VLOOKUP(E256,'60'!$K$3:$L$16,2,FALSE)))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IF(D257="X",0,IF(E257="X",0,VLOOKUP(E257,'60'!$K$3:$L$16,2,FALSE)))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IF(D258="X",0,IF(E258="X",0,VLOOKUP(E258,'60'!$K$3:$L$16,2,FALSE)))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IF(D259="X",0,IF(E259="X",0,VLOOKUP(E259,'60'!$K$3:$L$16,2,FALSE)))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IF(D260="X",0,IF(E260="X",0,VLOOKUP(E260,'60'!$K$3:$L$16,2,FALSE)))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IF(D261="X",0,IF(E261="X",0,VLOOKUP(E261,'60'!$K$3:$L$16,2,FALSE)))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IF(D262="X",0,IF(E262="X",0,VLOOKUP(E262,'60'!$K$3:$L$16,2,FALSE)))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IF(D263="X",0,IF(E263="X",0,VLOOKUP(E263,'60'!$K$3:$L$16,2,FALSE)))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IF(D264="X",0,IF(E264="X",0,VLOOKUP(E264,'60'!$K$3:$L$16,2,FALSE)))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IF(D265="X",0,IF(E265="X",0,VLOOKUP(E265,'60'!$K$3:$L$16,2,FALSE)))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IF(D266="X",0,IF(E266="X",0,VLOOKUP(E266,'60'!$K$3:$L$16,2,FALSE)))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IF(D267="X",0,IF(E267="X",0,VLOOKUP(E267,'60'!$K$3:$L$16,2,FALSE)))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IF(D268="X",0,IF(E268="X",0,VLOOKUP(E268,'60'!$K$3:$L$16,2,FALSE)))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IF(D269="X",0,IF(E269="X",0,VLOOKUP(E269,'60'!$K$3:$L$16,2,FALSE)))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IF(D270="X",0,IF(E270="X",0,VLOOKUP(E270,'60'!$K$3:$L$16,2,FALSE)))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IF(D271="X",0,IF(E271="X",0,VLOOKUP(E271,'60'!$K$3:$L$16,2,FALSE)))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IF(D272="X",0,IF(E272="X",0,VLOOKUP(E272,'60'!$K$3:$L$16,2,FALSE)))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IF(D273="X",0,IF(E273="X",0,VLOOKUP(E273,'60'!$K$3:$L$16,2,FALSE)))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IF(D274="X",0,IF(E274="X",0,VLOOKUP(E274,'60'!$K$3:$L$16,2,FALSE)))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IF(D275="X",0,IF(E275="X",0,VLOOKUP(E275,'60'!$K$3:$L$16,2,FALSE)))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IF(D276="X",0,IF(E276="X",0,VLOOKUP(E276,'60'!$K$3:$L$16,2,FALSE)))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IF(D277="X",0,IF(E277="X",0,VLOOKUP(E277,'60'!$K$3:$L$16,2,FALSE)))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IF(D278="X",0,IF(E278="X",0,VLOOKUP(E278,'60'!$K$3:$L$16,2,FALSE)))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IF(D279="X",0,IF(E279="X",0,VLOOKUP(E279,'60'!$K$3:$L$16,2,FALSE)))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IF(D280="X",0,IF(E280="X",0,VLOOKUP(E280,'60'!$K$3:$L$16,2,FALSE)))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IF(D281="X",0,IF(E281="X",0,VLOOKUP(E281,'60'!$K$3:$L$16,2,FALSE)))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IF(D282="X",0,IF(E282="X",0,VLOOKUP(E282,'60'!$K$3:$L$16,2,FALSE)))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IF(D283="X",0,IF(E283="X",0,VLOOKUP(E283,'60'!$K$3:$L$16,2,FALSE)))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IF(D284="X",0,IF(E284="X",0,VLOOKUP(E284,'60'!$K$3:$L$16,2,FALSE)))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IF(D285="X",0,IF(E285="X",0,VLOOKUP(E285,'60'!$K$3:$L$16,2,FALSE)))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IF(D286="X",0,IF(E286="X",0,VLOOKUP(E286,'60'!$K$3:$L$16,2,FALSE)))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IF(D287="X",0,IF(E287="X",0,VLOOKUP(E287,'60'!$K$3:$L$16,2,FALSE)))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IF(D288="X",0,IF(E288="X",0,VLOOKUP(E288,'60'!$K$3:$L$16,2,FALSE)))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IF(D289="X",0,IF(E289="X",0,VLOOKUP(E289,'60'!$K$3:$L$16,2,FALSE)))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IF(D290="X",0,IF(E290="X",0,VLOOKUP(E290,'60'!$K$3:$L$16,2,FALSE)))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IF(D291="X",0,IF(E291="X",0,VLOOKUP(E291,'60'!$K$3:$L$16,2,FALSE)))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IF(D292="X",0,IF(E292="X",0,VLOOKUP(E292,'60'!$K$3:$L$16,2,FALSE)))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IF(D293="X",0,IF(E293="X",0,VLOOKUP(E293,'60'!$K$3:$L$16,2,FALSE)))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IF(D294="X",0,IF(E294="X",0,VLOOKUP(E294,'60'!$K$3:$L$16,2,FALSE)))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IF(D295="X",0,IF(E295="X",0,VLOOKUP(E295,'60'!$K$3:$L$16,2,FALSE)))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IF(D296="X",0,IF(E296="X",0,VLOOKUP(E296,'60'!$K$3:$L$16,2,FALSE)))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IF(D297="X",0,IF(E297="X",0,VLOOKUP(E297,'60'!$K$3:$L$16,2,FALSE)))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IF(D298="X",0,IF(E298="X",0,VLOOKUP(E298,'60'!$K$3:$L$16,2,FALSE)))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IF(D299="X",0,IF(E299="X",0,VLOOKUP(E299,'60'!$K$3:$L$16,2,FALSE)))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IF(D300="X",0,IF(E300="X",0,VLOOKUP(E300,'60'!$K$3:$L$16,2,FALSE)))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IF(D301="X",0,IF(E301="X",0,VLOOKUP(E301,'60'!$K$3:$L$16,2,FALSE)))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IF(D302="X",0,IF(E302="X",0,VLOOKUP(E302,'60'!$K$3:$L$16,2,FALSE)))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IF(D303="X",0,IF(E303="X",0,VLOOKUP(E303,'60'!$K$3:$L$16,2,FALSE)))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IF(D304="X",0,IF(E304="X",0,VLOOKUP(E304,'60'!$K$3:$L$16,2,FALSE)))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IF(D305="X",0,IF(E305="X",0,VLOOKUP(E305,'60'!$K$3:$L$16,2,FALSE)))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IF(D306="X",0,IF(E306="X",0,VLOOKUP(E306,'60'!$K$3:$L$16,2,FALSE)))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IF(D307="X",0,IF(E307="X",0,VLOOKUP(E307,'60'!$K$3:$L$16,2,FALSE)))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IF(D308="X",0,IF(E308="X",0,VLOOKUP(E308,'60'!$K$3:$L$16,2,FALSE)))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IF(D309="X",0,IF(E309="X",0,VLOOKUP(E309,'60'!$K$3:$L$16,2,FALSE)))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IF(D310="X",0,IF(E310="X",0,VLOOKUP(E310,'60'!$K$3:$L$16,2,FALSE)))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IF(D311="X",0,IF(E311="X",0,VLOOKUP(E311,'60'!$K$3:$L$16,2,FALSE)))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IF(D312="X",0,IF(E312="X",0,VLOOKUP(E312,'60'!$K$3:$L$16,2,FALSE)))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IF(D313="X",0,IF(E313="X",0,VLOOKUP(E313,'60'!$K$3:$L$16,2,FALSE)))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IF(D314="X",0,IF(E314="X",0,VLOOKUP(E314,'60'!$K$3:$L$16,2,FALSE)))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IF(D315="X",0,IF(E315="X",0,VLOOKUP(E315,'60'!$K$3:$L$16,2,FALSE)))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IF(D316="X",0,IF(E316="X",0,VLOOKUP(E316,'60'!$K$3:$L$16,2,FALSE)))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IF(D317="X",0,IF(E317="X",0,VLOOKUP(E317,'60'!$K$3:$L$16,2,FALSE)))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IF(D318="X",0,IF(E318="X",0,VLOOKUP(E318,'60'!$K$3:$L$16,2,FALSE)))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IF(D319="X",0,IF(E319="X",0,VLOOKUP(E319,'60'!$K$3:$L$16,2,FALSE)))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IF(D320="X",0,IF(E320="X",0,VLOOKUP(E320,'60'!$K$3:$L$16,2,FALSE)))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IF(D321="X",0,IF(E321="X",0,VLOOKUP(E321,'60'!$K$3:$L$16,2,FALSE)))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IF(D322="X",0,IF(E322="X",0,VLOOKUP(E322,'60'!$K$3:$L$16,2,FALSE)))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IF(D323="X",0,IF(E323="X",0,VLOOKUP(E323,'60'!$K$3:$L$16,2,FALSE)))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IF(D324="X",0,IF(E324="X",0,VLOOKUP(E324,'60'!$K$3:$L$16,2,FALSE)))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IF(D325="X",0,IF(E325="X",0,VLOOKUP(E325,'60'!$K$3:$L$16,2,FALSE)))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IF(D326="X",0,IF(E326="X",0,VLOOKUP(E326,'60'!$K$3:$L$16,2,FALSE)))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IF(D327="X",0,IF(E327="X",0,VLOOKUP(E327,'60'!$K$3:$L$16,2,FALSE)))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IF(D328="X",0,IF(E328="X",0,VLOOKUP(E328,'60'!$K$3:$L$16,2,FALSE)))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IF(D329="X",0,IF(E329="X",0,VLOOKUP(E329,'60'!$K$3:$L$16,2,FALSE)))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IF(D330="X",0,IF(E330="X",0,VLOOKUP(E330,'60'!$K$3:$L$16,2,FALSE)))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IF(D331="X",0,IF(E331="X",0,VLOOKUP(E331,'60'!$K$3:$L$16,2,FALSE)))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IF(D332="X",0,IF(E332="X",0,VLOOKUP(E332,'60'!$K$3:$L$16,2,FALSE)))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IF(D333="X",0,IF(E333="X",0,VLOOKUP(E333,'60'!$K$3:$L$16,2,FALSE)))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IF(D334="X",0,IF(E334="X",0,VLOOKUP(E334,'60'!$K$3:$L$16,2,FALSE)))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IF(D335="X",0,IF(E335="X",0,VLOOKUP(E335,'60'!$K$3:$L$16,2,FALSE)))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IF(D336="X",0,IF(E336="X",0,VLOOKUP(E336,'60'!$K$3:$L$16,2,FALSE)))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IF(D337="X",0,IF(E337="X",0,VLOOKUP(E337,'60'!$K$3:$L$16,2,FALSE)))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IF(D338="X",0,IF(E338="X",0,VLOOKUP(E338,'60'!$K$3:$L$16,2,FALSE)))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IF(D339="X",0,IF(E339="X",0,VLOOKUP(E339,'60'!$K$3:$L$16,2,FALSE)))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IF(D340="X",0,IF(E340="X",0,VLOOKUP(E340,'60'!$K$3:$L$16,2,FALSE)))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IF(D341="X",0,IF(E341="X",0,VLOOKUP(E341,'60'!$K$3:$L$16,2,FALSE)))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IF(D342="X",0,IF(E342="X",0,VLOOKUP(E342,'60'!$K$3:$L$16,2,FALSE)))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IF(D343="X",0,IF(E343="X",0,VLOOKUP(E343,'60'!$K$3:$L$16,2,FALSE)))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IF(D344="X",0,IF(E344="X",0,VLOOKUP(E344,'60'!$K$3:$L$16,2,FALSE)))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IF(D345="X",0,IF(E345="X",0,VLOOKUP(E345,'60'!$K$3:$L$16,2,FALSE)))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IF(D346="X",0,IF(E346="X",0,VLOOKUP(E346,'60'!$K$3:$L$16,2,FALSE)))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IF(D347="X",0,IF(E347="X",0,VLOOKUP(E347,'60'!$K$3:$L$16,2,FALSE)))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IF(D348="X",0,IF(E348="X",0,VLOOKUP(E348,'60'!$K$3:$L$16,2,FALSE)))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IF(D349="X",0,IF(E349="X",0,VLOOKUP(E349,'60'!$K$3:$L$16,2,FALSE)))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IF(D350="X",0,IF(E350="X",0,VLOOKUP(E350,'60'!$K$3:$L$16,2,FALSE)))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IF(D351="X",0,IF(E351="X",0,VLOOKUP(E351,'60'!$K$3:$L$16,2,FALSE)))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IF(D352="X",0,IF(E352="X",0,VLOOKUP(E352,'60'!$K$3:$L$16,2,FALSE)))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IF(D353="X",0,IF(E353="X",0,VLOOKUP(E353,'60'!$K$3:$L$16,2,FALSE)))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IF(D354="X",0,IF(E354="X",0,VLOOKUP(E354,'60'!$K$3:$L$16,2,FALSE)))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IF(D355="X",0,IF(E355="X",0,VLOOKUP(E355,'60'!$K$3:$L$16,2,FALSE)))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IF(D356="X",0,IF(E356="X",0,VLOOKUP(E356,'60'!$K$3:$L$16,2,FALSE)))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IF(D357="X",0,IF(E357="X",0,VLOOKUP(E357,'60'!$K$3:$L$16,2,FALSE)))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IF(D358="X",0,IF(E358="X",0,VLOOKUP(E358,'60'!$K$3:$L$16,2,FALSE)))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IF(D359="X",0,IF(E359="X",0,VLOOKUP(E359,'60'!$K$3:$L$16,2,FALSE)))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IF(D360="X",0,IF(E360="X",0,VLOOKUP(E360,'60'!$K$3:$L$16,2,FALSE)))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IF(D361="X",0,IF(E361="X",0,VLOOKUP(E361,'60'!$K$3:$L$16,2,FALSE)))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IF(D362="X",0,IF(E362="X",0,VLOOKUP(E362,'60'!$K$3:$L$16,2,FALSE)))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IF(D363="X",0,IF(E363="X",0,VLOOKUP(E363,'60'!$K$3:$L$16,2,FALSE)))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IF(D364="X",0,IF(E364="X",0,VLOOKUP(E364,'60'!$K$3:$L$16,2,FALSE)))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IF(D365="X",0,IF(E365="X",0,VLOOKUP(E365,'60'!$K$3:$L$16,2,FALSE)))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IF(D366="X",0,IF(E366="X",0,VLOOKUP(E366,'60'!$K$3:$L$16,2,FALSE)))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IF(D367="X",0,IF(E367="X",0,VLOOKUP(E367,'60'!$K$3:$L$16,2,FALSE)))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IF(D368="X",0,IF(E368="X",0,VLOOKUP(E368,'60'!$K$3:$L$16,2,FALSE)))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IF(D369="X",0,IF(E369="X",0,VLOOKUP(E369,'60'!$K$3:$L$16,2,FALSE)))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IF(D370="X",0,IF(E370="X",0,VLOOKUP(E370,'60'!$K$3:$L$16,2,FALSE)))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IF(D371="X",0,IF(E371="X",0,VLOOKUP(E371,'60'!$K$3:$L$16,2,FALSE)))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IF(D372="X",0,IF(E372="X",0,VLOOKUP(E372,'60'!$K$3:$L$16,2,FALSE)))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IF(D373="X",0,IF(E373="X",0,VLOOKUP(E373,'60'!$K$3:$L$16,2,FALSE)))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IF(D374="X",0,IF(E374="X",0,VLOOKUP(E374,'60'!$K$3:$L$16,2,FALSE)))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IF(D375="X",0,IF(E375="X",0,VLOOKUP(E375,'60'!$K$3:$L$16,2,FALSE)))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IF(D376="X",0,IF(E376="X",0,VLOOKUP(E376,'60'!$K$3:$L$16,2,FALSE)))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IF(D377="X",0,IF(E377="X",0,VLOOKUP(E377,'60'!$K$3:$L$16,2,FALSE)))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IF(D378="X",0,IF(E378="X",0,VLOOKUP(E378,'60'!$K$3:$L$16,2,FALSE)))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IF(D379="X",0,IF(E379="X",0,VLOOKUP(E379,'60'!$K$3:$L$16,2,FALSE)))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IF(D380="X",0,IF(E380="X",0,VLOOKUP(E380,'60'!$K$3:$L$16,2,FALSE)))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IF(D381="X",0,IF(E381="X",0,VLOOKUP(E381,'60'!$K$3:$L$16,2,FALSE)))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IF(D382="X",0,IF(E382="X",0,VLOOKUP(E382,'60'!$K$3:$L$16,2,FALSE)))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IF(D383="X",0,IF(E383="X",0,VLOOKUP(E383,'60'!$K$3:$L$16,2,FALSE)))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IF(D384="X",0,IF(E384="X",0,VLOOKUP(E384,'60'!$K$3:$L$16,2,FALSE)))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IF(D385="X",0,IF(E385="X",0,VLOOKUP(E385,'60'!$K$3:$L$16,2,FALSE)))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IF(D386="X",0,IF(E386="X",0,VLOOKUP(E386,'60'!$K$3:$L$16,2,FALSE)))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IF(D387="X",0,IF(E387="X",0,VLOOKUP(E387,'60'!$K$3:$L$16,2,FALSE)))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IF(D388="X",0,IF(E388="X",0,VLOOKUP(E388,'60'!$K$3:$L$16,2,FALSE)))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IF(D389="X",0,IF(E389="X",0,VLOOKUP(E389,'60'!$K$3:$L$16,2,FALSE)))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IF(D390="X",0,IF(E390="X",0,VLOOKUP(E390,'60'!$K$3:$L$16,2,FALSE)))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IF(D391="X",0,IF(E391="X",0,VLOOKUP(E391,'60'!$K$3:$L$16,2,FALSE)))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IF(D392="X",0,IF(E392="X",0,VLOOKUP(E392,'60'!$K$3:$L$16,2,FALSE)))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IF(D393="X",0,IF(E393="X",0,VLOOKUP(E393,'60'!$K$3:$L$16,2,FALSE)))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IF(D394="X",0,IF(E394="X",0,VLOOKUP(E394,'60'!$K$3:$L$16,2,FALSE)))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IF(D395="X",0,IF(E395="X",0,VLOOKUP(E395,'60'!$K$3:$L$16,2,FALSE)))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IF(D396="X",0,IF(E396="X",0,VLOOKUP(E396,'60'!$K$3:$L$16,2,FALSE)))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IF(D397="X",0,IF(E397="X",0,VLOOKUP(E397,'60'!$K$3:$L$16,2,FALSE)))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IF(D398="X",0,IF(E398="X",0,VLOOKUP(E398,'60'!$K$3:$L$16,2,FALSE)))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IF(D399="X",0,IF(E399="X",0,VLOOKUP(E399,'60'!$K$3:$L$16,2,FALSE)))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IF(D400="X",0,IF(E400="X",0,VLOOKUP(E400,'60'!$K$3:$L$16,2,FALSE)))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IF(D401="X",0,IF(E401="X",0,VLOOKUP(E401,'60'!$K$3:$L$16,2,FALSE)))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IF(D402="X",0,IF(E402="X",0,VLOOKUP(E402,'60'!$K$3:$L$16,2,FALSE)))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IF(D403="X",0,IF(E403="X",0,VLOOKUP(E403,'60'!$K$3:$L$16,2,FALSE)))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IF(D404="X",0,IF(E404="X",0,VLOOKUP(E404,'60'!$K$3:$L$16,2,FALSE)))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IF(D405="X",0,IF(E405="X",0,VLOOKUP(E405,'60'!$K$3:$L$16,2,FALSE)))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IF(D406="X",0,IF(E406="X",0,VLOOKUP(E406,'60'!$K$3:$L$16,2,FALSE)))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IF(D407="X",0,IF(E407="X",0,VLOOKUP(E407,'60'!$K$3:$L$16,2,FALSE)))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IF(D408="X",0,IF(E408="X",0,VLOOKUP(E408,'60'!$K$3:$L$16,2,FALSE)))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IF(D409="X",0,IF(E409="X",0,VLOOKUP(E409,'60'!$K$3:$L$16,2,FALSE)))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IF(D410="X",0,IF(E410="X",0,VLOOKUP(E410,'60'!$K$3:$L$16,2,FALSE)))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IF(D411="X",0,IF(E411="X",0,VLOOKUP(E411,'60'!$K$3:$L$16,2,FALSE)))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IF(D412="X",0,IF(E412="X",0,VLOOKUP(E412,'60'!$K$3:$L$16,2,FALSE)))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IF(D413="X",0,IF(E413="X",0,VLOOKUP(E413,'60'!$K$3:$L$16,2,FALSE)))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IF(D414="X",0,IF(E414="X",0,VLOOKUP(E414,'60'!$K$3:$L$16,2,FALSE)))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IF(D415="X",0,IF(E415="X",0,VLOOKUP(E415,'60'!$K$3:$L$16,2,FALSE)))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IF(D416="X",0,IF(E416="X",0,VLOOKUP(E416,'60'!$K$3:$L$16,2,FALSE)))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IF(D417="X",0,IF(E417="X",0,VLOOKUP(E417,'60'!$K$3:$L$16,2,FALSE)))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IF(D418="X",0,IF(E418="X",0,VLOOKUP(E418,'60'!$K$3:$L$16,2,FALSE)))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IF(D419="X",0,IF(E419="X",0,VLOOKUP(E419,'60'!$K$3:$L$16,2,FALSE)))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IF(D420="X",0,IF(E420="X",0,VLOOKUP(E420,'60'!$K$3:$L$16,2,FALSE)))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IF(D421="X",0,IF(E421="X",0,VLOOKUP(E421,'60'!$K$3:$L$16,2,FALSE)))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IF(D422="X",0,IF(E422="X",0,VLOOKUP(E422,'60'!$K$3:$L$16,2,FALSE)))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IF(D423="X",0,IF(E423="X",0,VLOOKUP(E423,'60'!$K$3:$L$16,2,FALSE)))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IF(D424="X",0,IF(E424="X",0,VLOOKUP(E424,'60'!$K$3:$L$16,2,FALSE)))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IF(D425="X",0,IF(E425="X",0,VLOOKUP(E425,'60'!$K$3:$L$16,2,FALSE)))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IF(D426="X",0,IF(E426="X",0,VLOOKUP(E426,'60'!$K$3:$L$16,2,FALSE)))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IF(D427="X",0,IF(E427="X",0,VLOOKUP(E427,'60'!$K$3:$L$16,2,FALSE)))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IF(D428="X",0,IF(E428="X",0,VLOOKUP(E428,'60'!$K$3:$L$16,2,FALSE)))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IF(D429="X",0,IF(E429="X",0,VLOOKUP(E429,'60'!$K$3:$L$16,2,FALSE)))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IF(D430="X",0,IF(E430="X",0,VLOOKUP(E430,'60'!$K$3:$L$16,2,FALSE)))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IF(D431="X",0,IF(E431="X",0,VLOOKUP(E431,'60'!$K$3:$L$16,2,FALSE)))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IF(D432="X",0,IF(E432="X",0,VLOOKUP(E432,'60'!$K$3:$L$16,2,FALSE)))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IF(D433="X",0,IF(E433="X",0,VLOOKUP(E433,'60'!$K$3:$L$16,2,FALSE)))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IF(D434="X",0,IF(E434="X",0,VLOOKUP(E434,'60'!$K$3:$L$16,2,FALSE)))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IF(D435="X",0,IF(E435="X",0,VLOOKUP(E435,'60'!$K$3:$L$16,2,FALSE)))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IF(D436="X",0,IF(E436="X",0,VLOOKUP(E436,'60'!$K$3:$L$16,2,FALSE)))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IF(D437="X",0,IF(E437="X",0,VLOOKUP(E437,'60'!$K$3:$L$16,2,FALSE)))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IF(D438="X",0,IF(E438="X",0,VLOOKUP(E438,'60'!$K$3:$L$16,2,FALSE)))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IF(D439="X",0,IF(E439="X",0,VLOOKUP(E439,'60'!$K$3:$L$16,2,FALSE)))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IF(D440="X",0,IF(E440="X",0,VLOOKUP(E440,'60'!$K$3:$L$16,2,FALSE)))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IF(D441="X",0,IF(E441="X",0,VLOOKUP(E441,'60'!$K$3:$L$16,2,FALSE)))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IF(D442="X",0,IF(E442="X",0,VLOOKUP(E442,'60'!$K$3:$L$16,2,FALSE)))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IF(D443="X",0,IF(E443="X",0,VLOOKUP(E443,'60'!$K$3:$L$16,2,FALSE)))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IF(D444="X",0,IF(E444="X",0,VLOOKUP(E444,'60'!$K$3:$L$16,2,FALSE)))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IF(D445="X",0,IF(E445="X",0,VLOOKUP(E445,'60'!$K$3:$L$16,2,FALSE)))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IF(D446="X",0,IF(E446="X",0,VLOOKUP(E446,'60'!$K$3:$L$16,2,FALSE)))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IF(D447="X",0,IF(E447="X",0,VLOOKUP(E447,'60'!$K$3:$L$16,2,FALSE)))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IF(D448="X",0,IF(E448="X",0,VLOOKUP(E448,'60'!$K$3:$L$16,2,FALSE)))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IF(D449="X",0,IF(E449="X",0,VLOOKUP(E449,'60'!$K$3:$L$16,2,FALSE)))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IF(D450="X",0,IF(E450="X",0,VLOOKUP(E450,'60'!$K$3:$L$16,2,FALSE)))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IF(D451="X",0,IF(E451="X",0,VLOOKUP(E451,'60'!$K$3:$L$16,2,FALSE)))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IF(D452="X",0,IF(E452="X",0,VLOOKUP(E452,'60'!$K$3:$L$16,2,FALSE)))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IF(D453="X",0,IF(E453="X",0,VLOOKUP(E453,'60'!$K$3:$L$16,2,FALSE)))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IF(D454="X",0,IF(E454="X",0,VLOOKUP(E454,'60'!$K$3:$L$16,2,FALSE)))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IF(D455="X",0,IF(E455="X",0,VLOOKUP(E455,'60'!$K$3:$L$16,2,FALSE)))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IF(D456="X",0,IF(E456="X",0,VLOOKUP(E456,'60'!$K$3:$L$16,2,FALSE)))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IF(D457="X",0,IF(E457="X",0,VLOOKUP(E457,'60'!$K$3:$L$16,2,FALSE)))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IF(D458="X",0,IF(E458="X",0,VLOOKUP(E458,'60'!$K$3:$L$16,2,FALSE)))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IF(D459="X",0,IF(E459="X",0,VLOOKUP(E459,'60'!$K$3:$L$16,2,FALSE)))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IF(D460="X",0,IF(E460="X",0,VLOOKUP(E460,'60'!$K$3:$L$16,2,FALSE)))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IF(D461="X",0,IF(E461="X",0,VLOOKUP(E461,'60'!$K$3:$L$16,2,FALSE)))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IF(D462="X",0,IF(E462="X",0,VLOOKUP(E462,'60'!$K$3:$L$16,2,FALSE)))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IF(D463="X",0,IF(E463="X",0,VLOOKUP(E463,'60'!$K$3:$L$16,2,FALSE)))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IF(D464="X",0,IF(E464="X",0,VLOOKUP(E464,'60'!$K$3:$L$16,2,FALSE)))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IF(D465="X",0,IF(E465="X",0,VLOOKUP(E465,'60'!$K$3:$L$16,2,FALSE)))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IF(D466="X",0,IF(E466="X",0,VLOOKUP(E466,'60'!$K$3:$L$16,2,FALSE)))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IF(D467="X",0,IF(E467="X",0,VLOOKUP(E467,'60'!$K$3:$L$16,2,FALSE)))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IF(D468="X",0,IF(E468="X",0,VLOOKUP(E468,'60'!$K$3:$L$16,2,FALSE)))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IF(D469="X",0,IF(E469="X",0,VLOOKUP(E469,'60'!$K$3:$L$16,2,FALSE)))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IF(D470="X",0,IF(E470="X",0,VLOOKUP(E470,'60'!$K$3:$L$16,2,FALSE)))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IF(D471="X",0,IF(E471="X",0,VLOOKUP(E471,'60'!$K$3:$L$16,2,FALSE)))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IF(D472="X",0,IF(E472="X",0,VLOOKUP(E472,'60'!$K$3:$L$16,2,FALSE)))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IF(D473="X",0,IF(E473="X",0,VLOOKUP(E473,'60'!$K$3:$L$16,2,FALSE)))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IF(D474="X",0,IF(E474="X",0,VLOOKUP(E474,'60'!$K$3:$L$16,2,FALSE)))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IF(D475="X",0,IF(E475="X",0,VLOOKUP(E475,'60'!$K$3:$L$16,2,FALSE)))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IF(D476="X",0,IF(E476="X",0,VLOOKUP(E476,'60'!$K$3:$L$16,2,FALSE)))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IF(D477="X",0,IF(E477="X",0,VLOOKUP(E477,'60'!$K$3:$L$16,2,FALSE)))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IF(D478="X",0,IF(E478="X",0,VLOOKUP(E478,'60'!$K$3:$L$16,2,FALSE)))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IF(D479="X",0,IF(E479="X",0,VLOOKUP(E479,'60'!$K$3:$L$16,2,FALSE)))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IF(D480="X",0,IF(E480="X",0,VLOOKUP(E480,'60'!$K$3:$L$16,2,FALSE)))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IF(D481="X",0,IF(E481="X",0,VLOOKUP(E481,'60'!$K$3:$L$16,2,FALSE)))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IF(D482="X",0,IF(E482="X",0,VLOOKUP(E482,'60'!$K$3:$L$16,2,FALSE)))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IF(D483="X",0,IF(E483="X",0,VLOOKUP(E483,'60'!$K$3:$L$16,2,FALSE)))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IF(D484="X",0,IF(E484="X",0,VLOOKUP(E484,'60'!$K$3:$L$16,2,FALSE)))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IF(D485="X",0,IF(E485="X",0,VLOOKUP(E485,'60'!$K$3:$L$16,2,FALSE)))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IF(D486="X",0,IF(E486="X",0,VLOOKUP(E486,'60'!$K$3:$L$16,2,FALSE)))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IF(D487="X",0,IF(E487="X",0,VLOOKUP(E487,'60'!$K$3:$L$16,2,FALSE)))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IF(D488="X",0,IF(E488="X",0,VLOOKUP(E488,'60'!$K$3:$L$16,2,FALSE)))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IF(D489="X",0,IF(E489="X",0,VLOOKUP(E489,'60'!$K$3:$L$16,2,FALSE)))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IF(D490="X",0,IF(E490="X",0,VLOOKUP(E490,'60'!$K$3:$L$16,2,FALSE)))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IF(D491="X",0,IF(E491="X",0,VLOOKUP(E491,'60'!$K$3:$L$16,2,FALSE)))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IF(D492="X",0,IF(E492="X",0,VLOOKUP(E492,'60'!$K$3:$L$16,2,FALSE)))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IF(D493="X",0,IF(E493="X",0,VLOOKUP(E493,'60'!$K$3:$L$16,2,FALSE)))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IF(D494="X",0,IF(E494="X",0,VLOOKUP(E494,'60'!$K$3:$L$16,2,FALSE)))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IF('60'!K3="", "Vrije categorie",'60'!K3)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IF('60'!K4="", "Vrije categorie",'60'!K4)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IF('60'!K5="", "Vrije categorie",'60'!K5)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IF('60'!K6="", "Vrije categorie",'60'!K6)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IF('60'!K7="", "Vrije categorie",'60'!K7)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IF('60'!K8="", "Vrije categorie",'60'!K8)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IF('60'!K9="", "Vrije categorie",'60'!K9)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IF('60'!K10="", "Vrije categorie",'60'!K10)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IF('60'!K11="", "Vrije categorie",'60'!K11)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IF('60'!K12="", "Vrije categorie",'60'!K12)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IF('60'!K13="", "Vrije categorie",'60'!K13)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IF('60'!K14="", "Vrije categorie",'60'!K14)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IF('60'!K15="", "Vrije categorie",'60'!K15)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5C8B-4FA9-4E04-B620-95AB2493899C}">
  <sheetPr>
    <tabColor rgb="FFC2E76B"/>
  </sheetPr>
  <dimension ref="A2:N63"/>
  <sheetViews>
    <sheetView showGridLines="0" topLeftCell="A6" workbookViewId="0">
      <selection activeCell="N3" sqref="N3:N1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'13a'!P536/M3</f>
        <v>#DIV/0!</v>
      </c>
    </row>
    <row r="4" spans="1:14" x14ac:dyDescent="0.3">
      <c r="A4" s="56" t="s">
        <v>83</v>
      </c>
      <c r="B4" s="226" t="str">
        <f>'Kosten VSR (her)controles'!C21</f>
        <v xml:space="preserve">Kindcentrum Zuidbroek, Algemene ruimtes 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'13a'!P537/M4</f>
        <v>#DIV/0!</v>
      </c>
    </row>
    <row r="5" spans="1:14" x14ac:dyDescent="0.3">
      <c r="A5" s="57" t="s">
        <v>84</v>
      </c>
      <c r="B5" s="227" t="str">
        <f>'Kosten VSR (her)controles'!D21</f>
        <v>De Vennen 6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(her)controles'!E21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'13a'!P539/M6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'13a'!P540/M7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'13a'!P541/M8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'13a'!P542/M9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'13a'!P543/M10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'13a'!P544/M11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'13a'!N549</f>
        <v>358.55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'13a'!P547/M14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'13a'!P549</f>
        <v>71710</v>
      </c>
      <c r="E17" s="238" t="s">
        <v>130</v>
      </c>
      <c r="F17" s="238"/>
      <c r="G17" s="84">
        <f>D17/E8</f>
        <v>358.55</v>
      </c>
      <c r="H17" s="81" t="s">
        <v>131</v>
      </c>
      <c r="I17" s="83" t="e">
        <f>D17/SUM(N3:N16)</f>
        <v>#DIV/0!</v>
      </c>
    </row>
    <row r="20" spans="1:9" hidden="1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hidden="1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hidden="1" x14ac:dyDescent="0.3">
      <c r="A22" s="239" t="s">
        <v>118</v>
      </c>
      <c r="B22" s="240"/>
      <c r="C22" s="240"/>
      <c r="D22" s="224"/>
      <c r="E22" s="135"/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hidden="1" x14ac:dyDescent="0.3">
      <c r="A23" s="212" t="s">
        <v>119</v>
      </c>
      <c r="B23" s="213"/>
      <c r="C23" s="213"/>
      <c r="D23" s="214"/>
      <c r="E23" s="65"/>
      <c r="F23" s="102"/>
      <c r="G23" s="97">
        <f t="shared" si="0"/>
        <v>0</v>
      </c>
      <c r="H23" s="75"/>
      <c r="I23" s="97">
        <f t="shared" si="1"/>
        <v>0</v>
      </c>
    </row>
    <row r="24" spans="1:9" hidden="1" x14ac:dyDescent="0.3">
      <c r="A24" s="212" t="s">
        <v>120</v>
      </c>
      <c r="B24" s="213"/>
      <c r="C24" s="213"/>
      <c r="D24" s="214"/>
      <c r="E24" s="65"/>
      <c r="F24" s="102"/>
      <c r="G24" s="97">
        <f t="shared" si="0"/>
        <v>0</v>
      </c>
      <c r="H24" s="75"/>
      <c r="I24" s="97">
        <f t="shared" si="1"/>
        <v>0</v>
      </c>
    </row>
    <row r="25" spans="1:9" hidden="1" x14ac:dyDescent="0.3">
      <c r="A25" s="212" t="s">
        <v>121</v>
      </c>
      <c r="B25" s="213"/>
      <c r="C25" s="213"/>
      <c r="D25" s="214"/>
      <c r="E25" s="65"/>
      <c r="F25" s="102"/>
      <c r="G25" s="97">
        <f t="shared" si="0"/>
        <v>0</v>
      </c>
      <c r="H25" s="75"/>
      <c r="I25" s="97">
        <f t="shared" si="1"/>
        <v>0</v>
      </c>
    </row>
    <row r="26" spans="1:9" hidden="1" x14ac:dyDescent="0.3">
      <c r="A26" s="212" t="s">
        <v>66</v>
      </c>
      <c r="B26" s="213"/>
      <c r="C26" s="213"/>
      <c r="D26" s="214"/>
      <c r="E26" s="65"/>
      <c r="F26" s="102"/>
      <c r="G26" s="97">
        <f t="shared" si="0"/>
        <v>0</v>
      </c>
      <c r="H26" s="75"/>
      <c r="I26" s="97">
        <f t="shared" si="1"/>
        <v>0</v>
      </c>
    </row>
    <row r="27" spans="1:9" hidden="1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hidden="1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hidden="1" x14ac:dyDescent="0.3">
      <c r="A29" s="212" t="s">
        <v>122</v>
      </c>
      <c r="B29" s="213"/>
      <c r="C29" s="213"/>
      <c r="D29" s="224"/>
      <c r="E29" s="135"/>
      <c r="F29" s="136"/>
      <c r="G29" s="137">
        <f t="shared" si="0"/>
        <v>0</v>
      </c>
      <c r="H29" s="138"/>
      <c r="I29" s="137">
        <f t="shared" si="1"/>
        <v>0</v>
      </c>
    </row>
    <row r="30" spans="1:9" hidden="1" x14ac:dyDescent="0.3">
      <c r="A30" s="212" t="s">
        <v>123</v>
      </c>
      <c r="B30" s="213"/>
      <c r="C30" s="213"/>
      <c r="D30" s="214"/>
      <c r="E30" s="65"/>
      <c r="F30" s="102"/>
      <c r="G30" s="97">
        <f t="shared" si="0"/>
        <v>0</v>
      </c>
      <c r="H30" s="75"/>
      <c r="I30" s="97">
        <f t="shared" si="1"/>
        <v>0</v>
      </c>
    </row>
    <row r="31" spans="1:9" hidden="1" x14ac:dyDescent="0.3">
      <c r="A31" s="212" t="s">
        <v>124</v>
      </c>
      <c r="B31" s="213"/>
      <c r="C31" s="213"/>
      <c r="D31" s="214"/>
      <c r="E31" s="65"/>
      <c r="F31" s="102"/>
      <c r="G31" s="97">
        <f t="shared" si="0"/>
        <v>0</v>
      </c>
      <c r="H31" s="75"/>
      <c r="I31" s="97">
        <f t="shared" si="1"/>
        <v>0</v>
      </c>
    </row>
    <row r="32" spans="1:9" hidden="1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/>
      <c r="I32" s="97">
        <f t="shared" si="1"/>
        <v>0</v>
      </c>
    </row>
    <row r="33" spans="1:9" hidden="1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/>
      <c r="I33" s="97">
        <f t="shared" si="1"/>
        <v>0</v>
      </c>
    </row>
    <row r="34" spans="1:9" hidden="1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/>
      <c r="I34" s="97">
        <f t="shared" si="1"/>
        <v>0</v>
      </c>
    </row>
    <row r="35" spans="1:9" hidden="1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hidden="1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hidden="1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hidden="1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'13a'!N505</f>
        <v>86.35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8F69-80CF-4961-8E5A-1CF0DC6046D5}">
  <sheetPr>
    <tabColor rgb="FFC2E76B"/>
  </sheetPr>
  <dimension ref="A2:N64"/>
  <sheetViews>
    <sheetView showGridLines="0" topLeftCell="A12" workbookViewId="0">
      <selection activeCell="I43" sqref="I4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'13a'!P552/M3</f>
        <v>#DIV/0!</v>
      </c>
    </row>
    <row r="4" spans="1:14" x14ac:dyDescent="0.3">
      <c r="A4" s="56" t="s">
        <v>83</v>
      </c>
      <c r="B4" s="226" t="str">
        <f>'Kosten VSR (her)controles'!C22</f>
        <v>Kindcentrum Zuidbroek, De Tandem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'13a'!P553/M4</f>
        <v>#DIV/0!</v>
      </c>
    </row>
    <row r="5" spans="1:14" x14ac:dyDescent="0.3">
      <c r="A5" s="57" t="s">
        <v>84</v>
      </c>
      <c r="B5" s="227" t="str">
        <f>'Kosten VSR (her)controles'!D22</f>
        <v>De Vennen 6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(her)controles'!E22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'13a'!P555/M6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'13a'!P556/M7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'13a'!P557/M8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'13a'!P558/M9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'13a'!P559/M10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'13a'!P560/M11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'13a'!N565</f>
        <v>693.59999999999991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'13a'!P563/M14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'13a'!P565</f>
        <v>138720</v>
      </c>
      <c r="E17" s="238" t="s">
        <v>130</v>
      </c>
      <c r="F17" s="238"/>
      <c r="G17" s="84">
        <f>D17/E8</f>
        <v>693.6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 t="s">
        <v>152</v>
      </c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'13a'!G565</f>
        <v>667.29999999999984</v>
      </c>
      <c r="F22" s="136"/>
      <c r="G22" s="137">
        <f t="shared" ref="G22:G35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667.29999999999984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667.29999999999984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667.29999999999984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500</v>
      </c>
      <c r="B26" s="213"/>
      <c r="C26" s="213"/>
      <c r="D26" s="214"/>
      <c r="E26" s="65">
        <f>E25</f>
        <v>667.29999999999984</v>
      </c>
      <c r="F26" s="102"/>
      <c r="G26" s="97">
        <f t="shared" si="0"/>
        <v>0</v>
      </c>
      <c r="H26" s="75">
        <v>2</v>
      </c>
      <c r="I26" s="97">
        <f t="shared" ref="I26:I35" si="1">G26*H26</f>
        <v>0</v>
      </c>
    </row>
    <row r="27" spans="1:9" x14ac:dyDescent="0.3">
      <c r="A27" s="212" t="s">
        <v>67</v>
      </c>
      <c r="B27" s="213"/>
      <c r="C27" s="213"/>
      <c r="D27" s="225"/>
      <c r="E27" s="140">
        <v>8.6999999999999993</v>
      </c>
      <c r="F27" s="141"/>
      <c r="G27" s="142">
        <f t="shared" si="0"/>
        <v>0</v>
      </c>
      <c r="H27" s="143">
        <v>2</v>
      </c>
      <c r="I27" s="142">
        <f t="shared" si="1"/>
        <v>0</v>
      </c>
    </row>
    <row r="28" spans="1:9" x14ac:dyDescent="0.3">
      <c r="A28" s="171" t="s">
        <v>499</v>
      </c>
      <c r="B28" s="133"/>
      <c r="C28" s="133"/>
      <c r="D28" s="186"/>
      <c r="E28" s="187">
        <v>117.97499999999999</v>
      </c>
      <c r="F28" s="188"/>
      <c r="G28" s="189"/>
      <c r="H28" s="190">
        <v>2</v>
      </c>
      <c r="I28" s="191"/>
    </row>
    <row r="29" spans="1:9" x14ac:dyDescent="0.3">
      <c r="A29" s="139" t="s">
        <v>153</v>
      </c>
      <c r="B29" s="133"/>
      <c r="C29" s="133"/>
      <c r="D29" s="133"/>
      <c r="E29" s="213"/>
      <c r="F29" s="213"/>
      <c r="G29" s="213"/>
      <c r="H29" s="213"/>
      <c r="I29" s="134"/>
    </row>
    <row r="30" spans="1:9" x14ac:dyDescent="0.3">
      <c r="A30" s="212" t="s">
        <v>122</v>
      </c>
      <c r="B30" s="213"/>
      <c r="C30" s="213"/>
      <c r="D30" s="224"/>
      <c r="E30" s="65">
        <v>58.8</v>
      </c>
      <c r="F30" s="136"/>
      <c r="G30" s="137">
        <f t="shared" si="0"/>
        <v>0</v>
      </c>
      <c r="H30" s="138">
        <v>2</v>
      </c>
      <c r="I30" s="137">
        <f t="shared" si="1"/>
        <v>0</v>
      </c>
    </row>
    <row r="31" spans="1:9" x14ac:dyDescent="0.3">
      <c r="A31" s="212" t="s">
        <v>123</v>
      </c>
      <c r="B31" s="213"/>
      <c r="C31" s="213"/>
      <c r="D31" s="214"/>
      <c r="E31" s="65">
        <v>58.8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124</v>
      </c>
      <c r="B32" s="213"/>
      <c r="C32" s="213"/>
      <c r="D32" s="214"/>
      <c r="E32" s="65">
        <v>119.06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3">
      <c r="A33" s="212" t="s">
        <v>495</v>
      </c>
      <c r="B33" s="213"/>
      <c r="C33" s="213"/>
      <c r="D33" s="214"/>
      <c r="E33" s="65">
        <v>2.8</v>
      </c>
      <c r="F33" s="102"/>
      <c r="G33" s="97">
        <f t="shared" si="0"/>
        <v>0</v>
      </c>
      <c r="H33" s="75">
        <v>2</v>
      </c>
      <c r="I33" s="97">
        <f t="shared" si="1"/>
        <v>0</v>
      </c>
    </row>
    <row r="34" spans="1:9" x14ac:dyDescent="0.3">
      <c r="A34" s="212" t="s">
        <v>496</v>
      </c>
      <c r="B34" s="213"/>
      <c r="C34" s="213"/>
      <c r="D34" s="214"/>
      <c r="E34" s="65">
        <v>2.8</v>
      </c>
      <c r="F34" s="102"/>
      <c r="G34" s="97">
        <f t="shared" si="0"/>
        <v>0</v>
      </c>
      <c r="H34" s="75">
        <v>2</v>
      </c>
      <c r="I34" s="97">
        <f t="shared" si="1"/>
        <v>0</v>
      </c>
    </row>
    <row r="35" spans="1:9" x14ac:dyDescent="0.3">
      <c r="A35" s="212" t="s">
        <v>497</v>
      </c>
      <c r="B35" s="213"/>
      <c r="C35" s="213"/>
      <c r="D35" s="214"/>
      <c r="E35" s="65">
        <v>4.2</v>
      </c>
      <c r="F35" s="102"/>
      <c r="G35" s="97">
        <f t="shared" si="0"/>
        <v>0</v>
      </c>
      <c r="H35" s="75">
        <v>2</v>
      </c>
      <c r="I35" s="97">
        <f t="shared" si="1"/>
        <v>0</v>
      </c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12"/>
      <c r="B37" s="213"/>
      <c r="C37" s="213"/>
      <c r="D37" s="214"/>
      <c r="E37" s="65"/>
      <c r="F37" s="102"/>
      <c r="G37" s="97"/>
      <c r="H37" s="75"/>
      <c r="I37" s="97"/>
    </row>
    <row r="38" spans="1:9" x14ac:dyDescent="0.3">
      <c r="A38" s="235"/>
      <c r="B38" s="236"/>
      <c r="C38" s="236"/>
      <c r="D38" s="237"/>
      <c r="E38" s="66"/>
      <c r="F38" s="103"/>
      <c r="G38" s="98"/>
      <c r="H38" s="77"/>
      <c r="I38" s="98"/>
    </row>
    <row r="39" spans="1:9" ht="15.6" x14ac:dyDescent="0.3">
      <c r="H39" s="67" t="s">
        <v>90</v>
      </c>
      <c r="I39" s="68">
        <f>SUM(I22:I38)</f>
        <v>0</v>
      </c>
    </row>
    <row r="41" spans="1:9" x14ac:dyDescent="0.3">
      <c r="A41" s="64" t="s">
        <v>94</v>
      </c>
      <c r="D41" t="s">
        <v>54</v>
      </c>
      <c r="E41" t="s">
        <v>95</v>
      </c>
      <c r="F41" t="s">
        <v>96</v>
      </c>
      <c r="G41" t="s">
        <v>92</v>
      </c>
      <c r="H41" t="s">
        <v>93</v>
      </c>
      <c r="I41" t="s">
        <v>97</v>
      </c>
    </row>
    <row r="42" spans="1:9" x14ac:dyDescent="0.3">
      <c r="A42" s="233" t="s">
        <v>117</v>
      </c>
      <c r="B42" s="234"/>
      <c r="C42" s="234"/>
      <c r="D42" s="48" t="s">
        <v>65</v>
      </c>
      <c r="E42" s="125">
        <f>'13a'!N524</f>
        <v>0</v>
      </c>
      <c r="F42" s="99"/>
      <c r="G42" s="96">
        <f>E42*F42</f>
        <v>0</v>
      </c>
      <c r="H42" s="73" t="s">
        <v>127</v>
      </c>
      <c r="I42" s="96"/>
    </row>
    <row r="43" spans="1:9" ht="28.95" customHeight="1" x14ac:dyDescent="0.3">
      <c r="A43" s="251" t="s">
        <v>754</v>
      </c>
      <c r="B43" s="252"/>
      <c r="C43" s="252"/>
      <c r="D43" s="49" t="s">
        <v>758</v>
      </c>
      <c r="E43" s="49">
        <v>0.5</v>
      </c>
      <c r="F43" s="100" t="e">
        <f>'13'!H14</f>
        <v>#DIV/0!</v>
      </c>
      <c r="G43" s="96" t="e">
        <f>E43*F43</f>
        <v>#DIV/0!</v>
      </c>
      <c r="H43" s="75">
        <v>1</v>
      </c>
      <c r="I43" s="97" t="e">
        <f>G43*H43</f>
        <v>#DIV/0!</v>
      </c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31"/>
      <c r="B51" s="232"/>
      <c r="C51" s="232"/>
      <c r="D51" s="49"/>
      <c r="E51" s="49"/>
      <c r="F51" s="100"/>
      <c r="G51" s="97"/>
      <c r="H51" s="75"/>
      <c r="I51" s="97"/>
    </row>
    <row r="52" spans="1:9" x14ac:dyDescent="0.3">
      <c r="A52" s="229"/>
      <c r="B52" s="230"/>
      <c r="C52" s="230"/>
      <c r="D52" s="50"/>
      <c r="E52" s="50"/>
      <c r="F52" s="101"/>
      <c r="G52" s="98"/>
      <c r="H52" s="77"/>
      <c r="I52" s="98"/>
    </row>
    <row r="53" spans="1:9" ht="15.6" x14ac:dyDescent="0.3">
      <c r="H53" s="67" t="s">
        <v>90</v>
      </c>
      <c r="I53" s="68" t="e">
        <f>SUM(I42:I52)</f>
        <v>#DIV/0!</v>
      </c>
    </row>
    <row r="55" spans="1:9" ht="15.6" x14ac:dyDescent="0.3">
      <c r="A55" s="21" t="s">
        <v>98</v>
      </c>
      <c r="B55" s="22"/>
      <c r="C55" s="22"/>
      <c r="D55" s="22"/>
      <c r="E55" s="22"/>
      <c r="F55" s="22"/>
      <c r="G55" s="22"/>
      <c r="H55" s="69" t="s">
        <v>90</v>
      </c>
      <c r="I55" s="70" t="e">
        <f>SUM(H14+I39+I53)</f>
        <v>#DIV/0!</v>
      </c>
    </row>
    <row r="57" spans="1:9" ht="15.6" x14ac:dyDescent="0.3">
      <c r="A57" s="21" t="s">
        <v>149</v>
      </c>
      <c r="B57" s="22"/>
      <c r="C57" s="22"/>
      <c r="D57" s="22"/>
      <c r="E57" s="22"/>
      <c r="F57" s="22"/>
      <c r="G57" s="22"/>
      <c r="H57" s="69" t="s">
        <v>90</v>
      </c>
      <c r="I57" s="70" t="e">
        <f>H11/12</f>
        <v>#DIV/0!</v>
      </c>
    </row>
    <row r="59" spans="1:9" x14ac:dyDescent="0.3">
      <c r="A59" s="64" t="s">
        <v>156</v>
      </c>
    </row>
    <row r="60" spans="1:9" x14ac:dyDescent="0.3">
      <c r="A60" s="215"/>
      <c r="B60" s="216"/>
      <c r="C60" s="216"/>
      <c r="D60" s="216"/>
      <c r="E60" s="216"/>
      <c r="F60" s="216"/>
      <c r="G60" s="216"/>
      <c r="H60" s="216"/>
      <c r="I60" s="217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18"/>
      <c r="B63" s="219"/>
      <c r="C63" s="219"/>
      <c r="D63" s="219"/>
      <c r="E63" s="219"/>
      <c r="F63" s="219"/>
      <c r="G63" s="219"/>
      <c r="H63" s="219"/>
      <c r="I63" s="220"/>
    </row>
    <row r="64" spans="1:9" x14ac:dyDescent="0.3">
      <c r="A64" s="221"/>
      <c r="B64" s="222"/>
      <c r="C64" s="222"/>
      <c r="D64" s="222"/>
      <c r="E64" s="222"/>
      <c r="F64" s="222"/>
      <c r="G64" s="222"/>
      <c r="H64" s="222"/>
      <c r="I64" s="223"/>
    </row>
  </sheetData>
  <mergeCells count="36">
    <mergeCell ref="A49:C49"/>
    <mergeCell ref="A50:C50"/>
    <mergeCell ref="A51:C51"/>
    <mergeCell ref="A52:C52"/>
    <mergeCell ref="A60:I64"/>
    <mergeCell ref="A48:C48"/>
    <mergeCell ref="A34:D34"/>
    <mergeCell ref="A35:D35"/>
    <mergeCell ref="A36:D36"/>
    <mergeCell ref="A37:D37"/>
    <mergeCell ref="A38:D38"/>
    <mergeCell ref="A42:C42"/>
    <mergeCell ref="A43:C43"/>
    <mergeCell ref="A44:C44"/>
    <mergeCell ref="A45:C45"/>
    <mergeCell ref="A46:C46"/>
    <mergeCell ref="A47:C47"/>
    <mergeCell ref="A33:D33"/>
    <mergeCell ref="E21:H21"/>
    <mergeCell ref="A22:D22"/>
    <mergeCell ref="A23:D23"/>
    <mergeCell ref="A24:D24"/>
    <mergeCell ref="A25:D25"/>
    <mergeCell ref="A26:D26"/>
    <mergeCell ref="A27:D27"/>
    <mergeCell ref="E29:H29"/>
    <mergeCell ref="A30:D30"/>
    <mergeCell ref="A31:D31"/>
    <mergeCell ref="A32:D32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995E-393F-4246-99BB-BA11FA30B60F}">
  <sheetPr>
    <tabColor rgb="FFC2E76B"/>
  </sheetPr>
  <dimension ref="A2:N63"/>
  <sheetViews>
    <sheetView showGridLines="0" topLeftCell="A12" workbookViewId="0">
      <selection activeCell="I42" sqref="I42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'13a'!P568/M3</f>
        <v>#DIV/0!</v>
      </c>
    </row>
    <row r="4" spans="1:14" x14ac:dyDescent="0.3">
      <c r="A4" s="56" t="s">
        <v>83</v>
      </c>
      <c r="B4" s="226" t="str">
        <f>'Kosten VSR (her)controles'!C23</f>
        <v>Kindcentrum Zuidbroek, De Wegwijzer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'13a'!P569/M4</f>
        <v>#DIV/0!</v>
      </c>
    </row>
    <row r="5" spans="1:14" x14ac:dyDescent="0.3">
      <c r="A5" s="57" t="s">
        <v>84</v>
      </c>
      <c r="B5" s="227" t="str">
        <f>'Kosten VSR (her)controles'!D23</f>
        <v>De Vennen 6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(her)controles'!E23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'13a'!P571/M6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'13a'!P572/M7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'13a'!P573/M8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'13a'!P574/M9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'13a'!P575/M10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'13a'!P576/M11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'13a'!N581</f>
        <v>685.60000000000014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'13a'!P579/M14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'13a'!P581</f>
        <v>137120</v>
      </c>
      <c r="E17" s="238" t="s">
        <v>130</v>
      </c>
      <c r="F17" s="238"/>
      <c r="G17" s="84">
        <f>D17/E8</f>
        <v>685.6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'13a'!G581</f>
        <v>684.40000000000009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684.40000000000009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684.40000000000009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684.40000000000009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684.40000000000009</v>
      </c>
      <c r="F26" s="102"/>
      <c r="G26" s="97">
        <f t="shared" si="0"/>
        <v>0</v>
      </c>
      <c r="H26" s="75">
        <v>2</v>
      </c>
      <c r="I26" s="97">
        <f t="shared" ref="I26:I34" si="1">G26*H26</f>
        <v>0</v>
      </c>
    </row>
    <row r="27" spans="1:9" x14ac:dyDescent="0.3">
      <c r="A27" s="212" t="s">
        <v>499</v>
      </c>
      <c r="B27" s="213"/>
      <c r="C27" s="213"/>
      <c r="D27" s="225"/>
      <c r="E27" s="140">
        <v>117.97499999999999</v>
      </c>
      <c r="F27" s="141"/>
      <c r="G27" s="142">
        <f t="shared" si="0"/>
        <v>0</v>
      </c>
      <c r="H27" s="143">
        <v>2</v>
      </c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56.45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56.45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119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495</v>
      </c>
      <c r="B32" s="213"/>
      <c r="C32" s="213"/>
      <c r="D32" s="214"/>
      <c r="E32" s="65">
        <v>2.8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3">
      <c r="A33" s="212" t="s">
        <v>496</v>
      </c>
      <c r="B33" s="213"/>
      <c r="C33" s="213"/>
      <c r="D33" s="214"/>
      <c r="E33" s="65">
        <v>2.8</v>
      </c>
      <c r="F33" s="102"/>
      <c r="G33" s="97">
        <f t="shared" si="0"/>
        <v>0</v>
      </c>
      <c r="H33" s="75">
        <v>2</v>
      </c>
      <c r="I33" s="97">
        <f t="shared" si="1"/>
        <v>0</v>
      </c>
    </row>
    <row r="34" spans="1:9" x14ac:dyDescent="0.3">
      <c r="A34" s="212" t="s">
        <v>497</v>
      </c>
      <c r="B34" s="213"/>
      <c r="C34" s="213"/>
      <c r="D34" s="214"/>
      <c r="E34" s="65">
        <v>4.2</v>
      </c>
      <c r="F34" s="102"/>
      <c r="G34" s="97">
        <f t="shared" si="0"/>
        <v>0</v>
      </c>
      <c r="H34" s="75">
        <v>2</v>
      </c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'13a'!N558</f>
        <v>17.599999999999998</v>
      </c>
      <c r="F41" s="99"/>
      <c r="G41" s="96">
        <f>E41*F41</f>
        <v>0</v>
      </c>
      <c r="H41" s="73" t="s">
        <v>127</v>
      </c>
      <c r="I41" s="96"/>
    </row>
    <row r="42" spans="1:9" ht="28.2" customHeight="1" x14ac:dyDescent="0.3">
      <c r="A42" s="251" t="s">
        <v>753</v>
      </c>
      <c r="B42" s="252"/>
      <c r="C42" s="252"/>
      <c r="D42" s="49" t="s">
        <v>758</v>
      </c>
      <c r="E42" s="49">
        <v>0.5</v>
      </c>
      <c r="F42" s="100" t="e">
        <f>'13'!H14</f>
        <v>#DIV/0!</v>
      </c>
      <c r="G42" s="96" t="e">
        <f>E42*F42</f>
        <v>#DIV/0!</v>
      </c>
      <c r="H42" s="75">
        <v>1</v>
      </c>
      <c r="I42" s="97" t="e">
        <f>G42*H42</f>
        <v>#DIV/0!</v>
      </c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 t="e">
        <f>SUM(I41:I51)</f>
        <v>#DIV/0!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C1AE-7E28-43DC-9C45-00A7D9A68163}">
  <sheetPr>
    <tabColor rgb="FFC2E76B"/>
  </sheetPr>
  <dimension ref="A2:N63"/>
  <sheetViews>
    <sheetView showGridLines="0" workbookViewId="0">
      <selection activeCell="N3" sqref="N3:N14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'13a'!P584/M3</f>
        <v>#DIV/0!</v>
      </c>
    </row>
    <row r="4" spans="1:14" x14ac:dyDescent="0.3">
      <c r="A4" s="56" t="s">
        <v>83</v>
      </c>
      <c r="B4" s="226" t="str">
        <f>'Kosten VSR (her)controles'!C24</f>
        <v>Kindcentrum Zuidbroek, Poko Loko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'13a'!P585/M4</f>
        <v>#DIV/0!</v>
      </c>
    </row>
    <row r="5" spans="1:14" x14ac:dyDescent="0.3">
      <c r="A5" s="57" t="s">
        <v>84</v>
      </c>
      <c r="B5" s="227" t="str">
        <f>'Kosten VSR (her)controles'!D24</f>
        <v>De Vennen 6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(her)controles'!E24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'13a'!P587/M6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'13a'!P588/M7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'13a'!P589/M8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'13a'!P590/M9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'13a'!P591/M10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'13a'!P592/M11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'13a'!N597</f>
        <v>186.8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'13a'!P595/M14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'13a'!P597</f>
        <v>37360</v>
      </c>
      <c r="E17" s="238" t="s">
        <v>130</v>
      </c>
      <c r="F17" s="238"/>
      <c r="G17" s="84">
        <f>D17/E8</f>
        <v>186.8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'13a'!G597</f>
        <v>173.3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173.3</v>
      </c>
      <c r="F23" s="102"/>
      <c r="G23" s="97">
        <f t="shared" si="0"/>
        <v>0</v>
      </c>
      <c r="H23" s="138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173.3</v>
      </c>
      <c r="F24" s="102"/>
      <c r="G24" s="97">
        <f t="shared" si="0"/>
        <v>0</v>
      </c>
      <c r="H24" s="138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173.3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173.3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30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30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26.6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'13a'!N574</f>
        <v>4.3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topLeftCell="A3" workbookViewId="0">
      <selection activeCell="F23" sqref="F23"/>
    </sheetView>
  </sheetViews>
  <sheetFormatPr defaultRowHeight="14.4" x14ac:dyDescent="0.3"/>
  <cols>
    <col min="1" max="1" width="9.109375" style="2"/>
    <col min="2" max="2" width="32.6640625" customWidth="1"/>
    <col min="3" max="7" width="19.109375" customWidth="1"/>
    <col min="8" max="63" width="9.109375" style="2"/>
  </cols>
  <sheetData>
    <row r="1" spans="1:7" ht="25.8" x14ac:dyDescent="0.5">
      <c r="B1" s="211" t="s">
        <v>144</v>
      </c>
      <c r="C1" s="211"/>
      <c r="D1" s="211"/>
      <c r="E1" s="211"/>
      <c r="F1" s="211"/>
      <c r="G1" s="211"/>
    </row>
    <row r="2" spans="1:7" x14ac:dyDescent="0.3">
      <c r="B2" s="2"/>
      <c r="C2" s="2"/>
      <c r="D2" s="2"/>
      <c r="E2" s="2"/>
      <c r="F2" s="2"/>
      <c r="G2" s="2"/>
    </row>
    <row r="3" spans="1:7" ht="57.6" x14ac:dyDescent="0.3">
      <c r="B3" s="167" t="s">
        <v>143</v>
      </c>
      <c r="C3" s="167" t="s">
        <v>196</v>
      </c>
      <c r="D3" s="167" t="s">
        <v>197</v>
      </c>
      <c r="E3" s="167" t="s">
        <v>198</v>
      </c>
      <c r="F3" s="167" t="s">
        <v>94</v>
      </c>
      <c r="G3" s="167" t="s">
        <v>98</v>
      </c>
    </row>
    <row r="4" spans="1:7" x14ac:dyDescent="0.3">
      <c r="A4" s="2">
        <v>1</v>
      </c>
      <c r="B4" s="51" t="str">
        <f>'Kosten VSR (her)controles'!C5</f>
        <v>De Kern</v>
      </c>
      <c r="C4" s="117" t="e">
        <f>'1'!$H$14</f>
        <v>#DIV/0!</v>
      </c>
      <c r="D4" s="117" t="e">
        <f>C4/12</f>
        <v>#DIV/0!</v>
      </c>
      <c r="E4" s="117">
        <f>'1'!$I$38</f>
        <v>0</v>
      </c>
      <c r="F4" s="117">
        <f>'1'!$I$52</f>
        <v>0</v>
      </c>
      <c r="G4" s="117" t="e">
        <f>SUM(C4+E4+F4)</f>
        <v>#DIV/0!</v>
      </c>
    </row>
    <row r="5" spans="1:7" x14ac:dyDescent="0.3">
      <c r="A5" s="2">
        <v>2</v>
      </c>
      <c r="B5" s="51" t="str">
        <f>'Kosten VSR (her)controles'!C6</f>
        <v>De Wegwijzer Bellingwolde</v>
      </c>
      <c r="C5" s="117" t="e">
        <f>'2'!$H$14</f>
        <v>#DIV/0!</v>
      </c>
      <c r="D5" s="117" t="e">
        <f>C5/12</f>
        <v>#DIV/0!</v>
      </c>
      <c r="E5" s="117">
        <f>'2'!$I$38</f>
        <v>0</v>
      </c>
      <c r="F5" s="117">
        <f>'2'!$I$52</f>
        <v>0</v>
      </c>
      <c r="G5" s="117" t="e">
        <f t="shared" ref="G5:G24" si="0">SUM(C5+E5+F5)</f>
        <v>#DIV/0!</v>
      </c>
    </row>
    <row r="6" spans="1:7" x14ac:dyDescent="0.3">
      <c r="A6" s="2">
        <v>3</v>
      </c>
      <c r="B6" s="51" t="str">
        <f>'Kosten VSR (her)controles'!C7</f>
        <v>Groen van Prinsterer</v>
      </c>
      <c r="C6" s="117" t="e">
        <f>'3'!$H$14</f>
        <v>#DIV/0!</v>
      </c>
      <c r="D6" s="117" t="e">
        <f t="shared" ref="D6:D24" si="1">C6/12</f>
        <v>#DIV/0!</v>
      </c>
      <c r="E6" s="117">
        <f>'3'!$I$38</f>
        <v>0</v>
      </c>
      <c r="F6" s="117">
        <f>'3'!$I$52</f>
        <v>0</v>
      </c>
      <c r="G6" s="117" t="e">
        <f t="shared" si="0"/>
        <v>#DIV/0!</v>
      </c>
    </row>
    <row r="7" spans="1:7" x14ac:dyDescent="0.3">
      <c r="A7" s="2">
        <v>4</v>
      </c>
      <c r="B7" s="51" t="str">
        <f>'Kosten VSR (her)controles'!C8</f>
        <v>Het Baken</v>
      </c>
      <c r="C7" s="117" t="e">
        <f>'4'!$H$14</f>
        <v>#DIV/0!</v>
      </c>
      <c r="D7" s="117" t="e">
        <f t="shared" si="1"/>
        <v>#DIV/0!</v>
      </c>
      <c r="E7" s="117">
        <f>'4'!$I$38</f>
        <v>0</v>
      </c>
      <c r="F7" s="117">
        <f>'4'!$I$52</f>
        <v>0</v>
      </c>
      <c r="G7" s="117" t="e">
        <f t="shared" si="0"/>
        <v>#DIV/0!</v>
      </c>
    </row>
    <row r="8" spans="1:7" x14ac:dyDescent="0.3">
      <c r="A8" s="2">
        <v>5</v>
      </c>
      <c r="B8" s="51" t="str">
        <f>'Kosten VSR (her)controles'!C9</f>
        <v>Het Galjoen</v>
      </c>
      <c r="C8" s="117" t="e">
        <f>'5'!$H$14</f>
        <v>#DIV/0!</v>
      </c>
      <c r="D8" s="117" t="e">
        <f t="shared" si="1"/>
        <v>#DIV/0!</v>
      </c>
      <c r="E8" s="117">
        <f>'5'!$I$38</f>
        <v>0</v>
      </c>
      <c r="F8" s="117">
        <f>'5'!$I$52</f>
        <v>0</v>
      </c>
      <c r="G8" s="117" t="e">
        <f t="shared" si="0"/>
        <v>#DIV/0!</v>
      </c>
    </row>
    <row r="9" spans="1:7" x14ac:dyDescent="0.3">
      <c r="A9" s="2">
        <v>6</v>
      </c>
      <c r="B9" s="51" t="str">
        <f>'Kosten VSR (her)controles'!C10</f>
        <v>Maranatha</v>
      </c>
      <c r="C9" s="117" t="e">
        <f>'6'!$H$14</f>
        <v>#DIV/0!</v>
      </c>
      <c r="D9" s="117" t="e">
        <f t="shared" si="1"/>
        <v>#DIV/0!</v>
      </c>
      <c r="E9" s="117">
        <f>'6'!$I$38</f>
        <v>0</v>
      </c>
      <c r="F9" s="117">
        <f>'6'!$I$52</f>
        <v>0</v>
      </c>
      <c r="G9" s="117" t="e">
        <f t="shared" si="0"/>
        <v>#DIV/0!</v>
      </c>
    </row>
    <row r="10" spans="1:7" x14ac:dyDescent="0.3">
      <c r="A10" s="2">
        <v>7</v>
      </c>
      <c r="B10" s="51" t="str">
        <f>'Kosten VSR (her)controles'!C11</f>
        <v>Mons Sinai</v>
      </c>
      <c r="C10" s="117" t="e">
        <f>'7'!$H$14</f>
        <v>#DIV/0!</v>
      </c>
      <c r="D10" s="117" t="e">
        <f t="shared" si="1"/>
        <v>#DIV/0!</v>
      </c>
      <c r="E10" s="117">
        <f>'7'!$I$38</f>
        <v>0</v>
      </c>
      <c r="F10" s="117">
        <f>'7'!$I$52</f>
        <v>0</v>
      </c>
      <c r="G10" s="117" t="e">
        <f t="shared" si="0"/>
        <v>#DIV/0!</v>
      </c>
    </row>
    <row r="11" spans="1:7" x14ac:dyDescent="0.3">
      <c r="A11" s="2">
        <v>8</v>
      </c>
      <c r="B11" s="51" t="str">
        <f>'Kosten VSR (her)controles'!C12</f>
        <v>t Haimstee</v>
      </c>
      <c r="C11" s="117" t="e">
        <f>'8'!$H$14</f>
        <v>#DIV/0!</v>
      </c>
      <c r="D11" s="117" t="e">
        <f t="shared" si="1"/>
        <v>#DIV/0!</v>
      </c>
      <c r="E11" s="117">
        <f>'8'!$I$38</f>
        <v>0</v>
      </c>
      <c r="F11" s="117">
        <f>'8'!$I$52</f>
        <v>0</v>
      </c>
      <c r="G11" s="117" t="e">
        <f t="shared" si="0"/>
        <v>#DIV/0!</v>
      </c>
    </row>
    <row r="12" spans="1:7" x14ac:dyDescent="0.3">
      <c r="A12" s="2">
        <v>9</v>
      </c>
      <c r="B12" s="51" t="str">
        <f>'Kosten VSR (her)controles'!C13</f>
        <v>De Loopplank</v>
      </c>
      <c r="C12" s="117" t="e">
        <f>'9'!$H$14</f>
        <v>#DIV/0!</v>
      </c>
      <c r="D12" s="117" t="e">
        <f t="shared" si="1"/>
        <v>#DIV/0!</v>
      </c>
      <c r="E12" s="117">
        <f>'9'!$I$38</f>
        <v>0</v>
      </c>
      <c r="F12" s="117">
        <f>'9'!$I$52</f>
        <v>0</v>
      </c>
      <c r="G12" s="117" t="e">
        <f t="shared" si="0"/>
        <v>#DIV/0!</v>
      </c>
    </row>
    <row r="13" spans="1:7" x14ac:dyDescent="0.3">
      <c r="A13" s="2">
        <v>10</v>
      </c>
      <c r="B13" s="51" t="str">
        <f>'Kosten VSR (her)controles'!C14</f>
        <v>CBS de Vossenburcht</v>
      </c>
      <c r="C13" s="117" t="e">
        <f>'10'!$H$14</f>
        <v>#DIV/0!</v>
      </c>
      <c r="D13" s="117" t="e">
        <f t="shared" si="1"/>
        <v>#DIV/0!</v>
      </c>
      <c r="E13" s="117">
        <f>'10'!$I$38</f>
        <v>0</v>
      </c>
      <c r="F13" s="117">
        <f>'10'!$I$52</f>
        <v>0</v>
      </c>
      <c r="G13" s="117" t="e">
        <f t="shared" si="0"/>
        <v>#DIV/0!</v>
      </c>
    </row>
    <row r="14" spans="1:7" x14ac:dyDescent="0.3">
      <c r="A14" s="2">
        <v>11</v>
      </c>
      <c r="B14" s="51" t="str">
        <f>'Kosten VSR (her)controles'!C15</f>
        <v>MFC Slochteren</v>
      </c>
      <c r="C14" s="117" t="e">
        <f>'11'!$H$14</f>
        <v>#DIV/0!</v>
      </c>
      <c r="D14" s="117" t="e">
        <f t="shared" si="1"/>
        <v>#DIV/0!</v>
      </c>
      <c r="E14" s="117">
        <f>'11'!$I$38</f>
        <v>0</v>
      </c>
      <c r="F14" s="117">
        <f>'11'!$I$52</f>
        <v>0</v>
      </c>
      <c r="G14" s="117" t="e">
        <f t="shared" si="0"/>
        <v>#DIV/0!</v>
      </c>
    </row>
    <row r="15" spans="1:7" x14ac:dyDescent="0.3">
      <c r="A15" s="2">
        <v>12</v>
      </c>
      <c r="B15" s="51" t="str">
        <f>'Kosten VSR (her)controles'!C16</f>
        <v>MFA De Rode Beuk, Multifunctioneel</v>
      </c>
      <c r="C15" s="117" t="e">
        <f>'12'!$H$14</f>
        <v>#DIV/0!</v>
      </c>
      <c r="D15" s="117" t="e">
        <f t="shared" si="1"/>
        <v>#DIV/0!</v>
      </c>
      <c r="E15" s="117">
        <f>'12'!$I$38</f>
        <v>0</v>
      </c>
      <c r="F15" s="117">
        <f>'12'!$I$52</f>
        <v>0</v>
      </c>
      <c r="G15" s="117" t="e">
        <f t="shared" si="0"/>
        <v>#DIV/0!</v>
      </c>
    </row>
    <row r="16" spans="1:7" x14ac:dyDescent="0.3">
      <c r="A16" s="206" t="s">
        <v>273</v>
      </c>
      <c r="B16" s="51" t="str">
        <f>'Kosten VSR (her)controles'!C17</f>
        <v>MFA  De Rode Beuk, Dorpsschool</v>
      </c>
      <c r="C16" s="117" t="e">
        <f>'12-1'!H14</f>
        <v>#DIV/0!</v>
      </c>
      <c r="D16" s="117" t="e">
        <f t="shared" si="1"/>
        <v>#DIV/0!</v>
      </c>
      <c r="E16" s="117">
        <f>'12-1'!I38</f>
        <v>0</v>
      </c>
      <c r="F16" s="117">
        <f>'12-1'!$I$52</f>
        <v>0</v>
      </c>
      <c r="G16" s="117" t="e">
        <f t="shared" si="0"/>
        <v>#DIV/0!</v>
      </c>
    </row>
    <row r="17" spans="1:7" x14ac:dyDescent="0.3">
      <c r="A17" s="207" t="s">
        <v>274</v>
      </c>
      <c r="B17" s="51" t="str">
        <f>'Kosten VSR (her)controles'!C18</f>
        <v xml:space="preserve">MFA De Rode Beuk, Peuterspeelzaal </v>
      </c>
      <c r="C17" s="117" t="e">
        <f>'12-2'!H14</f>
        <v>#DIV/0!</v>
      </c>
      <c r="D17" s="117" t="e">
        <f t="shared" si="1"/>
        <v>#DIV/0!</v>
      </c>
      <c r="E17" s="117">
        <f>'12-2'!I38</f>
        <v>0</v>
      </c>
      <c r="F17" s="117">
        <f>'12-2'!$I$52</f>
        <v>0</v>
      </c>
      <c r="G17" s="117" t="e">
        <f t="shared" si="0"/>
        <v>#DIV/0!</v>
      </c>
    </row>
    <row r="18" spans="1:7" x14ac:dyDescent="0.3">
      <c r="A18" s="207" t="s">
        <v>275</v>
      </c>
      <c r="B18" s="51" t="str">
        <f>'Kosten VSR (her)controles'!C19</f>
        <v>MFA De Rode Beuk, Dorpshuis</v>
      </c>
      <c r="C18" s="117" t="e">
        <f>'12-3'!H14</f>
        <v>#DIV/0!</v>
      </c>
      <c r="D18" s="117" t="e">
        <f t="shared" si="1"/>
        <v>#DIV/0!</v>
      </c>
      <c r="E18" s="117">
        <f>'12-3'!I38</f>
        <v>0</v>
      </c>
      <c r="F18" s="117">
        <f>'12-3'!$I$52</f>
        <v>0</v>
      </c>
      <c r="G18" s="117" t="e">
        <f t="shared" si="0"/>
        <v>#DIV/0!</v>
      </c>
    </row>
    <row r="19" spans="1:7" x14ac:dyDescent="0.3">
      <c r="A19" s="207" t="s">
        <v>276</v>
      </c>
      <c r="B19" s="51" t="str">
        <f>'Kosten VSR (her)controles'!C20</f>
        <v>MFA De Rode Beuk, Sport</v>
      </c>
      <c r="C19" s="117" t="e">
        <f>'12-4'!H14</f>
        <v>#DIV/0!</v>
      </c>
      <c r="D19" s="117" t="e">
        <f t="shared" si="1"/>
        <v>#DIV/0!</v>
      </c>
      <c r="E19" s="117">
        <f>'12-4'!I38</f>
        <v>0</v>
      </c>
      <c r="F19" s="117">
        <f>'12-4'!$I$52</f>
        <v>0</v>
      </c>
      <c r="G19" s="117" t="e">
        <f t="shared" si="0"/>
        <v>#DIV/0!</v>
      </c>
    </row>
    <row r="20" spans="1:7" x14ac:dyDescent="0.3">
      <c r="A20" s="2">
        <v>13</v>
      </c>
      <c r="B20" s="51" t="str">
        <f>'Kosten VSR (her)controles'!C25</f>
        <v>Kindcentrum Zuidbroek, Sport</v>
      </c>
      <c r="C20" s="117" t="s">
        <v>756</v>
      </c>
      <c r="D20" s="117"/>
      <c r="E20" s="117"/>
      <c r="F20" s="117"/>
      <c r="G20" s="117"/>
    </row>
    <row r="21" spans="1:7" x14ac:dyDescent="0.3">
      <c r="A21" s="207" t="s">
        <v>358</v>
      </c>
      <c r="B21" s="51" t="str">
        <f>'Kosten VSR (her)controles'!C22</f>
        <v>Kindcentrum Zuidbroek, De Tandem</v>
      </c>
      <c r="C21" s="117" t="e">
        <f>'13-1'!H14</f>
        <v>#DIV/0!</v>
      </c>
      <c r="D21" s="117" t="e">
        <f t="shared" si="1"/>
        <v>#DIV/0!</v>
      </c>
      <c r="E21" s="117">
        <f>'13-1'!I39</f>
        <v>0</v>
      </c>
      <c r="F21" s="117" t="e">
        <f>'13-1'!I53</f>
        <v>#DIV/0!</v>
      </c>
      <c r="G21" s="117" t="e">
        <f t="shared" si="0"/>
        <v>#DIV/0!</v>
      </c>
    </row>
    <row r="22" spans="1:7" x14ac:dyDescent="0.3">
      <c r="A22" s="207" t="s">
        <v>359</v>
      </c>
      <c r="B22" s="51" t="str">
        <f>'Kosten VSR (her)controles'!C23</f>
        <v>Kindcentrum Zuidbroek, De Wegwijzer</v>
      </c>
      <c r="C22" s="117" t="e">
        <f>'13-2'!H14</f>
        <v>#DIV/0!</v>
      </c>
      <c r="D22" s="117" t="e">
        <f t="shared" si="1"/>
        <v>#DIV/0!</v>
      </c>
      <c r="E22" s="117">
        <f>'13-2'!I38</f>
        <v>0</v>
      </c>
      <c r="F22" s="117" t="e">
        <f>'13-2'!$I$52</f>
        <v>#DIV/0!</v>
      </c>
      <c r="G22" s="117" t="e">
        <f t="shared" si="0"/>
        <v>#DIV/0!</v>
      </c>
    </row>
    <row r="23" spans="1:7" x14ac:dyDescent="0.3">
      <c r="A23" s="207" t="s">
        <v>360</v>
      </c>
      <c r="B23" s="51" t="str">
        <f>'Kosten VSR (her)controles'!C24</f>
        <v>Kindcentrum Zuidbroek, Poko Loko</v>
      </c>
      <c r="C23" s="117" t="e">
        <f>'13-3'!H14</f>
        <v>#DIV/0!</v>
      </c>
      <c r="D23" s="117" t="e">
        <f t="shared" si="1"/>
        <v>#DIV/0!</v>
      </c>
      <c r="E23" s="117">
        <f>'13-3'!$I$38</f>
        <v>0</v>
      </c>
      <c r="F23" s="117">
        <f>'13-3'!$I$52</f>
        <v>0</v>
      </c>
      <c r="G23" s="117" t="e">
        <f t="shared" si="0"/>
        <v>#DIV/0!</v>
      </c>
    </row>
    <row r="24" spans="1:7" x14ac:dyDescent="0.3">
      <c r="A24" s="207" t="s">
        <v>361</v>
      </c>
      <c r="B24" s="51" t="str">
        <f>'Kosten VSR (her)controles'!C25</f>
        <v>Kindcentrum Zuidbroek, Sport</v>
      </c>
      <c r="C24" s="117" t="e">
        <f>'13-4'!H14</f>
        <v>#DIV/0!</v>
      </c>
      <c r="D24" s="117" t="e">
        <f t="shared" si="1"/>
        <v>#DIV/0!</v>
      </c>
      <c r="E24" s="117">
        <f>'13-4'!$I$38</f>
        <v>0</v>
      </c>
      <c r="F24" s="117">
        <f>'13-4'!I52</f>
        <v>0</v>
      </c>
      <c r="G24" s="117" t="e">
        <f t="shared" si="0"/>
        <v>#DIV/0!</v>
      </c>
    </row>
    <row r="25" spans="1:7" hidden="1" x14ac:dyDescent="0.3">
      <c r="B25" s="51"/>
      <c r="C25" s="117"/>
      <c r="D25" s="117"/>
      <c r="E25" s="117"/>
      <c r="F25" s="117"/>
      <c r="G25" s="117"/>
    </row>
    <row r="26" spans="1:7" hidden="1" x14ac:dyDescent="0.3">
      <c r="B26" s="51"/>
      <c r="C26" s="117"/>
      <c r="D26" s="117"/>
      <c r="E26" s="117"/>
      <c r="F26" s="117"/>
      <c r="G26" s="117"/>
    </row>
    <row r="27" spans="1:7" hidden="1" x14ac:dyDescent="0.3">
      <c r="B27" s="51"/>
      <c r="C27" s="117"/>
      <c r="D27" s="117"/>
      <c r="E27" s="117"/>
      <c r="F27" s="117"/>
      <c r="G27" s="117"/>
    </row>
    <row r="28" spans="1:7" hidden="1" x14ac:dyDescent="0.3">
      <c r="B28" s="51"/>
      <c r="C28" s="117"/>
      <c r="D28" s="117"/>
      <c r="E28" s="117"/>
      <c r="F28" s="117"/>
      <c r="G28" s="117"/>
    </row>
    <row r="29" spans="1:7" hidden="1" x14ac:dyDescent="0.3">
      <c r="B29" s="51"/>
      <c r="C29" s="117"/>
      <c r="D29" s="117"/>
      <c r="E29" s="117"/>
      <c r="F29" s="117"/>
      <c r="G29" s="117"/>
    </row>
    <row r="30" spans="1:7" hidden="1" x14ac:dyDescent="0.3">
      <c r="B30" s="51"/>
      <c r="C30" s="117"/>
      <c r="D30" s="117"/>
      <c r="E30" s="117"/>
      <c r="F30" s="117"/>
      <c r="G30" s="117"/>
    </row>
    <row r="31" spans="1:7" hidden="1" x14ac:dyDescent="0.3">
      <c r="B31" s="51"/>
      <c r="C31" s="117"/>
      <c r="D31" s="117"/>
      <c r="E31" s="117"/>
      <c r="F31" s="117"/>
      <c r="G31" s="117"/>
    </row>
    <row r="32" spans="1:7" hidden="1" x14ac:dyDescent="0.3">
      <c r="B32" s="51"/>
      <c r="C32" s="117"/>
      <c r="D32" s="117"/>
      <c r="E32" s="117"/>
      <c r="F32" s="117"/>
      <c r="G32" s="117"/>
    </row>
    <row r="33" spans="2:7" hidden="1" x14ac:dyDescent="0.3">
      <c r="B33" s="51"/>
      <c r="C33" s="117"/>
      <c r="D33" s="117"/>
      <c r="E33" s="117"/>
      <c r="F33" s="117"/>
      <c r="G33" s="117"/>
    </row>
    <row r="34" spans="2:7" hidden="1" x14ac:dyDescent="0.3">
      <c r="B34" s="51"/>
      <c r="C34" s="117"/>
      <c r="D34" s="117"/>
      <c r="E34" s="117"/>
      <c r="F34" s="117"/>
      <c r="G34" s="117"/>
    </row>
    <row r="35" spans="2:7" hidden="1" x14ac:dyDescent="0.3">
      <c r="B35" s="51"/>
      <c r="C35" s="117"/>
      <c r="D35" s="117"/>
      <c r="E35" s="117"/>
      <c r="F35" s="117"/>
      <c r="G35" s="117"/>
    </row>
    <row r="36" spans="2:7" hidden="1" x14ac:dyDescent="0.3">
      <c r="B36" s="51"/>
      <c r="C36" s="117"/>
      <c r="D36" s="117"/>
      <c r="E36" s="117"/>
      <c r="F36" s="117"/>
      <c r="G36" s="117"/>
    </row>
    <row r="37" spans="2:7" hidden="1" x14ac:dyDescent="0.3">
      <c r="B37" s="51"/>
      <c r="C37" s="117"/>
      <c r="D37" s="117"/>
      <c r="E37" s="117"/>
      <c r="F37" s="117"/>
      <c r="G37" s="117"/>
    </row>
    <row r="38" spans="2:7" hidden="1" x14ac:dyDescent="0.3">
      <c r="B38" s="51"/>
      <c r="C38" s="117"/>
      <c r="D38" s="117"/>
      <c r="E38" s="117"/>
      <c r="F38" s="117"/>
      <c r="G38" s="117"/>
    </row>
    <row r="39" spans="2:7" hidden="1" x14ac:dyDescent="0.3">
      <c r="B39" s="51"/>
      <c r="C39" s="117"/>
      <c r="D39" s="117"/>
      <c r="E39" s="117"/>
      <c r="F39" s="117"/>
      <c r="G39" s="117"/>
    </row>
    <row r="40" spans="2:7" hidden="1" x14ac:dyDescent="0.3">
      <c r="B40" s="51"/>
      <c r="C40" s="117"/>
      <c r="D40" s="117"/>
      <c r="E40" s="117"/>
      <c r="F40" s="117"/>
      <c r="G40" s="117"/>
    </row>
    <row r="41" spans="2:7" hidden="1" x14ac:dyDescent="0.3">
      <c r="B41" s="51"/>
      <c r="C41" s="117"/>
      <c r="D41" s="117"/>
      <c r="E41" s="117"/>
      <c r="F41" s="117"/>
      <c r="G41" s="117"/>
    </row>
    <row r="42" spans="2:7" hidden="1" x14ac:dyDescent="0.3">
      <c r="B42" s="51"/>
      <c r="C42" s="117"/>
      <c r="D42" s="117"/>
      <c r="E42" s="117"/>
      <c r="F42" s="117"/>
      <c r="G42" s="117"/>
    </row>
    <row r="43" spans="2:7" hidden="1" x14ac:dyDescent="0.3">
      <c r="B43" s="51"/>
      <c r="C43" s="117"/>
      <c r="D43" s="117"/>
      <c r="E43" s="117"/>
      <c r="F43" s="117"/>
      <c r="G43" s="117"/>
    </row>
    <row r="44" spans="2:7" hidden="1" x14ac:dyDescent="0.3">
      <c r="B44" s="51"/>
      <c r="C44" s="117"/>
      <c r="D44" s="117"/>
      <c r="E44" s="117"/>
      <c r="F44" s="117"/>
      <c r="G44" s="117"/>
    </row>
    <row r="45" spans="2:7" hidden="1" x14ac:dyDescent="0.3">
      <c r="B45" s="51"/>
      <c r="C45" s="117"/>
      <c r="D45" s="117"/>
      <c r="E45" s="117"/>
      <c r="F45" s="117"/>
      <c r="G45" s="117"/>
    </row>
    <row r="46" spans="2:7" hidden="1" x14ac:dyDescent="0.3">
      <c r="B46" s="51"/>
      <c r="C46" s="117"/>
      <c r="D46" s="117"/>
      <c r="E46" s="117"/>
      <c r="F46" s="117"/>
      <c r="G46" s="117"/>
    </row>
    <row r="47" spans="2:7" hidden="1" x14ac:dyDescent="0.3">
      <c r="B47" s="51"/>
      <c r="C47" s="117"/>
      <c r="D47" s="117"/>
      <c r="E47" s="117"/>
      <c r="F47" s="117"/>
      <c r="G47" s="117"/>
    </row>
    <row r="48" spans="2:7" hidden="1" x14ac:dyDescent="0.3">
      <c r="B48" s="51"/>
      <c r="C48" s="117"/>
      <c r="D48" s="117"/>
      <c r="E48" s="117"/>
      <c r="F48" s="117"/>
      <c r="G48" s="117"/>
    </row>
    <row r="49" spans="2:7" hidden="1" x14ac:dyDescent="0.3">
      <c r="B49" s="51"/>
      <c r="C49" s="117"/>
      <c r="D49" s="117"/>
      <c r="E49" s="117"/>
      <c r="F49" s="117"/>
      <c r="G49" s="117"/>
    </row>
    <row r="50" spans="2:7" hidden="1" x14ac:dyDescent="0.3">
      <c r="B50" s="51"/>
      <c r="C50" s="117"/>
      <c r="D50" s="117"/>
      <c r="E50" s="117"/>
      <c r="F50" s="117"/>
      <c r="G50" s="117"/>
    </row>
    <row r="51" spans="2:7" hidden="1" x14ac:dyDescent="0.3">
      <c r="B51" s="51"/>
      <c r="C51" s="117"/>
      <c r="D51" s="117"/>
      <c r="E51" s="117"/>
      <c r="F51" s="117"/>
      <c r="G51" s="117"/>
    </row>
    <row r="52" spans="2:7" hidden="1" x14ac:dyDescent="0.3">
      <c r="B52" s="51"/>
      <c r="C52" s="117"/>
      <c r="D52" s="117"/>
      <c r="E52" s="117"/>
      <c r="F52" s="117"/>
      <c r="G52" s="117"/>
    </row>
    <row r="53" spans="2:7" hidden="1" x14ac:dyDescent="0.3">
      <c r="B53" s="51"/>
      <c r="C53" s="117"/>
      <c r="D53" s="117"/>
      <c r="E53" s="117"/>
      <c r="F53" s="117"/>
      <c r="G53" s="117"/>
    </row>
    <row r="54" spans="2:7" hidden="1" x14ac:dyDescent="0.3">
      <c r="B54" s="51"/>
      <c r="C54" s="117"/>
      <c r="D54" s="117"/>
      <c r="E54" s="117"/>
      <c r="F54" s="117"/>
      <c r="G54" s="117"/>
    </row>
    <row r="55" spans="2:7" s="2" customFormat="1" x14ac:dyDescent="0.3">
      <c r="B55" s="71" t="s">
        <v>199</v>
      </c>
      <c r="C55" s="169" t="e">
        <f t="shared" ref="C55:F55" si="2">C4+C5+C6+C7+C8+C9+C10+C11+C12+C13+C14+C15+C16+C17+C18+C19+C21+C22+C23+C24</f>
        <v>#DIV/0!</v>
      </c>
      <c r="D55" s="169" t="e">
        <f t="shared" si="2"/>
        <v>#DIV/0!</v>
      </c>
      <c r="E55" s="169">
        <f t="shared" si="2"/>
        <v>0</v>
      </c>
      <c r="F55" s="169" t="e">
        <f t="shared" si="2"/>
        <v>#DIV/0!</v>
      </c>
      <c r="G55" s="169" t="e">
        <f>G4+G5+G6+G7+G8+G9+G10+G11+G12+G13+G14+G15+G16+G17+G18+G19+G21+G22+G23+G24</f>
        <v>#DIV/0!</v>
      </c>
    </row>
    <row r="56" spans="2:7" s="2" customFormat="1" x14ac:dyDescent="0.3"/>
    <row r="57" spans="2:7" s="2" customFormat="1" x14ac:dyDescent="0.3"/>
    <row r="58" spans="2:7" s="2" customFormat="1" x14ac:dyDescent="0.3"/>
    <row r="59" spans="2:7" s="2" customFormat="1" x14ac:dyDescent="0.3"/>
    <row r="60" spans="2:7" s="2" customFormat="1" x14ac:dyDescent="0.3"/>
    <row r="61" spans="2:7" s="2" customFormat="1" x14ac:dyDescent="0.3"/>
    <row r="62" spans="2:7" s="2" customFormat="1" x14ac:dyDescent="0.3"/>
    <row r="63" spans="2:7" s="2" customFormat="1" x14ac:dyDescent="0.3"/>
    <row r="64" spans="2:7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3935-E996-484E-B938-97C530EA861A}">
  <sheetPr>
    <tabColor rgb="FFC2E76B"/>
  </sheetPr>
  <dimension ref="A2:N63"/>
  <sheetViews>
    <sheetView showGridLines="0" workbookViewId="0">
      <selection activeCell="N15" sqref="N15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'13a'!P600/M3</f>
        <v>#DIV/0!</v>
      </c>
    </row>
    <row r="4" spans="1:14" x14ac:dyDescent="0.3">
      <c r="A4" s="56" t="s">
        <v>83</v>
      </c>
      <c r="B4" s="226" t="str">
        <f>'Kosten VSR (her)controles'!C25</f>
        <v>Kindcentrum Zuidbroek, Sport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'13a'!P601/M4</f>
        <v>#DIV/0!</v>
      </c>
    </row>
    <row r="5" spans="1:14" x14ac:dyDescent="0.3">
      <c r="A5" s="57" t="s">
        <v>84</v>
      </c>
      <c r="B5" s="227" t="str">
        <f>'Kosten VSR (her)controles'!D25</f>
        <v>De Vennen 6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'Kosten VSR (her)controles'!E25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>
        <v>200</v>
      </c>
      <c r="M6" s="147"/>
      <c r="N6" s="127" t="e">
        <f>'13a'!P603/M6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'13a'!P604/M7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'13a'!P605/M8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'13a'!P606/M9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'13a'!P607/M10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'13a'!P608/M11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'13a'!N613</f>
        <v>409.75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'13a'!P611/M14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'13a'!P613</f>
        <v>81950</v>
      </c>
      <c r="E17" s="238" t="s">
        <v>130</v>
      </c>
      <c r="F17" s="238"/>
      <c r="G17" s="84">
        <f>D17/E8</f>
        <v>409.75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'13a'!G613</f>
        <v>74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74</v>
      </c>
      <c r="F23" s="102"/>
      <c r="G23" s="97">
        <f t="shared" si="0"/>
        <v>0</v>
      </c>
      <c r="H23" s="75" t="s">
        <v>127</v>
      </c>
      <c r="I23" s="97"/>
    </row>
    <row r="24" spans="1:9" x14ac:dyDescent="0.3">
      <c r="A24" s="212" t="s">
        <v>120</v>
      </c>
      <c r="B24" s="213"/>
      <c r="C24" s="213"/>
      <c r="D24" s="214"/>
      <c r="E24" s="65">
        <f>E22</f>
        <v>74</v>
      </c>
      <c r="F24" s="102"/>
      <c r="G24" s="97">
        <f t="shared" si="0"/>
        <v>0</v>
      </c>
      <c r="H24" s="75" t="s">
        <v>127</v>
      </c>
      <c r="I24" s="97"/>
    </row>
    <row r="25" spans="1:9" x14ac:dyDescent="0.3">
      <c r="A25" s="212" t="s">
        <v>121</v>
      </c>
      <c r="B25" s="213"/>
      <c r="C25" s="213"/>
      <c r="D25" s="214"/>
      <c r="E25" s="65">
        <f>E22</f>
        <v>74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498</v>
      </c>
      <c r="B26" s="213"/>
      <c r="C26" s="213"/>
      <c r="D26" s="214"/>
      <c r="E26" s="65">
        <f>E25</f>
        <v>74</v>
      </c>
      <c r="F26" s="102"/>
      <c r="G26" s="97">
        <f t="shared" si="0"/>
        <v>0</v>
      </c>
      <c r="H26" s="75">
        <v>2</v>
      </c>
      <c r="I26" s="97">
        <f t="shared" ref="I26:I31" si="1">G26*H26</f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65">
        <v>14.3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14.3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/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/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/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/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'13a'!N590</f>
        <v>4.8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8579-2C19-4E82-824C-BAAA44D2663C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'13a'!P600/M3</f>
        <v>#DIV/0!</v>
      </c>
    </row>
    <row r="4" spans="1:14" x14ac:dyDescent="0.3">
      <c r="A4" s="56" t="s">
        <v>83</v>
      </c>
      <c r="B4" s="226" t="e">
        <f>VLOOKUP(H5,'Kosten VSR (her)controles'!A5:E63,3)</f>
        <v>#N/A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'13a'!P601/M4</f>
        <v>#DIV/0!</v>
      </c>
    </row>
    <row r="5" spans="1:14" x14ac:dyDescent="0.3">
      <c r="A5" s="57" t="s">
        <v>84</v>
      </c>
      <c r="B5" s="227" t="e">
        <f>VLOOKUP(H5,'Kosten VSR (her)controles'!A5:E63,4)</f>
        <v>#N/A</v>
      </c>
      <c r="C5" s="227"/>
      <c r="D5" s="227"/>
      <c r="E5" s="227"/>
      <c r="F5" s="241" t="s">
        <v>86</v>
      </c>
      <c r="G5" s="241"/>
      <c r="H5" s="53">
        <f>'Kosten VSR (her)controles'!A63</f>
        <v>0</v>
      </c>
      <c r="K5" s="74" t="s">
        <v>59</v>
      </c>
      <c r="L5" s="86"/>
      <c r="M5" s="147"/>
      <c r="N5" s="127" t="e">
        <f>'13a'!P602/M5</f>
        <v>#DIV/0!</v>
      </c>
    </row>
    <row r="6" spans="1:14" x14ac:dyDescent="0.3">
      <c r="A6" s="58" t="s">
        <v>85</v>
      </c>
      <c r="B6" s="228" t="e">
        <f>VLOOKUP(H5,'Kosten VSR (her)controles'!A5:E63,5)</f>
        <v>#N/A</v>
      </c>
      <c r="C6" s="228"/>
      <c r="D6" s="228"/>
      <c r="E6" s="228"/>
      <c r="F6" s="242" t="s">
        <v>87</v>
      </c>
      <c r="G6" s="242"/>
      <c r="H6" s="54" t="str">
        <f>CONCATENATE(H5,"a")</f>
        <v>0a</v>
      </c>
      <c r="K6" s="74" t="s">
        <v>60</v>
      </c>
      <c r="L6" s="86"/>
      <c r="M6" s="147"/>
      <c r="N6" s="127" t="e">
        <f>'13a'!P603/M6</f>
        <v>#DIV/0!</v>
      </c>
    </row>
    <row r="7" spans="1:14" x14ac:dyDescent="0.3">
      <c r="K7" s="74" t="s">
        <v>56</v>
      </c>
      <c r="L7" s="86"/>
      <c r="M7" s="147"/>
      <c r="N7" s="127" t="e">
        <f>'13a'!P604/M7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'13a'!P605/M8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'13a'!P606/M9</f>
        <v>#DIV/0!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'13a'!P607/M10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/>
      <c r="M11" s="147"/>
      <c r="N11" s="127" t="e">
        <f>'13a'!P608/M11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'13a'!P609/M12</f>
        <v>#DIV/0!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'13a'!N5613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'13a'!P610/M13</f>
        <v>#DIV/0!</v>
      </c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/>
      <c r="M14" s="147"/>
      <c r="N14" s="127" t="e">
        <f>'13a'!P611/M14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'13a'!P613</f>
        <v>81950</v>
      </c>
      <c r="E17" s="238" t="s">
        <v>130</v>
      </c>
      <c r="F17" s="238"/>
      <c r="G17" s="84" t="e">
        <f>D17/E8</f>
        <v>#DIV/0!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'13a'!G613</f>
        <v>74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74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74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74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'13a'!F613-E27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61"/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62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62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62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162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162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'13a'!N606</f>
        <v>24.35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B4BD-8DF5-4B00-AC54-20050E9F8FDB}">
  <sheetPr>
    <tabColor rgb="FF173583"/>
  </sheetPr>
  <dimension ref="A1:Z614"/>
  <sheetViews>
    <sheetView topLeftCell="A44" workbookViewId="0">
      <selection activeCell="C544" sqref="C544"/>
    </sheetView>
  </sheetViews>
  <sheetFormatPr defaultRowHeight="14.4" x14ac:dyDescent="0.3"/>
  <cols>
    <col min="1" max="1" width="5.44140625" bestFit="1" customWidth="1"/>
    <col min="2" max="2" width="9.5546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554687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8.88671875" style="170"/>
  </cols>
  <sheetData>
    <row r="1" spans="1:24" x14ac:dyDescent="0.3">
      <c r="A1">
        <f>'13'!H5</f>
        <v>0</v>
      </c>
      <c r="B1" s="243" t="s">
        <v>83</v>
      </c>
      <c r="C1" s="244"/>
      <c r="D1" s="245" t="e">
        <f>VLOOKUP(A1,'Kosten VSR (her)controles'!A5:J63,3)</f>
        <v>#N/A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e">
        <f>CONCATENATE(VLOOKUP(A1,'Kosten VSR (her)controles'!A5:K63,4)," te ",VLOOKUP(A1,'Kosten VSR (her)controles'!A5:K63,5))</f>
        <v>#N/A</v>
      </c>
      <c r="E2" s="246"/>
      <c r="F2" s="246"/>
      <c r="G2" s="246"/>
      <c r="H2" s="246"/>
      <c r="I2" s="246"/>
      <c r="J2" s="247"/>
      <c r="K2" s="82"/>
    </row>
    <row r="3" spans="1:24" ht="29.4" thickBot="1" x14ac:dyDescent="0.35">
      <c r="A3" s="47" t="s">
        <v>100</v>
      </c>
      <c r="B3" s="47" t="s">
        <v>157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757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44"/>
      <c r="C4" s="121" t="s">
        <v>256</v>
      </c>
      <c r="D4" s="47"/>
      <c r="E4" s="47"/>
      <c r="F4" s="122"/>
      <c r="G4" s="122"/>
      <c r="H4" s="122"/>
      <c r="I4" s="122"/>
      <c r="J4" s="122"/>
      <c r="K4" s="122"/>
      <c r="N4" s="122"/>
      <c r="O4" s="122"/>
      <c r="P4" s="122"/>
      <c r="Q4" s="180" t="s">
        <v>168</v>
      </c>
    </row>
    <row r="5" spans="1:24" x14ac:dyDescent="0.3">
      <c r="A5" s="44" t="s">
        <v>364</v>
      </c>
      <c r="B5" s="124" t="s">
        <v>58</v>
      </c>
      <c r="C5" s="47" t="s">
        <v>365</v>
      </c>
      <c r="D5" s="47"/>
      <c r="E5" s="47" t="s">
        <v>56</v>
      </c>
      <c r="F5" s="122">
        <v>8.6999999999999993</v>
      </c>
      <c r="G5" s="122"/>
      <c r="H5" s="122"/>
      <c r="I5" s="122"/>
      <c r="J5" s="122"/>
      <c r="K5" s="122"/>
      <c r="N5" s="122">
        <f t="shared" ref="N5:N67" si="0">SUM(F5:M5)</f>
        <v>8.6999999999999993</v>
      </c>
      <c r="O5" s="122">
        <f>IF(D5="X",0,IF(E5="X",0,VLOOKUP(E5,'13'!$K$3:$L$16,2,FALSE)))</f>
        <v>200</v>
      </c>
      <c r="P5" s="122">
        <f t="shared" ref="P5:P67" si="1">N5*O5</f>
        <v>1739.9999999999998</v>
      </c>
      <c r="Q5" s="181" t="s">
        <v>492</v>
      </c>
    </row>
    <row r="6" spans="1:24" x14ac:dyDescent="0.3">
      <c r="A6" s="44" t="s">
        <v>364</v>
      </c>
      <c r="B6" s="124" t="s">
        <v>60</v>
      </c>
      <c r="C6" s="47" t="s">
        <v>365</v>
      </c>
      <c r="D6" s="47"/>
      <c r="E6" s="47" t="s">
        <v>56</v>
      </c>
      <c r="F6" s="122">
        <v>8.6999999999999993</v>
      </c>
      <c r="G6" s="122"/>
      <c r="H6" s="122"/>
      <c r="I6" s="122"/>
      <c r="J6" s="122"/>
      <c r="K6" s="122"/>
      <c r="N6" s="122">
        <f t="shared" si="0"/>
        <v>8.6999999999999993</v>
      </c>
      <c r="O6" s="122">
        <f>IF(D6="X",0,IF(E6="X",0,VLOOKUP(E6,'13'!$K$3:$L$16,2,FALSE)))</f>
        <v>200</v>
      </c>
      <c r="P6" s="122">
        <f t="shared" si="1"/>
        <v>1739.9999999999998</v>
      </c>
      <c r="Q6" s="181" t="s">
        <v>493</v>
      </c>
    </row>
    <row r="7" spans="1:24" x14ac:dyDescent="0.3">
      <c r="A7" s="44" t="s">
        <v>366</v>
      </c>
      <c r="B7" s="124" t="s">
        <v>58</v>
      </c>
      <c r="C7" s="80" t="s">
        <v>367</v>
      </c>
      <c r="D7" s="47"/>
      <c r="E7" s="47" t="s">
        <v>58</v>
      </c>
      <c r="F7" s="122"/>
      <c r="G7" s="122">
        <v>17.5</v>
      </c>
      <c r="H7" s="122"/>
      <c r="I7" s="122"/>
      <c r="J7" s="122"/>
      <c r="K7" s="122"/>
      <c r="N7" s="122">
        <f t="shared" si="0"/>
        <v>17.5</v>
      </c>
      <c r="O7" s="122">
        <f>IF(D7="X",0,IF(E7="X",0,VLOOKUP(E7,'13'!$K$3:$L$16,2,FALSE)))</f>
        <v>200</v>
      </c>
      <c r="P7" s="122">
        <f t="shared" si="1"/>
        <v>3500</v>
      </c>
      <c r="Q7" s="181" t="s">
        <v>494</v>
      </c>
    </row>
    <row r="8" spans="1:24" ht="15" thickBot="1" x14ac:dyDescent="0.35">
      <c r="A8" s="44" t="s">
        <v>366</v>
      </c>
      <c r="B8" s="124" t="s">
        <v>59</v>
      </c>
      <c r="C8" s="47" t="s">
        <v>367</v>
      </c>
      <c r="D8" s="47"/>
      <c r="E8" s="47" t="s">
        <v>58</v>
      </c>
      <c r="F8" s="122"/>
      <c r="G8" s="122">
        <v>17.5</v>
      </c>
      <c r="H8" s="122"/>
      <c r="I8" s="122"/>
      <c r="J8" s="122"/>
      <c r="K8" s="122"/>
      <c r="N8" s="122">
        <f t="shared" si="0"/>
        <v>17.5</v>
      </c>
      <c r="O8" s="122">
        <f>IF(D8="X",0,IF(E8="X",0,VLOOKUP(E8,'13'!$K$3:$L$16,2,FALSE)))</f>
        <v>200</v>
      </c>
      <c r="P8" s="122">
        <f t="shared" si="1"/>
        <v>3500</v>
      </c>
      <c r="Q8" s="182" t="s">
        <v>356</v>
      </c>
    </row>
    <row r="9" spans="1:24" x14ac:dyDescent="0.3">
      <c r="A9" s="44" t="s">
        <v>368</v>
      </c>
      <c r="B9" s="124" t="s">
        <v>58</v>
      </c>
      <c r="C9" s="47" t="s">
        <v>369</v>
      </c>
      <c r="D9" s="47"/>
      <c r="E9" s="47" t="s">
        <v>55</v>
      </c>
      <c r="F9" s="122"/>
      <c r="G9" s="122">
        <v>50</v>
      </c>
      <c r="H9" s="122"/>
      <c r="I9" s="122"/>
      <c r="J9" s="122"/>
      <c r="K9" s="122"/>
      <c r="N9" s="122">
        <f t="shared" si="0"/>
        <v>50</v>
      </c>
      <c r="O9" s="122">
        <f>IF(D9="X",0,IF(E9="X",0,VLOOKUP(E9,'13'!$K$3:$L$16,2,FALSE)))</f>
        <v>200</v>
      </c>
      <c r="P9" s="122">
        <f t="shared" si="1"/>
        <v>10000</v>
      </c>
    </row>
    <row r="10" spans="1:24" x14ac:dyDescent="0.3">
      <c r="A10" s="44" t="s">
        <v>370</v>
      </c>
      <c r="B10" s="124" t="s">
        <v>58</v>
      </c>
      <c r="C10" s="47" t="s">
        <v>371</v>
      </c>
      <c r="D10" s="47"/>
      <c r="E10" s="47" t="s">
        <v>55</v>
      </c>
      <c r="F10" s="122"/>
      <c r="G10" s="122">
        <v>69.7</v>
      </c>
      <c r="H10" s="122"/>
      <c r="I10" s="122"/>
      <c r="J10" s="122"/>
      <c r="K10" s="122"/>
      <c r="N10" s="122">
        <f t="shared" si="0"/>
        <v>69.7</v>
      </c>
      <c r="O10" s="122">
        <f>IF(D10="X",0,IF(E10="X",0,VLOOKUP(E10,'13'!$K$3:$L$16,2,FALSE)))</f>
        <v>200</v>
      </c>
      <c r="P10" s="122">
        <f t="shared" si="1"/>
        <v>13940</v>
      </c>
    </row>
    <row r="11" spans="1:24" x14ac:dyDescent="0.3">
      <c r="A11" s="44" t="s">
        <v>372</v>
      </c>
      <c r="B11" s="124" t="s">
        <v>58</v>
      </c>
      <c r="C11" s="47" t="s">
        <v>373</v>
      </c>
      <c r="D11" s="47"/>
      <c r="E11" s="47" t="s">
        <v>55</v>
      </c>
      <c r="F11" s="122"/>
      <c r="G11" s="122">
        <v>9</v>
      </c>
      <c r="H11" s="122"/>
      <c r="I11" s="122"/>
      <c r="J11" s="122"/>
      <c r="K11" s="122"/>
      <c r="N11" s="122">
        <f t="shared" si="0"/>
        <v>9</v>
      </c>
      <c r="O11" s="122">
        <f>IF(D11="X",0,IF(E11="X",0,VLOOKUP(E11,'13'!$K$3:$L$16,2,FALSE)))</f>
        <v>200</v>
      </c>
      <c r="P11" s="122">
        <f t="shared" si="1"/>
        <v>1800</v>
      </c>
    </row>
    <row r="12" spans="1:24" x14ac:dyDescent="0.3">
      <c r="A12" s="44" t="s">
        <v>374</v>
      </c>
      <c r="B12" s="124" t="s">
        <v>58</v>
      </c>
      <c r="C12" s="47" t="s">
        <v>375</v>
      </c>
      <c r="D12" s="47"/>
      <c r="E12" s="47" t="s">
        <v>150</v>
      </c>
      <c r="F12" s="122"/>
      <c r="G12" s="122"/>
      <c r="H12" s="122"/>
      <c r="I12" s="122"/>
      <c r="J12" s="122">
        <v>8.1999999999999993</v>
      </c>
      <c r="K12" s="122"/>
      <c r="N12" s="122">
        <f t="shared" si="0"/>
        <v>8.1999999999999993</v>
      </c>
      <c r="O12" s="122">
        <f>IF(D12="X",0,IF(E12="X",0,VLOOKUP(E12,'13'!$K$3:$L$16,2,FALSE)))</f>
        <v>200</v>
      </c>
      <c r="P12" s="122">
        <f t="shared" si="1"/>
        <v>1639.9999999999998</v>
      </c>
    </row>
    <row r="13" spans="1:24" x14ac:dyDescent="0.3">
      <c r="A13" s="44" t="s">
        <v>376</v>
      </c>
      <c r="B13" s="124" t="s">
        <v>58</v>
      </c>
      <c r="C13" s="47" t="s">
        <v>377</v>
      </c>
      <c r="D13" s="47"/>
      <c r="E13" s="47" t="s">
        <v>55</v>
      </c>
      <c r="F13" s="122"/>
      <c r="G13" s="122">
        <v>69.7</v>
      </c>
      <c r="H13" s="122"/>
      <c r="I13" s="122"/>
      <c r="J13" s="122"/>
      <c r="K13" s="122"/>
      <c r="N13" s="122">
        <f t="shared" si="0"/>
        <v>69.7</v>
      </c>
      <c r="O13" s="122">
        <f>IF(D13="X",0,IF(E13="X",0,VLOOKUP(E13,'13'!$K$3:$L$16,2,FALSE)))</f>
        <v>200</v>
      </c>
      <c r="P13" s="122">
        <f t="shared" si="1"/>
        <v>13940</v>
      </c>
    </row>
    <row r="14" spans="1:24" x14ac:dyDescent="0.3">
      <c r="A14" s="44" t="s">
        <v>378</v>
      </c>
      <c r="B14" s="124" t="s">
        <v>58</v>
      </c>
      <c r="C14" s="47" t="s">
        <v>379</v>
      </c>
      <c r="D14" s="47"/>
      <c r="E14" s="47" t="s">
        <v>55</v>
      </c>
      <c r="F14" s="122"/>
      <c r="G14" s="122">
        <v>69.7</v>
      </c>
      <c r="H14" s="122"/>
      <c r="I14" s="122"/>
      <c r="J14" s="122"/>
      <c r="K14" s="122"/>
      <c r="N14" s="122">
        <f t="shared" si="0"/>
        <v>69.7</v>
      </c>
      <c r="O14" s="122">
        <f>IF(D14="X",0,IF(E14="X",0,VLOOKUP(E14,'13'!$K$3:$L$16,2,FALSE)))</f>
        <v>200</v>
      </c>
      <c r="P14" s="122">
        <f t="shared" si="1"/>
        <v>13940</v>
      </c>
    </row>
    <row r="15" spans="1:24" x14ac:dyDescent="0.3">
      <c r="A15" s="44" t="s">
        <v>380</v>
      </c>
      <c r="B15" s="124" t="s">
        <v>58</v>
      </c>
      <c r="C15" s="47" t="s">
        <v>373</v>
      </c>
      <c r="D15" s="47"/>
      <c r="E15" s="47" t="s">
        <v>55</v>
      </c>
      <c r="F15" s="122"/>
      <c r="G15" s="122">
        <v>9</v>
      </c>
      <c r="H15" s="122"/>
      <c r="I15" s="122"/>
      <c r="J15" s="122"/>
      <c r="K15" s="122"/>
      <c r="N15" s="122">
        <f t="shared" si="0"/>
        <v>9</v>
      </c>
      <c r="O15" s="122">
        <f>IF(D15="X",0,IF(E15="X",0,VLOOKUP(E15,'13'!$K$3:$L$16,2,FALSE)))</f>
        <v>200</v>
      </c>
      <c r="P15" s="122">
        <f t="shared" si="1"/>
        <v>1800</v>
      </c>
    </row>
    <row r="16" spans="1:24" x14ac:dyDescent="0.3">
      <c r="A16" s="44" t="s">
        <v>381</v>
      </c>
      <c r="B16" s="124" t="s">
        <v>58</v>
      </c>
      <c r="C16" s="47" t="s">
        <v>375</v>
      </c>
      <c r="D16" s="47"/>
      <c r="E16" s="47" t="s">
        <v>150</v>
      </c>
      <c r="F16" s="122"/>
      <c r="G16" s="122"/>
      <c r="H16" s="122"/>
      <c r="I16" s="122"/>
      <c r="J16" s="122">
        <v>8.1999999999999993</v>
      </c>
      <c r="K16" s="122"/>
      <c r="N16" s="122">
        <f t="shared" si="0"/>
        <v>8.1999999999999993</v>
      </c>
      <c r="O16" s="122">
        <f>IF(D16="X",0,IF(E16="X",0,VLOOKUP(E16,'13'!$K$3:$L$16,2,FALSE)))</f>
        <v>200</v>
      </c>
      <c r="P16" s="122">
        <f t="shared" si="1"/>
        <v>1639.9999999999998</v>
      </c>
    </row>
    <row r="17" spans="1:16" x14ac:dyDescent="0.3">
      <c r="A17" s="44" t="s">
        <v>382</v>
      </c>
      <c r="B17" s="124" t="s">
        <v>58</v>
      </c>
      <c r="C17" s="80" t="s">
        <v>383</v>
      </c>
      <c r="D17" s="47"/>
      <c r="E17" s="47" t="s">
        <v>55</v>
      </c>
      <c r="F17" s="122"/>
      <c r="G17" s="122">
        <v>69.7</v>
      </c>
      <c r="H17" s="122"/>
      <c r="I17" s="122"/>
      <c r="J17" s="122"/>
      <c r="K17" s="122"/>
      <c r="N17" s="122">
        <f t="shared" si="0"/>
        <v>69.7</v>
      </c>
      <c r="O17" s="122">
        <f>IF(D17="X",0,IF(E17="X",0,VLOOKUP(E17,'13'!$K$3:$L$16,2,FALSE)))</f>
        <v>200</v>
      </c>
      <c r="P17" s="122">
        <f t="shared" si="1"/>
        <v>13940</v>
      </c>
    </row>
    <row r="18" spans="1:16" x14ac:dyDescent="0.3">
      <c r="A18" s="44" t="s">
        <v>384</v>
      </c>
      <c r="B18" s="124" t="s">
        <v>58</v>
      </c>
      <c r="C18" s="47" t="s">
        <v>385</v>
      </c>
      <c r="D18" s="47"/>
      <c r="E18" s="47" t="s">
        <v>55</v>
      </c>
      <c r="F18" s="122"/>
      <c r="G18" s="122">
        <v>60.7</v>
      </c>
      <c r="H18" s="122"/>
      <c r="I18" s="122"/>
      <c r="J18" s="122"/>
      <c r="K18" s="122"/>
      <c r="N18" s="122">
        <f t="shared" si="0"/>
        <v>60.7</v>
      </c>
      <c r="O18" s="122">
        <f>IF(D18="X",0,IF(E18="X",0,VLOOKUP(E18,'13'!$K$3:$L$16,2,FALSE)))</f>
        <v>200</v>
      </c>
      <c r="P18" s="122">
        <f t="shared" si="1"/>
        <v>12140</v>
      </c>
    </row>
    <row r="19" spans="1:16" x14ac:dyDescent="0.3">
      <c r="A19" s="44" t="s">
        <v>386</v>
      </c>
      <c r="B19" s="185" t="s">
        <v>60</v>
      </c>
      <c r="C19" s="47" t="s">
        <v>387</v>
      </c>
      <c r="D19" s="47"/>
      <c r="E19" s="47" t="s">
        <v>56</v>
      </c>
      <c r="F19" s="122"/>
      <c r="G19" s="122">
        <v>58</v>
      </c>
      <c r="H19" s="122"/>
      <c r="I19" s="122"/>
      <c r="J19" s="122"/>
      <c r="K19" s="122"/>
      <c r="N19" s="122">
        <f t="shared" si="0"/>
        <v>58</v>
      </c>
      <c r="O19" s="122">
        <f>IF(D19="X",0,IF(E19="X",0,VLOOKUP(E19,'13'!$K$3:$L$16,2,FALSE)))</f>
        <v>200</v>
      </c>
      <c r="P19" s="122">
        <f t="shared" si="1"/>
        <v>11600</v>
      </c>
    </row>
    <row r="20" spans="1:16" x14ac:dyDescent="0.3">
      <c r="A20" s="44" t="s">
        <v>388</v>
      </c>
      <c r="B20" s="185" t="s">
        <v>60</v>
      </c>
      <c r="C20" s="47" t="s">
        <v>389</v>
      </c>
      <c r="D20" s="47"/>
      <c r="E20" s="47" t="s">
        <v>55</v>
      </c>
      <c r="F20" s="122"/>
      <c r="G20" s="122">
        <v>50.5</v>
      </c>
      <c r="H20" s="122"/>
      <c r="I20" s="122"/>
      <c r="J20" s="122"/>
      <c r="K20" s="122"/>
      <c r="N20" s="122">
        <f t="shared" si="0"/>
        <v>50.5</v>
      </c>
      <c r="O20" s="122">
        <f>IF(D20="X",0,IF(E20="X",0,VLOOKUP(E20,'13'!$K$3:$L$16,2,FALSE)))</f>
        <v>200</v>
      </c>
      <c r="P20" s="122">
        <f t="shared" si="1"/>
        <v>10100</v>
      </c>
    </row>
    <row r="21" spans="1:16" x14ac:dyDescent="0.3">
      <c r="A21" s="44" t="s">
        <v>390</v>
      </c>
      <c r="B21" s="185" t="s">
        <v>60</v>
      </c>
      <c r="C21" s="47" t="s">
        <v>391</v>
      </c>
      <c r="D21" s="47"/>
      <c r="E21" s="47" t="s">
        <v>60</v>
      </c>
      <c r="F21" s="122"/>
      <c r="G21" s="122">
        <v>13</v>
      </c>
      <c r="H21" s="122"/>
      <c r="I21" s="122"/>
      <c r="J21" s="122"/>
      <c r="K21" s="122"/>
      <c r="N21" s="122">
        <f t="shared" si="0"/>
        <v>13</v>
      </c>
      <c r="O21" s="122">
        <f>IF(D21="X",0,IF(E21="X",0,VLOOKUP(E21,'13'!$K$3:$L$16,2,FALSE)))</f>
        <v>200</v>
      </c>
      <c r="P21" s="122">
        <f t="shared" si="1"/>
        <v>2600</v>
      </c>
    </row>
    <row r="22" spans="1:16" x14ac:dyDescent="0.3">
      <c r="A22" s="44" t="s">
        <v>392</v>
      </c>
      <c r="B22" s="185" t="s">
        <v>60</v>
      </c>
      <c r="C22" s="47" t="s">
        <v>375</v>
      </c>
      <c r="D22" s="47"/>
      <c r="E22" s="47" t="s">
        <v>150</v>
      </c>
      <c r="F22" s="122"/>
      <c r="G22" s="122"/>
      <c r="H22" s="122"/>
      <c r="I22" s="122"/>
      <c r="J22" s="122">
        <v>1.2</v>
      </c>
      <c r="K22" s="122"/>
      <c r="N22" s="122">
        <f t="shared" si="0"/>
        <v>1.2</v>
      </c>
      <c r="O22" s="122">
        <f>IF(D22="X",0,IF(E22="X",0,VLOOKUP(E22,'13'!$K$3:$L$16,2,FALSE)))</f>
        <v>200</v>
      </c>
      <c r="P22" s="122">
        <f t="shared" si="1"/>
        <v>240</v>
      </c>
    </row>
    <row r="23" spans="1:16" x14ac:dyDescent="0.3">
      <c r="A23" s="44" t="s">
        <v>393</v>
      </c>
      <c r="B23" s="185" t="s">
        <v>60</v>
      </c>
      <c r="C23" s="47" t="s">
        <v>375</v>
      </c>
      <c r="D23" s="47"/>
      <c r="E23" s="47" t="s">
        <v>150</v>
      </c>
      <c r="F23" s="122"/>
      <c r="G23" s="122"/>
      <c r="H23" s="122"/>
      <c r="I23" s="122"/>
      <c r="J23" s="122">
        <v>1.2</v>
      </c>
      <c r="K23" s="122"/>
      <c r="N23" s="122">
        <f t="shared" si="0"/>
        <v>1.2</v>
      </c>
      <c r="O23" s="122">
        <f>IF(D23="X",0,IF(E23="X",0,VLOOKUP(E23,'13'!$K$3:$L$16,2,FALSE)))</f>
        <v>200</v>
      </c>
      <c r="P23" s="122">
        <f t="shared" si="1"/>
        <v>240</v>
      </c>
    </row>
    <row r="24" spans="1:16" x14ac:dyDescent="0.3">
      <c r="A24" s="44" t="s">
        <v>394</v>
      </c>
      <c r="B24" s="185" t="s">
        <v>60</v>
      </c>
      <c r="C24" s="47" t="s">
        <v>375</v>
      </c>
      <c r="D24" s="47"/>
      <c r="E24" s="47" t="s">
        <v>150</v>
      </c>
      <c r="F24" s="122"/>
      <c r="G24" s="122"/>
      <c r="H24" s="122"/>
      <c r="I24" s="122"/>
      <c r="J24" s="122">
        <v>1.2</v>
      </c>
      <c r="K24" s="122"/>
      <c r="N24" s="122">
        <f t="shared" si="0"/>
        <v>1.2</v>
      </c>
      <c r="O24" s="122">
        <f>IF(D24="X",0,IF(E24="X",0,VLOOKUP(E24,'13'!$K$3:$L$16,2,FALSE)))</f>
        <v>200</v>
      </c>
      <c r="P24" s="122">
        <f t="shared" si="1"/>
        <v>240</v>
      </c>
    </row>
    <row r="25" spans="1:16" x14ac:dyDescent="0.3">
      <c r="A25" s="44" t="s">
        <v>395</v>
      </c>
      <c r="B25" s="185" t="s">
        <v>60</v>
      </c>
      <c r="C25" s="47" t="s">
        <v>396</v>
      </c>
      <c r="D25" s="47"/>
      <c r="E25" s="47" t="s">
        <v>357</v>
      </c>
      <c r="F25" s="122"/>
      <c r="G25" s="122">
        <v>7</v>
      </c>
      <c r="H25" s="122"/>
      <c r="I25" s="122"/>
      <c r="J25" s="122"/>
      <c r="K25" s="122"/>
      <c r="N25" s="122">
        <f t="shared" si="0"/>
        <v>7</v>
      </c>
      <c r="O25" s="122">
        <f>IF(D25="X",0,IF(E25="X",0,VLOOKUP(E25,'13'!$K$3:$L$16,2,FALSE)))</f>
        <v>0</v>
      </c>
      <c r="P25" s="122">
        <f t="shared" si="1"/>
        <v>0</v>
      </c>
    </row>
    <row r="26" spans="1:16" x14ac:dyDescent="0.3">
      <c r="A26" s="44" t="s">
        <v>397</v>
      </c>
      <c r="B26" s="185" t="s">
        <v>60</v>
      </c>
      <c r="C26" s="47" t="s">
        <v>398</v>
      </c>
      <c r="D26" s="47"/>
      <c r="E26" s="47" t="s">
        <v>55</v>
      </c>
      <c r="F26" s="122"/>
      <c r="G26" s="122">
        <v>51.8</v>
      </c>
      <c r="H26" s="122"/>
      <c r="I26" s="122"/>
      <c r="J26" s="122"/>
      <c r="K26" s="122"/>
      <c r="N26" s="122">
        <f t="shared" si="0"/>
        <v>51.8</v>
      </c>
      <c r="O26" s="122">
        <f>IF(D26="X",0,IF(E26="X",0,VLOOKUP(E26,'13'!$K$3:$L$16,2,FALSE)))</f>
        <v>200</v>
      </c>
      <c r="P26" s="122">
        <f t="shared" si="1"/>
        <v>10360</v>
      </c>
    </row>
    <row r="27" spans="1:16" x14ac:dyDescent="0.3">
      <c r="A27" s="44" t="s">
        <v>399</v>
      </c>
      <c r="B27" s="124" t="s">
        <v>58</v>
      </c>
      <c r="C27" s="47" t="s">
        <v>400</v>
      </c>
      <c r="D27" s="47"/>
      <c r="E27" s="47" t="s">
        <v>58</v>
      </c>
      <c r="F27" s="122"/>
      <c r="G27" s="122">
        <v>24.5</v>
      </c>
      <c r="H27" s="122"/>
      <c r="I27" s="122"/>
      <c r="J27" s="122"/>
      <c r="K27" s="122"/>
      <c r="N27" s="122">
        <f t="shared" si="0"/>
        <v>24.5</v>
      </c>
      <c r="O27" s="122">
        <f>IF(D27="X",0,IF(E27="X",0,VLOOKUP(E27,'13'!$K$3:$L$16,2,FALSE)))</f>
        <v>200</v>
      </c>
      <c r="P27" s="122">
        <f t="shared" si="1"/>
        <v>4900</v>
      </c>
    </row>
    <row r="28" spans="1:16" x14ac:dyDescent="0.3">
      <c r="A28" s="44" t="s">
        <v>401</v>
      </c>
      <c r="B28" s="124" t="s">
        <v>58</v>
      </c>
      <c r="C28" s="47" t="s">
        <v>396</v>
      </c>
      <c r="D28" s="47"/>
      <c r="E28" s="47" t="s">
        <v>357</v>
      </c>
      <c r="F28" s="122"/>
      <c r="G28" s="122">
        <v>4</v>
      </c>
      <c r="H28" s="122"/>
      <c r="I28" s="122"/>
      <c r="J28" s="122"/>
      <c r="K28" s="122"/>
      <c r="N28" s="122">
        <f t="shared" si="0"/>
        <v>4</v>
      </c>
      <c r="O28" s="122">
        <f>IF(D28="X",0,IF(E28="X",0,VLOOKUP(E28,'13'!$K$3:$L$16,2,FALSE)))</f>
        <v>0</v>
      </c>
      <c r="P28" s="122">
        <f t="shared" si="1"/>
        <v>0</v>
      </c>
    </row>
    <row r="29" spans="1:16" x14ac:dyDescent="0.3">
      <c r="A29" s="44" t="s">
        <v>402</v>
      </c>
      <c r="B29" s="124" t="s">
        <v>58</v>
      </c>
      <c r="C29" s="47" t="s">
        <v>403</v>
      </c>
      <c r="D29" s="47"/>
      <c r="E29" s="47" t="s">
        <v>150</v>
      </c>
      <c r="F29" s="122"/>
      <c r="G29" s="122"/>
      <c r="H29" s="122"/>
      <c r="I29" s="122"/>
      <c r="J29" s="122">
        <v>1.2</v>
      </c>
      <c r="K29" s="122"/>
      <c r="N29" s="122">
        <f t="shared" si="0"/>
        <v>1.2</v>
      </c>
      <c r="O29" s="122">
        <f>IF(D29="X",0,IF(E29="X",0,VLOOKUP(E29,'13'!$K$3:$L$16,2,FALSE)))</f>
        <v>200</v>
      </c>
      <c r="P29" s="122">
        <f t="shared" si="1"/>
        <v>240</v>
      </c>
    </row>
    <row r="30" spans="1:16" x14ac:dyDescent="0.3">
      <c r="A30" s="44" t="s">
        <v>402</v>
      </c>
      <c r="B30" s="185" t="s">
        <v>60</v>
      </c>
      <c r="C30" s="47" t="s">
        <v>403</v>
      </c>
      <c r="D30" s="47"/>
      <c r="E30" s="47" t="s">
        <v>150</v>
      </c>
      <c r="F30" s="122"/>
      <c r="G30" s="122"/>
      <c r="H30" s="122"/>
      <c r="I30" s="122"/>
      <c r="J30" s="122">
        <v>1.2</v>
      </c>
      <c r="K30" s="122"/>
      <c r="N30" s="122">
        <f t="shared" si="0"/>
        <v>1.2</v>
      </c>
      <c r="O30" s="122">
        <f>IF(D30="X",0,IF(E30="X",0,VLOOKUP(E30,'13'!$K$3:$L$16,2,FALSE)))</f>
        <v>200</v>
      </c>
      <c r="P30" s="122">
        <f t="shared" si="1"/>
        <v>240</v>
      </c>
    </row>
    <row r="31" spans="1:16" x14ac:dyDescent="0.3">
      <c r="A31" s="44" t="s">
        <v>404</v>
      </c>
      <c r="B31" s="124" t="s">
        <v>58</v>
      </c>
      <c r="C31" s="47" t="s">
        <v>405</v>
      </c>
      <c r="D31" s="47"/>
      <c r="E31" s="47" t="s">
        <v>58</v>
      </c>
      <c r="F31" s="122"/>
      <c r="G31" s="122">
        <v>17.5</v>
      </c>
      <c r="H31" s="122"/>
      <c r="I31" s="122"/>
      <c r="J31" s="122"/>
      <c r="K31" s="122"/>
      <c r="N31" s="122">
        <f t="shared" si="0"/>
        <v>17.5</v>
      </c>
      <c r="O31" s="122">
        <f>IF(D31="X",0,IF(E31="X",0,VLOOKUP(E31,'13'!$K$3:$L$16,2,FALSE)))</f>
        <v>200</v>
      </c>
      <c r="P31" s="122">
        <f t="shared" si="1"/>
        <v>3500</v>
      </c>
    </row>
    <row r="32" spans="1:16" x14ac:dyDescent="0.3">
      <c r="A32" s="44" t="s">
        <v>406</v>
      </c>
      <c r="B32" s="124" t="s">
        <v>58</v>
      </c>
      <c r="C32" s="47" t="s">
        <v>407</v>
      </c>
      <c r="D32" s="47"/>
      <c r="E32" s="47" t="s">
        <v>58</v>
      </c>
      <c r="F32" s="122"/>
      <c r="G32" s="122">
        <v>16.600000000000001</v>
      </c>
      <c r="H32" s="122"/>
      <c r="I32" s="122"/>
      <c r="J32" s="122"/>
      <c r="K32" s="122"/>
      <c r="N32" s="122">
        <f t="shared" si="0"/>
        <v>16.600000000000001</v>
      </c>
      <c r="O32" s="122">
        <f>IF(D32="X",0,IF(E32="X",0,VLOOKUP(E32,'13'!$K$3:$L$16,2,FALSE)))</f>
        <v>200</v>
      </c>
      <c r="P32" s="122">
        <f t="shared" si="1"/>
        <v>3320.0000000000005</v>
      </c>
    </row>
    <row r="33" spans="1:16" x14ac:dyDescent="0.3">
      <c r="A33" s="44" t="s">
        <v>408</v>
      </c>
      <c r="B33" s="124" t="s">
        <v>58</v>
      </c>
      <c r="C33" s="47" t="s">
        <v>409</v>
      </c>
      <c r="D33" s="47"/>
      <c r="E33" s="47" t="s">
        <v>56</v>
      </c>
      <c r="F33" s="122"/>
      <c r="G33" s="122">
        <v>58</v>
      </c>
      <c r="H33" s="122"/>
      <c r="I33" s="122"/>
      <c r="J33" s="122"/>
      <c r="K33" s="122"/>
      <c r="N33" s="122">
        <f t="shared" si="0"/>
        <v>58</v>
      </c>
      <c r="O33" s="122">
        <f>IF(D33="X",0,IF(E33="X",0,VLOOKUP(E33,'13'!$K$3:$L$16,2,FALSE)))</f>
        <v>200</v>
      </c>
      <c r="P33" s="122">
        <f t="shared" si="1"/>
        <v>11600</v>
      </c>
    </row>
    <row r="34" spans="1:16" x14ac:dyDescent="0.3">
      <c r="A34" s="44" t="s">
        <v>410</v>
      </c>
      <c r="B34" s="124" t="s">
        <v>58</v>
      </c>
      <c r="C34" s="47" t="s">
        <v>411</v>
      </c>
      <c r="D34" s="47"/>
      <c r="E34" s="47" t="s">
        <v>56</v>
      </c>
      <c r="F34" s="122"/>
      <c r="G34" s="122">
        <v>40</v>
      </c>
      <c r="H34" s="122"/>
      <c r="I34" s="122"/>
      <c r="J34" s="122"/>
      <c r="K34" s="122"/>
      <c r="N34" s="122">
        <f t="shared" si="0"/>
        <v>40</v>
      </c>
      <c r="O34" s="122">
        <f>IF(D34="X",0,IF(E34="X",0,VLOOKUP(E34,'13'!$K$3:$L$16,2,FALSE)))</f>
        <v>200</v>
      </c>
      <c r="P34" s="122">
        <f t="shared" si="1"/>
        <v>8000</v>
      </c>
    </row>
    <row r="35" spans="1:16" x14ac:dyDescent="0.3">
      <c r="A35" s="44" t="s">
        <v>412</v>
      </c>
      <c r="B35" s="124" t="s">
        <v>58</v>
      </c>
      <c r="C35" s="47" t="s">
        <v>413</v>
      </c>
      <c r="D35" s="47"/>
      <c r="E35" s="47" t="s">
        <v>56</v>
      </c>
      <c r="F35" s="122"/>
      <c r="G35" s="122">
        <v>11.3</v>
      </c>
      <c r="H35" s="122"/>
      <c r="I35" s="122"/>
      <c r="J35" s="122"/>
      <c r="K35" s="122"/>
      <c r="N35" s="122">
        <f t="shared" si="0"/>
        <v>11.3</v>
      </c>
      <c r="O35" s="122">
        <f>IF(D35="X",0,IF(E35="X",0,VLOOKUP(E35,'13'!$K$3:$L$16,2,FALSE)))</f>
        <v>200</v>
      </c>
      <c r="P35" s="122">
        <f t="shared" si="1"/>
        <v>2260</v>
      </c>
    </row>
    <row r="36" spans="1:16" x14ac:dyDescent="0.3">
      <c r="A36" s="44" t="s">
        <v>414</v>
      </c>
      <c r="B36" s="124" t="s">
        <v>58</v>
      </c>
      <c r="C36" s="47" t="s">
        <v>415</v>
      </c>
      <c r="D36" s="47"/>
      <c r="E36" s="47" t="s">
        <v>55</v>
      </c>
      <c r="F36" s="122"/>
      <c r="G36" s="122">
        <v>62.4</v>
      </c>
      <c r="H36" s="122"/>
      <c r="I36" s="122"/>
      <c r="J36" s="122"/>
      <c r="K36" s="122"/>
      <c r="N36" s="122">
        <f t="shared" si="0"/>
        <v>62.4</v>
      </c>
      <c r="O36" s="122">
        <f>IF(D36="X",0,IF(E36="X",0,VLOOKUP(E36,'13'!$K$3:$L$16,2,FALSE)))</f>
        <v>200</v>
      </c>
      <c r="P36" s="122">
        <f t="shared" si="1"/>
        <v>12480</v>
      </c>
    </row>
    <row r="37" spans="1:16" x14ac:dyDescent="0.3">
      <c r="A37" s="44" t="s">
        <v>416</v>
      </c>
      <c r="B37" s="124" t="s">
        <v>55</v>
      </c>
      <c r="C37" s="47" t="s">
        <v>417</v>
      </c>
      <c r="D37" s="47"/>
      <c r="E37" s="47" t="s">
        <v>55</v>
      </c>
      <c r="F37" s="122"/>
      <c r="G37" s="122">
        <v>58.4</v>
      </c>
      <c r="H37" s="122"/>
      <c r="I37" s="122"/>
      <c r="J37" s="122"/>
      <c r="K37" s="122"/>
      <c r="N37" s="122">
        <f t="shared" si="0"/>
        <v>58.4</v>
      </c>
      <c r="O37" s="122">
        <f>IF(D37="X",0,IF(E37="X",0,VLOOKUP(E37,'13'!$K$3:$L$16,2,FALSE)))</f>
        <v>200</v>
      </c>
      <c r="P37" s="122">
        <f t="shared" si="1"/>
        <v>11680</v>
      </c>
    </row>
    <row r="38" spans="1:16" x14ac:dyDescent="0.3">
      <c r="A38" s="44" t="s">
        <v>418</v>
      </c>
      <c r="B38" s="124" t="s">
        <v>55</v>
      </c>
      <c r="C38" s="47" t="s">
        <v>419</v>
      </c>
      <c r="D38" s="47"/>
      <c r="E38" s="47" t="s">
        <v>357</v>
      </c>
      <c r="F38" s="122"/>
      <c r="G38" s="122">
        <v>10.9</v>
      </c>
      <c r="H38" s="122"/>
      <c r="I38" s="122"/>
      <c r="J38" s="122"/>
      <c r="K38" s="122"/>
      <c r="N38" s="122">
        <f t="shared" si="0"/>
        <v>10.9</v>
      </c>
      <c r="O38" s="122">
        <f>IF(D38="X",0,IF(E38="X",0,VLOOKUP(E38,'13'!$K$3:$L$16,2,FALSE)))</f>
        <v>0</v>
      </c>
      <c r="P38" s="122">
        <f t="shared" si="1"/>
        <v>0</v>
      </c>
    </row>
    <row r="39" spans="1:16" x14ac:dyDescent="0.3">
      <c r="A39" s="44" t="s">
        <v>420</v>
      </c>
      <c r="B39" s="124" t="s">
        <v>55</v>
      </c>
      <c r="C39" s="47" t="s">
        <v>375</v>
      </c>
      <c r="D39" s="47"/>
      <c r="E39" s="47" t="s">
        <v>150</v>
      </c>
      <c r="F39" s="122"/>
      <c r="G39" s="122"/>
      <c r="H39" s="122"/>
      <c r="I39" s="122"/>
      <c r="J39" s="122">
        <v>7.6</v>
      </c>
      <c r="K39" s="122"/>
      <c r="N39" s="122">
        <f t="shared" si="0"/>
        <v>7.6</v>
      </c>
      <c r="O39" s="122">
        <f>IF(D39="X",0,IF(E39="X",0,VLOOKUP(E39,'13'!$K$3:$L$16,2,FALSE)))</f>
        <v>200</v>
      </c>
      <c r="P39" s="122">
        <f t="shared" si="1"/>
        <v>1520</v>
      </c>
    </row>
    <row r="40" spans="1:16" x14ac:dyDescent="0.3">
      <c r="A40" s="44" t="s">
        <v>421</v>
      </c>
      <c r="B40" s="124" t="s">
        <v>59</v>
      </c>
      <c r="C40" s="47" t="s">
        <v>385</v>
      </c>
      <c r="D40" s="47"/>
      <c r="E40" s="47" t="s">
        <v>55</v>
      </c>
      <c r="F40" s="122"/>
      <c r="G40" s="122">
        <v>56.7</v>
      </c>
      <c r="H40" s="122"/>
      <c r="I40" s="122"/>
      <c r="J40" s="122"/>
      <c r="K40" s="122"/>
      <c r="N40" s="122">
        <f t="shared" si="0"/>
        <v>56.7</v>
      </c>
      <c r="O40" s="122">
        <f>IF(D40="X",0,IF(E40="X",0,VLOOKUP(E40,'13'!$K$3:$L$16,2,FALSE)))</f>
        <v>200</v>
      </c>
      <c r="P40" s="122">
        <f t="shared" si="1"/>
        <v>11340</v>
      </c>
    </row>
    <row r="41" spans="1:16" x14ac:dyDescent="0.3">
      <c r="A41" s="44" t="s">
        <v>422</v>
      </c>
      <c r="B41" s="124" t="s">
        <v>59</v>
      </c>
      <c r="C41" s="47" t="s">
        <v>423</v>
      </c>
      <c r="D41" s="47"/>
      <c r="E41" s="47" t="s">
        <v>55</v>
      </c>
      <c r="F41" s="122"/>
      <c r="G41" s="122">
        <v>20</v>
      </c>
      <c r="H41" s="122"/>
      <c r="I41" s="122"/>
      <c r="J41" s="122"/>
      <c r="K41" s="122"/>
      <c r="N41" s="122">
        <f t="shared" si="0"/>
        <v>20</v>
      </c>
      <c r="O41" s="122">
        <f>IF(D41="X",0,IF(E41="X",0,VLOOKUP(E41,'13'!$K$3:$L$16,2,FALSE)))</f>
        <v>200</v>
      </c>
      <c r="P41" s="122">
        <f t="shared" si="1"/>
        <v>4000</v>
      </c>
    </row>
    <row r="42" spans="1:16" x14ac:dyDescent="0.3">
      <c r="A42" s="44" t="s">
        <v>424</v>
      </c>
      <c r="B42" s="124" t="s">
        <v>59</v>
      </c>
      <c r="C42" s="47" t="s">
        <v>425</v>
      </c>
      <c r="D42" s="47"/>
      <c r="E42" s="47" t="s">
        <v>58</v>
      </c>
      <c r="F42" s="122"/>
      <c r="G42" s="122">
        <v>43.4</v>
      </c>
      <c r="H42" s="122"/>
      <c r="I42" s="122"/>
      <c r="J42" s="122"/>
      <c r="K42" s="122"/>
      <c r="N42" s="122">
        <f t="shared" si="0"/>
        <v>43.4</v>
      </c>
      <c r="O42" s="122">
        <f>IF(D42="X",0,IF(E42="X",0,VLOOKUP(E42,'13'!$K$3:$L$16,2,FALSE)))</f>
        <v>200</v>
      </c>
      <c r="P42" s="122">
        <f t="shared" si="1"/>
        <v>8680</v>
      </c>
    </row>
    <row r="43" spans="1:16" x14ac:dyDescent="0.3">
      <c r="A43" s="44" t="s">
        <v>426</v>
      </c>
      <c r="B43" s="124" t="s">
        <v>59</v>
      </c>
      <c r="C43" s="47" t="s">
        <v>409</v>
      </c>
      <c r="D43" s="47"/>
      <c r="E43" s="47" t="s">
        <v>56</v>
      </c>
      <c r="F43" s="122"/>
      <c r="G43" s="122">
        <v>45</v>
      </c>
      <c r="H43" s="122"/>
      <c r="I43" s="122"/>
      <c r="J43" s="122"/>
      <c r="K43" s="122"/>
      <c r="N43" s="122">
        <f t="shared" si="0"/>
        <v>45</v>
      </c>
      <c r="O43" s="122">
        <f>IF(D43="X",0,IF(E43="X",0,VLOOKUP(E43,'13'!$K$3:$L$16,2,FALSE)))</f>
        <v>200</v>
      </c>
      <c r="P43" s="122">
        <f t="shared" si="1"/>
        <v>9000</v>
      </c>
    </row>
    <row r="44" spans="1:16" x14ac:dyDescent="0.3">
      <c r="A44" s="44" t="s">
        <v>427</v>
      </c>
      <c r="B44" s="124" t="s">
        <v>59</v>
      </c>
      <c r="C44" s="47" t="s">
        <v>428</v>
      </c>
      <c r="D44" s="47"/>
      <c r="E44" s="47" t="s">
        <v>58</v>
      </c>
      <c r="F44" s="122"/>
      <c r="G44" s="122">
        <v>12.6</v>
      </c>
      <c r="H44" s="122"/>
      <c r="I44" s="122"/>
      <c r="J44" s="122"/>
      <c r="K44" s="122"/>
      <c r="N44" s="122">
        <f t="shared" si="0"/>
        <v>12.6</v>
      </c>
      <c r="O44" s="122">
        <f>IF(D44="X",0,IF(E44="X",0,VLOOKUP(E44,'13'!$K$3:$L$16,2,FALSE)))</f>
        <v>200</v>
      </c>
      <c r="P44" s="122">
        <f t="shared" si="1"/>
        <v>2520</v>
      </c>
    </row>
    <row r="45" spans="1:16" x14ac:dyDescent="0.3">
      <c r="A45" s="44" t="s">
        <v>429</v>
      </c>
      <c r="B45" s="124" t="s">
        <v>59</v>
      </c>
      <c r="C45" s="47" t="s">
        <v>413</v>
      </c>
      <c r="D45" s="47"/>
      <c r="E45" s="47" t="s">
        <v>357</v>
      </c>
      <c r="F45" s="122"/>
      <c r="G45" s="122">
        <v>10.5</v>
      </c>
      <c r="H45" s="122"/>
      <c r="I45" s="122"/>
      <c r="J45" s="122"/>
      <c r="K45" s="122"/>
      <c r="N45" s="122">
        <f t="shared" si="0"/>
        <v>10.5</v>
      </c>
      <c r="O45" s="122">
        <f>IF(D45="X",0,IF(E45="X",0,VLOOKUP(E45,'13'!$K$3:$L$16,2,FALSE)))</f>
        <v>0</v>
      </c>
      <c r="P45" s="122">
        <f t="shared" si="1"/>
        <v>0</v>
      </c>
    </row>
    <row r="46" spans="1:16" x14ac:dyDescent="0.3">
      <c r="A46" s="44" t="s">
        <v>430</v>
      </c>
      <c r="B46" s="124" t="s">
        <v>59</v>
      </c>
      <c r="C46" s="47" t="s">
        <v>375</v>
      </c>
      <c r="D46" s="47"/>
      <c r="E46" s="47" t="s">
        <v>150</v>
      </c>
      <c r="F46" s="122"/>
      <c r="G46" s="122"/>
      <c r="H46" s="122"/>
      <c r="I46" s="122"/>
      <c r="J46" s="122">
        <v>1.2</v>
      </c>
      <c r="K46" s="122"/>
      <c r="N46" s="122">
        <f t="shared" si="0"/>
        <v>1.2</v>
      </c>
      <c r="O46" s="122">
        <f>IF(D46="X",0,IF(E46="X",0,VLOOKUP(E46,'13'!$K$3:$L$16,2,FALSE)))</f>
        <v>200</v>
      </c>
      <c r="P46" s="122">
        <f t="shared" si="1"/>
        <v>240</v>
      </c>
    </row>
    <row r="47" spans="1:16" x14ac:dyDescent="0.3">
      <c r="A47" s="44" t="s">
        <v>431</v>
      </c>
      <c r="B47" s="124" t="s">
        <v>59</v>
      </c>
      <c r="C47" s="47" t="s">
        <v>400</v>
      </c>
      <c r="D47" s="47"/>
      <c r="E47" s="47" t="s">
        <v>58</v>
      </c>
      <c r="F47" s="122"/>
      <c r="G47" s="122">
        <v>40.5</v>
      </c>
      <c r="H47" s="122"/>
      <c r="I47" s="122"/>
      <c r="J47" s="122"/>
      <c r="K47" s="122"/>
      <c r="N47" s="122">
        <f t="shared" si="0"/>
        <v>40.5</v>
      </c>
      <c r="O47" s="122">
        <f>IF(D47="X",0,IF(E47="X",0,VLOOKUP(E47,'13'!$K$3:$L$16,2,FALSE)))</f>
        <v>200</v>
      </c>
      <c r="P47" s="122">
        <f t="shared" si="1"/>
        <v>8100</v>
      </c>
    </row>
    <row r="48" spans="1:16" x14ac:dyDescent="0.3">
      <c r="A48" s="44" t="s">
        <v>432</v>
      </c>
      <c r="B48" s="124" t="s">
        <v>55</v>
      </c>
      <c r="C48" s="47" t="s">
        <v>433</v>
      </c>
      <c r="D48" s="47"/>
      <c r="E48" s="47" t="s">
        <v>357</v>
      </c>
      <c r="F48" s="122"/>
      <c r="G48" s="122"/>
      <c r="H48" s="122"/>
      <c r="I48" s="122"/>
      <c r="J48" s="122"/>
      <c r="K48" s="122"/>
      <c r="N48" s="122">
        <f t="shared" si="0"/>
        <v>0</v>
      </c>
      <c r="O48" s="122">
        <f>IF(D48="X",0,IF(E48="X",0,VLOOKUP(E48,'13'!$K$3:$L$16,2,FALSE)))</f>
        <v>0</v>
      </c>
      <c r="P48" s="122">
        <f t="shared" si="1"/>
        <v>0</v>
      </c>
    </row>
    <row r="49" spans="1:16" x14ac:dyDescent="0.3">
      <c r="A49" s="44" t="s">
        <v>434</v>
      </c>
      <c r="B49" s="124" t="s">
        <v>59</v>
      </c>
      <c r="C49" s="47" t="s">
        <v>383</v>
      </c>
      <c r="D49" s="47"/>
      <c r="E49" s="47" t="s">
        <v>55</v>
      </c>
      <c r="F49" s="122"/>
      <c r="G49" s="122">
        <v>56.7</v>
      </c>
      <c r="H49" s="122"/>
      <c r="I49" s="122"/>
      <c r="J49" s="122"/>
      <c r="K49" s="122"/>
      <c r="N49" s="122">
        <f t="shared" si="0"/>
        <v>56.7</v>
      </c>
      <c r="O49" s="122">
        <f>IF(D49="X",0,IF(E49="X",0,VLOOKUP(E49,'13'!$K$3:$L$16,2,FALSE)))</f>
        <v>200</v>
      </c>
      <c r="P49" s="122">
        <f t="shared" si="1"/>
        <v>11340</v>
      </c>
    </row>
    <row r="50" spans="1:16" x14ac:dyDescent="0.3">
      <c r="A50" s="44" t="s">
        <v>435</v>
      </c>
      <c r="B50" s="124" t="s">
        <v>59</v>
      </c>
      <c r="C50" s="47" t="s">
        <v>436</v>
      </c>
      <c r="D50" s="47"/>
      <c r="E50" s="47" t="s">
        <v>55</v>
      </c>
      <c r="F50" s="122"/>
      <c r="G50" s="122">
        <v>16.5</v>
      </c>
      <c r="H50" s="122"/>
      <c r="I50" s="122"/>
      <c r="J50" s="122"/>
      <c r="K50" s="122"/>
      <c r="N50" s="122">
        <f t="shared" si="0"/>
        <v>16.5</v>
      </c>
      <c r="O50" s="122">
        <f>IF(D50="X",0,IF(E50="X",0,VLOOKUP(E50,'13'!$K$3:$L$16,2,FALSE)))</f>
        <v>200</v>
      </c>
      <c r="P50" s="122">
        <f t="shared" si="1"/>
        <v>3300</v>
      </c>
    </row>
    <row r="51" spans="1:16" x14ac:dyDescent="0.3">
      <c r="A51" s="44" t="s">
        <v>437</v>
      </c>
      <c r="B51" s="124" t="s">
        <v>59</v>
      </c>
      <c r="C51" s="47" t="s">
        <v>379</v>
      </c>
      <c r="D51" s="47"/>
      <c r="E51" s="47" t="s">
        <v>55</v>
      </c>
      <c r="F51" s="122"/>
      <c r="G51" s="122">
        <v>56.7</v>
      </c>
      <c r="H51" s="122"/>
      <c r="I51" s="122"/>
      <c r="J51" s="122"/>
      <c r="K51" s="122"/>
      <c r="N51" s="122">
        <f t="shared" si="0"/>
        <v>56.7</v>
      </c>
      <c r="O51" s="122">
        <f>IF(D51="X",0,IF(E51="X",0,VLOOKUP(E51,'13'!$K$3:$L$16,2,FALSE)))</f>
        <v>200</v>
      </c>
      <c r="P51" s="122">
        <f t="shared" si="1"/>
        <v>11340</v>
      </c>
    </row>
    <row r="52" spans="1:16" x14ac:dyDescent="0.3">
      <c r="A52" s="44" t="s">
        <v>438</v>
      </c>
      <c r="B52" s="124" t="s">
        <v>59</v>
      </c>
      <c r="C52" s="47" t="s">
        <v>439</v>
      </c>
      <c r="D52" s="47"/>
      <c r="E52" s="47" t="s">
        <v>55</v>
      </c>
      <c r="F52" s="122"/>
      <c r="G52" s="122">
        <v>20</v>
      </c>
      <c r="H52" s="122"/>
      <c r="I52" s="122"/>
      <c r="J52" s="122"/>
      <c r="K52" s="122"/>
      <c r="N52" s="122">
        <f t="shared" si="0"/>
        <v>20</v>
      </c>
      <c r="O52" s="122">
        <f>IF(D52="X",0,IF(E52="X",0,VLOOKUP(E52,'13'!$K$3:$L$16,2,FALSE)))</f>
        <v>200</v>
      </c>
      <c r="P52" s="122">
        <f t="shared" si="1"/>
        <v>4000</v>
      </c>
    </row>
    <row r="53" spans="1:16" x14ac:dyDescent="0.3">
      <c r="A53" s="44" t="s">
        <v>440</v>
      </c>
      <c r="B53" s="44" t="s">
        <v>59</v>
      </c>
      <c r="C53" s="47" t="s">
        <v>441</v>
      </c>
      <c r="D53" s="47" t="s">
        <v>442</v>
      </c>
      <c r="E53" s="47" t="s">
        <v>357</v>
      </c>
      <c r="F53" s="122"/>
      <c r="G53" s="122">
        <v>18.3</v>
      </c>
      <c r="H53" s="122"/>
      <c r="I53" s="122"/>
      <c r="J53" s="122"/>
      <c r="K53" s="122"/>
      <c r="N53" s="122">
        <f t="shared" si="0"/>
        <v>18.3</v>
      </c>
      <c r="O53" s="122">
        <f>IF(D53="X",0,IF(E53="X",0,VLOOKUP(E53,'13'!$K$3:$L$16,2,FALSE)))</f>
        <v>0</v>
      </c>
      <c r="P53" s="122">
        <f t="shared" si="1"/>
        <v>0</v>
      </c>
    </row>
    <row r="54" spans="1:16" x14ac:dyDescent="0.3">
      <c r="A54" s="44" t="s">
        <v>443</v>
      </c>
      <c r="B54" s="44" t="s">
        <v>59</v>
      </c>
      <c r="C54" s="47" t="s">
        <v>409</v>
      </c>
      <c r="D54" s="47"/>
      <c r="E54" s="47" t="s">
        <v>56</v>
      </c>
      <c r="F54" s="122"/>
      <c r="G54" s="122">
        <v>59</v>
      </c>
      <c r="H54" s="122"/>
      <c r="I54" s="122"/>
      <c r="J54" s="122"/>
      <c r="K54" s="122"/>
      <c r="N54" s="122">
        <f t="shared" si="0"/>
        <v>59</v>
      </c>
      <c r="O54" s="122">
        <f>IF(D54="X",0,IF(E54="X",0,VLOOKUP(E54,'13'!$K$3:$L$16,2,FALSE)))</f>
        <v>200</v>
      </c>
      <c r="P54" s="122">
        <f t="shared" si="1"/>
        <v>11800</v>
      </c>
    </row>
    <row r="55" spans="1:16" x14ac:dyDescent="0.3">
      <c r="A55" s="44" t="s">
        <v>444</v>
      </c>
      <c r="B55" s="44" t="s">
        <v>59</v>
      </c>
      <c r="C55" s="47" t="s">
        <v>445</v>
      </c>
      <c r="D55" s="47"/>
      <c r="E55" s="47" t="s">
        <v>55</v>
      </c>
      <c r="F55" s="122"/>
      <c r="G55" s="122">
        <v>56.7</v>
      </c>
      <c r="H55" s="122"/>
      <c r="I55" s="122"/>
      <c r="J55" s="122"/>
      <c r="K55" s="122"/>
      <c r="N55" s="122">
        <f t="shared" si="0"/>
        <v>56.7</v>
      </c>
      <c r="O55" s="122">
        <f>IF(D55="X",0,IF(E55="X",0,VLOOKUP(E55,'13'!$K$3:$L$16,2,FALSE)))</f>
        <v>200</v>
      </c>
      <c r="P55" s="122">
        <f t="shared" si="1"/>
        <v>11340</v>
      </c>
    </row>
    <row r="56" spans="1:16" x14ac:dyDescent="0.3">
      <c r="A56" s="44" t="s">
        <v>446</v>
      </c>
      <c r="B56" s="44" t="s">
        <v>59</v>
      </c>
      <c r="C56" s="47" t="s">
        <v>447</v>
      </c>
      <c r="D56" s="47"/>
      <c r="E56" s="47" t="s">
        <v>55</v>
      </c>
      <c r="F56" s="122"/>
      <c r="G56" s="122">
        <v>20</v>
      </c>
      <c r="H56" s="122"/>
      <c r="I56" s="122"/>
      <c r="J56" s="122"/>
      <c r="K56" s="122"/>
      <c r="N56" s="122">
        <f t="shared" si="0"/>
        <v>20</v>
      </c>
      <c r="O56" s="122">
        <f>IF(D56="X",0,IF(E56="X",0,VLOOKUP(E56,'13'!$K$3:$L$16,2,FALSE)))</f>
        <v>200</v>
      </c>
      <c r="P56" s="122">
        <f t="shared" si="1"/>
        <v>4000</v>
      </c>
    </row>
    <row r="57" spans="1:16" x14ac:dyDescent="0.3">
      <c r="A57" s="44" t="s">
        <v>448</v>
      </c>
      <c r="B57" s="44" t="s">
        <v>59</v>
      </c>
      <c r="C57" s="47" t="s">
        <v>449</v>
      </c>
      <c r="D57" s="47"/>
      <c r="E57" s="47" t="s">
        <v>55</v>
      </c>
      <c r="F57" s="122"/>
      <c r="G57" s="122">
        <v>56.2</v>
      </c>
      <c r="H57" s="122"/>
      <c r="I57" s="122"/>
      <c r="J57" s="122"/>
      <c r="K57" s="122"/>
      <c r="N57" s="122">
        <f t="shared" si="0"/>
        <v>56.2</v>
      </c>
      <c r="O57" s="122">
        <f>IF(D57="X",0,IF(E57="X",0,VLOOKUP(E57,'13'!$K$3:$L$16,2,FALSE)))</f>
        <v>200</v>
      </c>
      <c r="P57" s="122">
        <f t="shared" si="1"/>
        <v>11240</v>
      </c>
    </row>
    <row r="58" spans="1:16" x14ac:dyDescent="0.3">
      <c r="A58" s="44" t="s">
        <v>450</v>
      </c>
      <c r="B58" s="44" t="s">
        <v>59</v>
      </c>
      <c r="C58" s="47" t="s">
        <v>451</v>
      </c>
      <c r="D58" s="47"/>
      <c r="E58" s="47" t="s">
        <v>55</v>
      </c>
      <c r="F58" s="122"/>
      <c r="G58" s="122">
        <v>20</v>
      </c>
      <c r="H58" s="122"/>
      <c r="I58" s="122"/>
      <c r="J58" s="122"/>
      <c r="K58" s="122"/>
      <c r="N58" s="122">
        <f t="shared" si="0"/>
        <v>20</v>
      </c>
      <c r="O58" s="122">
        <f>IF(D58="X",0,IF(E58="X",0,VLOOKUP(E58,'13'!$K$3:$L$16,2,FALSE)))</f>
        <v>200</v>
      </c>
      <c r="P58" s="122">
        <f t="shared" si="1"/>
        <v>4000</v>
      </c>
    </row>
    <row r="59" spans="1:16" x14ac:dyDescent="0.3">
      <c r="A59" s="44" t="s">
        <v>452</v>
      </c>
      <c r="B59" s="44" t="s">
        <v>59</v>
      </c>
      <c r="C59" s="47" t="s">
        <v>453</v>
      </c>
      <c r="D59" s="47"/>
      <c r="E59" s="47" t="s">
        <v>56</v>
      </c>
      <c r="F59" s="122"/>
      <c r="G59" s="122">
        <v>8.1999999999999993</v>
      </c>
      <c r="H59" s="183"/>
      <c r="I59" s="122"/>
      <c r="J59" s="122"/>
      <c r="K59" s="122"/>
      <c r="N59" s="122">
        <f t="shared" si="0"/>
        <v>8.1999999999999993</v>
      </c>
      <c r="O59" s="122">
        <f>IF(D59="X",0,IF(E59="X",0,VLOOKUP(E59,'13'!$K$3:$L$16,2,FALSE)))</f>
        <v>200</v>
      </c>
      <c r="P59" s="122">
        <f t="shared" si="1"/>
        <v>1639.9999999999998</v>
      </c>
    </row>
    <row r="60" spans="1:16" x14ac:dyDescent="0.3">
      <c r="A60" s="44" t="s">
        <v>452</v>
      </c>
      <c r="B60" s="44" t="s">
        <v>59</v>
      </c>
      <c r="C60" s="47" t="s">
        <v>454</v>
      </c>
      <c r="D60" s="47"/>
      <c r="E60" s="47" t="s">
        <v>150</v>
      </c>
      <c r="F60" s="122"/>
      <c r="G60" s="122">
        <v>3.1</v>
      </c>
      <c r="H60" s="122"/>
      <c r="I60" s="122"/>
      <c r="J60" s="122"/>
      <c r="K60" s="122"/>
      <c r="N60" s="122">
        <f t="shared" si="0"/>
        <v>3.1</v>
      </c>
      <c r="O60" s="122">
        <f>IF(D60="X",0,IF(E60="X",0,VLOOKUP(E60,'13'!$K$3:$L$16,2,FALSE)))</f>
        <v>200</v>
      </c>
      <c r="P60" s="122">
        <f t="shared" si="1"/>
        <v>620</v>
      </c>
    </row>
    <row r="61" spans="1:16" x14ac:dyDescent="0.3">
      <c r="A61" s="44" t="s">
        <v>455</v>
      </c>
      <c r="B61" s="44" t="s">
        <v>59</v>
      </c>
      <c r="C61" s="47" t="s">
        <v>371</v>
      </c>
      <c r="D61" s="47"/>
      <c r="E61" s="47" t="s">
        <v>55</v>
      </c>
      <c r="F61" s="122"/>
      <c r="G61" s="122">
        <v>63.6</v>
      </c>
      <c r="H61" s="122"/>
      <c r="I61" s="122"/>
      <c r="J61" s="122"/>
      <c r="K61" s="122"/>
      <c r="N61" s="122">
        <f t="shared" si="0"/>
        <v>63.6</v>
      </c>
      <c r="O61" s="122">
        <f>IF(D61="X",0,IF(E61="X",0,VLOOKUP(E61,'13'!$K$3:$L$16,2,FALSE)))</f>
        <v>200</v>
      </c>
      <c r="P61" s="122">
        <f t="shared" si="1"/>
        <v>12720</v>
      </c>
    </row>
    <row r="62" spans="1:16" x14ac:dyDescent="0.3">
      <c r="A62" s="44" t="s">
        <v>456</v>
      </c>
      <c r="B62" s="44" t="s">
        <v>59</v>
      </c>
      <c r="C62" s="47" t="s">
        <v>457</v>
      </c>
      <c r="D62" s="47"/>
      <c r="E62" s="47" t="s">
        <v>58</v>
      </c>
      <c r="F62" s="122"/>
      <c r="G62" s="122">
        <v>12</v>
      </c>
      <c r="H62" s="122"/>
      <c r="I62" s="122"/>
      <c r="J62" s="122"/>
      <c r="K62" s="122"/>
      <c r="N62" s="122">
        <f t="shared" si="0"/>
        <v>12</v>
      </c>
      <c r="O62" s="122">
        <f>IF(D62="X",0,IF(E62="X",0,VLOOKUP(E62,'13'!$K$3:$L$16,2,FALSE)))</f>
        <v>200</v>
      </c>
      <c r="P62" s="122">
        <f t="shared" si="1"/>
        <v>2400</v>
      </c>
    </row>
    <row r="63" spans="1:16" x14ac:dyDescent="0.3">
      <c r="A63" s="44" t="s">
        <v>458</v>
      </c>
      <c r="B63" s="44" t="s">
        <v>58</v>
      </c>
      <c r="C63" s="47" t="s">
        <v>459</v>
      </c>
      <c r="D63" s="47"/>
      <c r="E63" s="47" t="s">
        <v>58</v>
      </c>
      <c r="F63" s="122"/>
      <c r="G63" s="122">
        <v>12</v>
      </c>
      <c r="H63" s="122"/>
      <c r="I63" s="122"/>
      <c r="J63" s="122"/>
      <c r="K63" s="122"/>
      <c r="N63" s="122">
        <f t="shared" si="0"/>
        <v>12</v>
      </c>
      <c r="O63" s="122">
        <f>IF(D63="X",0,IF(E63="X",0,VLOOKUP(E63,'13'!$K$3:$L$16,2,FALSE)))</f>
        <v>200</v>
      </c>
      <c r="P63" s="122">
        <f t="shared" si="1"/>
        <v>2400</v>
      </c>
    </row>
    <row r="64" spans="1:16" x14ac:dyDescent="0.3">
      <c r="A64" s="44" t="s">
        <v>460</v>
      </c>
      <c r="B64" s="44" t="s">
        <v>55</v>
      </c>
      <c r="C64" s="47" t="s">
        <v>375</v>
      </c>
      <c r="D64" s="47"/>
      <c r="E64" s="47" t="s">
        <v>150</v>
      </c>
      <c r="F64" s="122"/>
      <c r="G64" s="122"/>
      <c r="H64" s="122"/>
      <c r="I64" s="122"/>
      <c r="J64" s="122">
        <v>15.5</v>
      </c>
      <c r="K64" s="122"/>
      <c r="N64" s="122">
        <f t="shared" si="0"/>
        <v>15.5</v>
      </c>
      <c r="O64" s="122">
        <f>IF(D64="X",0,IF(E64="X",0,VLOOKUP(E64,'13'!$K$3:$L$16,2,FALSE)))</f>
        <v>200</v>
      </c>
      <c r="P64" s="122">
        <f t="shared" si="1"/>
        <v>3100</v>
      </c>
    </row>
    <row r="65" spans="1:16" x14ac:dyDescent="0.3">
      <c r="A65" s="44" t="s">
        <v>461</v>
      </c>
      <c r="B65" s="44" t="s">
        <v>55</v>
      </c>
      <c r="C65" s="47" t="s">
        <v>462</v>
      </c>
      <c r="D65" s="47"/>
      <c r="E65" s="47" t="s">
        <v>56</v>
      </c>
      <c r="F65" s="122"/>
      <c r="G65" s="122">
        <v>2.0499999999999998</v>
      </c>
      <c r="H65" s="122"/>
      <c r="I65" s="122"/>
      <c r="J65" s="122"/>
      <c r="K65" s="122"/>
      <c r="N65" s="122">
        <f t="shared" si="0"/>
        <v>2.0499999999999998</v>
      </c>
      <c r="O65" s="122">
        <f>IF(D65="X",0,IF(E65="X",0,VLOOKUP(E65,'13'!$K$3:$L$16,2,FALSE)))</f>
        <v>200</v>
      </c>
      <c r="P65" s="122">
        <f t="shared" si="1"/>
        <v>409.99999999999994</v>
      </c>
    </row>
    <row r="66" spans="1:16" x14ac:dyDescent="0.3">
      <c r="A66" s="44" t="s">
        <v>463</v>
      </c>
      <c r="B66" s="44" t="s">
        <v>55</v>
      </c>
      <c r="C66" s="47" t="s">
        <v>391</v>
      </c>
      <c r="D66" s="47"/>
      <c r="E66" s="47" t="s">
        <v>60</v>
      </c>
      <c r="F66" s="122"/>
      <c r="G66" s="122">
        <v>12.5</v>
      </c>
      <c r="H66" s="122"/>
      <c r="I66" s="122"/>
      <c r="J66" s="122"/>
      <c r="K66" s="122"/>
      <c r="N66" s="122">
        <f t="shared" si="0"/>
        <v>12.5</v>
      </c>
      <c r="O66" s="122">
        <f>IF(D66="X",0,IF(E66="X",0,VLOOKUP(E66,'13'!$K$3:$L$16,2,FALSE)))</f>
        <v>200</v>
      </c>
      <c r="P66" s="122">
        <f t="shared" si="1"/>
        <v>2500</v>
      </c>
    </row>
    <row r="67" spans="1:16" x14ac:dyDescent="0.3">
      <c r="A67" s="44" t="s">
        <v>464</v>
      </c>
      <c r="B67" s="44" t="s">
        <v>55</v>
      </c>
      <c r="C67" s="47" t="s">
        <v>465</v>
      </c>
      <c r="D67" s="47"/>
      <c r="E67" s="47" t="s">
        <v>150</v>
      </c>
      <c r="F67" s="122"/>
      <c r="G67" s="122"/>
      <c r="H67" s="122"/>
      <c r="I67" s="122"/>
      <c r="J67" s="122">
        <v>5.0999999999999996</v>
      </c>
      <c r="K67" s="122"/>
      <c r="N67" s="122">
        <f t="shared" si="0"/>
        <v>5.0999999999999996</v>
      </c>
      <c r="O67" s="122">
        <f>IF(D67="X",0,IF(E67="X",0,VLOOKUP(E67,'13'!$K$3:$L$16,2,FALSE)))</f>
        <v>200</v>
      </c>
      <c r="P67" s="122">
        <f t="shared" si="1"/>
        <v>1019.9999999999999</v>
      </c>
    </row>
    <row r="68" spans="1:16" x14ac:dyDescent="0.3">
      <c r="A68" s="44" t="s">
        <v>466</v>
      </c>
      <c r="B68" s="44" t="s">
        <v>55</v>
      </c>
      <c r="C68" s="47" t="s">
        <v>396</v>
      </c>
      <c r="D68" s="47"/>
      <c r="E68" s="47" t="s">
        <v>357</v>
      </c>
      <c r="F68" s="122"/>
      <c r="G68" s="122">
        <v>2</v>
      </c>
      <c r="H68" s="122"/>
      <c r="I68" s="122"/>
      <c r="J68" s="122"/>
      <c r="K68" s="122"/>
      <c r="N68" s="122">
        <f t="shared" ref="N68:N84" si="2">SUM(F68:M68)</f>
        <v>2</v>
      </c>
      <c r="O68" s="122">
        <f>IF(D68="X",0,IF(E68="X",0,VLOOKUP(E68,'13'!$K$3:$L$16,2,FALSE)))</f>
        <v>0</v>
      </c>
      <c r="P68" s="122">
        <f t="shared" ref="P68:P84" si="3">N68*O68</f>
        <v>0</v>
      </c>
    </row>
    <row r="69" spans="1:16" x14ac:dyDescent="0.3">
      <c r="A69" s="44" t="s">
        <v>467</v>
      </c>
      <c r="B69" s="44" t="s">
        <v>55</v>
      </c>
      <c r="C69" s="47" t="s">
        <v>468</v>
      </c>
      <c r="D69" s="47"/>
      <c r="E69" s="47" t="s">
        <v>56</v>
      </c>
      <c r="F69" s="122"/>
      <c r="G69" s="122">
        <v>163</v>
      </c>
      <c r="H69" s="122"/>
      <c r="I69" s="122"/>
      <c r="J69" s="122"/>
      <c r="K69" s="122"/>
      <c r="N69" s="122">
        <f t="shared" si="2"/>
        <v>163</v>
      </c>
      <c r="O69" s="122">
        <f>IF(D69="X",0,IF(E69="X",0,VLOOKUP(E69,'13'!$K$3:$L$16,2,FALSE)))</f>
        <v>200</v>
      </c>
      <c r="P69" s="122">
        <f t="shared" si="3"/>
        <v>32600</v>
      </c>
    </row>
    <row r="70" spans="1:16" x14ac:dyDescent="0.3">
      <c r="A70" s="44" t="s">
        <v>469</v>
      </c>
      <c r="B70" s="44" t="s">
        <v>55</v>
      </c>
      <c r="C70" s="47" t="s">
        <v>470</v>
      </c>
      <c r="D70" s="47"/>
      <c r="E70" s="47" t="s">
        <v>55</v>
      </c>
      <c r="F70" s="122"/>
      <c r="G70" s="122">
        <v>87.3</v>
      </c>
      <c r="H70" s="122"/>
      <c r="I70" s="122"/>
      <c r="J70" s="122"/>
      <c r="K70" s="122"/>
      <c r="N70" s="122">
        <f t="shared" si="2"/>
        <v>87.3</v>
      </c>
      <c r="O70" s="122">
        <f>IF(D70="X",0,IF(E70="X",0,VLOOKUP(E70,'13'!$K$3:$L$16,2,FALSE)))</f>
        <v>200</v>
      </c>
      <c r="P70" s="122">
        <f t="shared" si="3"/>
        <v>17460</v>
      </c>
    </row>
    <row r="71" spans="1:16" x14ac:dyDescent="0.3">
      <c r="A71" s="44" t="s">
        <v>471</v>
      </c>
      <c r="B71" s="44" t="s">
        <v>55</v>
      </c>
      <c r="C71" s="47" t="s">
        <v>396</v>
      </c>
      <c r="D71" s="47"/>
      <c r="E71" s="47" t="s">
        <v>357</v>
      </c>
      <c r="F71" s="122"/>
      <c r="G71" s="122">
        <v>7.7</v>
      </c>
      <c r="H71" s="122"/>
      <c r="I71" s="122"/>
      <c r="J71" s="122"/>
      <c r="K71" s="122"/>
      <c r="N71" s="122">
        <f t="shared" si="2"/>
        <v>7.7</v>
      </c>
      <c r="O71" s="122">
        <f>IF(D71="X",0,IF(E71="X",0,VLOOKUP(E71,'13'!$K$3:$L$16,2,FALSE)))</f>
        <v>0</v>
      </c>
      <c r="P71" s="122">
        <f t="shared" si="3"/>
        <v>0</v>
      </c>
    </row>
    <row r="72" spans="1:16" x14ac:dyDescent="0.3">
      <c r="A72" s="44" t="s">
        <v>472</v>
      </c>
      <c r="B72" s="44" t="s">
        <v>55</v>
      </c>
      <c r="C72" s="47" t="s">
        <v>433</v>
      </c>
      <c r="D72" s="47"/>
      <c r="E72" s="47" t="s">
        <v>357</v>
      </c>
      <c r="F72" s="122"/>
      <c r="G72" s="122">
        <v>3.7</v>
      </c>
      <c r="H72" s="122"/>
      <c r="I72" s="122"/>
      <c r="J72" s="122"/>
      <c r="K72" s="122"/>
      <c r="N72" s="122">
        <f t="shared" si="2"/>
        <v>3.7</v>
      </c>
      <c r="O72" s="122">
        <f>IF(D72="X",0,IF(E72="X",0,VLOOKUP(E72,'13'!$K$3:$L$16,2,FALSE)))</f>
        <v>0</v>
      </c>
      <c r="P72" s="122">
        <f t="shared" si="3"/>
        <v>0</v>
      </c>
    </row>
    <row r="73" spans="1:16" x14ac:dyDescent="0.3">
      <c r="A73" s="44" t="s">
        <v>473</v>
      </c>
      <c r="B73" s="44" t="s">
        <v>55</v>
      </c>
      <c r="C73" s="47" t="s">
        <v>375</v>
      </c>
      <c r="D73" s="47"/>
      <c r="E73" s="47" t="s">
        <v>150</v>
      </c>
      <c r="F73" s="122"/>
      <c r="G73" s="122"/>
      <c r="H73" s="122"/>
      <c r="I73" s="122"/>
      <c r="J73" s="122">
        <v>7.1</v>
      </c>
      <c r="K73" s="122"/>
      <c r="N73" s="122">
        <f t="shared" si="2"/>
        <v>7.1</v>
      </c>
      <c r="O73" s="122">
        <f>IF(D73="X",0,IF(E73="X",0,VLOOKUP(E73,'13'!$K$3:$L$16,2,FALSE)))</f>
        <v>200</v>
      </c>
      <c r="P73" s="122">
        <f t="shared" si="3"/>
        <v>1420</v>
      </c>
    </row>
    <row r="74" spans="1:16" x14ac:dyDescent="0.3">
      <c r="A74" s="44" t="s">
        <v>474</v>
      </c>
      <c r="B74" s="44" t="s">
        <v>56</v>
      </c>
      <c r="C74" s="47" t="s">
        <v>475</v>
      </c>
      <c r="D74" s="47"/>
      <c r="E74" s="47" t="s">
        <v>56</v>
      </c>
      <c r="F74" s="122"/>
      <c r="G74" s="122">
        <v>28.35</v>
      </c>
      <c r="H74" s="122"/>
      <c r="I74" s="122"/>
      <c r="J74" s="122"/>
      <c r="K74" s="122"/>
      <c r="L74" s="132"/>
      <c r="M74" s="132"/>
      <c r="N74" s="122">
        <f t="shared" si="2"/>
        <v>28.35</v>
      </c>
      <c r="O74" s="122">
        <f>IF(D74="X",0,IF(E74="X",0,VLOOKUP(E74,'13'!$K$3:$L$16,2,FALSE)))</f>
        <v>200</v>
      </c>
      <c r="P74" s="122">
        <f t="shared" si="3"/>
        <v>5670</v>
      </c>
    </row>
    <row r="75" spans="1:16" x14ac:dyDescent="0.3">
      <c r="A75" s="44" t="s">
        <v>476</v>
      </c>
      <c r="B75" s="44" t="s">
        <v>56</v>
      </c>
      <c r="C75" s="47" t="s">
        <v>465</v>
      </c>
      <c r="D75" s="47"/>
      <c r="E75" s="47" t="s">
        <v>150</v>
      </c>
      <c r="F75" s="122"/>
      <c r="G75" s="122"/>
      <c r="H75" s="122"/>
      <c r="I75" s="122"/>
      <c r="J75" s="122">
        <v>3.7</v>
      </c>
      <c r="K75" s="122"/>
      <c r="N75" s="122">
        <f t="shared" si="2"/>
        <v>3.7</v>
      </c>
      <c r="O75" s="122">
        <f>IF(D75="X",0,IF(E75="X",0,VLOOKUP(E75,'13'!$K$3:$L$16,2,FALSE)))</f>
        <v>200</v>
      </c>
      <c r="P75" s="122">
        <f t="shared" si="3"/>
        <v>740</v>
      </c>
    </row>
    <row r="76" spans="1:16" x14ac:dyDescent="0.3">
      <c r="A76" s="44" t="s">
        <v>477</v>
      </c>
      <c r="B76" s="44" t="s">
        <v>56</v>
      </c>
      <c r="C76" s="47" t="s">
        <v>478</v>
      </c>
      <c r="D76" s="47"/>
      <c r="E76" s="47" t="s">
        <v>56</v>
      </c>
      <c r="F76" s="122"/>
      <c r="G76" s="122"/>
      <c r="H76" s="122"/>
      <c r="I76" s="122"/>
      <c r="J76" s="122">
        <v>31.65</v>
      </c>
      <c r="K76" s="122"/>
      <c r="N76" s="122">
        <f t="shared" si="2"/>
        <v>31.65</v>
      </c>
      <c r="O76" s="122">
        <f>IF(D76="X",0,IF(E76="X",0,VLOOKUP(E76,'13'!$K$3:$L$16,2,FALSE)))</f>
        <v>200</v>
      </c>
      <c r="P76" s="122">
        <f t="shared" si="3"/>
        <v>6330</v>
      </c>
    </row>
    <row r="77" spans="1:16" x14ac:dyDescent="0.3">
      <c r="A77" s="44" t="s">
        <v>479</v>
      </c>
      <c r="B77" s="44" t="s">
        <v>56</v>
      </c>
      <c r="C77" s="47" t="s">
        <v>480</v>
      </c>
      <c r="D77" s="47"/>
      <c r="E77" s="47" t="s">
        <v>150</v>
      </c>
      <c r="F77" s="122"/>
      <c r="G77" s="122"/>
      <c r="H77" s="122"/>
      <c r="I77" s="122"/>
      <c r="J77" s="122">
        <v>1.4</v>
      </c>
      <c r="K77" s="122"/>
      <c r="N77" s="122">
        <f t="shared" si="2"/>
        <v>1.4</v>
      </c>
      <c r="O77" s="122">
        <f>IF(D77="X",0,IF(E77="X",0,VLOOKUP(E77,'13'!$K$3:$L$16,2,FALSE)))</f>
        <v>200</v>
      </c>
      <c r="P77" s="122">
        <f t="shared" si="3"/>
        <v>280</v>
      </c>
    </row>
    <row r="78" spans="1:16" x14ac:dyDescent="0.3">
      <c r="A78" s="44" t="s">
        <v>481</v>
      </c>
      <c r="B78" s="44" t="s">
        <v>56</v>
      </c>
      <c r="C78" s="47" t="s">
        <v>482</v>
      </c>
      <c r="D78" s="47"/>
      <c r="E78" s="47" t="s">
        <v>150</v>
      </c>
      <c r="F78" s="122"/>
      <c r="G78" s="122"/>
      <c r="H78" s="122"/>
      <c r="I78" s="122"/>
      <c r="J78" s="122">
        <v>9.6</v>
      </c>
      <c r="K78" s="122"/>
      <c r="N78" s="122">
        <f t="shared" si="2"/>
        <v>9.6</v>
      </c>
      <c r="O78" s="122">
        <f>IF(D78="X",0,IF(E78="X",0,VLOOKUP(E78,'13'!$K$3:$L$16,2,FALSE)))</f>
        <v>200</v>
      </c>
      <c r="P78" s="122">
        <f t="shared" si="3"/>
        <v>1920</v>
      </c>
    </row>
    <row r="79" spans="1:16" x14ac:dyDescent="0.3">
      <c r="A79" s="44" t="s">
        <v>483</v>
      </c>
      <c r="B79" s="44" t="s">
        <v>56</v>
      </c>
      <c r="C79" s="47" t="s">
        <v>419</v>
      </c>
      <c r="D79" s="47"/>
      <c r="E79" s="47" t="s">
        <v>357</v>
      </c>
      <c r="F79" s="122"/>
      <c r="G79" s="122">
        <v>7.5</v>
      </c>
      <c r="H79" s="122"/>
      <c r="I79" s="122"/>
      <c r="J79" s="122"/>
      <c r="K79" s="122"/>
      <c r="N79" s="122">
        <f t="shared" si="2"/>
        <v>7.5</v>
      </c>
      <c r="O79" s="122">
        <f>IF(D79="X",0,IF(E79="X",0,VLOOKUP(E79,'13'!$K$3:$L$16,2,FALSE)))</f>
        <v>0</v>
      </c>
      <c r="P79" s="122">
        <f t="shared" si="3"/>
        <v>0</v>
      </c>
    </row>
    <row r="80" spans="1:16" x14ac:dyDescent="0.3">
      <c r="A80" s="44" t="s">
        <v>484</v>
      </c>
      <c r="B80" s="44" t="s">
        <v>56</v>
      </c>
      <c r="C80" s="47" t="s">
        <v>485</v>
      </c>
      <c r="D80" s="47"/>
      <c r="E80" s="47" t="s">
        <v>63</v>
      </c>
      <c r="F80" s="122"/>
      <c r="G80" s="122"/>
      <c r="H80" s="122"/>
      <c r="I80" s="122">
        <v>254.4</v>
      </c>
      <c r="J80" s="122"/>
      <c r="K80" s="122"/>
      <c r="N80" s="122">
        <f t="shared" si="2"/>
        <v>254.4</v>
      </c>
      <c r="O80" s="122">
        <f>IF(D80="X",0,IF(E80="X",0,VLOOKUP(E80,'13'!$K$3:$L$16,2,FALSE)))</f>
        <v>200</v>
      </c>
      <c r="P80" s="122">
        <f t="shared" si="3"/>
        <v>50880</v>
      </c>
    </row>
    <row r="81" spans="1:16" x14ac:dyDescent="0.3">
      <c r="A81" s="44" t="s">
        <v>486</v>
      </c>
      <c r="B81" s="44" t="s">
        <v>56</v>
      </c>
      <c r="C81" s="47" t="s">
        <v>487</v>
      </c>
      <c r="D81" s="47"/>
      <c r="E81" s="47" t="s">
        <v>63</v>
      </c>
      <c r="F81" s="122"/>
      <c r="G81" s="122">
        <v>45.65</v>
      </c>
      <c r="H81" s="122"/>
      <c r="I81" s="122"/>
      <c r="J81" s="122"/>
      <c r="K81" s="122"/>
      <c r="N81" s="122">
        <f t="shared" si="2"/>
        <v>45.65</v>
      </c>
      <c r="O81" s="122">
        <f>IF(D81="X",0,IF(E81="X",0,VLOOKUP(E81,'13'!$K$3:$L$16,2,FALSE)))</f>
        <v>200</v>
      </c>
      <c r="P81" s="122">
        <f t="shared" si="3"/>
        <v>9130</v>
      </c>
    </row>
    <row r="82" spans="1:16" x14ac:dyDescent="0.3">
      <c r="A82" s="44" t="s">
        <v>488</v>
      </c>
      <c r="B82" s="44" t="s">
        <v>56</v>
      </c>
      <c r="C82" s="47" t="s">
        <v>489</v>
      </c>
      <c r="D82" s="47"/>
      <c r="E82" s="47" t="s">
        <v>56</v>
      </c>
      <c r="F82" s="122"/>
      <c r="G82" s="122"/>
      <c r="H82" s="122"/>
      <c r="I82" s="122"/>
      <c r="J82" s="122">
        <v>25.35</v>
      </c>
      <c r="K82" s="122"/>
      <c r="N82" s="122">
        <f t="shared" si="2"/>
        <v>25.35</v>
      </c>
      <c r="O82" s="122">
        <f>IF(D82="X",0,IF(E82="X",0,VLOOKUP(E82,'13'!$K$3:$L$16,2,FALSE)))</f>
        <v>200</v>
      </c>
      <c r="P82" s="122">
        <f t="shared" si="3"/>
        <v>5070</v>
      </c>
    </row>
    <row r="83" spans="1:16" x14ac:dyDescent="0.3">
      <c r="A83" s="44" t="s">
        <v>490</v>
      </c>
      <c r="B83" s="44" t="s">
        <v>56</v>
      </c>
      <c r="C83" s="47" t="s">
        <v>375</v>
      </c>
      <c r="D83" s="47"/>
      <c r="E83" s="47" t="s">
        <v>150</v>
      </c>
      <c r="F83" s="122"/>
      <c r="G83" s="122"/>
      <c r="H83" s="122"/>
      <c r="I83" s="122"/>
      <c r="J83" s="122">
        <v>1.5</v>
      </c>
      <c r="K83" s="122"/>
      <c r="N83" s="122">
        <f t="shared" si="2"/>
        <v>1.5</v>
      </c>
      <c r="O83" s="122">
        <f>IF(D83="X",0,IF(E83="X",0,VLOOKUP(E83,'13'!$K$3:$L$16,2,FALSE)))</f>
        <v>200</v>
      </c>
      <c r="P83" s="122">
        <f t="shared" si="3"/>
        <v>300</v>
      </c>
    </row>
    <row r="84" spans="1:16" x14ac:dyDescent="0.3">
      <c r="A84" s="44" t="s">
        <v>491</v>
      </c>
      <c r="B84" s="44" t="s">
        <v>56</v>
      </c>
      <c r="C84" s="47" t="s">
        <v>482</v>
      </c>
      <c r="D84" s="47"/>
      <c r="E84" s="47" t="s">
        <v>150</v>
      </c>
      <c r="F84" s="122"/>
      <c r="G84" s="122"/>
      <c r="H84" s="122"/>
      <c r="I84" s="122"/>
      <c r="J84" s="122">
        <v>8.15</v>
      </c>
      <c r="K84" s="122"/>
      <c r="N84" s="122">
        <f t="shared" si="2"/>
        <v>8.15</v>
      </c>
      <c r="O84" s="122">
        <f>IF(D84="X",0,IF(E84="X",0,VLOOKUP(E84,'13'!$K$3:$L$16,2,FALSE)))</f>
        <v>200</v>
      </c>
      <c r="P84" s="122">
        <f t="shared" si="3"/>
        <v>1630</v>
      </c>
    </row>
    <row r="85" spans="1:16" hidden="1" x14ac:dyDescent="0.3">
      <c r="A85" s="44"/>
      <c r="B85" s="159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59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59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59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59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59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59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59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59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59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59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59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59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59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59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59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59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59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59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59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59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59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59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59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59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59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59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59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59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59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59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59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59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59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59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59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59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59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59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59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59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59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B127" s="159"/>
      <c r="N127" s="122"/>
      <c r="O127" s="122"/>
      <c r="P127" s="122"/>
    </row>
    <row r="128" spans="1:16" hidden="1" x14ac:dyDescent="0.3">
      <c r="B128" s="159"/>
      <c r="N128" s="122"/>
      <c r="O128" s="122"/>
      <c r="P128" s="122"/>
    </row>
    <row r="129" spans="2:16" hidden="1" x14ac:dyDescent="0.3">
      <c r="B129" s="159"/>
      <c r="N129" s="122"/>
      <c r="O129" s="122"/>
      <c r="P129" s="122"/>
    </row>
    <row r="130" spans="2:16" hidden="1" x14ac:dyDescent="0.3">
      <c r="B130" s="159"/>
      <c r="N130" s="122"/>
      <c r="O130" s="122"/>
      <c r="P130" s="122"/>
    </row>
    <row r="131" spans="2:16" hidden="1" x14ac:dyDescent="0.3">
      <c r="B131" s="159"/>
      <c r="N131" s="122"/>
      <c r="O131" s="122"/>
      <c r="P131" s="122"/>
    </row>
    <row r="132" spans="2:16" hidden="1" x14ac:dyDescent="0.3">
      <c r="B132" s="159"/>
      <c r="N132" s="122"/>
      <c r="O132" s="122"/>
      <c r="P132" s="122"/>
    </row>
    <row r="133" spans="2:16" hidden="1" x14ac:dyDescent="0.3">
      <c r="B133" s="159"/>
      <c r="N133" s="122"/>
      <c r="O133" s="122"/>
      <c r="P133" s="122"/>
    </row>
    <row r="134" spans="2:16" hidden="1" x14ac:dyDescent="0.3">
      <c r="B134" s="159"/>
      <c r="N134" s="122"/>
      <c r="O134" s="122"/>
      <c r="P134" s="122"/>
    </row>
    <row r="135" spans="2:16" hidden="1" x14ac:dyDescent="0.3">
      <c r="B135" s="159"/>
      <c r="N135" s="122"/>
      <c r="O135" s="122"/>
      <c r="P135" s="122"/>
    </row>
    <row r="136" spans="2:16" hidden="1" x14ac:dyDescent="0.3">
      <c r="B136" s="159"/>
      <c r="N136" s="122"/>
      <c r="O136" s="122"/>
      <c r="P136" s="122"/>
    </row>
    <row r="137" spans="2:16" hidden="1" x14ac:dyDescent="0.3">
      <c r="B137" s="159"/>
      <c r="N137" s="122"/>
      <c r="O137" s="122"/>
      <c r="P137" s="122"/>
    </row>
    <row r="138" spans="2:16" hidden="1" x14ac:dyDescent="0.3">
      <c r="B138" s="159"/>
      <c r="N138" s="122"/>
      <c r="O138" s="122"/>
      <c r="P138" s="122"/>
    </row>
    <row r="139" spans="2:16" hidden="1" x14ac:dyDescent="0.3">
      <c r="B139" s="159"/>
      <c r="N139" s="122"/>
      <c r="O139" s="122"/>
      <c r="P139" s="122"/>
    </row>
    <row r="140" spans="2:16" hidden="1" x14ac:dyDescent="0.3">
      <c r="B140" s="159"/>
      <c r="N140" s="122"/>
      <c r="O140" s="122"/>
      <c r="P140" s="122"/>
    </row>
    <row r="141" spans="2:16" hidden="1" x14ac:dyDescent="0.3">
      <c r="B141" s="159"/>
      <c r="N141" s="122"/>
      <c r="O141" s="122"/>
      <c r="P141" s="122"/>
    </row>
    <row r="142" spans="2:16" hidden="1" x14ac:dyDescent="0.3">
      <c r="B142" s="159"/>
      <c r="N142" s="122"/>
      <c r="O142" s="122"/>
      <c r="P142" s="122"/>
    </row>
    <row r="143" spans="2:16" hidden="1" x14ac:dyDescent="0.3">
      <c r="B143" s="159"/>
      <c r="N143" s="122"/>
      <c r="O143" s="122"/>
      <c r="P143" s="122"/>
    </row>
    <row r="144" spans="2:16" hidden="1" x14ac:dyDescent="0.3">
      <c r="B144" s="159"/>
      <c r="N144" s="122"/>
      <c r="O144" s="122"/>
      <c r="P144" s="122"/>
    </row>
    <row r="145" spans="2:16" hidden="1" x14ac:dyDescent="0.3">
      <c r="B145" s="159"/>
      <c r="N145" s="122"/>
      <c r="O145" s="122"/>
      <c r="P145" s="122"/>
    </row>
    <row r="146" spans="2:16" hidden="1" x14ac:dyDescent="0.3">
      <c r="B146" s="159"/>
      <c r="N146" s="122"/>
      <c r="O146" s="122"/>
      <c r="P146" s="122"/>
    </row>
    <row r="147" spans="2:16" hidden="1" x14ac:dyDescent="0.3">
      <c r="B147" s="159"/>
      <c r="N147" s="122"/>
      <c r="O147" s="122"/>
      <c r="P147" s="122"/>
    </row>
    <row r="148" spans="2:16" hidden="1" x14ac:dyDescent="0.3">
      <c r="B148" s="159"/>
      <c r="N148" s="122"/>
      <c r="O148" s="122"/>
      <c r="P148" s="122"/>
    </row>
    <row r="149" spans="2:16" hidden="1" x14ac:dyDescent="0.3">
      <c r="B149" s="159"/>
      <c r="N149" s="122"/>
      <c r="O149" s="122"/>
      <c r="P149" s="122"/>
    </row>
    <row r="150" spans="2:16" hidden="1" x14ac:dyDescent="0.3">
      <c r="B150" s="159"/>
      <c r="N150" s="122"/>
      <c r="O150" s="122"/>
      <c r="P150" s="122"/>
    </row>
    <row r="151" spans="2:16" hidden="1" x14ac:dyDescent="0.3">
      <c r="B151" s="159"/>
      <c r="N151" s="122"/>
      <c r="O151" s="122"/>
      <c r="P151" s="122"/>
    </row>
    <row r="152" spans="2:16" hidden="1" x14ac:dyDescent="0.3">
      <c r="B152" s="159"/>
      <c r="N152" s="122"/>
      <c r="O152" s="122"/>
      <c r="P152" s="122"/>
    </row>
    <row r="153" spans="2:16" hidden="1" x14ac:dyDescent="0.3">
      <c r="B153" s="159"/>
      <c r="N153" s="122"/>
      <c r="O153" s="122"/>
      <c r="P153" s="122"/>
    </row>
    <row r="154" spans="2:16" hidden="1" x14ac:dyDescent="0.3">
      <c r="B154" s="159"/>
      <c r="N154" s="122"/>
      <c r="O154" s="122"/>
      <c r="P154" s="122"/>
    </row>
    <row r="155" spans="2:16" hidden="1" x14ac:dyDescent="0.3">
      <c r="B155" s="159"/>
      <c r="N155" s="122"/>
      <c r="O155" s="122"/>
      <c r="P155" s="122"/>
    </row>
    <row r="156" spans="2:16" hidden="1" x14ac:dyDescent="0.3">
      <c r="B156" s="159"/>
      <c r="N156" s="122"/>
      <c r="O156" s="122"/>
      <c r="P156" s="122"/>
    </row>
    <row r="157" spans="2:16" hidden="1" x14ac:dyDescent="0.3">
      <c r="B157" s="159"/>
      <c r="N157" s="122"/>
      <c r="O157" s="122"/>
      <c r="P157" s="122"/>
    </row>
    <row r="158" spans="2:16" hidden="1" x14ac:dyDescent="0.3">
      <c r="B158" s="159"/>
      <c r="N158" s="122"/>
      <c r="O158" s="122"/>
      <c r="P158" s="122"/>
    </row>
    <row r="159" spans="2:16" hidden="1" x14ac:dyDescent="0.3">
      <c r="B159" s="159"/>
      <c r="N159" s="122"/>
      <c r="O159" s="122"/>
      <c r="P159" s="122"/>
    </row>
    <row r="160" spans="2:16" hidden="1" x14ac:dyDescent="0.3">
      <c r="B160" s="159"/>
      <c r="N160" s="122"/>
      <c r="O160" s="122"/>
      <c r="P160" s="122"/>
    </row>
    <row r="161" spans="2:16" hidden="1" x14ac:dyDescent="0.3">
      <c r="B161" s="159"/>
      <c r="N161" s="122"/>
      <c r="O161" s="122"/>
      <c r="P161" s="122"/>
    </row>
    <row r="162" spans="2:16" hidden="1" x14ac:dyDescent="0.3">
      <c r="B162" s="159"/>
      <c r="N162" s="122"/>
      <c r="O162" s="122"/>
      <c r="P162" s="122"/>
    </row>
    <row r="163" spans="2:16" hidden="1" x14ac:dyDescent="0.3">
      <c r="B163" s="159"/>
      <c r="N163" s="122"/>
      <c r="O163" s="122"/>
      <c r="P163" s="122"/>
    </row>
    <row r="164" spans="2:16" hidden="1" x14ac:dyDescent="0.3">
      <c r="B164" s="159"/>
      <c r="N164" s="122"/>
      <c r="O164" s="122"/>
      <c r="P164" s="122"/>
    </row>
    <row r="165" spans="2:16" hidden="1" x14ac:dyDescent="0.3">
      <c r="B165" s="159"/>
      <c r="N165" s="122"/>
      <c r="O165" s="122"/>
      <c r="P165" s="122"/>
    </row>
    <row r="166" spans="2:16" hidden="1" x14ac:dyDescent="0.3">
      <c r="B166" s="159"/>
      <c r="N166" s="122"/>
      <c r="O166" s="122"/>
      <c r="P166" s="122"/>
    </row>
    <row r="167" spans="2:16" hidden="1" x14ac:dyDescent="0.3">
      <c r="B167" s="159"/>
      <c r="N167" s="122"/>
      <c r="O167" s="122"/>
      <c r="P167" s="122"/>
    </row>
    <row r="168" spans="2:16" hidden="1" x14ac:dyDescent="0.3">
      <c r="B168" s="159"/>
      <c r="N168" s="122"/>
      <c r="O168" s="122"/>
      <c r="P168" s="122"/>
    </row>
    <row r="169" spans="2:16" hidden="1" x14ac:dyDescent="0.3">
      <c r="B169" s="159"/>
      <c r="N169" s="122"/>
      <c r="O169" s="122"/>
      <c r="P169" s="122"/>
    </row>
    <row r="170" spans="2:16" hidden="1" x14ac:dyDescent="0.3">
      <c r="B170" s="159"/>
      <c r="N170" s="122"/>
      <c r="O170" s="122"/>
      <c r="P170" s="122"/>
    </row>
    <row r="171" spans="2:16" hidden="1" x14ac:dyDescent="0.3">
      <c r="B171" s="159"/>
      <c r="N171" s="122"/>
      <c r="O171" s="122"/>
      <c r="P171" s="122"/>
    </row>
    <row r="172" spans="2:16" hidden="1" x14ac:dyDescent="0.3">
      <c r="B172" s="159"/>
      <c r="N172" s="122"/>
      <c r="O172" s="122"/>
      <c r="P172" s="122"/>
    </row>
    <row r="173" spans="2:16" hidden="1" x14ac:dyDescent="0.3">
      <c r="B173" s="159"/>
      <c r="N173" s="122"/>
      <c r="O173" s="122"/>
      <c r="P173" s="122"/>
    </row>
    <row r="174" spans="2:16" hidden="1" x14ac:dyDescent="0.3">
      <c r="B174" s="159"/>
      <c r="N174" s="122"/>
      <c r="O174" s="122"/>
      <c r="P174" s="122"/>
    </row>
    <row r="175" spans="2:16" hidden="1" x14ac:dyDescent="0.3">
      <c r="B175" s="159"/>
      <c r="N175" s="122"/>
      <c r="O175" s="122"/>
      <c r="P175" s="122"/>
    </row>
    <row r="176" spans="2:16" hidden="1" x14ac:dyDescent="0.3">
      <c r="B176" s="159"/>
      <c r="N176" s="122"/>
      <c r="O176" s="122"/>
      <c r="P176" s="122"/>
    </row>
    <row r="177" spans="2:16" hidden="1" x14ac:dyDescent="0.3">
      <c r="B177" s="159"/>
      <c r="N177" s="122"/>
      <c r="O177" s="122"/>
      <c r="P177" s="122"/>
    </row>
    <row r="178" spans="2:16" hidden="1" x14ac:dyDescent="0.3">
      <c r="B178" s="159"/>
      <c r="N178" s="122"/>
      <c r="O178" s="122"/>
      <c r="P178" s="122"/>
    </row>
    <row r="179" spans="2:16" hidden="1" x14ac:dyDescent="0.3">
      <c r="B179" s="159"/>
      <c r="N179" s="122"/>
      <c r="O179" s="122"/>
      <c r="P179" s="122"/>
    </row>
    <row r="180" spans="2:16" hidden="1" x14ac:dyDescent="0.3">
      <c r="B180" s="159"/>
      <c r="N180" s="122"/>
      <c r="O180" s="122"/>
      <c r="P180" s="122"/>
    </row>
    <row r="181" spans="2:16" hidden="1" x14ac:dyDescent="0.3">
      <c r="B181" s="159"/>
      <c r="N181" s="122"/>
      <c r="O181" s="122"/>
      <c r="P181" s="122"/>
    </row>
    <row r="182" spans="2:16" hidden="1" x14ac:dyDescent="0.3">
      <c r="B182" s="159"/>
      <c r="N182" s="122"/>
      <c r="O182" s="122"/>
      <c r="P182" s="122"/>
    </row>
    <row r="183" spans="2:16" hidden="1" x14ac:dyDescent="0.3">
      <c r="B183" s="159"/>
      <c r="N183" s="122"/>
      <c r="O183" s="122"/>
      <c r="P183" s="122"/>
    </row>
    <row r="184" spans="2:16" hidden="1" x14ac:dyDescent="0.3">
      <c r="B184" s="159"/>
      <c r="N184" s="122"/>
      <c r="O184" s="122"/>
      <c r="P184" s="122"/>
    </row>
    <row r="185" spans="2:16" hidden="1" x14ac:dyDescent="0.3">
      <c r="B185" s="159"/>
      <c r="N185" s="122"/>
      <c r="O185" s="122"/>
      <c r="P185" s="122"/>
    </row>
    <row r="186" spans="2:16" hidden="1" x14ac:dyDescent="0.3">
      <c r="B186" s="159"/>
      <c r="N186" s="122"/>
      <c r="O186" s="122"/>
      <c r="P186" s="122"/>
    </row>
    <row r="187" spans="2:16" hidden="1" x14ac:dyDescent="0.3">
      <c r="B187" s="159"/>
      <c r="N187" s="122"/>
      <c r="O187" s="122"/>
      <c r="P187" s="122"/>
    </row>
    <row r="188" spans="2:16" hidden="1" x14ac:dyDescent="0.3">
      <c r="B188" s="159"/>
      <c r="N188" s="122"/>
      <c r="O188" s="122"/>
      <c r="P188" s="122"/>
    </row>
    <row r="189" spans="2:16" hidden="1" x14ac:dyDescent="0.3">
      <c r="B189" s="159"/>
      <c r="N189" s="122"/>
      <c r="O189" s="122"/>
      <c r="P189" s="122"/>
    </row>
    <row r="190" spans="2:16" hidden="1" x14ac:dyDescent="0.3">
      <c r="B190" s="159"/>
      <c r="N190" s="122"/>
      <c r="O190" s="122"/>
      <c r="P190" s="122"/>
    </row>
    <row r="191" spans="2:16" hidden="1" x14ac:dyDescent="0.3">
      <c r="B191" s="159"/>
      <c r="N191" s="122"/>
      <c r="O191" s="122"/>
      <c r="P191" s="122"/>
    </row>
    <row r="192" spans="2:16" hidden="1" x14ac:dyDescent="0.3">
      <c r="B192" s="159"/>
      <c r="N192" s="122"/>
      <c r="O192" s="122"/>
      <c r="P192" s="122"/>
    </row>
    <row r="193" spans="2:16" hidden="1" x14ac:dyDescent="0.3">
      <c r="B193" s="159"/>
      <c r="N193" s="122"/>
      <c r="O193" s="122"/>
      <c r="P193" s="122"/>
    </row>
    <row r="194" spans="2:16" hidden="1" x14ac:dyDescent="0.3">
      <c r="B194" s="159"/>
      <c r="N194" s="122"/>
      <c r="O194" s="122"/>
      <c r="P194" s="122"/>
    </row>
    <row r="195" spans="2:16" hidden="1" x14ac:dyDescent="0.3">
      <c r="B195" s="159"/>
      <c r="N195" s="122"/>
      <c r="O195" s="122"/>
      <c r="P195" s="122"/>
    </row>
    <row r="196" spans="2:16" hidden="1" x14ac:dyDescent="0.3">
      <c r="B196" s="159"/>
      <c r="N196" s="122"/>
      <c r="O196" s="122"/>
      <c r="P196" s="122"/>
    </row>
    <row r="197" spans="2:16" hidden="1" x14ac:dyDescent="0.3">
      <c r="B197" s="159"/>
      <c r="N197" s="122"/>
      <c r="O197" s="122"/>
      <c r="P197" s="122"/>
    </row>
    <row r="198" spans="2:16" hidden="1" x14ac:dyDescent="0.3">
      <c r="B198" s="159"/>
      <c r="N198" s="122"/>
      <c r="O198" s="122"/>
      <c r="P198" s="122"/>
    </row>
    <row r="199" spans="2:16" hidden="1" x14ac:dyDescent="0.3">
      <c r="B199" s="159"/>
      <c r="N199" s="122"/>
      <c r="O199" s="122"/>
      <c r="P199" s="122"/>
    </row>
    <row r="200" spans="2:16" hidden="1" x14ac:dyDescent="0.3">
      <c r="B200" s="159"/>
      <c r="N200" s="122"/>
      <c r="O200" s="122"/>
      <c r="P200" s="122"/>
    </row>
    <row r="201" spans="2:16" hidden="1" x14ac:dyDescent="0.3">
      <c r="B201" s="159"/>
      <c r="N201" s="122"/>
      <c r="O201" s="122"/>
      <c r="P201" s="122"/>
    </row>
    <row r="202" spans="2:16" hidden="1" x14ac:dyDescent="0.3">
      <c r="B202" s="159"/>
      <c r="N202" s="122"/>
      <c r="O202" s="122"/>
      <c r="P202" s="122"/>
    </row>
    <row r="203" spans="2:16" hidden="1" x14ac:dyDescent="0.3">
      <c r="B203" s="159"/>
      <c r="N203" s="122"/>
      <c r="O203" s="122"/>
      <c r="P203" s="122"/>
    </row>
    <row r="204" spans="2:16" hidden="1" x14ac:dyDescent="0.3">
      <c r="B204" s="159"/>
      <c r="N204" s="122"/>
      <c r="O204" s="122"/>
      <c r="P204" s="122"/>
    </row>
    <row r="205" spans="2:16" hidden="1" x14ac:dyDescent="0.3">
      <c r="B205" s="159"/>
      <c r="N205" s="122"/>
      <c r="O205" s="122"/>
      <c r="P205" s="122"/>
    </row>
    <row r="206" spans="2:16" hidden="1" x14ac:dyDescent="0.3">
      <c r="B206" s="159"/>
      <c r="N206" s="122"/>
      <c r="O206" s="122"/>
      <c r="P206" s="122"/>
    </row>
    <row r="207" spans="2:16" hidden="1" x14ac:dyDescent="0.3">
      <c r="B207" s="159"/>
      <c r="N207" s="122"/>
      <c r="O207" s="122"/>
      <c r="P207" s="122"/>
    </row>
    <row r="208" spans="2:16" hidden="1" x14ac:dyDescent="0.3">
      <c r="B208" s="159"/>
      <c r="N208" s="122"/>
      <c r="O208" s="122"/>
      <c r="P208" s="122"/>
    </row>
    <row r="209" spans="2:16" hidden="1" x14ac:dyDescent="0.3">
      <c r="B209" s="159"/>
      <c r="N209" s="122"/>
      <c r="O209" s="122"/>
      <c r="P209" s="122"/>
    </row>
    <row r="210" spans="2:16" hidden="1" x14ac:dyDescent="0.3">
      <c r="B210" s="159"/>
      <c r="N210" s="122"/>
      <c r="O210" s="122"/>
      <c r="P210" s="122"/>
    </row>
    <row r="211" spans="2:16" hidden="1" x14ac:dyDescent="0.3">
      <c r="B211" s="159"/>
      <c r="N211" s="122"/>
      <c r="O211" s="122"/>
      <c r="P211" s="122"/>
    </row>
    <row r="212" spans="2:16" hidden="1" x14ac:dyDescent="0.3">
      <c r="B212" s="159"/>
      <c r="N212" s="122"/>
      <c r="O212" s="122"/>
      <c r="P212" s="122"/>
    </row>
    <row r="213" spans="2:16" hidden="1" x14ac:dyDescent="0.3">
      <c r="B213" s="159"/>
      <c r="N213" s="122"/>
      <c r="O213" s="122"/>
      <c r="P213" s="122"/>
    </row>
    <row r="214" spans="2:16" hidden="1" x14ac:dyDescent="0.3">
      <c r="B214" s="159"/>
      <c r="N214" s="122"/>
      <c r="O214" s="122"/>
      <c r="P214" s="122"/>
    </row>
    <row r="215" spans="2:16" hidden="1" x14ac:dyDescent="0.3">
      <c r="B215" s="159"/>
      <c r="N215" s="122"/>
      <c r="O215" s="122"/>
      <c r="P215" s="122"/>
    </row>
    <row r="216" spans="2:16" hidden="1" x14ac:dyDescent="0.3">
      <c r="B216" s="159"/>
      <c r="N216" s="122"/>
      <c r="O216" s="122"/>
      <c r="P216" s="122"/>
    </row>
    <row r="217" spans="2:16" hidden="1" x14ac:dyDescent="0.3">
      <c r="B217" s="159"/>
      <c r="N217" s="122"/>
      <c r="O217" s="122"/>
      <c r="P217" s="122"/>
    </row>
    <row r="218" spans="2:16" hidden="1" x14ac:dyDescent="0.3">
      <c r="B218" s="159"/>
      <c r="N218" s="122"/>
      <c r="O218" s="122"/>
      <c r="P218" s="122"/>
    </row>
    <row r="219" spans="2:16" hidden="1" x14ac:dyDescent="0.3">
      <c r="B219" s="159"/>
      <c r="N219" s="122"/>
      <c r="O219" s="122"/>
      <c r="P219" s="122"/>
    </row>
    <row r="220" spans="2:16" hidden="1" x14ac:dyDescent="0.3">
      <c r="B220" s="159"/>
      <c r="N220" s="122"/>
      <c r="O220" s="122"/>
      <c r="P220" s="122"/>
    </row>
    <row r="221" spans="2:16" hidden="1" x14ac:dyDescent="0.3">
      <c r="B221" s="159"/>
      <c r="N221" s="122"/>
      <c r="O221" s="122"/>
      <c r="P221" s="122"/>
    </row>
    <row r="222" spans="2:16" hidden="1" x14ac:dyDescent="0.3">
      <c r="B222" s="159"/>
      <c r="N222" s="122"/>
      <c r="O222" s="122"/>
      <c r="P222" s="122"/>
    </row>
    <row r="223" spans="2:16" hidden="1" x14ac:dyDescent="0.3">
      <c r="B223" s="159"/>
      <c r="N223" s="122"/>
      <c r="O223" s="122"/>
      <c r="P223" s="122"/>
    </row>
    <row r="224" spans="2:16" hidden="1" x14ac:dyDescent="0.3">
      <c r="B224" s="159"/>
      <c r="N224" s="122"/>
      <c r="O224" s="122"/>
      <c r="P224" s="122"/>
    </row>
    <row r="225" spans="2:16" hidden="1" x14ac:dyDescent="0.3">
      <c r="B225" s="159"/>
      <c r="N225" s="122"/>
      <c r="O225" s="122"/>
      <c r="P225" s="122"/>
    </row>
    <row r="226" spans="2:16" hidden="1" x14ac:dyDescent="0.3">
      <c r="B226" s="159"/>
      <c r="N226" s="122"/>
      <c r="O226" s="122"/>
      <c r="P226" s="122"/>
    </row>
    <row r="227" spans="2:16" hidden="1" x14ac:dyDescent="0.3">
      <c r="B227" s="159"/>
      <c r="N227" s="122"/>
      <c r="O227" s="122"/>
      <c r="P227" s="122"/>
    </row>
    <row r="228" spans="2:16" hidden="1" x14ac:dyDescent="0.3">
      <c r="B228" s="159"/>
      <c r="N228" s="122"/>
      <c r="O228" s="122"/>
      <c r="P228" s="122"/>
    </row>
    <row r="229" spans="2:16" hidden="1" x14ac:dyDescent="0.3">
      <c r="B229" s="159"/>
      <c r="N229" s="122"/>
      <c r="O229" s="122"/>
      <c r="P229" s="122"/>
    </row>
    <row r="230" spans="2:16" hidden="1" x14ac:dyDescent="0.3">
      <c r="B230" s="159"/>
      <c r="N230" s="122"/>
      <c r="O230" s="122"/>
      <c r="P230" s="122"/>
    </row>
    <row r="231" spans="2:16" hidden="1" x14ac:dyDescent="0.3">
      <c r="B231" s="159"/>
      <c r="N231" s="122"/>
      <c r="O231" s="122"/>
      <c r="P231" s="122"/>
    </row>
    <row r="232" spans="2:16" hidden="1" x14ac:dyDescent="0.3">
      <c r="B232" s="159"/>
      <c r="N232" s="122"/>
      <c r="O232" s="122"/>
      <c r="P232" s="122"/>
    </row>
    <row r="233" spans="2:16" hidden="1" x14ac:dyDescent="0.3">
      <c r="B233" s="159"/>
      <c r="N233" s="122"/>
      <c r="O233" s="122"/>
      <c r="P233" s="122"/>
    </row>
    <row r="234" spans="2:16" hidden="1" x14ac:dyDescent="0.3">
      <c r="B234" s="159"/>
      <c r="N234" s="122"/>
      <c r="O234" s="122"/>
      <c r="P234" s="122"/>
    </row>
    <row r="235" spans="2:16" hidden="1" x14ac:dyDescent="0.3">
      <c r="B235" s="159"/>
      <c r="N235" s="122"/>
      <c r="O235" s="122"/>
      <c r="P235" s="122"/>
    </row>
    <row r="236" spans="2:16" hidden="1" x14ac:dyDescent="0.3">
      <c r="B236" s="159"/>
      <c r="N236" s="122"/>
      <c r="O236" s="122"/>
      <c r="P236" s="122"/>
    </row>
    <row r="237" spans="2:16" hidden="1" x14ac:dyDescent="0.3">
      <c r="B237" s="159"/>
      <c r="N237" s="122"/>
      <c r="O237" s="122"/>
      <c r="P237" s="122"/>
    </row>
    <row r="238" spans="2:16" hidden="1" x14ac:dyDescent="0.3">
      <c r="B238" s="159"/>
      <c r="N238" s="122"/>
      <c r="O238" s="122"/>
      <c r="P238" s="122"/>
    </row>
    <row r="239" spans="2:16" hidden="1" x14ac:dyDescent="0.3">
      <c r="B239" s="159"/>
      <c r="N239" s="122"/>
      <c r="O239" s="122"/>
      <c r="P239" s="122"/>
    </row>
    <row r="240" spans="2:16" hidden="1" x14ac:dyDescent="0.3">
      <c r="B240" s="159"/>
      <c r="N240" s="122"/>
      <c r="O240" s="122"/>
      <c r="P240" s="122"/>
    </row>
    <row r="241" spans="2:16" hidden="1" x14ac:dyDescent="0.3">
      <c r="B241" s="159"/>
      <c r="N241" s="122"/>
      <c r="O241" s="122"/>
      <c r="P241" s="122"/>
    </row>
    <row r="242" spans="2:16" hidden="1" x14ac:dyDescent="0.3">
      <c r="B242" s="159"/>
      <c r="N242" s="122"/>
      <c r="O242" s="122"/>
      <c r="P242" s="122"/>
    </row>
    <row r="243" spans="2:16" hidden="1" x14ac:dyDescent="0.3">
      <c r="B243" s="159"/>
      <c r="N243" s="122"/>
      <c r="O243" s="122"/>
      <c r="P243" s="122"/>
    </row>
    <row r="244" spans="2:16" hidden="1" x14ac:dyDescent="0.3">
      <c r="B244" s="159"/>
      <c r="N244" s="122"/>
      <c r="O244" s="122"/>
      <c r="P244" s="122"/>
    </row>
    <row r="245" spans="2:16" hidden="1" x14ac:dyDescent="0.3">
      <c r="B245" s="159"/>
      <c r="N245" s="122"/>
      <c r="O245" s="122"/>
      <c r="P245" s="122"/>
    </row>
    <row r="246" spans="2:16" hidden="1" x14ac:dyDescent="0.3">
      <c r="B246" s="159"/>
      <c r="N246" s="122"/>
      <c r="O246" s="122"/>
      <c r="P246" s="122"/>
    </row>
    <row r="247" spans="2:16" hidden="1" x14ac:dyDescent="0.3">
      <c r="B247" s="159"/>
      <c r="N247" s="122"/>
      <c r="O247" s="122"/>
      <c r="P247" s="122"/>
    </row>
    <row r="248" spans="2:16" hidden="1" x14ac:dyDescent="0.3">
      <c r="B248" s="159"/>
      <c r="N248" s="122"/>
      <c r="O248" s="122"/>
      <c r="P248" s="122"/>
    </row>
    <row r="249" spans="2:16" hidden="1" x14ac:dyDescent="0.3">
      <c r="B249" s="159"/>
      <c r="N249" s="122"/>
      <c r="O249" s="122"/>
      <c r="P249" s="122"/>
    </row>
    <row r="250" spans="2:16" hidden="1" x14ac:dyDescent="0.3">
      <c r="B250" s="159"/>
      <c r="N250" s="122"/>
      <c r="O250" s="122"/>
      <c r="P250" s="122"/>
    </row>
    <row r="251" spans="2:16" hidden="1" x14ac:dyDescent="0.3">
      <c r="B251" s="159"/>
      <c r="N251" s="122"/>
      <c r="O251" s="122"/>
      <c r="P251" s="122"/>
    </row>
    <row r="252" spans="2:16" hidden="1" x14ac:dyDescent="0.3">
      <c r="B252" s="159"/>
      <c r="N252" s="122"/>
      <c r="O252" s="122"/>
      <c r="P252" s="122"/>
    </row>
    <row r="253" spans="2:16" hidden="1" x14ac:dyDescent="0.3">
      <c r="B253" s="159"/>
      <c r="N253" s="122"/>
      <c r="O253" s="122"/>
      <c r="P253" s="122"/>
    </row>
    <row r="254" spans="2:16" hidden="1" x14ac:dyDescent="0.3">
      <c r="B254" s="159"/>
      <c r="N254" s="122"/>
      <c r="O254" s="122"/>
      <c r="P254" s="122"/>
    </row>
    <row r="255" spans="2:16" hidden="1" x14ac:dyDescent="0.3">
      <c r="B255" s="159"/>
      <c r="N255" s="122"/>
      <c r="O255" s="122"/>
      <c r="P255" s="122"/>
    </row>
    <row r="256" spans="2:16" hidden="1" x14ac:dyDescent="0.3">
      <c r="B256" s="159"/>
      <c r="N256" s="122"/>
      <c r="O256" s="122"/>
      <c r="P256" s="122"/>
    </row>
    <row r="257" spans="2:16" hidden="1" x14ac:dyDescent="0.3">
      <c r="B257" s="159"/>
      <c r="N257" s="122"/>
      <c r="O257" s="122"/>
      <c r="P257" s="122"/>
    </row>
    <row r="258" spans="2:16" hidden="1" x14ac:dyDescent="0.3">
      <c r="B258" s="159"/>
      <c r="N258" s="122"/>
      <c r="O258" s="122"/>
      <c r="P258" s="122"/>
    </row>
    <row r="259" spans="2:16" hidden="1" x14ac:dyDescent="0.3">
      <c r="B259" s="159"/>
      <c r="N259" s="122"/>
      <c r="O259" s="122"/>
      <c r="P259" s="122"/>
    </row>
    <row r="260" spans="2:16" hidden="1" x14ac:dyDescent="0.3">
      <c r="B260" s="159"/>
      <c r="N260" s="122"/>
      <c r="O260" s="122"/>
      <c r="P260" s="122"/>
    </row>
    <row r="261" spans="2:16" hidden="1" x14ac:dyDescent="0.3">
      <c r="B261" s="159"/>
      <c r="N261" s="122"/>
      <c r="O261" s="122"/>
      <c r="P261" s="122"/>
    </row>
    <row r="262" spans="2:16" hidden="1" x14ac:dyDescent="0.3">
      <c r="B262" s="159"/>
      <c r="N262" s="122"/>
      <c r="O262" s="122"/>
      <c r="P262" s="122"/>
    </row>
    <row r="263" spans="2:16" hidden="1" x14ac:dyDescent="0.3">
      <c r="B263" s="159"/>
      <c r="N263" s="122"/>
      <c r="O263" s="122"/>
      <c r="P263" s="122"/>
    </row>
    <row r="264" spans="2:16" hidden="1" x14ac:dyDescent="0.3">
      <c r="B264" s="159"/>
      <c r="N264" s="122"/>
      <c r="O264" s="122"/>
      <c r="P264" s="122"/>
    </row>
    <row r="265" spans="2:16" hidden="1" x14ac:dyDescent="0.3">
      <c r="B265" s="159"/>
      <c r="N265" s="122"/>
      <c r="O265" s="122"/>
      <c r="P265" s="122"/>
    </row>
    <row r="266" spans="2:16" hidden="1" x14ac:dyDescent="0.3">
      <c r="B266" s="159"/>
      <c r="N266" s="122"/>
      <c r="O266" s="122"/>
      <c r="P266" s="122"/>
    </row>
    <row r="267" spans="2:16" hidden="1" x14ac:dyDescent="0.3">
      <c r="B267" s="159"/>
      <c r="N267" s="122"/>
      <c r="O267" s="122"/>
      <c r="P267" s="122"/>
    </row>
    <row r="268" spans="2:16" hidden="1" x14ac:dyDescent="0.3">
      <c r="B268" s="159"/>
      <c r="N268" s="122"/>
      <c r="O268" s="122"/>
      <c r="P268" s="122"/>
    </row>
    <row r="269" spans="2:16" hidden="1" x14ac:dyDescent="0.3">
      <c r="B269" s="159"/>
      <c r="N269" s="122"/>
      <c r="O269" s="122"/>
      <c r="P269" s="122"/>
    </row>
    <row r="270" spans="2:16" hidden="1" x14ac:dyDescent="0.3">
      <c r="B270" s="159"/>
      <c r="N270" s="122"/>
      <c r="O270" s="122"/>
      <c r="P270" s="122"/>
    </row>
    <row r="271" spans="2:16" hidden="1" x14ac:dyDescent="0.3">
      <c r="B271" s="159"/>
      <c r="N271" s="122"/>
      <c r="O271" s="122"/>
      <c r="P271" s="122"/>
    </row>
    <row r="272" spans="2:16" hidden="1" x14ac:dyDescent="0.3">
      <c r="B272" s="159"/>
      <c r="N272" s="122"/>
      <c r="O272" s="122"/>
      <c r="P272" s="122"/>
    </row>
    <row r="273" spans="2:16" hidden="1" x14ac:dyDescent="0.3">
      <c r="B273" s="159"/>
      <c r="N273" s="122"/>
      <c r="O273" s="122"/>
      <c r="P273" s="122"/>
    </row>
    <row r="274" spans="2:16" hidden="1" x14ac:dyDescent="0.3">
      <c r="B274" s="159"/>
      <c r="N274" s="122"/>
      <c r="O274" s="122"/>
      <c r="P274" s="122"/>
    </row>
    <row r="275" spans="2:16" hidden="1" x14ac:dyDescent="0.3">
      <c r="B275" s="159"/>
      <c r="N275" s="122"/>
      <c r="O275" s="122"/>
      <c r="P275" s="122"/>
    </row>
    <row r="276" spans="2:16" hidden="1" x14ac:dyDescent="0.3">
      <c r="B276" s="159"/>
      <c r="N276" s="122"/>
      <c r="O276" s="122"/>
      <c r="P276" s="122"/>
    </row>
    <row r="277" spans="2:16" hidden="1" x14ac:dyDescent="0.3">
      <c r="B277" s="159"/>
      <c r="N277" s="122"/>
      <c r="O277" s="122"/>
      <c r="P277" s="122"/>
    </row>
    <row r="278" spans="2:16" hidden="1" x14ac:dyDescent="0.3">
      <c r="B278" s="159"/>
      <c r="N278" s="122"/>
      <c r="O278" s="122"/>
      <c r="P278" s="122"/>
    </row>
    <row r="279" spans="2:16" hidden="1" x14ac:dyDescent="0.3">
      <c r="B279" s="159"/>
      <c r="N279" s="122"/>
      <c r="O279" s="122"/>
      <c r="P279" s="122"/>
    </row>
    <row r="280" spans="2:16" hidden="1" x14ac:dyDescent="0.3">
      <c r="B280" s="159"/>
      <c r="N280" s="122"/>
      <c r="O280" s="122"/>
      <c r="P280" s="122"/>
    </row>
    <row r="281" spans="2:16" hidden="1" x14ac:dyDescent="0.3">
      <c r="B281" s="159"/>
      <c r="N281" s="122"/>
      <c r="O281" s="122"/>
      <c r="P281" s="122"/>
    </row>
    <row r="282" spans="2:16" hidden="1" x14ac:dyDescent="0.3">
      <c r="B282" s="159"/>
      <c r="N282" s="122"/>
      <c r="O282" s="122"/>
      <c r="P282" s="122"/>
    </row>
    <row r="283" spans="2:16" hidden="1" x14ac:dyDescent="0.3">
      <c r="B283" s="159"/>
      <c r="N283" s="122"/>
      <c r="O283" s="122"/>
      <c r="P283" s="122"/>
    </row>
    <row r="284" spans="2:16" hidden="1" x14ac:dyDescent="0.3">
      <c r="B284" s="159"/>
      <c r="N284" s="122"/>
      <c r="O284" s="122"/>
      <c r="P284" s="122"/>
    </row>
    <row r="285" spans="2:16" hidden="1" x14ac:dyDescent="0.3">
      <c r="B285" s="159"/>
      <c r="N285" s="122"/>
      <c r="O285" s="122"/>
      <c r="P285" s="122"/>
    </row>
    <row r="286" spans="2:16" hidden="1" x14ac:dyDescent="0.3">
      <c r="B286" s="159"/>
      <c r="N286" s="122"/>
      <c r="O286" s="122"/>
      <c r="P286" s="122"/>
    </row>
    <row r="287" spans="2:16" hidden="1" x14ac:dyDescent="0.3">
      <c r="B287" s="159"/>
      <c r="N287" s="122"/>
      <c r="O287" s="122"/>
      <c r="P287" s="122"/>
    </row>
    <row r="288" spans="2:16" hidden="1" x14ac:dyDescent="0.3">
      <c r="B288" s="159"/>
      <c r="N288" s="122"/>
      <c r="O288" s="122"/>
      <c r="P288" s="122"/>
    </row>
    <row r="289" spans="2:16" hidden="1" x14ac:dyDescent="0.3">
      <c r="B289" s="159"/>
      <c r="N289" s="122"/>
      <c r="O289" s="122"/>
      <c r="P289" s="122"/>
    </row>
    <row r="290" spans="2:16" hidden="1" x14ac:dyDescent="0.3">
      <c r="B290" s="159"/>
      <c r="N290" s="122"/>
      <c r="O290" s="122"/>
      <c r="P290" s="122"/>
    </row>
    <row r="291" spans="2:16" hidden="1" x14ac:dyDescent="0.3">
      <c r="B291" s="159"/>
      <c r="N291" s="122"/>
      <c r="O291" s="122"/>
      <c r="P291" s="122"/>
    </row>
    <row r="292" spans="2:16" hidden="1" x14ac:dyDescent="0.3">
      <c r="B292" s="159"/>
      <c r="N292" s="122"/>
      <c r="O292" s="122"/>
      <c r="P292" s="122"/>
    </row>
    <row r="293" spans="2:16" hidden="1" x14ac:dyDescent="0.3">
      <c r="B293" s="159"/>
      <c r="N293" s="122"/>
      <c r="O293" s="122"/>
      <c r="P293" s="122"/>
    </row>
    <row r="294" spans="2:16" hidden="1" x14ac:dyDescent="0.3">
      <c r="B294" s="159"/>
      <c r="N294" s="122"/>
      <c r="O294" s="122"/>
      <c r="P294" s="122"/>
    </row>
    <row r="295" spans="2:16" hidden="1" x14ac:dyDescent="0.3">
      <c r="B295" s="159"/>
      <c r="N295" s="122"/>
      <c r="O295" s="122"/>
      <c r="P295" s="122"/>
    </row>
    <row r="296" spans="2:16" hidden="1" x14ac:dyDescent="0.3">
      <c r="B296" s="159"/>
      <c r="N296" s="122"/>
      <c r="O296" s="122"/>
      <c r="P296" s="122"/>
    </row>
    <row r="297" spans="2:16" hidden="1" x14ac:dyDescent="0.3">
      <c r="B297" s="159"/>
      <c r="N297" s="122"/>
      <c r="O297" s="122"/>
      <c r="P297" s="122"/>
    </row>
    <row r="298" spans="2:16" hidden="1" x14ac:dyDescent="0.3">
      <c r="B298" s="159"/>
      <c r="N298" s="122"/>
      <c r="O298" s="122"/>
      <c r="P298" s="122"/>
    </row>
    <row r="299" spans="2:16" hidden="1" x14ac:dyDescent="0.3">
      <c r="B299" s="159"/>
      <c r="N299" s="122"/>
      <c r="O299" s="122"/>
      <c r="P299" s="122"/>
    </row>
    <row r="300" spans="2:16" hidden="1" x14ac:dyDescent="0.3">
      <c r="B300" s="159"/>
      <c r="N300" s="122"/>
      <c r="O300" s="122"/>
      <c r="P300" s="122"/>
    </row>
    <row r="301" spans="2:16" hidden="1" x14ac:dyDescent="0.3">
      <c r="B301" s="159"/>
      <c r="N301" s="122"/>
      <c r="O301" s="122"/>
      <c r="P301" s="122"/>
    </row>
    <row r="302" spans="2:16" hidden="1" x14ac:dyDescent="0.3">
      <c r="B302" s="159"/>
      <c r="N302" s="122"/>
      <c r="O302" s="122"/>
      <c r="P302" s="122"/>
    </row>
    <row r="303" spans="2:16" hidden="1" x14ac:dyDescent="0.3">
      <c r="B303" s="159"/>
      <c r="N303" s="122"/>
      <c r="O303" s="122"/>
      <c r="P303" s="122"/>
    </row>
    <row r="304" spans="2:16" hidden="1" x14ac:dyDescent="0.3">
      <c r="B304" s="159"/>
      <c r="N304" s="122"/>
      <c r="O304" s="122"/>
      <c r="P304" s="122"/>
    </row>
    <row r="305" spans="2:16" hidden="1" x14ac:dyDescent="0.3">
      <c r="B305" s="159"/>
      <c r="N305" s="122"/>
      <c r="O305" s="122"/>
      <c r="P305" s="122"/>
    </row>
    <row r="306" spans="2:16" hidden="1" x14ac:dyDescent="0.3">
      <c r="B306" s="159"/>
      <c r="N306" s="122"/>
      <c r="O306" s="122"/>
      <c r="P306" s="122"/>
    </row>
    <row r="307" spans="2:16" hidden="1" x14ac:dyDescent="0.3">
      <c r="B307" s="159"/>
      <c r="N307" s="122"/>
      <c r="O307" s="122"/>
      <c r="P307" s="122"/>
    </row>
    <row r="308" spans="2:16" hidden="1" x14ac:dyDescent="0.3">
      <c r="B308" s="159"/>
      <c r="N308" s="122"/>
      <c r="O308" s="122"/>
      <c r="P308" s="122"/>
    </row>
    <row r="309" spans="2:16" hidden="1" x14ac:dyDescent="0.3">
      <c r="B309" s="159"/>
      <c r="N309" s="122"/>
      <c r="O309" s="122"/>
      <c r="P309" s="122"/>
    </row>
    <row r="310" spans="2:16" hidden="1" x14ac:dyDescent="0.3">
      <c r="B310" s="159"/>
      <c r="N310" s="122"/>
      <c r="O310" s="122"/>
      <c r="P310" s="122"/>
    </row>
    <row r="311" spans="2:16" hidden="1" x14ac:dyDescent="0.3">
      <c r="B311" s="159"/>
      <c r="N311" s="122"/>
      <c r="O311" s="122"/>
      <c r="P311" s="122"/>
    </row>
    <row r="312" spans="2:16" hidden="1" x14ac:dyDescent="0.3">
      <c r="B312" s="159"/>
      <c r="N312" s="122"/>
      <c r="O312" s="122"/>
      <c r="P312" s="122"/>
    </row>
    <row r="313" spans="2:16" hidden="1" x14ac:dyDescent="0.3">
      <c r="B313" s="159"/>
      <c r="N313" s="122"/>
      <c r="O313" s="122"/>
      <c r="P313" s="122"/>
    </row>
    <row r="314" spans="2:16" hidden="1" x14ac:dyDescent="0.3">
      <c r="B314" s="159"/>
      <c r="N314" s="122"/>
      <c r="O314" s="122"/>
      <c r="P314" s="122"/>
    </row>
    <row r="315" spans="2:16" hidden="1" x14ac:dyDescent="0.3">
      <c r="B315" s="159"/>
      <c r="N315" s="122"/>
      <c r="O315" s="122"/>
      <c r="P315" s="122"/>
    </row>
    <row r="316" spans="2:16" hidden="1" x14ac:dyDescent="0.3">
      <c r="B316" s="159"/>
      <c r="N316" s="122"/>
      <c r="O316" s="122"/>
      <c r="P316" s="122"/>
    </row>
    <row r="317" spans="2:16" hidden="1" x14ac:dyDescent="0.3">
      <c r="B317" s="159"/>
      <c r="N317" s="122"/>
      <c r="O317" s="122"/>
      <c r="P317" s="122"/>
    </row>
    <row r="318" spans="2:16" hidden="1" x14ac:dyDescent="0.3">
      <c r="B318" s="159"/>
      <c r="N318" s="122"/>
      <c r="O318" s="122"/>
      <c r="P318" s="122"/>
    </row>
    <row r="319" spans="2:16" hidden="1" x14ac:dyDescent="0.3">
      <c r="B319" s="159"/>
      <c r="N319" s="122"/>
      <c r="O319" s="122"/>
      <c r="P319" s="122"/>
    </row>
    <row r="320" spans="2:16" hidden="1" x14ac:dyDescent="0.3">
      <c r="B320" s="159"/>
      <c r="N320" s="122"/>
      <c r="O320" s="122"/>
      <c r="P320" s="122"/>
    </row>
    <row r="321" spans="2:16" hidden="1" x14ac:dyDescent="0.3">
      <c r="B321" s="159"/>
      <c r="N321" s="122"/>
      <c r="O321" s="122"/>
      <c r="P321" s="122"/>
    </row>
    <row r="322" spans="2:16" hidden="1" x14ac:dyDescent="0.3">
      <c r="B322" s="159"/>
      <c r="N322" s="122"/>
      <c r="O322" s="122"/>
      <c r="P322" s="122"/>
    </row>
    <row r="323" spans="2:16" hidden="1" x14ac:dyDescent="0.3">
      <c r="B323" s="159"/>
      <c r="N323" s="122"/>
      <c r="O323" s="122"/>
      <c r="P323" s="122"/>
    </row>
    <row r="324" spans="2:16" hidden="1" x14ac:dyDescent="0.3">
      <c r="B324" s="159"/>
      <c r="N324" s="122"/>
      <c r="O324" s="122"/>
      <c r="P324" s="122"/>
    </row>
    <row r="325" spans="2:16" hidden="1" x14ac:dyDescent="0.3">
      <c r="B325" s="159"/>
      <c r="N325" s="122"/>
      <c r="O325" s="122"/>
      <c r="P325" s="122"/>
    </row>
    <row r="326" spans="2:16" hidden="1" x14ac:dyDescent="0.3">
      <c r="B326" s="159"/>
      <c r="N326" s="122"/>
      <c r="O326" s="122"/>
      <c r="P326" s="122"/>
    </row>
    <row r="327" spans="2:16" hidden="1" x14ac:dyDescent="0.3">
      <c r="B327" s="159"/>
      <c r="N327" s="122"/>
      <c r="O327" s="122"/>
      <c r="P327" s="122"/>
    </row>
    <row r="328" spans="2:16" hidden="1" x14ac:dyDescent="0.3">
      <c r="B328" s="159"/>
      <c r="N328" s="122"/>
      <c r="O328" s="122"/>
      <c r="P328" s="122"/>
    </row>
    <row r="329" spans="2:16" hidden="1" x14ac:dyDescent="0.3">
      <c r="B329" s="159"/>
      <c r="N329" s="122"/>
      <c r="O329" s="122"/>
      <c r="P329" s="122"/>
    </row>
    <row r="330" spans="2:16" hidden="1" x14ac:dyDescent="0.3">
      <c r="B330" s="159"/>
      <c r="N330" s="122"/>
      <c r="O330" s="122"/>
      <c r="P330" s="122"/>
    </row>
    <row r="331" spans="2:16" hidden="1" x14ac:dyDescent="0.3">
      <c r="B331" s="159"/>
      <c r="N331" s="122"/>
      <c r="O331" s="122"/>
      <c r="P331" s="122"/>
    </row>
    <row r="332" spans="2:16" hidden="1" x14ac:dyDescent="0.3">
      <c r="B332" s="159"/>
      <c r="N332" s="122"/>
      <c r="O332" s="122"/>
      <c r="P332" s="122"/>
    </row>
    <row r="333" spans="2:16" hidden="1" x14ac:dyDescent="0.3">
      <c r="B333" s="159"/>
      <c r="N333" s="122"/>
      <c r="O333" s="122"/>
      <c r="P333" s="122"/>
    </row>
    <row r="334" spans="2:16" hidden="1" x14ac:dyDescent="0.3">
      <c r="B334" s="159"/>
      <c r="N334" s="122"/>
      <c r="O334" s="122"/>
      <c r="P334" s="122"/>
    </row>
    <row r="335" spans="2:16" hidden="1" x14ac:dyDescent="0.3">
      <c r="B335" s="159"/>
      <c r="N335" s="122"/>
      <c r="O335" s="122"/>
      <c r="P335" s="122"/>
    </row>
    <row r="336" spans="2:16" hidden="1" x14ac:dyDescent="0.3">
      <c r="B336" s="159"/>
      <c r="N336" s="122"/>
      <c r="O336" s="122"/>
      <c r="P336" s="122"/>
    </row>
    <row r="337" spans="2:16" hidden="1" x14ac:dyDescent="0.3">
      <c r="B337" s="159"/>
      <c r="N337" s="122"/>
      <c r="O337" s="122"/>
      <c r="P337" s="122"/>
    </row>
    <row r="338" spans="2:16" hidden="1" x14ac:dyDescent="0.3">
      <c r="B338" s="159"/>
      <c r="N338" s="122"/>
      <c r="O338" s="122"/>
      <c r="P338" s="122"/>
    </row>
    <row r="339" spans="2:16" hidden="1" x14ac:dyDescent="0.3">
      <c r="B339" s="159"/>
      <c r="N339" s="122"/>
      <c r="O339" s="122"/>
      <c r="P339" s="122"/>
    </row>
    <row r="340" spans="2:16" hidden="1" x14ac:dyDescent="0.3">
      <c r="B340" s="159"/>
      <c r="N340" s="122"/>
      <c r="O340" s="122"/>
      <c r="P340" s="122"/>
    </row>
    <row r="341" spans="2:16" hidden="1" x14ac:dyDescent="0.3">
      <c r="B341" s="159"/>
      <c r="N341" s="122"/>
      <c r="O341" s="122"/>
      <c r="P341" s="122"/>
    </row>
    <row r="342" spans="2:16" hidden="1" x14ac:dyDescent="0.3">
      <c r="B342" s="159"/>
      <c r="N342" s="122"/>
      <c r="O342" s="122"/>
      <c r="P342" s="122"/>
    </row>
    <row r="343" spans="2:16" hidden="1" x14ac:dyDescent="0.3">
      <c r="B343" s="159"/>
      <c r="N343" s="122"/>
      <c r="O343" s="122"/>
      <c r="P343" s="122"/>
    </row>
    <row r="344" spans="2:16" hidden="1" x14ac:dyDescent="0.3">
      <c r="B344" s="159"/>
      <c r="N344" s="122"/>
      <c r="O344" s="122"/>
      <c r="P344" s="122"/>
    </row>
    <row r="345" spans="2:16" hidden="1" x14ac:dyDescent="0.3">
      <c r="B345" s="159"/>
      <c r="N345" s="122"/>
      <c r="O345" s="122"/>
      <c r="P345" s="122"/>
    </row>
    <row r="346" spans="2:16" hidden="1" x14ac:dyDescent="0.3">
      <c r="B346" s="159"/>
      <c r="N346" s="122"/>
      <c r="O346" s="122"/>
      <c r="P346" s="122"/>
    </row>
    <row r="347" spans="2:16" hidden="1" x14ac:dyDescent="0.3">
      <c r="B347" s="159"/>
      <c r="N347" s="122"/>
      <c r="O347" s="122"/>
      <c r="P347" s="122"/>
    </row>
    <row r="348" spans="2:16" hidden="1" x14ac:dyDescent="0.3">
      <c r="B348" s="159"/>
      <c r="N348" s="122"/>
      <c r="O348" s="122"/>
      <c r="P348" s="122"/>
    </row>
    <row r="349" spans="2:16" hidden="1" x14ac:dyDescent="0.3">
      <c r="B349" s="159"/>
      <c r="N349" s="122"/>
      <c r="O349" s="122"/>
      <c r="P349" s="122"/>
    </row>
    <row r="350" spans="2:16" hidden="1" x14ac:dyDescent="0.3">
      <c r="B350" s="159"/>
      <c r="N350" s="122"/>
      <c r="O350" s="122"/>
      <c r="P350" s="122"/>
    </row>
    <row r="351" spans="2:16" hidden="1" x14ac:dyDescent="0.3">
      <c r="B351" s="159"/>
      <c r="N351" s="122"/>
      <c r="O351" s="122"/>
      <c r="P351" s="122"/>
    </row>
    <row r="352" spans="2:16" hidden="1" x14ac:dyDescent="0.3">
      <c r="B352" s="159"/>
      <c r="N352" s="122"/>
      <c r="O352" s="122"/>
      <c r="P352" s="122"/>
    </row>
    <row r="353" spans="2:16" hidden="1" x14ac:dyDescent="0.3">
      <c r="B353" s="159"/>
      <c r="N353" s="122"/>
      <c r="O353" s="122"/>
      <c r="P353" s="122"/>
    </row>
    <row r="354" spans="2:16" hidden="1" x14ac:dyDescent="0.3">
      <c r="B354" s="159"/>
      <c r="N354" s="122"/>
      <c r="O354" s="122"/>
      <c r="P354" s="122"/>
    </row>
    <row r="355" spans="2:16" hidden="1" x14ac:dyDescent="0.3">
      <c r="B355" s="159"/>
      <c r="N355" s="122"/>
      <c r="O355" s="122"/>
      <c r="P355" s="122"/>
    </row>
    <row r="356" spans="2:16" hidden="1" x14ac:dyDescent="0.3">
      <c r="B356" s="159"/>
      <c r="N356" s="122"/>
      <c r="O356" s="122"/>
      <c r="P356" s="122"/>
    </row>
    <row r="357" spans="2:16" hidden="1" x14ac:dyDescent="0.3">
      <c r="B357" s="159"/>
      <c r="N357" s="122"/>
      <c r="O357" s="122"/>
      <c r="P357" s="122"/>
    </row>
    <row r="358" spans="2:16" hidden="1" x14ac:dyDescent="0.3">
      <c r="B358" s="159"/>
      <c r="N358" s="122"/>
      <c r="O358" s="122"/>
      <c r="P358" s="122"/>
    </row>
    <row r="359" spans="2:16" hidden="1" x14ac:dyDescent="0.3">
      <c r="B359" s="159"/>
      <c r="N359" s="122"/>
      <c r="O359" s="122"/>
      <c r="P359" s="122"/>
    </row>
    <row r="360" spans="2:16" hidden="1" x14ac:dyDescent="0.3">
      <c r="B360" s="159"/>
      <c r="N360" s="122"/>
      <c r="O360" s="122"/>
      <c r="P360" s="122"/>
    </row>
    <row r="361" spans="2:16" hidden="1" x14ac:dyDescent="0.3">
      <c r="B361" s="159"/>
      <c r="N361" s="122"/>
      <c r="O361" s="122"/>
      <c r="P361" s="122"/>
    </row>
    <row r="362" spans="2:16" hidden="1" x14ac:dyDescent="0.3">
      <c r="B362" s="159"/>
      <c r="N362" s="122"/>
      <c r="O362" s="122"/>
      <c r="P362" s="122"/>
    </row>
    <row r="363" spans="2:16" hidden="1" x14ac:dyDescent="0.3">
      <c r="B363" s="159"/>
      <c r="N363" s="122"/>
      <c r="O363" s="122"/>
      <c r="P363" s="122"/>
    </row>
    <row r="364" spans="2:16" hidden="1" x14ac:dyDescent="0.3">
      <c r="B364" s="159"/>
      <c r="N364" s="122"/>
      <c r="O364" s="122"/>
      <c r="P364" s="122"/>
    </row>
    <row r="365" spans="2:16" hidden="1" x14ac:dyDescent="0.3">
      <c r="B365" s="159"/>
      <c r="N365" s="122"/>
      <c r="O365" s="122"/>
      <c r="P365" s="122"/>
    </row>
    <row r="366" spans="2:16" hidden="1" x14ac:dyDescent="0.3">
      <c r="B366" s="159"/>
      <c r="N366" s="122"/>
      <c r="O366" s="122"/>
      <c r="P366" s="122"/>
    </row>
    <row r="367" spans="2:16" hidden="1" x14ac:dyDescent="0.3">
      <c r="B367" s="159"/>
      <c r="N367" s="122"/>
      <c r="O367" s="122"/>
      <c r="P367" s="122"/>
    </row>
    <row r="368" spans="2:16" hidden="1" x14ac:dyDescent="0.3">
      <c r="B368" s="159"/>
      <c r="N368" s="122"/>
      <c r="O368" s="122"/>
      <c r="P368" s="122"/>
    </row>
    <row r="369" spans="2:16" hidden="1" x14ac:dyDescent="0.3">
      <c r="B369" s="159"/>
      <c r="N369" s="122"/>
      <c r="O369" s="122"/>
      <c r="P369" s="122"/>
    </row>
    <row r="370" spans="2:16" hidden="1" x14ac:dyDescent="0.3">
      <c r="B370" s="159"/>
      <c r="N370" s="122"/>
      <c r="O370" s="122"/>
      <c r="P370" s="122"/>
    </row>
    <row r="371" spans="2:16" hidden="1" x14ac:dyDescent="0.3">
      <c r="B371" s="159"/>
      <c r="N371" s="122"/>
      <c r="O371" s="122"/>
      <c r="P371" s="122"/>
    </row>
    <row r="372" spans="2:16" hidden="1" x14ac:dyDescent="0.3">
      <c r="B372" s="159"/>
      <c r="N372" s="122"/>
      <c r="O372" s="122"/>
      <c r="P372" s="122"/>
    </row>
    <row r="373" spans="2:16" hidden="1" x14ac:dyDescent="0.3">
      <c r="B373" s="159"/>
      <c r="N373" s="122"/>
      <c r="O373" s="122"/>
      <c r="P373" s="122"/>
    </row>
    <row r="374" spans="2:16" hidden="1" x14ac:dyDescent="0.3">
      <c r="B374" s="159"/>
      <c r="N374" s="122"/>
      <c r="O374" s="122"/>
      <c r="P374" s="122"/>
    </row>
    <row r="375" spans="2:16" hidden="1" x14ac:dyDescent="0.3">
      <c r="B375" s="159"/>
      <c r="N375" s="122"/>
      <c r="O375" s="122"/>
      <c r="P375" s="122"/>
    </row>
    <row r="376" spans="2:16" hidden="1" x14ac:dyDescent="0.3">
      <c r="B376" s="159"/>
      <c r="N376" s="122"/>
      <c r="O376" s="122"/>
      <c r="P376" s="122"/>
    </row>
    <row r="377" spans="2:16" hidden="1" x14ac:dyDescent="0.3">
      <c r="B377" s="159"/>
      <c r="N377" s="122"/>
      <c r="O377" s="122"/>
      <c r="P377" s="122"/>
    </row>
    <row r="378" spans="2:16" hidden="1" x14ac:dyDescent="0.3">
      <c r="B378" s="159"/>
      <c r="N378" s="122"/>
      <c r="O378" s="122"/>
      <c r="P378" s="122"/>
    </row>
    <row r="379" spans="2:16" hidden="1" x14ac:dyDescent="0.3">
      <c r="B379" s="159"/>
      <c r="N379" s="122"/>
      <c r="O379" s="122"/>
      <c r="P379" s="122"/>
    </row>
    <row r="380" spans="2:16" hidden="1" x14ac:dyDescent="0.3">
      <c r="B380" s="159"/>
      <c r="N380" s="122"/>
      <c r="O380" s="122"/>
      <c r="P380" s="122"/>
    </row>
    <row r="381" spans="2:16" hidden="1" x14ac:dyDescent="0.3">
      <c r="B381" s="159"/>
      <c r="N381" s="122"/>
      <c r="O381" s="122"/>
      <c r="P381" s="122"/>
    </row>
    <row r="382" spans="2:16" hidden="1" x14ac:dyDescent="0.3">
      <c r="B382" s="159"/>
      <c r="N382" s="122"/>
      <c r="O382" s="122"/>
      <c r="P382" s="122"/>
    </row>
    <row r="383" spans="2:16" hidden="1" x14ac:dyDescent="0.3">
      <c r="B383" s="159"/>
      <c r="N383" s="122"/>
      <c r="O383" s="122"/>
      <c r="P383" s="122"/>
    </row>
    <row r="384" spans="2:16" hidden="1" x14ac:dyDescent="0.3">
      <c r="B384" s="159"/>
      <c r="N384" s="122"/>
      <c r="O384" s="122"/>
      <c r="P384" s="122"/>
    </row>
    <row r="385" spans="2:16" hidden="1" x14ac:dyDescent="0.3">
      <c r="B385" s="159"/>
      <c r="N385" s="122"/>
      <c r="O385" s="122"/>
      <c r="P385" s="122"/>
    </row>
    <row r="386" spans="2:16" hidden="1" x14ac:dyDescent="0.3">
      <c r="B386" s="159"/>
      <c r="N386" s="122"/>
      <c r="O386" s="122"/>
      <c r="P386" s="122"/>
    </row>
    <row r="387" spans="2:16" hidden="1" x14ac:dyDescent="0.3">
      <c r="B387" s="159"/>
      <c r="N387" s="122"/>
      <c r="O387" s="122"/>
      <c r="P387" s="122"/>
    </row>
    <row r="388" spans="2:16" hidden="1" x14ac:dyDescent="0.3">
      <c r="B388" s="159"/>
      <c r="N388" s="122"/>
      <c r="O388" s="122"/>
      <c r="P388" s="122"/>
    </row>
    <row r="389" spans="2:16" hidden="1" x14ac:dyDescent="0.3">
      <c r="B389" s="159"/>
      <c r="N389" s="122"/>
      <c r="O389" s="122"/>
      <c r="P389" s="122"/>
    </row>
    <row r="390" spans="2:16" hidden="1" x14ac:dyDescent="0.3">
      <c r="B390" s="159"/>
      <c r="N390" s="122"/>
      <c r="O390" s="122"/>
      <c r="P390" s="122"/>
    </row>
    <row r="391" spans="2:16" hidden="1" x14ac:dyDescent="0.3">
      <c r="B391" s="159"/>
      <c r="N391" s="122"/>
      <c r="O391" s="122"/>
      <c r="P391" s="122"/>
    </row>
    <row r="392" spans="2:16" hidden="1" x14ac:dyDescent="0.3">
      <c r="B392" s="159"/>
      <c r="N392" s="122"/>
      <c r="O392" s="122"/>
      <c r="P392" s="122"/>
    </row>
    <row r="393" spans="2:16" hidden="1" x14ac:dyDescent="0.3">
      <c r="B393" s="159"/>
      <c r="N393" s="122"/>
      <c r="O393" s="122"/>
      <c r="P393" s="122"/>
    </row>
    <row r="394" spans="2:16" hidden="1" x14ac:dyDescent="0.3">
      <c r="B394" s="159"/>
      <c r="N394" s="122"/>
      <c r="O394" s="122"/>
      <c r="P394" s="122"/>
    </row>
    <row r="395" spans="2:16" hidden="1" x14ac:dyDescent="0.3">
      <c r="B395" s="159"/>
      <c r="N395" s="122"/>
      <c r="O395" s="122"/>
      <c r="P395" s="122"/>
    </row>
    <row r="396" spans="2:16" hidden="1" x14ac:dyDescent="0.3">
      <c r="B396" s="159"/>
      <c r="N396" s="122"/>
      <c r="O396" s="122"/>
      <c r="P396" s="122"/>
    </row>
    <row r="397" spans="2:16" hidden="1" x14ac:dyDescent="0.3">
      <c r="B397" s="159"/>
      <c r="N397" s="122"/>
      <c r="O397" s="122"/>
      <c r="P397" s="122"/>
    </row>
    <row r="398" spans="2:16" hidden="1" x14ac:dyDescent="0.3">
      <c r="B398" s="159"/>
      <c r="N398" s="122"/>
      <c r="O398" s="122"/>
      <c r="P398" s="122"/>
    </row>
    <row r="399" spans="2:16" hidden="1" x14ac:dyDescent="0.3">
      <c r="B399" s="159"/>
      <c r="N399" s="122"/>
      <c r="O399" s="122"/>
      <c r="P399" s="122"/>
    </row>
    <row r="400" spans="2:16" hidden="1" x14ac:dyDescent="0.3">
      <c r="B400" s="159"/>
      <c r="N400" s="122"/>
      <c r="O400" s="122"/>
      <c r="P400" s="122"/>
    </row>
    <row r="401" spans="2:16" hidden="1" x14ac:dyDescent="0.3">
      <c r="B401" s="159"/>
      <c r="N401" s="122"/>
      <c r="O401" s="122"/>
      <c r="P401" s="122"/>
    </row>
    <row r="402" spans="2:16" hidden="1" x14ac:dyDescent="0.3">
      <c r="B402" s="159"/>
      <c r="N402" s="122"/>
      <c r="O402" s="122"/>
      <c r="P402" s="122"/>
    </row>
    <row r="403" spans="2:16" hidden="1" x14ac:dyDescent="0.3">
      <c r="B403" s="159"/>
      <c r="N403" s="122"/>
      <c r="O403" s="122"/>
      <c r="P403" s="122"/>
    </row>
    <row r="404" spans="2:16" hidden="1" x14ac:dyDescent="0.3">
      <c r="B404" s="159"/>
      <c r="N404" s="122"/>
      <c r="O404" s="122"/>
      <c r="P404" s="122"/>
    </row>
    <row r="405" spans="2:16" hidden="1" x14ac:dyDescent="0.3">
      <c r="B405" s="159"/>
      <c r="N405" s="122"/>
      <c r="O405" s="122"/>
      <c r="P405" s="122"/>
    </row>
    <row r="406" spans="2:16" hidden="1" x14ac:dyDescent="0.3">
      <c r="B406" s="159"/>
      <c r="N406" s="122"/>
      <c r="O406" s="122"/>
      <c r="P406" s="122"/>
    </row>
    <row r="407" spans="2:16" hidden="1" x14ac:dyDescent="0.3">
      <c r="B407" s="159"/>
      <c r="N407" s="122"/>
      <c r="O407" s="122"/>
      <c r="P407" s="122"/>
    </row>
    <row r="408" spans="2:16" hidden="1" x14ac:dyDescent="0.3">
      <c r="B408" s="159"/>
      <c r="N408" s="122"/>
      <c r="O408" s="122"/>
      <c r="P408" s="122"/>
    </row>
    <row r="409" spans="2:16" hidden="1" x14ac:dyDescent="0.3">
      <c r="B409" s="159"/>
      <c r="N409" s="122"/>
      <c r="O409" s="122"/>
      <c r="P409" s="122"/>
    </row>
    <row r="410" spans="2:16" hidden="1" x14ac:dyDescent="0.3">
      <c r="B410" s="159"/>
      <c r="N410" s="122"/>
      <c r="O410" s="122"/>
      <c r="P410" s="122"/>
    </row>
    <row r="411" spans="2:16" hidden="1" x14ac:dyDescent="0.3">
      <c r="B411" s="159"/>
      <c r="N411" s="122"/>
      <c r="O411" s="122"/>
      <c r="P411" s="122"/>
    </row>
    <row r="412" spans="2:16" hidden="1" x14ac:dyDescent="0.3">
      <c r="B412" s="159"/>
      <c r="N412" s="122"/>
      <c r="O412" s="122"/>
      <c r="P412" s="122"/>
    </row>
    <row r="413" spans="2:16" hidden="1" x14ac:dyDescent="0.3">
      <c r="B413" s="159"/>
      <c r="N413" s="122"/>
      <c r="O413" s="122"/>
      <c r="P413" s="122"/>
    </row>
    <row r="414" spans="2:16" hidden="1" x14ac:dyDescent="0.3">
      <c r="B414" s="159"/>
      <c r="N414" s="122"/>
      <c r="O414" s="122"/>
      <c r="P414" s="122"/>
    </row>
    <row r="415" spans="2:16" hidden="1" x14ac:dyDescent="0.3">
      <c r="B415" s="159"/>
      <c r="N415" s="122"/>
      <c r="O415" s="122"/>
      <c r="P415" s="122"/>
    </row>
    <row r="416" spans="2:16" hidden="1" x14ac:dyDescent="0.3">
      <c r="B416" s="159"/>
      <c r="N416" s="122"/>
      <c r="O416" s="122"/>
      <c r="P416" s="122"/>
    </row>
    <row r="417" spans="2:16" hidden="1" x14ac:dyDescent="0.3">
      <c r="B417" s="159"/>
      <c r="N417" s="122"/>
      <c r="O417" s="122"/>
      <c r="P417" s="122"/>
    </row>
    <row r="418" spans="2:16" hidden="1" x14ac:dyDescent="0.3">
      <c r="B418" s="159"/>
      <c r="N418" s="122"/>
      <c r="O418" s="122"/>
      <c r="P418" s="122"/>
    </row>
    <row r="419" spans="2:16" hidden="1" x14ac:dyDescent="0.3">
      <c r="B419" s="159"/>
      <c r="N419" s="122"/>
      <c r="O419" s="122"/>
      <c r="P419" s="122"/>
    </row>
    <row r="420" spans="2:16" hidden="1" x14ac:dyDescent="0.3">
      <c r="B420" s="159"/>
      <c r="N420" s="122"/>
      <c r="O420" s="122"/>
      <c r="P420" s="122"/>
    </row>
    <row r="421" spans="2:16" hidden="1" x14ac:dyDescent="0.3">
      <c r="B421" s="159"/>
      <c r="N421" s="122"/>
      <c r="O421" s="122"/>
      <c r="P421" s="122"/>
    </row>
    <row r="422" spans="2:16" hidden="1" x14ac:dyDescent="0.3">
      <c r="B422" s="159"/>
      <c r="N422" s="122"/>
      <c r="O422" s="122"/>
      <c r="P422" s="122"/>
    </row>
    <row r="423" spans="2:16" hidden="1" x14ac:dyDescent="0.3">
      <c r="B423" s="159"/>
      <c r="N423" s="122"/>
      <c r="O423" s="122"/>
      <c r="P423" s="122"/>
    </row>
    <row r="424" spans="2:16" hidden="1" x14ac:dyDescent="0.3">
      <c r="B424" s="159"/>
      <c r="N424" s="122"/>
      <c r="O424" s="122"/>
      <c r="P424" s="122"/>
    </row>
    <row r="425" spans="2:16" hidden="1" x14ac:dyDescent="0.3">
      <c r="B425" s="159"/>
      <c r="N425" s="122"/>
      <c r="O425" s="122"/>
      <c r="P425" s="122"/>
    </row>
    <row r="426" spans="2:16" hidden="1" x14ac:dyDescent="0.3">
      <c r="B426" s="159"/>
      <c r="N426" s="122"/>
      <c r="O426" s="122"/>
      <c r="P426" s="122"/>
    </row>
    <row r="427" spans="2:16" hidden="1" x14ac:dyDescent="0.3">
      <c r="B427" s="159"/>
      <c r="N427" s="122"/>
      <c r="O427" s="122"/>
      <c r="P427" s="122"/>
    </row>
    <row r="428" spans="2:16" hidden="1" x14ac:dyDescent="0.3">
      <c r="B428" s="159"/>
      <c r="N428" s="122"/>
      <c r="O428" s="122"/>
      <c r="P428" s="122"/>
    </row>
    <row r="429" spans="2:16" hidden="1" x14ac:dyDescent="0.3">
      <c r="B429" s="159"/>
      <c r="N429" s="122"/>
      <c r="O429" s="122"/>
      <c r="P429" s="122"/>
    </row>
    <row r="430" spans="2:16" hidden="1" x14ac:dyDescent="0.3">
      <c r="B430" s="159"/>
      <c r="N430" s="122"/>
      <c r="O430" s="122"/>
      <c r="P430" s="122"/>
    </row>
    <row r="431" spans="2:16" hidden="1" x14ac:dyDescent="0.3">
      <c r="B431" s="159"/>
      <c r="N431" s="122"/>
      <c r="O431" s="122"/>
      <c r="P431" s="122"/>
    </row>
    <row r="432" spans="2:16" hidden="1" x14ac:dyDescent="0.3">
      <c r="B432" s="159"/>
      <c r="N432" s="122"/>
      <c r="O432" s="122"/>
      <c r="P432" s="122"/>
    </row>
    <row r="433" spans="2:16" hidden="1" x14ac:dyDescent="0.3">
      <c r="B433" s="159"/>
      <c r="N433" s="122"/>
      <c r="O433" s="122"/>
      <c r="P433" s="122"/>
    </row>
    <row r="434" spans="2:16" hidden="1" x14ac:dyDescent="0.3">
      <c r="B434" s="159"/>
      <c r="N434" s="122"/>
      <c r="O434" s="122"/>
      <c r="P434" s="122"/>
    </row>
    <row r="435" spans="2:16" hidden="1" x14ac:dyDescent="0.3">
      <c r="B435" s="159"/>
      <c r="N435" s="122"/>
      <c r="O435" s="122"/>
      <c r="P435" s="122"/>
    </row>
    <row r="436" spans="2:16" hidden="1" x14ac:dyDescent="0.3">
      <c r="B436" s="159"/>
      <c r="N436" s="122"/>
      <c r="O436" s="122"/>
      <c r="P436" s="122"/>
    </row>
    <row r="437" spans="2:16" hidden="1" x14ac:dyDescent="0.3">
      <c r="B437" s="159"/>
      <c r="N437" s="122"/>
      <c r="O437" s="122"/>
      <c r="P437" s="122"/>
    </row>
    <row r="438" spans="2:16" hidden="1" x14ac:dyDescent="0.3">
      <c r="B438" s="159"/>
      <c r="N438" s="122"/>
      <c r="O438" s="122"/>
      <c r="P438" s="122"/>
    </row>
    <row r="439" spans="2:16" hidden="1" x14ac:dyDescent="0.3">
      <c r="B439" s="159"/>
      <c r="N439" s="122"/>
      <c r="O439" s="122"/>
      <c r="P439" s="122"/>
    </row>
    <row r="440" spans="2:16" hidden="1" x14ac:dyDescent="0.3">
      <c r="B440" s="159"/>
      <c r="N440" s="122"/>
      <c r="O440" s="122"/>
      <c r="P440" s="122"/>
    </row>
    <row r="441" spans="2:16" hidden="1" x14ac:dyDescent="0.3">
      <c r="B441" s="159"/>
      <c r="N441" s="122"/>
      <c r="O441" s="122"/>
      <c r="P441" s="122"/>
    </row>
    <row r="442" spans="2:16" hidden="1" x14ac:dyDescent="0.3">
      <c r="B442" s="159"/>
      <c r="N442" s="122"/>
      <c r="O442" s="122"/>
      <c r="P442" s="122"/>
    </row>
    <row r="443" spans="2:16" hidden="1" x14ac:dyDescent="0.3">
      <c r="B443" s="159"/>
      <c r="N443" s="122"/>
      <c r="O443" s="122"/>
      <c r="P443" s="122"/>
    </row>
    <row r="444" spans="2:16" hidden="1" x14ac:dyDescent="0.3">
      <c r="B444" s="159"/>
      <c r="N444" s="122"/>
      <c r="O444" s="122"/>
      <c r="P444" s="122"/>
    </row>
    <row r="445" spans="2:16" hidden="1" x14ac:dyDescent="0.3">
      <c r="B445" s="159"/>
      <c r="N445" s="122"/>
      <c r="O445" s="122"/>
      <c r="P445" s="122"/>
    </row>
    <row r="446" spans="2:16" hidden="1" x14ac:dyDescent="0.3">
      <c r="B446" s="159"/>
      <c r="N446" s="122"/>
      <c r="O446" s="122"/>
      <c r="P446" s="122"/>
    </row>
    <row r="447" spans="2:16" hidden="1" x14ac:dyDescent="0.3">
      <c r="B447" s="159"/>
      <c r="N447" s="122"/>
      <c r="O447" s="122"/>
      <c r="P447" s="122"/>
    </row>
    <row r="448" spans="2:16" hidden="1" x14ac:dyDescent="0.3">
      <c r="B448" s="159"/>
      <c r="N448" s="122"/>
      <c r="O448" s="122"/>
      <c r="P448" s="122"/>
    </row>
    <row r="449" spans="2:16" hidden="1" x14ac:dyDescent="0.3">
      <c r="B449" s="159"/>
      <c r="N449" s="122"/>
      <c r="O449" s="122"/>
      <c r="P449" s="122"/>
    </row>
    <row r="450" spans="2:16" hidden="1" x14ac:dyDescent="0.3">
      <c r="B450" s="159"/>
      <c r="N450" s="122"/>
      <c r="O450" s="122"/>
      <c r="P450" s="122"/>
    </row>
    <row r="451" spans="2:16" hidden="1" x14ac:dyDescent="0.3">
      <c r="B451" s="159"/>
      <c r="N451" s="122"/>
      <c r="O451" s="122"/>
      <c r="P451" s="122"/>
    </row>
    <row r="452" spans="2:16" hidden="1" x14ac:dyDescent="0.3">
      <c r="B452" s="159"/>
      <c r="N452" s="122"/>
      <c r="O452" s="122"/>
      <c r="P452" s="122"/>
    </row>
    <row r="453" spans="2:16" hidden="1" x14ac:dyDescent="0.3">
      <c r="B453" s="159"/>
      <c r="N453" s="122"/>
      <c r="O453" s="122"/>
      <c r="P453" s="122"/>
    </row>
    <row r="454" spans="2:16" hidden="1" x14ac:dyDescent="0.3">
      <c r="B454" s="159"/>
      <c r="N454" s="122"/>
      <c r="O454" s="122"/>
      <c r="P454" s="122"/>
    </row>
    <row r="455" spans="2:16" hidden="1" x14ac:dyDescent="0.3">
      <c r="B455" s="159"/>
      <c r="N455" s="122"/>
      <c r="O455" s="122"/>
      <c r="P455" s="122"/>
    </row>
    <row r="456" spans="2:16" hidden="1" x14ac:dyDescent="0.3">
      <c r="B456" s="159"/>
      <c r="N456" s="122"/>
      <c r="O456" s="122"/>
      <c r="P456" s="122"/>
    </row>
    <row r="457" spans="2:16" hidden="1" x14ac:dyDescent="0.3">
      <c r="B457" s="159"/>
      <c r="N457" s="122"/>
      <c r="O457" s="122"/>
      <c r="P457" s="122"/>
    </row>
    <row r="458" spans="2:16" hidden="1" x14ac:dyDescent="0.3">
      <c r="B458" s="159"/>
      <c r="N458" s="122"/>
      <c r="O458" s="122"/>
      <c r="P458" s="122"/>
    </row>
    <row r="459" spans="2:16" hidden="1" x14ac:dyDescent="0.3">
      <c r="B459" s="159"/>
      <c r="N459" s="122"/>
      <c r="O459" s="122"/>
      <c r="P459" s="122"/>
    </row>
    <row r="460" spans="2:16" hidden="1" x14ac:dyDescent="0.3">
      <c r="B460" s="159"/>
      <c r="N460" s="122"/>
      <c r="O460" s="122"/>
      <c r="P460" s="122"/>
    </row>
    <row r="461" spans="2:16" hidden="1" x14ac:dyDescent="0.3">
      <c r="B461" s="159"/>
      <c r="N461" s="122"/>
      <c r="O461" s="122"/>
      <c r="P461" s="122"/>
    </row>
    <row r="462" spans="2:16" hidden="1" x14ac:dyDescent="0.3">
      <c r="B462" s="159"/>
      <c r="N462" s="122"/>
      <c r="O462" s="122"/>
      <c r="P462" s="122"/>
    </row>
    <row r="463" spans="2:16" hidden="1" x14ac:dyDescent="0.3">
      <c r="B463" s="159"/>
      <c r="N463" s="122"/>
      <c r="O463" s="122"/>
      <c r="P463" s="122"/>
    </row>
    <row r="464" spans="2:16" hidden="1" x14ac:dyDescent="0.3">
      <c r="B464" s="159"/>
      <c r="N464" s="122"/>
      <c r="O464" s="122"/>
      <c r="P464" s="122"/>
    </row>
    <row r="465" spans="2:16" hidden="1" x14ac:dyDescent="0.3">
      <c r="B465" s="159"/>
      <c r="N465" s="122"/>
      <c r="O465" s="122"/>
      <c r="P465" s="122"/>
    </row>
    <row r="466" spans="2:16" hidden="1" x14ac:dyDescent="0.3">
      <c r="B466" s="159"/>
      <c r="N466" s="122"/>
      <c r="O466" s="122"/>
      <c r="P466" s="122"/>
    </row>
    <row r="467" spans="2:16" hidden="1" x14ac:dyDescent="0.3">
      <c r="B467" s="159"/>
      <c r="N467" s="122"/>
      <c r="O467" s="122"/>
      <c r="P467" s="122"/>
    </row>
    <row r="468" spans="2:16" hidden="1" x14ac:dyDescent="0.3">
      <c r="B468" s="159"/>
      <c r="N468" s="122"/>
      <c r="O468" s="122"/>
      <c r="P468" s="122"/>
    </row>
    <row r="469" spans="2:16" hidden="1" x14ac:dyDescent="0.3">
      <c r="B469" s="159"/>
      <c r="N469" s="122"/>
      <c r="O469" s="122"/>
      <c r="P469" s="122"/>
    </row>
    <row r="470" spans="2:16" hidden="1" x14ac:dyDescent="0.3">
      <c r="B470" s="159"/>
      <c r="N470" s="122"/>
      <c r="O470" s="122"/>
      <c r="P470" s="122"/>
    </row>
    <row r="471" spans="2:16" hidden="1" x14ac:dyDescent="0.3">
      <c r="B471" s="159"/>
      <c r="N471" s="122"/>
      <c r="O471" s="122"/>
      <c r="P471" s="122"/>
    </row>
    <row r="472" spans="2:16" hidden="1" x14ac:dyDescent="0.3">
      <c r="B472" s="159"/>
      <c r="N472" s="122"/>
      <c r="O472" s="122"/>
      <c r="P472" s="122"/>
    </row>
    <row r="473" spans="2:16" hidden="1" x14ac:dyDescent="0.3">
      <c r="B473" s="159"/>
      <c r="N473" s="122"/>
      <c r="O473" s="122"/>
      <c r="P473" s="122"/>
    </row>
    <row r="474" spans="2:16" hidden="1" x14ac:dyDescent="0.3">
      <c r="B474" s="159"/>
      <c r="N474" s="122"/>
      <c r="O474" s="122"/>
      <c r="P474" s="122"/>
    </row>
    <row r="475" spans="2:16" hidden="1" x14ac:dyDescent="0.3">
      <c r="B475" s="159"/>
      <c r="N475" s="122"/>
      <c r="O475" s="122"/>
      <c r="P475" s="122"/>
    </row>
    <row r="476" spans="2:16" hidden="1" x14ac:dyDescent="0.3">
      <c r="B476" s="159"/>
      <c r="N476" s="122"/>
      <c r="O476" s="122"/>
      <c r="P476" s="122"/>
    </row>
    <row r="477" spans="2:16" hidden="1" x14ac:dyDescent="0.3">
      <c r="B477" s="159"/>
      <c r="N477" s="122"/>
      <c r="O477" s="122"/>
      <c r="P477" s="122"/>
    </row>
    <row r="478" spans="2:16" hidden="1" x14ac:dyDescent="0.3">
      <c r="B478" s="159"/>
      <c r="N478" s="122"/>
      <c r="O478" s="122"/>
      <c r="P478" s="122"/>
    </row>
    <row r="479" spans="2:16" hidden="1" x14ac:dyDescent="0.3">
      <c r="B479" s="159"/>
      <c r="N479" s="122"/>
      <c r="O479" s="122"/>
      <c r="P479" s="122"/>
    </row>
    <row r="480" spans="2:16" hidden="1" x14ac:dyDescent="0.3">
      <c r="B480" s="159"/>
      <c r="N480" s="122"/>
      <c r="O480" s="122"/>
      <c r="P480" s="122"/>
    </row>
    <row r="481" spans="2:23" hidden="1" x14ac:dyDescent="0.3">
      <c r="B481" s="159"/>
      <c r="N481" s="122"/>
      <c r="O481" s="122"/>
      <c r="P481" s="122"/>
    </row>
    <row r="482" spans="2:23" hidden="1" x14ac:dyDescent="0.3">
      <c r="B482" s="159"/>
      <c r="N482" s="122"/>
      <c r="O482" s="122"/>
      <c r="P482" s="122"/>
    </row>
    <row r="483" spans="2:23" hidden="1" x14ac:dyDescent="0.3">
      <c r="B483" s="159"/>
      <c r="N483" s="122"/>
      <c r="O483" s="122"/>
      <c r="P483" s="122"/>
    </row>
    <row r="484" spans="2:23" hidden="1" x14ac:dyDescent="0.3">
      <c r="B484" s="159"/>
      <c r="N484" s="122"/>
      <c r="O484" s="122"/>
      <c r="P484" s="122"/>
    </row>
    <row r="485" spans="2:23" hidden="1" x14ac:dyDescent="0.3">
      <c r="B485" s="159"/>
      <c r="N485" s="122"/>
      <c r="O485" s="122"/>
      <c r="P485" s="122"/>
    </row>
    <row r="486" spans="2:23" hidden="1" x14ac:dyDescent="0.3">
      <c r="B486" s="159"/>
      <c r="N486" s="122"/>
      <c r="O486" s="122"/>
      <c r="P486" s="122"/>
    </row>
    <row r="487" spans="2:23" hidden="1" x14ac:dyDescent="0.3">
      <c r="B487" s="159"/>
      <c r="N487" s="122"/>
      <c r="O487" s="122"/>
      <c r="P487" s="122"/>
    </row>
    <row r="488" spans="2:23" hidden="1" x14ac:dyDescent="0.3">
      <c r="B488" s="159"/>
      <c r="N488" s="122"/>
      <c r="O488" s="122"/>
      <c r="P488" s="122"/>
    </row>
    <row r="489" spans="2:23" hidden="1" x14ac:dyDescent="0.3">
      <c r="B489" s="159"/>
      <c r="N489" s="122"/>
      <c r="O489" s="122"/>
      <c r="P489" s="122"/>
    </row>
    <row r="490" spans="2:23" hidden="1" x14ac:dyDescent="0.3">
      <c r="B490" s="159"/>
      <c r="N490" s="122"/>
      <c r="O490" s="122"/>
      <c r="P490" s="122"/>
    </row>
    <row r="491" spans="2:23" hidden="1" x14ac:dyDescent="0.3">
      <c r="B491" s="159"/>
      <c r="N491" s="122"/>
      <c r="O491" s="122"/>
      <c r="P491" s="122"/>
    </row>
    <row r="492" spans="2:23" hidden="1" x14ac:dyDescent="0.3">
      <c r="B492" s="159"/>
      <c r="N492" s="122"/>
      <c r="O492" s="122"/>
      <c r="P492" s="122"/>
    </row>
    <row r="493" spans="2:23" hidden="1" x14ac:dyDescent="0.3">
      <c r="B493" s="159"/>
      <c r="N493" s="122"/>
      <c r="O493" s="122"/>
      <c r="P493" s="122"/>
    </row>
    <row r="494" spans="2:23" hidden="1" x14ac:dyDescent="0.3">
      <c r="B494" s="159"/>
      <c r="N494" s="122"/>
      <c r="O494" s="122"/>
      <c r="P494" s="122"/>
    </row>
    <row r="495" spans="2:23" ht="15" thickBot="1" x14ac:dyDescent="0.35">
      <c r="B495" s="159"/>
      <c r="C495" s="123" t="s">
        <v>136</v>
      </c>
      <c r="D495" s="93"/>
      <c r="E495" s="93"/>
      <c r="F495" s="105">
        <f t="shared" ref="F495:P495" si="4">SUM(F4:F494)</f>
        <v>17.399999999999999</v>
      </c>
      <c r="G495" s="105">
        <f t="shared" si="4"/>
        <v>1993.85</v>
      </c>
      <c r="H495" s="105">
        <f t="shared" si="4"/>
        <v>0</v>
      </c>
      <c r="I495" s="105">
        <f t="shared" si="4"/>
        <v>254.4</v>
      </c>
      <c r="J495" s="105">
        <f t="shared" si="4"/>
        <v>140.25</v>
      </c>
      <c r="K495" s="105"/>
      <c r="L495" s="105">
        <f t="shared" si="4"/>
        <v>0</v>
      </c>
      <c r="M495" s="105">
        <f t="shared" si="4"/>
        <v>0</v>
      </c>
      <c r="N495" s="105">
        <f t="shared" si="4"/>
        <v>2405.9</v>
      </c>
      <c r="O495" s="105"/>
      <c r="P495" s="105">
        <f t="shared" si="4"/>
        <v>466860</v>
      </c>
      <c r="Q495" s="93" t="s">
        <v>137</v>
      </c>
      <c r="R495" s="105">
        <f t="shared" ref="R495:W495" si="5">SUM(R4:R494)</f>
        <v>0</v>
      </c>
      <c r="S495" s="105">
        <f t="shared" si="5"/>
        <v>0</v>
      </c>
      <c r="T495" s="105">
        <f t="shared" si="5"/>
        <v>0</v>
      </c>
      <c r="U495" s="105">
        <f t="shared" si="5"/>
        <v>0</v>
      </c>
      <c r="V495" s="105">
        <f t="shared" si="5"/>
        <v>0</v>
      </c>
      <c r="W495" s="105">
        <f t="shared" si="5"/>
        <v>0</v>
      </c>
    </row>
    <row r="496" spans="2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IF('13'!K3="", "Vrije categorie",'13'!K3)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1161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1161</v>
      </c>
      <c r="O499" s="95"/>
      <c r="P499" s="106" cm="1">
        <f t="array" ref="P499">SUMPRODUCT(--($E$4:$E$494=C499),--($D$4:$D$494=""),$P$4:$P$494)</f>
        <v>232200</v>
      </c>
    </row>
    <row r="500" spans="3:16" x14ac:dyDescent="0.3">
      <c r="C500" s="95" t="str">
        <f>IF('13'!K4="", "Vrije categorie",'13'!K4)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214.1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214.1</v>
      </c>
      <c r="O500" s="95"/>
      <c r="P500" s="106" cm="1">
        <f t="array" ref="P500">SUMPRODUCT(--($E$4:$E$494=C500),--($D$4:$D$494=""),$P$4:$P$494)</f>
        <v>42820</v>
      </c>
    </row>
    <row r="501" spans="3:16" x14ac:dyDescent="0.3">
      <c r="C501" s="95" t="str">
        <f>IF('13'!K5="", "Vrije categorie",'13'!K5)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IF('13'!K6="", "Vrije categorie",'13'!K6)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25.5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25.5</v>
      </c>
      <c r="O502" s="95"/>
      <c r="P502" s="106" cm="1">
        <f t="array" ref="P502">SUMPRODUCT(--($E$4:$E$494=C502),--($D$4:$D$494=""),$P$4:$P$494)</f>
        <v>5100</v>
      </c>
    </row>
    <row r="503" spans="3:16" x14ac:dyDescent="0.3">
      <c r="C503" s="95" t="str">
        <f>IF('13'!K7="", "Vrije categorie",'13'!K7)</f>
        <v>E</v>
      </c>
      <c r="F503" s="106" cm="1">
        <f t="array" ref="F503">SUMPRODUCT(--($E$4:$E$494=C503),--($D$4:$D$494=""),$F$4:$F$494)</f>
        <v>17.399999999999999</v>
      </c>
      <c r="G503" s="106" cm="1">
        <f t="array" ref="G503">SUMPRODUCT(--($E$4:$E$494=C503),--($D$4:$D$494=""),$G$4:$G$494)</f>
        <v>472.90000000000003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57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547.29999999999995</v>
      </c>
      <c r="O503" s="95"/>
      <c r="P503" s="106" cm="1">
        <f t="array" ref="P503">SUMPRODUCT(--($E$4:$E$494=C503),--($D$4:$D$494=""),$P$4:$P$494)</f>
        <v>109460</v>
      </c>
    </row>
    <row r="504" spans="3:16" x14ac:dyDescent="0.3">
      <c r="C504" s="95" t="str">
        <f>IF('13'!K8="", "Vrije categorie",'13'!K8)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IF('13'!K9="", "Vrije categorie",'13'!K9)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3.1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83.25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86.35</v>
      </c>
      <c r="O505" s="95"/>
      <c r="P505" s="106" cm="1">
        <f t="array" ref="P505">SUMPRODUCT(--($E$4:$E$494=C505),--($D$4:$D$494=""),$P$4:$P$494)</f>
        <v>17270</v>
      </c>
    </row>
    <row r="506" spans="3:16" x14ac:dyDescent="0.3">
      <c r="C506" s="95" t="str">
        <f>IF('13'!K10="", "Vrije categorie",'13'!K10)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IF('13'!K11="", "Vrije categorie",'13'!K11)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45.65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254.4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300.05</v>
      </c>
      <c r="O507" s="95"/>
      <c r="P507" s="106" cm="1">
        <f t="array" ref="P507">SUMPRODUCT(--($E$4:$E$494=C507),--($D$4:$D$494=""),$P$4:$P$494)</f>
        <v>60010</v>
      </c>
    </row>
    <row r="508" spans="3:16" x14ac:dyDescent="0.3">
      <c r="C508" s="95" t="str">
        <f>IF('13'!K12="", "Vrije categorie",'13'!K12)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IF('13'!K13="", "Vrije categorie",'13'!K13)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IF('13'!K14="", "Vrije categorie",'13'!K14)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IF('13'!K15="", "Vrije categorie",'13'!K15)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17.399999999999999</v>
      </c>
      <c r="G512" s="107">
        <f t="shared" ref="G512:M512" si="7">SUM(G499:G511)</f>
        <v>1922.25</v>
      </c>
      <c r="H512" s="107">
        <f t="shared" si="7"/>
        <v>0</v>
      </c>
      <c r="I512" s="107">
        <f t="shared" si="7"/>
        <v>254.4</v>
      </c>
      <c r="J512" s="107">
        <f t="shared" si="7"/>
        <v>140.25</v>
      </c>
      <c r="K512" s="107">
        <f t="shared" si="7"/>
        <v>0</v>
      </c>
      <c r="L512" s="107">
        <f t="shared" si="7"/>
        <v>0</v>
      </c>
      <c r="M512" s="107">
        <f t="shared" si="7"/>
        <v>0</v>
      </c>
      <c r="N512" s="107">
        <f t="shared" si="6"/>
        <v>2334.3000000000002</v>
      </c>
      <c r="O512" s="107"/>
      <c r="P512" s="107">
        <f>SUM(P499:P511)</f>
        <v>466860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71.600000000000009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3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3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3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3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3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3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3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3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3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2:16" x14ac:dyDescent="0.3">
      <c r="C529" s="109" t="str">
        <f t="shared" si="8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2:16" x14ac:dyDescent="0.3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2:16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2:16" ht="15" thickTop="1" x14ac:dyDescent="0.3"/>
    <row r="535" spans="2:16" x14ac:dyDescent="0.3">
      <c r="C535" s="149" t="s">
        <v>158</v>
      </c>
      <c r="D535" s="121"/>
      <c r="E535" s="121"/>
      <c r="F535" s="150"/>
      <c r="G535" s="150"/>
      <c r="H535" s="150"/>
      <c r="I535" s="150"/>
      <c r="J535" s="150"/>
      <c r="K535" s="150"/>
      <c r="L535" s="151"/>
      <c r="M535" s="152"/>
      <c r="N535" s="149" t="s">
        <v>151</v>
      </c>
      <c r="O535" s="47"/>
      <c r="P535" s="149" t="s">
        <v>140</v>
      </c>
    </row>
    <row r="536" spans="2:16" x14ac:dyDescent="0.3">
      <c r="B536" t="s">
        <v>55</v>
      </c>
      <c r="C536" s="149" t="str">
        <f>C499</f>
        <v>A</v>
      </c>
      <c r="D536" s="121"/>
      <c r="E536" s="121"/>
      <c r="F536" s="150" cm="1">
        <f t="array" ref="F536">SUMPRODUCT(--($B$4:$B$498=B536),--($E$4:$E$498=C536),--($D$4:$D$498=""),$F$4:$F$498)</f>
        <v>0</v>
      </c>
      <c r="G536" s="150" cm="1">
        <f t="array" ref="G536">SUMPRODUCT(--($B$4:$B$498=B536),--($E$4:$E$498=C536),--($D$4:$D$498=""),$G$4:$G$498)</f>
        <v>145.69999999999999</v>
      </c>
      <c r="H536" s="150" cm="1">
        <f t="array" ref="H536">SUMPRODUCT(--($B$4:$B$498=B536),--($E$4:$E$498=C536),--($D$4:$D$498=""),$H$4:$H$498)</f>
        <v>0</v>
      </c>
      <c r="I536" s="150" cm="1">
        <f t="array" ref="I536">SUMPRODUCT(--($B$4:$B$498=B536),--($E$4:$E$498=C536),--($D$4:$D$498=""),$I$4:$I$498)</f>
        <v>0</v>
      </c>
      <c r="J536" s="150" cm="1">
        <f t="array" ref="J536">SUMPRODUCT(--($B$4:$B$498=B536),--($E$4:$E$498=C536),--($D$4:$D$498=""),$J$4:$J$498)</f>
        <v>0</v>
      </c>
      <c r="K536" s="150" cm="1">
        <f t="array" ref="K536">SUMPRODUCT(--($B$4:$B$498=B536),--($E$4:$E$498=C536),--($D$4:$D$498=""),$K$4:$K$498)</f>
        <v>0</v>
      </c>
      <c r="L536" s="150" cm="1">
        <f t="array" ref="L536">SUMPRODUCT(--($B$4:$B$498=B536),--($E$4:$E$498=C536),--($D$4:$D$498=""),$L$4:$L$498)</f>
        <v>0</v>
      </c>
      <c r="M536" s="150" cm="1">
        <f t="array" ref="M536">SUMPRODUCT(--($B$4:$B$498=B536),--($E$4:$E$498=C536),--($D$4:$D$498=""),$M$4:$M$498)</f>
        <v>0</v>
      </c>
      <c r="N536" s="150">
        <f>SUM(F536:M536)</f>
        <v>145.69999999999999</v>
      </c>
      <c r="O536" s="95"/>
      <c r="P536" s="150" cm="1">
        <f t="array" ref="P536">SUMPRODUCT(--($B$4:$B$498=B536),--($E$4:$E$498=C536),--($D$4:$D$498=""),$P$4:$P$498)</f>
        <v>29140</v>
      </c>
    </row>
    <row r="537" spans="2:16" x14ac:dyDescent="0.3">
      <c r="B537" t="s">
        <v>55</v>
      </c>
      <c r="C537" s="149" t="str">
        <f>C500</f>
        <v>B</v>
      </c>
      <c r="D537" s="121"/>
      <c r="E537" s="121"/>
      <c r="F537" s="150" cm="1">
        <f t="array" ref="F537">SUMPRODUCT(--($B$4:$B$498=B537),--($E$4:$E$498=C537),--($D$4:$D$498=""),$F$4:$F$498)</f>
        <v>0</v>
      </c>
      <c r="G537" s="150" cm="1">
        <f t="array" ref="G537">SUMPRODUCT(--($B$4:$B$498=B537),--($E$4:$E$498=C537),--($D$4:$D$498=""),$G$4:$G$498)</f>
        <v>0</v>
      </c>
      <c r="H537" s="150" cm="1">
        <f t="array" ref="H537">SUMPRODUCT(--($B$4:$B$498=B537),--($E$4:$E$498=C537),--($D$4:$D$498=""),$H$4:$H$498)</f>
        <v>0</v>
      </c>
      <c r="I537" s="150" cm="1">
        <f t="array" ref="I537">SUMPRODUCT(--($B$4:$B$498=B537),--($E$4:$E$498=C537),--($D$4:$D$498=""),$I$4:$I$498)</f>
        <v>0</v>
      </c>
      <c r="J537" s="150" cm="1">
        <f t="array" ref="J537">SUMPRODUCT(--($B$4:$B$498=B537),--($E$4:$E$498=C537),--($D$4:$D$498=""),$J$4:$J$498)</f>
        <v>0</v>
      </c>
      <c r="K537" s="150" cm="1">
        <f t="array" ref="K537">SUMPRODUCT(--($B$4:$B$498=B537),--($E$4:$E$498=C537),--($D$4:$D$498=""),$K$4:$K$498)</f>
        <v>0</v>
      </c>
      <c r="L537" s="150" cm="1">
        <f t="array" ref="L537">SUMPRODUCT(--($B$4:$B$498=B537),--($E$4:$E$498=C537),--($D$4:$D$498=""),$L$4:$L$498)</f>
        <v>0</v>
      </c>
      <c r="M537" s="150" cm="1">
        <f t="array" ref="M537">SUMPRODUCT(--($B$4:$B$498=B537),--($E$4:$E$498=C537),--($D$4:$D$498=""),$M$4:$M$498)</f>
        <v>0</v>
      </c>
      <c r="N537" s="150">
        <f t="shared" ref="N537:N549" si="11">SUM(F537:M537)</f>
        <v>0</v>
      </c>
      <c r="O537" s="95"/>
      <c r="P537" s="150" cm="1">
        <f t="array" ref="P537">SUMPRODUCT(--($B$4:$B$498=B537),--($E$4:$E$498=C537),--($D$4:$D$498=""),$P$4:$P$498)</f>
        <v>0</v>
      </c>
    </row>
    <row r="538" spans="2:16" x14ac:dyDescent="0.3">
      <c r="B538" t="s">
        <v>55</v>
      </c>
      <c r="C538" s="149" t="str">
        <f t="shared" ref="C538:C548" si="12">C501</f>
        <v>C</v>
      </c>
      <c r="D538" s="121"/>
      <c r="E538" s="121"/>
      <c r="F538" s="150" cm="1">
        <f t="array" ref="F538">SUMPRODUCT(--($B$4:$B$498=B538),--($E$4:$E$498=C538),--($D$4:$D$498=""),$F$4:$F$498)</f>
        <v>0</v>
      </c>
      <c r="G538" s="150" cm="1">
        <f t="array" ref="G538">SUMPRODUCT(--($B$4:$B$498=B538),--($E$4:$E$498=C538),--($D$4:$D$498=""),$G$4:$G$498)</f>
        <v>0</v>
      </c>
      <c r="H538" s="150" cm="1">
        <f t="array" ref="H538">SUMPRODUCT(--($B$4:$B$498=B538),--($E$4:$E$498=C538),--($D$4:$D$498=""),$H$4:$H$498)</f>
        <v>0</v>
      </c>
      <c r="I538" s="150" cm="1">
        <f t="array" ref="I538">SUMPRODUCT(--($B$4:$B$498=B538),--($E$4:$E$498=C538),--($D$4:$D$498=""),$I$4:$I$498)</f>
        <v>0</v>
      </c>
      <c r="J538" s="150" cm="1">
        <f t="array" ref="J538">SUMPRODUCT(--($B$4:$B$498=B538),--($E$4:$E$498=C538),--($D$4:$D$498=""),$J$4:$J$498)</f>
        <v>0</v>
      </c>
      <c r="K538" s="150" cm="1">
        <f t="array" ref="K538">SUMPRODUCT(--($B$4:$B$498=B538),--($E$4:$E$498=C538),--($D$4:$D$498=""),$K$4:$K$498)</f>
        <v>0</v>
      </c>
      <c r="L538" s="150" cm="1">
        <f t="array" ref="L538">SUMPRODUCT(--($B$4:$B$498=B538),--($E$4:$E$498=C538),--($D$4:$D$498=""),$L$4:$L$498)</f>
        <v>0</v>
      </c>
      <c r="M538" s="150" cm="1">
        <f t="array" ref="M538">SUMPRODUCT(--($B$4:$B$498=B538),--($E$4:$E$498=C538),--($D$4:$D$498=""),$M$4:$M$498)</f>
        <v>0</v>
      </c>
      <c r="N538" s="150">
        <f t="shared" si="11"/>
        <v>0</v>
      </c>
      <c r="O538" s="95"/>
      <c r="P538" s="150" cm="1">
        <f t="array" ref="P538">SUMPRODUCT(--($B$4:$B$498=B538),--($E$4:$E$498=C538),--($D$4:$D$498=""),$P$4:$P$498)</f>
        <v>0</v>
      </c>
    </row>
    <row r="539" spans="2:16" x14ac:dyDescent="0.3">
      <c r="B539" t="s">
        <v>55</v>
      </c>
      <c r="C539" s="149" t="str">
        <f t="shared" si="12"/>
        <v>D</v>
      </c>
      <c r="D539" s="121"/>
      <c r="E539" s="121"/>
      <c r="F539" s="150" cm="1">
        <f t="array" ref="F539">SUMPRODUCT(--($B$4:$B$498=B539),--($E$4:$E$498=C539),--($D$4:$D$498=""),$F$4:$F$498)</f>
        <v>0</v>
      </c>
      <c r="G539" s="150" cm="1">
        <f t="array" ref="G539">SUMPRODUCT(--($B$4:$B$498=B539),--($E$4:$E$498=C539),--($D$4:$D$498=""),$G$4:$G$498)</f>
        <v>12.5</v>
      </c>
      <c r="H539" s="150" cm="1">
        <f t="array" ref="H539">SUMPRODUCT(--($B$4:$B$498=B539),--($E$4:$E$498=C539),--($D$4:$D$498=""),$H$4:$H$498)</f>
        <v>0</v>
      </c>
      <c r="I539" s="150" cm="1">
        <f t="array" ref="I539">SUMPRODUCT(--($B$4:$B$498=B539),--($E$4:$E$498=C539),--($D$4:$D$498=""),$I$4:$I$498)</f>
        <v>0</v>
      </c>
      <c r="J539" s="150" cm="1">
        <f t="array" ref="J539">SUMPRODUCT(--($B$4:$B$498=B539),--($E$4:$E$498=C539),--($D$4:$D$498=""),$J$4:$J$498)</f>
        <v>0</v>
      </c>
      <c r="K539" s="150" cm="1">
        <f t="array" ref="K539">SUMPRODUCT(--($B$4:$B$498=B539),--($E$4:$E$498=C539),--($D$4:$D$498=""),$K$4:$K$498)</f>
        <v>0</v>
      </c>
      <c r="L539" s="150" cm="1">
        <f t="array" ref="L539">SUMPRODUCT(--($B$4:$B$498=B539),--($E$4:$E$498=C539),--($D$4:$D$498=""),$L$4:$L$498)</f>
        <v>0</v>
      </c>
      <c r="M539" s="150" cm="1">
        <f t="array" ref="M539">SUMPRODUCT(--($B$4:$B$498=B539),--($E$4:$E$498=C539),--($D$4:$D$498=""),$M$4:$M$498)</f>
        <v>0</v>
      </c>
      <c r="N539" s="150">
        <f t="shared" si="11"/>
        <v>12.5</v>
      </c>
      <c r="O539" s="95"/>
      <c r="P539" s="150" cm="1">
        <f t="array" ref="P539">SUMPRODUCT(--($B$4:$B$498=B539),--($E$4:$E$498=C539),--($D$4:$D$498=""),$P$4:$P$498)</f>
        <v>2500</v>
      </c>
    </row>
    <row r="540" spans="2:16" x14ac:dyDescent="0.3">
      <c r="B540" t="s">
        <v>55</v>
      </c>
      <c r="C540" s="149" t="str">
        <f t="shared" si="12"/>
        <v>E</v>
      </c>
      <c r="D540" s="121"/>
      <c r="E540" s="121"/>
      <c r="F540" s="150" cm="1">
        <f t="array" ref="F540">SUMPRODUCT(--($B$4:$B$498=B540),--($E$4:$E$498=C540),--($D$4:$D$498=""),$F$4:$F$498)</f>
        <v>0</v>
      </c>
      <c r="G540" s="150" cm="1">
        <f t="array" ref="G540">SUMPRODUCT(--($B$4:$B$498=B540),--($E$4:$E$498=C540),--($D$4:$D$498=""),$G$4:$G$498)</f>
        <v>165.05</v>
      </c>
      <c r="H540" s="150" cm="1">
        <f t="array" ref="H540">SUMPRODUCT(--($B$4:$B$498=B540),--($E$4:$E$498=C540),--($D$4:$D$498=""),$H$4:$H$498)</f>
        <v>0</v>
      </c>
      <c r="I540" s="150" cm="1">
        <f t="array" ref="I540">SUMPRODUCT(--($B$4:$B$498=B540),--($E$4:$E$498=C540),--($D$4:$D$498=""),$I$4:$I$498)</f>
        <v>0</v>
      </c>
      <c r="J540" s="150" cm="1">
        <f t="array" ref="J540">SUMPRODUCT(--($B$4:$B$498=B540),--($E$4:$E$498=C540),--($D$4:$D$498=""),$J$4:$J$498)</f>
        <v>0</v>
      </c>
      <c r="K540" s="150" cm="1">
        <f t="array" ref="K540">SUMPRODUCT(--($B$4:$B$498=B540),--($E$4:$E$498=C540),--($D$4:$D$498=""),$K$4:$K$498)</f>
        <v>0</v>
      </c>
      <c r="L540" s="150" cm="1">
        <f t="array" ref="L540">SUMPRODUCT(--($B$4:$B$498=B540),--($E$4:$E$498=C540),--($D$4:$D$498=""),$L$4:$L$498)</f>
        <v>0</v>
      </c>
      <c r="M540" s="150" cm="1">
        <f t="array" ref="M540">SUMPRODUCT(--($B$4:$B$498=B540),--($E$4:$E$498=C540),--($D$4:$D$498=""),$M$4:$M$498)</f>
        <v>0</v>
      </c>
      <c r="N540" s="150">
        <f t="shared" si="11"/>
        <v>165.05</v>
      </c>
      <c r="O540" s="95"/>
      <c r="P540" s="150" cm="1">
        <f t="array" ref="P540">SUMPRODUCT(--($B$4:$B$498=B540),--($E$4:$E$498=C540),--($D$4:$D$498=""),$P$4:$P$498)</f>
        <v>33010</v>
      </c>
    </row>
    <row r="541" spans="2:16" x14ac:dyDescent="0.3">
      <c r="B541" t="s">
        <v>55</v>
      </c>
      <c r="C541" s="149" t="str">
        <f t="shared" si="12"/>
        <v>F</v>
      </c>
      <c r="D541" s="121"/>
      <c r="E541" s="121"/>
      <c r="F541" s="150" cm="1">
        <f t="array" ref="F541">SUMPRODUCT(--($B$4:$B$498=B541),--($E$4:$E$498=C541),--($D$4:$D$498=""),$F$4:$F$498)</f>
        <v>0</v>
      </c>
      <c r="G541" s="150" cm="1">
        <f t="array" ref="G541">SUMPRODUCT(--($B$4:$B$498=B541),--($E$4:$E$498=C541),--($D$4:$D$498=""),$G$4:$G$498)</f>
        <v>0</v>
      </c>
      <c r="H541" s="150" cm="1">
        <f t="array" ref="H541">SUMPRODUCT(--($B$4:$B$498=B541),--($E$4:$E$498=C541),--($D$4:$D$498=""),$H$4:$H$498)</f>
        <v>0</v>
      </c>
      <c r="I541" s="150" cm="1">
        <f t="array" ref="I541">SUMPRODUCT(--($B$4:$B$498=B541),--($E$4:$E$498=C541),--($D$4:$D$498=""),$I$4:$I$498)</f>
        <v>0</v>
      </c>
      <c r="J541" s="150" cm="1">
        <f t="array" ref="J541">SUMPRODUCT(--($B$4:$B$498=B541),--($E$4:$E$498=C541),--($D$4:$D$498=""),$J$4:$J$498)</f>
        <v>0</v>
      </c>
      <c r="K541" s="150" cm="1">
        <f t="array" ref="K541">SUMPRODUCT(--($B$4:$B$498=B541),--($E$4:$E$498=C541),--($D$4:$D$498=""),$K$4:$K$498)</f>
        <v>0</v>
      </c>
      <c r="L541" s="150" cm="1">
        <f t="array" ref="L541">SUMPRODUCT(--($B$4:$B$498=B541),--($E$4:$E$498=C541),--($D$4:$D$498=""),$L$4:$L$498)</f>
        <v>0</v>
      </c>
      <c r="M541" s="150" cm="1">
        <f t="array" ref="M541">SUMPRODUCT(--($B$4:$B$498=B541),--($E$4:$E$498=C541),--($D$4:$D$498=""),$M$4:$M$498)</f>
        <v>0</v>
      </c>
      <c r="N541" s="150">
        <f t="shared" si="11"/>
        <v>0</v>
      </c>
      <c r="O541" s="95"/>
      <c r="P541" s="150" cm="1">
        <f t="array" ref="P541">SUMPRODUCT(--($B$4:$B$498=B541),--($E$4:$E$498=C541),--($D$4:$D$498=""),$P$4:$P$498)</f>
        <v>0</v>
      </c>
    </row>
    <row r="542" spans="2:16" x14ac:dyDescent="0.3">
      <c r="B542" t="s">
        <v>55</v>
      </c>
      <c r="C542" s="149" t="str">
        <f t="shared" si="12"/>
        <v>G</v>
      </c>
      <c r="D542" s="121"/>
      <c r="E542" s="121"/>
      <c r="F542" s="150" cm="1">
        <f t="array" ref="F542">SUMPRODUCT(--($B$4:$B$498=B542),--($E$4:$E$498=C542),--($D$4:$D$498=""),$F$4:$F$498)</f>
        <v>0</v>
      </c>
      <c r="G542" s="150" cm="1">
        <f t="array" ref="G542">SUMPRODUCT(--($B$4:$B$498=B542),--($E$4:$E$498=C542),--($D$4:$D$498=""),$G$4:$G$498)</f>
        <v>0</v>
      </c>
      <c r="H542" s="150" cm="1">
        <f t="array" ref="H542">SUMPRODUCT(--($B$4:$B$498=B542),--($E$4:$E$498=C542),--($D$4:$D$498=""),$H$4:$H$498)</f>
        <v>0</v>
      </c>
      <c r="I542" s="150" cm="1">
        <f t="array" ref="I542">SUMPRODUCT(--($B$4:$B$498=B542),--($E$4:$E$498=C542),--($D$4:$D$498=""),$I$4:$I$498)</f>
        <v>0</v>
      </c>
      <c r="J542" s="150" cm="1">
        <f t="array" ref="J542">SUMPRODUCT(--($B$4:$B$498=B542),--($E$4:$E$498=C542),--($D$4:$D$498=""),$J$4:$J$498)</f>
        <v>35.300000000000004</v>
      </c>
      <c r="K542" s="150" cm="1">
        <f t="array" ref="K542">SUMPRODUCT(--($B$4:$B$498=B542),--($E$4:$E$498=C542),--($D$4:$D$498=""),$K$4:$K$498)</f>
        <v>0</v>
      </c>
      <c r="L542" s="150" cm="1">
        <f t="array" ref="L542">SUMPRODUCT(--($B$4:$B$498=B542),--($E$4:$E$498=C542),--($D$4:$D$498=""),$L$4:$L$498)</f>
        <v>0</v>
      </c>
      <c r="M542" s="150" cm="1">
        <f t="array" ref="M542">SUMPRODUCT(--($B$4:$B$498=B542),--($E$4:$E$498=C542),--($D$4:$D$498=""),$M$4:$M$498)</f>
        <v>0</v>
      </c>
      <c r="N542" s="150">
        <f t="shared" si="11"/>
        <v>35.300000000000004</v>
      </c>
      <c r="O542" s="95"/>
      <c r="P542" s="150" cm="1">
        <f t="array" ref="P542">SUMPRODUCT(--($B$4:$B$498=B542),--($E$4:$E$498=C542),--($D$4:$D$498=""),$P$4:$P$498)</f>
        <v>7060</v>
      </c>
    </row>
    <row r="543" spans="2:16" x14ac:dyDescent="0.3">
      <c r="B543" t="s">
        <v>55</v>
      </c>
      <c r="C543" s="149" t="str">
        <f t="shared" si="12"/>
        <v>H</v>
      </c>
      <c r="D543" s="121"/>
      <c r="E543" s="121"/>
      <c r="F543" s="150" cm="1">
        <f t="array" ref="F543">SUMPRODUCT(--($B$4:$B$498=B543),--($E$4:$E$498=C543),--($D$4:$D$498=""),$F$4:$F$498)</f>
        <v>0</v>
      </c>
      <c r="G543" s="150" cm="1">
        <f t="array" ref="G543">SUMPRODUCT(--($B$4:$B$498=B543),--($E$4:$E$498=C543),--($D$4:$D$498=""),$G$4:$G$498)</f>
        <v>0</v>
      </c>
      <c r="H543" s="150" cm="1">
        <f t="array" ref="H543">SUMPRODUCT(--($B$4:$B$498=B543),--($E$4:$E$498=C543),--($D$4:$D$498=""),$H$4:$H$498)</f>
        <v>0</v>
      </c>
      <c r="I543" s="150" cm="1">
        <f t="array" ref="I543">SUMPRODUCT(--($B$4:$B$498=B543),--($E$4:$E$498=C543),--($D$4:$D$498=""),$I$4:$I$498)</f>
        <v>0</v>
      </c>
      <c r="J543" s="150" cm="1">
        <f t="array" ref="J543">SUMPRODUCT(--($B$4:$B$498=B543),--($E$4:$E$498=C543),--($D$4:$D$498=""),$J$4:$J$498)</f>
        <v>0</v>
      </c>
      <c r="K543" s="150" cm="1">
        <f t="array" ref="K543">SUMPRODUCT(--($B$4:$B$498=B543),--($E$4:$E$498=C543),--($D$4:$D$498=""),$K$4:$K$498)</f>
        <v>0</v>
      </c>
      <c r="L543" s="150" cm="1">
        <f t="array" ref="L543">SUMPRODUCT(--($B$4:$B$498=B543),--($E$4:$E$498=C543),--($D$4:$D$498=""),$L$4:$L$498)</f>
        <v>0</v>
      </c>
      <c r="M543" s="150" cm="1">
        <f t="array" ref="M543">SUMPRODUCT(--($B$4:$B$498=B543),--($E$4:$E$498=C543),--($D$4:$D$498=""),$M$4:$M$498)</f>
        <v>0</v>
      </c>
      <c r="N543" s="150">
        <f t="shared" si="11"/>
        <v>0</v>
      </c>
      <c r="O543" s="95"/>
      <c r="P543" s="150" cm="1">
        <f t="array" ref="P543">SUMPRODUCT(--($B$4:$B$498=B543),--($E$4:$E$498=C543),--($D$4:$D$498=""),$P$4:$P$498)</f>
        <v>0</v>
      </c>
    </row>
    <row r="544" spans="2:16" x14ac:dyDescent="0.3">
      <c r="B544" t="s">
        <v>55</v>
      </c>
      <c r="C544" s="149" t="str">
        <f t="shared" si="12"/>
        <v>I</v>
      </c>
      <c r="D544" s="121"/>
      <c r="E544" s="121"/>
      <c r="F544" s="150" cm="1">
        <f t="array" ref="F544">SUMPRODUCT(--($B$4:$B$498=B544),--($E$4:$E$498=C544),--($D$4:$D$498=""),$F$4:$F$498)</f>
        <v>0</v>
      </c>
      <c r="G544" s="150" cm="1">
        <f t="array" ref="G544">SUMPRODUCT(--($B$4:$B$498=B544),--($E$4:$E$498=C544),--($D$4:$D$498=""),$G$4:$G$498)</f>
        <v>0</v>
      </c>
      <c r="H544" s="150" cm="1">
        <f t="array" ref="H544">SUMPRODUCT(--($B$4:$B$498=B544),--($E$4:$E$498=C544),--($D$4:$D$498=""),$H$4:$H$498)</f>
        <v>0</v>
      </c>
      <c r="I544" s="150" cm="1">
        <f t="array" ref="I544">SUMPRODUCT(--($B$4:$B$498=B544),--($E$4:$E$498=C544),--($D$4:$D$498=""),$I$4:$I$498)</f>
        <v>0</v>
      </c>
      <c r="J544" s="150" cm="1">
        <f t="array" ref="J544">SUMPRODUCT(--($B$4:$B$498=B544),--($E$4:$E$498=C544),--($D$4:$D$498=""),$J$4:$J$498)</f>
        <v>0</v>
      </c>
      <c r="K544" s="150" cm="1">
        <f t="array" ref="K544">SUMPRODUCT(--($B$4:$B$498=B544),--($E$4:$E$498=C544),--($D$4:$D$498=""),$K$4:$K$498)</f>
        <v>0</v>
      </c>
      <c r="L544" s="150" cm="1">
        <f t="array" ref="L544">SUMPRODUCT(--($B$4:$B$498=B544),--($E$4:$E$498=C544),--($D$4:$D$498=""),$L$4:$L$498)</f>
        <v>0</v>
      </c>
      <c r="M544" s="150" cm="1">
        <f t="array" ref="M544">SUMPRODUCT(--($B$4:$B$498=B544),--($E$4:$E$498=C544),--($D$4:$D$498=""),$M$4:$M$498)</f>
        <v>0</v>
      </c>
      <c r="N544" s="150">
        <f t="shared" si="11"/>
        <v>0</v>
      </c>
      <c r="O544" s="95"/>
      <c r="P544" s="150" cm="1">
        <f t="array" ref="P544">SUMPRODUCT(--($B$4:$B$498=B544),--($E$4:$E$498=C544),--($D$4:$D$498=""),$P$4:$P$498)</f>
        <v>0</v>
      </c>
    </row>
    <row r="545" spans="2:16" x14ac:dyDescent="0.3">
      <c r="B545" t="s">
        <v>55</v>
      </c>
      <c r="C545" s="149" t="str">
        <f t="shared" si="12"/>
        <v>J</v>
      </c>
      <c r="D545" s="121"/>
      <c r="E545" s="121"/>
      <c r="F545" s="150" cm="1">
        <f t="array" ref="F545">SUMPRODUCT(--($B$4:$B$498=B545),--($E$4:$E$498=C545),--($D$4:$D$498=""),$F$4:$F$498)</f>
        <v>0</v>
      </c>
      <c r="G545" s="150" cm="1">
        <f t="array" ref="G545">SUMPRODUCT(--($B$4:$B$498=B545),--($E$4:$E$498=C545),--($D$4:$D$498=""),$G$4:$G$498)</f>
        <v>0</v>
      </c>
      <c r="H545" s="150" cm="1">
        <f t="array" ref="H545">SUMPRODUCT(--($B$4:$B$498=B545),--($E$4:$E$498=C545),--($D$4:$D$498=""),$H$4:$H$498)</f>
        <v>0</v>
      </c>
      <c r="I545" s="150" cm="1">
        <f t="array" ref="I545">SUMPRODUCT(--($B$4:$B$498=B545),--($E$4:$E$498=C545),--($D$4:$D$498=""),$I$4:$I$498)</f>
        <v>0</v>
      </c>
      <c r="J545" s="150" cm="1">
        <f t="array" ref="J545">SUMPRODUCT(--($B$4:$B$498=B545),--($E$4:$E$498=C545),--($D$4:$D$498=""),$J$4:$J$498)</f>
        <v>0</v>
      </c>
      <c r="K545" s="150" cm="1">
        <f t="array" ref="K545">SUMPRODUCT(--($B$4:$B$498=B545),--($E$4:$E$498=C545),--($D$4:$D$498=""),$K$4:$K$498)</f>
        <v>0</v>
      </c>
      <c r="L545" s="150" cm="1">
        <f t="array" ref="L545">SUMPRODUCT(--($B$4:$B$498=B545),--($E$4:$E$498=C545),--($D$4:$D$498=""),$L$4:$L$498)</f>
        <v>0</v>
      </c>
      <c r="M545" s="150" cm="1">
        <f t="array" ref="M545">SUMPRODUCT(--($B$4:$B$498=B545),--($E$4:$E$498=C545),--($D$4:$D$498=""),$M$4:$M$498)</f>
        <v>0</v>
      </c>
      <c r="N545" s="150">
        <f t="shared" si="11"/>
        <v>0</v>
      </c>
      <c r="O545" s="95"/>
      <c r="P545" s="150" cm="1">
        <f t="array" ref="P545">SUMPRODUCT(--($B$4:$B$498=B545),--($E$4:$E$498=C545),--($D$4:$D$498=""),$P$4:$P$498)</f>
        <v>0</v>
      </c>
    </row>
    <row r="546" spans="2:16" x14ac:dyDescent="0.3">
      <c r="B546" t="s">
        <v>55</v>
      </c>
      <c r="C546" s="149" t="str">
        <f t="shared" si="12"/>
        <v>K</v>
      </c>
      <c r="D546" s="121"/>
      <c r="E546" s="121"/>
      <c r="F546" s="150" cm="1">
        <f t="array" ref="F546">SUMPRODUCT(--($B$4:$B$498=B546),--($E$4:$E$498=C546),--($D$4:$D$498=""),$F$4:$F$498)</f>
        <v>0</v>
      </c>
      <c r="G546" s="150" cm="1">
        <f t="array" ref="G546">SUMPRODUCT(--($B$4:$B$498=B546),--($E$4:$E$498=C546),--($D$4:$D$498=""),$G$4:$G$498)</f>
        <v>0</v>
      </c>
      <c r="H546" s="150" cm="1">
        <f t="array" ref="H546">SUMPRODUCT(--($B$4:$B$498=B546),--($E$4:$E$498=C546),--($D$4:$D$498=""),$H$4:$H$498)</f>
        <v>0</v>
      </c>
      <c r="I546" s="150" cm="1">
        <f t="array" ref="I546">SUMPRODUCT(--($B$4:$B$498=B546),--($E$4:$E$498=C546),--($D$4:$D$498=""),$I$4:$I$498)</f>
        <v>0</v>
      </c>
      <c r="J546" s="150" cm="1">
        <f t="array" ref="J546">SUMPRODUCT(--($B$4:$B$498=B546),--($E$4:$E$498=C546),--($D$4:$D$498=""),$J$4:$J$498)</f>
        <v>0</v>
      </c>
      <c r="K546" s="150" cm="1">
        <f t="array" ref="K546">SUMPRODUCT(--($B$4:$B$498=B546),--($E$4:$E$498=C546),--($D$4:$D$498=""),$K$4:$K$498)</f>
        <v>0</v>
      </c>
      <c r="L546" s="150" cm="1">
        <f t="array" ref="L546">SUMPRODUCT(--($B$4:$B$498=B546),--($E$4:$E$498=C546),--($D$4:$D$498=""),$L$4:$L$498)</f>
        <v>0</v>
      </c>
      <c r="M546" s="150" cm="1">
        <f t="array" ref="M546">SUMPRODUCT(--($B$4:$B$498=B546),--($E$4:$E$498=C546),--($D$4:$D$498=""),$M$4:$M$498)</f>
        <v>0</v>
      </c>
      <c r="N546" s="150">
        <f t="shared" si="11"/>
        <v>0</v>
      </c>
      <c r="O546" s="95"/>
      <c r="P546" s="150" cm="1">
        <f t="array" ref="P546">SUMPRODUCT(--($B$4:$B$498=B546),--($E$4:$E$498=C546),--($D$4:$D$498=""),$P$4:$P$498)</f>
        <v>0</v>
      </c>
    </row>
    <row r="547" spans="2:16" x14ac:dyDescent="0.3">
      <c r="B547" t="s">
        <v>55</v>
      </c>
      <c r="C547" s="149" t="str">
        <f t="shared" si="12"/>
        <v>L</v>
      </c>
      <c r="D547" s="121"/>
      <c r="E547" s="121"/>
      <c r="F547" s="150" cm="1">
        <f t="array" ref="F547">SUMPRODUCT(--($B$4:$B$498=B547),--($E$4:$E$498=C547),--($D$4:$D$498=""),$F$4:$F$498)</f>
        <v>0</v>
      </c>
      <c r="G547" s="150" cm="1">
        <f t="array" ref="G547">SUMPRODUCT(--($B$4:$B$498=B547),--($E$4:$E$498=C547),--($D$4:$D$498=""),$G$4:$G$498)</f>
        <v>0</v>
      </c>
      <c r="H547" s="150" cm="1">
        <f t="array" ref="H547">SUMPRODUCT(--($B$4:$B$498=B547),--($E$4:$E$498=C547),--($D$4:$D$498=""),$H$4:$H$498)</f>
        <v>0</v>
      </c>
      <c r="I547" s="150" cm="1">
        <f t="array" ref="I547">SUMPRODUCT(--($B$4:$B$498=B547),--($E$4:$E$498=C547),--($D$4:$D$498=""),$I$4:$I$498)</f>
        <v>0</v>
      </c>
      <c r="J547" s="150" cm="1">
        <f t="array" ref="J547">SUMPRODUCT(--($B$4:$B$498=B547),--($E$4:$E$498=C547),--($D$4:$D$498=""),$J$4:$J$498)</f>
        <v>0</v>
      </c>
      <c r="K547" s="150" cm="1">
        <f t="array" ref="K547">SUMPRODUCT(--($B$4:$B$498=B547),--($E$4:$E$498=C547),--($D$4:$D$498=""),$K$4:$K$498)</f>
        <v>0</v>
      </c>
      <c r="L547" s="150" cm="1">
        <f t="array" ref="L547">SUMPRODUCT(--($B$4:$B$498=B547),--($E$4:$E$498=C547),--($D$4:$D$498=""),$L$4:$L$498)</f>
        <v>0</v>
      </c>
      <c r="M547" s="150" cm="1">
        <f t="array" ref="M547">SUMPRODUCT(--($B$4:$B$498=B547),--($E$4:$E$498=C547),--($D$4:$D$498=""),$M$4:$M$498)</f>
        <v>0</v>
      </c>
      <c r="N547" s="150">
        <f t="shared" si="11"/>
        <v>0</v>
      </c>
      <c r="O547" s="95"/>
      <c r="P547" s="150" cm="1">
        <f t="array" ref="P547">SUMPRODUCT(--($B$4:$B$498=B547),--($E$4:$E$498=C547),--($D$4:$D$498=""),$P$4:$P$498)</f>
        <v>0</v>
      </c>
    </row>
    <row r="548" spans="2:16" x14ac:dyDescent="0.3">
      <c r="C548" s="149" t="str">
        <f t="shared" si="12"/>
        <v>Vrije categorie</v>
      </c>
      <c r="D548" s="121"/>
      <c r="E548" s="121"/>
      <c r="F548" s="150" cm="1">
        <f t="array" ref="F548">SUMPRODUCT(--($B$4:$B$498=B548),--($E$4:$E$498=C548),--($D$4:$D$498=""),$F$4:$F$498)</f>
        <v>0</v>
      </c>
      <c r="G548" s="150" cm="1">
        <f t="array" ref="G548">SUMPRODUCT(--($B$4:$B$498=B548),--($E$4:$E$498=C548),--($D$4:$D$498=""),$G$4:$G$498)</f>
        <v>0</v>
      </c>
      <c r="H548" s="150" cm="1">
        <f t="array" ref="H548">SUMPRODUCT(--($B$4:$B$498=B548),--($E$4:$E$498=C548),--($D$4:$D$498=""),$H$4:$H$498)</f>
        <v>0</v>
      </c>
      <c r="I548" s="150" cm="1">
        <f t="array" ref="I548">SUMPRODUCT(--($B$4:$B$498=B548),--($E$4:$E$498=C548),--($D$4:$D$498=""),$I$4:$I$498)</f>
        <v>0</v>
      </c>
      <c r="J548" s="150" cm="1">
        <f t="array" ref="J548">SUMPRODUCT(--($B$4:$B$498=B548),--($E$4:$E$498=C548),--($D$4:$D$498=""),$J$4:$J$498)</f>
        <v>0</v>
      </c>
      <c r="K548" s="150" cm="1">
        <f t="array" ref="K548">SUMPRODUCT(--($B$4:$B$498=B548),--($E$4:$E$498=C548),--($D$4:$D$498=""),$K$4:$K$498)</f>
        <v>0</v>
      </c>
      <c r="L548" s="150" cm="1">
        <f t="array" ref="L548">SUMPRODUCT(--($B$4:$B$498=B548),--($E$4:$E$498=C548),--($D$4:$D$498=""),$L$4:$L$498)</f>
        <v>0</v>
      </c>
      <c r="M548" s="150" cm="1">
        <f t="array" ref="M548">SUMPRODUCT(--($B$4:$B$498=B548),--($E$4:$E$498=C548),--($D$4:$D$498=""),$M$4:$M$498)</f>
        <v>0</v>
      </c>
      <c r="N548" s="150">
        <f t="shared" si="11"/>
        <v>0</v>
      </c>
      <c r="O548" s="95"/>
      <c r="P548" s="150" cm="1">
        <f t="array" ref="P548">SUMPRODUCT(--($B$4:$B$498=B548),--($E$4:$E$498=C548),--($D$4:$D$498=""),$P$4:$P$498)</f>
        <v>0</v>
      </c>
    </row>
    <row r="549" spans="2:16" ht="15" thickBot="1" x14ac:dyDescent="0.35">
      <c r="C549" s="153" t="s">
        <v>159</v>
      </c>
      <c r="D549" s="154"/>
      <c r="E549" s="154"/>
      <c r="F549" s="155">
        <f t="shared" ref="F549:M549" si="13">SUM(F536:F548)</f>
        <v>0</v>
      </c>
      <c r="G549" s="155">
        <f t="shared" si="13"/>
        <v>323.25</v>
      </c>
      <c r="H549" s="155">
        <f t="shared" si="13"/>
        <v>0</v>
      </c>
      <c r="I549" s="155">
        <f t="shared" si="13"/>
        <v>0</v>
      </c>
      <c r="J549" s="155">
        <f t="shared" si="13"/>
        <v>35.300000000000004</v>
      </c>
      <c r="K549" s="155">
        <f t="shared" si="13"/>
        <v>0</v>
      </c>
      <c r="L549" s="155">
        <f t="shared" si="13"/>
        <v>0</v>
      </c>
      <c r="M549" s="155">
        <f t="shared" si="13"/>
        <v>0</v>
      </c>
      <c r="N549" s="155">
        <f t="shared" si="11"/>
        <v>358.55</v>
      </c>
      <c r="O549" s="107"/>
      <c r="P549" s="155">
        <f>SUM(P536:P548)</f>
        <v>71710</v>
      </c>
    </row>
    <row r="550" spans="2:16" ht="15" thickTop="1" x14ac:dyDescent="0.3">
      <c r="C550" s="156"/>
      <c r="D550" s="47"/>
      <c r="E550" s="47"/>
      <c r="F550" s="122"/>
      <c r="G550" s="122"/>
      <c r="H550" s="122"/>
      <c r="I550" s="122"/>
      <c r="J550" s="122"/>
      <c r="K550" s="122"/>
      <c r="L550" s="124"/>
      <c r="M550" s="122"/>
    </row>
    <row r="551" spans="2:16" x14ac:dyDescent="0.3">
      <c r="C551" s="157" t="s">
        <v>160</v>
      </c>
      <c r="D551" s="121"/>
      <c r="E551" s="121"/>
      <c r="F551" s="150"/>
      <c r="G551" s="150"/>
      <c r="H551" s="150"/>
      <c r="I551" s="150"/>
      <c r="J551" s="150"/>
      <c r="K551" s="150"/>
      <c r="L551" s="151"/>
      <c r="M551" s="152"/>
      <c r="N551" s="149" t="s">
        <v>151</v>
      </c>
      <c r="O551" s="47"/>
      <c r="P551" s="149" t="s">
        <v>140</v>
      </c>
    </row>
    <row r="552" spans="2:16" x14ac:dyDescent="0.3">
      <c r="B552" t="s">
        <v>58</v>
      </c>
      <c r="C552" s="149" t="str">
        <f t="shared" ref="C552:C564" si="14">C499</f>
        <v>A</v>
      </c>
      <c r="D552" s="121"/>
      <c r="E552" s="121"/>
      <c r="F552" s="150" cm="1">
        <f t="array" ref="F552">SUMPRODUCT(--($B$4:$B$498=B552),--($E$4:$E$498=C552),--($D$4:$D$498=""),$F$4:$F$498)</f>
        <v>0</v>
      </c>
      <c r="G552" s="150" cm="1">
        <f t="array" ref="G552">SUMPRODUCT(--($B$4:$B$498=B552),--($E$4:$E$498=C552),--($D$4:$D$498=""),$G$4:$G$498)</f>
        <v>469.89999999999992</v>
      </c>
      <c r="H552" s="150" cm="1">
        <f t="array" ref="H552">SUMPRODUCT(--($B$4:$B$498=B552),--($E$4:$E$498=C552),--($D$4:$D$498=""),$H$4:$H$498)</f>
        <v>0</v>
      </c>
      <c r="I552" s="150" cm="1">
        <f t="array" ref="I552">SUMPRODUCT(--($B$4:$B$498=B552),--($E$4:$E$498=C552),--($D$4:$D$498=""),$I$4:$I$498)</f>
        <v>0</v>
      </c>
      <c r="J552" s="150" cm="1">
        <f t="array" ref="J552">SUMPRODUCT(--($B$4:$B$498=B552),--($E$4:$E$498=C552),--($D$4:$D$498=""),$J$4:$J$498)</f>
        <v>0</v>
      </c>
      <c r="K552" s="150" cm="1">
        <f t="array" ref="K552">SUMPRODUCT(--($B$4:$B$498=B552),--($E$4:$E$498=C552),--($D$4:$D$498=""),$K$4:$K$498)</f>
        <v>0</v>
      </c>
      <c r="L552" s="150" cm="1">
        <f t="array" ref="L552">SUMPRODUCT(--($B$4:$B$498=B552),--($E$4:$E$498=C552),--($D$4:$D$498=""),$L$4:$L$498)</f>
        <v>0</v>
      </c>
      <c r="M552" s="150" cm="1">
        <f t="array" ref="M552">SUMPRODUCT(--($B$5:$B$498=B552),--($E$5:$E$498=C552),--($D$5:$D$498=""),$M$5:$M$498)</f>
        <v>0</v>
      </c>
      <c r="N552" s="150">
        <f>SUM(F552:M552)</f>
        <v>469.89999999999992</v>
      </c>
      <c r="O552" s="95"/>
      <c r="P552" s="150" cm="1">
        <f t="array" ref="P552">SUMPRODUCT(--($B$4:$B$498=B552),--($E$4:$E$498=C552),--($D$4:$D$498=""),$P$4:$P$498)</f>
        <v>93980</v>
      </c>
    </row>
    <row r="553" spans="2:16" x14ac:dyDescent="0.3">
      <c r="B553" t="s">
        <v>58</v>
      </c>
      <c r="C553" s="149" t="str">
        <f t="shared" si="14"/>
        <v>B</v>
      </c>
      <c r="D553" s="121"/>
      <c r="E553" s="121"/>
      <c r="F553" s="150" cm="1">
        <f t="array" ref="F553">SUMPRODUCT(--($B$4:$B$498=B553),--($E$4:$E$498=C553),--($D$4:$D$498=""),$F$4:$F$498)</f>
        <v>0</v>
      </c>
      <c r="G553" s="150" cm="1">
        <f t="array" ref="G553">SUMPRODUCT(--($B$4:$B$498=B553),--($E$4:$E$498=C553),--($D$4:$D$498=""),$G$4:$G$498)</f>
        <v>88.1</v>
      </c>
      <c r="H553" s="150" cm="1">
        <f t="array" ref="H553">SUMPRODUCT(--($B$4:$B$498=B553),--($E$4:$E$498=C553),--($D$4:$D$498=""),$H$4:$H$498)</f>
        <v>0</v>
      </c>
      <c r="I553" s="150" cm="1">
        <f t="array" ref="I553">SUMPRODUCT(--($B$4:$B$498=B553),--($E$4:$E$498=C553),--($D$4:$D$498=""),$I$4:$I$498)</f>
        <v>0</v>
      </c>
      <c r="J553" s="150" cm="1">
        <f t="array" ref="J553">SUMPRODUCT(--($B$4:$B$498=B553),--($E$4:$E$498=C553),--($D$4:$D$498=""),$J$4:$J$498)</f>
        <v>0</v>
      </c>
      <c r="K553" s="150" cm="1">
        <f t="array" ref="K553">SUMPRODUCT(--($B$4:$B$498=B553),--($E$4:$E$498=C553),--($D$4:$D$498=""),$K$4:$K$498)</f>
        <v>0</v>
      </c>
      <c r="L553" s="150" cm="1">
        <f t="array" ref="L553">SUMPRODUCT(--($B$4:$B$498=B553),--($E$4:$E$498=C553),--($D$4:$D$498=""),$L$4:$L$498)</f>
        <v>0</v>
      </c>
      <c r="M553" s="150" cm="1">
        <f t="array" ref="M553">SUMPRODUCT(--($B$5:$B$498=B553),--($E$5:$E$498=C553),--($D$5:$D$498=""),$M$5:$M$498)</f>
        <v>0</v>
      </c>
      <c r="N553" s="150">
        <f t="shared" ref="N553:N565" si="15">SUM(F553:M553)</f>
        <v>88.1</v>
      </c>
      <c r="O553" s="95"/>
      <c r="P553" s="150" cm="1">
        <f t="array" ref="P553">SUMPRODUCT(--($B$4:$B$498=B553),--($E$4:$E$498=C553),--($D$4:$D$498=""),$P$4:$P$498)</f>
        <v>17620</v>
      </c>
    </row>
    <row r="554" spans="2:16" x14ac:dyDescent="0.3">
      <c r="B554" t="s">
        <v>58</v>
      </c>
      <c r="C554" s="149" t="str">
        <f t="shared" si="14"/>
        <v>C</v>
      </c>
      <c r="D554" s="121"/>
      <c r="E554" s="121"/>
      <c r="F554" s="150" cm="1">
        <f t="array" ref="F554">SUMPRODUCT(--($B$4:$B$498=B554),--($E$4:$E$498=C554),--($D$4:$D$498=""),$F$4:$F$498)</f>
        <v>0</v>
      </c>
      <c r="G554" s="150" cm="1">
        <f t="array" ref="G554">SUMPRODUCT(--($B$4:$B$498=B554),--($E$4:$E$498=C554),--($D$4:$D$498=""),$G$4:$G$498)</f>
        <v>0</v>
      </c>
      <c r="H554" s="150" cm="1">
        <f t="array" ref="H554">SUMPRODUCT(--($B$4:$B$498=B554),--($E$4:$E$498=C554),--($D$4:$D$498=""),$H$4:$H$498)</f>
        <v>0</v>
      </c>
      <c r="I554" s="150" cm="1">
        <f t="array" ref="I554">SUMPRODUCT(--($B$4:$B$498=B554),--($E$4:$E$498=C554),--($D$4:$D$498=""),$I$4:$I$498)</f>
        <v>0</v>
      </c>
      <c r="J554" s="150" cm="1">
        <f t="array" ref="J554">SUMPRODUCT(--($B$4:$B$498=B554),--($E$4:$E$498=C554),--($D$4:$D$498=""),$J$4:$J$498)</f>
        <v>0</v>
      </c>
      <c r="K554" s="150" cm="1">
        <f t="array" ref="K554">SUMPRODUCT(--($B$4:$B$498=B554),--($E$4:$E$498=C554),--($D$4:$D$498=""),$K$4:$K$498)</f>
        <v>0</v>
      </c>
      <c r="L554" s="150" cm="1">
        <f t="array" ref="L554">SUMPRODUCT(--($B$4:$B$498=B554),--($E$4:$E$498=C554),--($D$4:$D$498=""),$L$4:$L$498)</f>
        <v>0</v>
      </c>
      <c r="M554" s="150" cm="1">
        <f t="array" ref="M554">SUMPRODUCT(--($B$5:$B$498=B554),--($E$5:$E$498=C554),--($D$5:$D$498=""),$M$5:$M$498)</f>
        <v>0</v>
      </c>
      <c r="N554" s="150">
        <f t="shared" si="15"/>
        <v>0</v>
      </c>
      <c r="O554" s="95"/>
      <c r="P554" s="150" cm="1">
        <f t="array" ref="P554">SUMPRODUCT(--($B$4:$B$498=B554),--($E$4:$E$498=C554),--($D$4:$D$498=""),$P$4:$P$498)</f>
        <v>0</v>
      </c>
    </row>
    <row r="555" spans="2:16" x14ac:dyDescent="0.3">
      <c r="B555" t="s">
        <v>58</v>
      </c>
      <c r="C555" s="149" t="str">
        <f t="shared" si="14"/>
        <v>D</v>
      </c>
      <c r="D555" s="121"/>
      <c r="E555" s="121"/>
      <c r="F555" s="150" cm="1">
        <f t="array" ref="F555">SUMPRODUCT(--($B$4:$B$498=B555),--($E$4:$E$498=C555),--($D$4:$D$498=""),$F$4:$F$498)</f>
        <v>0</v>
      </c>
      <c r="G555" s="150" cm="1">
        <f t="array" ref="G555">SUMPRODUCT(--($B$4:$B$498=B555),--($E$4:$E$498=C555),--($D$4:$D$498=""),$G$4:$G$498)</f>
        <v>0</v>
      </c>
      <c r="H555" s="150" cm="1">
        <f t="array" ref="H555">SUMPRODUCT(--($B$4:$B$498=B555),--($E$4:$E$498=C555),--($D$4:$D$498=""),$H$4:$H$498)</f>
        <v>0</v>
      </c>
      <c r="I555" s="150" cm="1">
        <f t="array" ref="I555">SUMPRODUCT(--($B$4:$B$498=B555),--($E$4:$E$498=C555),--($D$4:$D$498=""),$I$4:$I$498)</f>
        <v>0</v>
      </c>
      <c r="J555" s="150" cm="1">
        <f t="array" ref="J555">SUMPRODUCT(--($B$4:$B$498=B555),--($E$4:$E$498=C555),--($D$4:$D$498=""),$J$4:$J$498)</f>
        <v>0</v>
      </c>
      <c r="K555" s="150" cm="1">
        <f t="array" ref="K555">SUMPRODUCT(--($B$4:$B$498=B555),--($E$4:$E$498=C555),--($D$4:$D$498=""),$K$4:$K$498)</f>
        <v>0</v>
      </c>
      <c r="L555" s="150" cm="1">
        <f t="array" ref="L555">SUMPRODUCT(--($B$4:$B$498=B555),--($E$4:$E$498=C555),--($D$4:$D$498=""),$L$4:$L$498)</f>
        <v>0</v>
      </c>
      <c r="M555" s="150" cm="1">
        <f t="array" ref="M555">SUMPRODUCT(--($B$5:$B$498=B555),--($E$5:$E$498=C555),--($D$5:$D$498=""),$M$5:$M$498)</f>
        <v>0</v>
      </c>
      <c r="N555" s="150">
        <f t="shared" si="15"/>
        <v>0</v>
      </c>
      <c r="O555" s="95"/>
      <c r="P555" s="150" cm="1">
        <f t="array" ref="P555">SUMPRODUCT(--($B$4:$B$498=B555),--($E$4:$E$498=C555),--($D$4:$D$498=""),$P$4:$P$498)</f>
        <v>0</v>
      </c>
    </row>
    <row r="556" spans="2:16" x14ac:dyDescent="0.3">
      <c r="B556" t="s">
        <v>58</v>
      </c>
      <c r="C556" s="149" t="str">
        <f t="shared" si="14"/>
        <v>E</v>
      </c>
      <c r="D556" s="121"/>
      <c r="E556" s="121"/>
      <c r="F556" s="150" cm="1">
        <f t="array" ref="F556">SUMPRODUCT(--($B$4:$B$498=B556),--($E$4:$E$498=C556),--($D$4:$D$498=""),$F$4:$F$498)</f>
        <v>8.6999999999999993</v>
      </c>
      <c r="G556" s="150" cm="1">
        <f t="array" ref="G556">SUMPRODUCT(--($B$4:$B$498=B556),--($E$4:$E$498=C556),--($D$4:$D$498=""),$G$4:$G$498)</f>
        <v>109.3</v>
      </c>
      <c r="H556" s="150" cm="1">
        <f t="array" ref="H556">SUMPRODUCT(--($B$4:$B$498=B556),--($E$4:$E$498=C556),--($D$4:$D$498=""),$H$4:$H$498)</f>
        <v>0</v>
      </c>
      <c r="I556" s="150" cm="1">
        <f t="array" ref="I556">SUMPRODUCT(--($B$4:$B$498=B556),--($E$4:$E$498=C556),--($D$4:$D$498=""),$I$4:$I$498)</f>
        <v>0</v>
      </c>
      <c r="J556" s="150" cm="1">
        <f t="array" ref="J556">SUMPRODUCT(--($B$4:$B$498=B556),--($E$4:$E$498=C556),--($D$4:$D$498=""),$J$4:$J$498)</f>
        <v>0</v>
      </c>
      <c r="K556" s="150" cm="1">
        <f t="array" ref="K556">SUMPRODUCT(--($B$4:$B$498=B556),--($E$4:$E$498=C556),--($D$4:$D$498=""),$K$4:$K$498)</f>
        <v>0</v>
      </c>
      <c r="L556" s="150" cm="1">
        <f t="array" ref="L556">SUMPRODUCT(--($B$4:$B$498=B556),--($E$4:$E$498=C556),--($D$4:$D$498=""),$L$4:$L$498)</f>
        <v>0</v>
      </c>
      <c r="M556" s="150" cm="1">
        <f t="array" ref="M556">SUMPRODUCT(--($B$5:$B$498=B556),--($E$5:$E$498=C556),--($D$5:$D$498=""),$M$5:$M$498)</f>
        <v>0</v>
      </c>
      <c r="N556" s="150">
        <f t="shared" si="15"/>
        <v>118</v>
      </c>
      <c r="O556" s="95"/>
      <c r="P556" s="150" cm="1">
        <f t="array" ref="P556">SUMPRODUCT(--($B$4:$B$498=B556),--($E$4:$E$498=C556),--($D$4:$D$498=""),$P$4:$P$498)</f>
        <v>23600</v>
      </c>
    </row>
    <row r="557" spans="2:16" x14ac:dyDescent="0.3">
      <c r="B557" t="s">
        <v>58</v>
      </c>
      <c r="C557" s="149" t="str">
        <f t="shared" si="14"/>
        <v>F</v>
      </c>
      <c r="D557" s="121"/>
      <c r="E557" s="121"/>
      <c r="F557" s="150" cm="1">
        <f t="array" ref="F557">SUMPRODUCT(--($B$4:$B$498=B557),--($E$4:$E$498=C557),--($D$4:$D$498=""),$F$4:$F$498)</f>
        <v>0</v>
      </c>
      <c r="G557" s="150" cm="1">
        <f t="array" ref="G557">SUMPRODUCT(--($B$4:$B$498=B557),--($E$4:$E$498=C557),--($D$4:$D$498=""),$G$4:$G$498)</f>
        <v>0</v>
      </c>
      <c r="H557" s="150" cm="1">
        <f t="array" ref="H557">SUMPRODUCT(--($B$4:$B$498=B557),--($E$4:$E$498=C557),--($D$4:$D$498=""),$H$4:$H$498)</f>
        <v>0</v>
      </c>
      <c r="I557" s="150" cm="1">
        <f t="array" ref="I557">SUMPRODUCT(--($B$4:$B$498=B557),--($E$4:$E$498=C557),--($D$4:$D$498=""),$I$4:$I$498)</f>
        <v>0</v>
      </c>
      <c r="J557" s="150" cm="1">
        <f t="array" ref="J557">SUMPRODUCT(--($B$4:$B$498=B557),--($E$4:$E$498=C557),--($D$4:$D$498=""),$J$4:$J$498)</f>
        <v>0</v>
      </c>
      <c r="K557" s="150" cm="1">
        <f t="array" ref="K557">SUMPRODUCT(--($B$4:$B$498=B557),--($E$4:$E$498=C557),--($D$4:$D$498=""),$K$4:$K$498)</f>
        <v>0</v>
      </c>
      <c r="L557" s="150" cm="1">
        <f t="array" ref="L557">SUMPRODUCT(--($B$4:$B$498=B557),--($E$4:$E$498=C557),--($D$4:$D$498=""),$L$4:$L$498)</f>
        <v>0</v>
      </c>
      <c r="M557" s="150" cm="1">
        <f t="array" ref="M557">SUMPRODUCT(--($B$5:$B$498=B557),--($E$5:$E$498=C557),--($D$5:$D$498=""),$M$5:$M$498)</f>
        <v>0</v>
      </c>
      <c r="N557" s="150">
        <f t="shared" si="15"/>
        <v>0</v>
      </c>
      <c r="O557" s="95"/>
      <c r="P557" s="150" cm="1">
        <f t="array" ref="P557">SUMPRODUCT(--($B$4:$B$498=B557),--($E$4:$E$498=C557),--($D$4:$D$498=""),$P$4:$P$498)</f>
        <v>0</v>
      </c>
    </row>
    <row r="558" spans="2:16" x14ac:dyDescent="0.3">
      <c r="B558" t="s">
        <v>58</v>
      </c>
      <c r="C558" s="149" t="str">
        <f t="shared" si="14"/>
        <v>G</v>
      </c>
      <c r="D558" s="121"/>
      <c r="E558" s="121"/>
      <c r="F558" s="150" cm="1">
        <f t="array" ref="F558">SUMPRODUCT(--($B$4:$B$498=B558),--($E$4:$E$498=C558),--($D$4:$D$498=""),$F$4:$F$498)</f>
        <v>0</v>
      </c>
      <c r="G558" s="150" cm="1">
        <f t="array" ref="G558">SUMPRODUCT(--($B$4:$B$498=B558),--($E$4:$E$498=C558),--($D$4:$D$498=""),$G$4:$G$498)</f>
        <v>0</v>
      </c>
      <c r="H558" s="150" cm="1">
        <f t="array" ref="H558">SUMPRODUCT(--($B$4:$B$498=B558),--($E$4:$E$498=C558),--($D$4:$D$498=""),$H$4:$H$498)</f>
        <v>0</v>
      </c>
      <c r="I558" s="150" cm="1">
        <f t="array" ref="I558">SUMPRODUCT(--($B$4:$B$498=B558),--($E$4:$E$498=C558),--($D$4:$D$498=""),$I$4:$I$498)</f>
        <v>0</v>
      </c>
      <c r="J558" s="150" cm="1">
        <f t="array" ref="J558">SUMPRODUCT(--($B$4:$B$498=B558),--($E$4:$E$498=C558),--($D$4:$D$498=""),$J$4:$J$498)</f>
        <v>17.599999999999998</v>
      </c>
      <c r="K558" s="150" cm="1">
        <f t="array" ref="K558">SUMPRODUCT(--($B$4:$B$498=B558),--($E$4:$E$498=C558),--($D$4:$D$498=""),$K$4:$K$498)</f>
        <v>0</v>
      </c>
      <c r="L558" s="150" cm="1">
        <f t="array" ref="L558">SUMPRODUCT(--($B$4:$B$498=B558),--($E$4:$E$498=C558),--($D$4:$D$498=""),$L$4:$L$498)</f>
        <v>0</v>
      </c>
      <c r="M558" s="150" cm="1">
        <f t="array" ref="M558">SUMPRODUCT(--($B$5:$B$498=B558),--($E$5:$E$498=C558),--($D$5:$D$498=""),$M$5:$M$498)</f>
        <v>0</v>
      </c>
      <c r="N558" s="150">
        <f t="shared" si="15"/>
        <v>17.599999999999998</v>
      </c>
      <c r="O558" s="95"/>
      <c r="P558" s="150" cm="1">
        <f t="array" ref="P558">SUMPRODUCT(--($B$4:$B$498=B558),--($E$4:$E$498=C558),--($D$4:$D$498=""),$P$4:$P$498)</f>
        <v>3519.9999999999995</v>
      </c>
    </row>
    <row r="559" spans="2:16" x14ac:dyDescent="0.3">
      <c r="B559" t="s">
        <v>58</v>
      </c>
      <c r="C559" s="149" t="str">
        <f t="shared" si="14"/>
        <v>H</v>
      </c>
      <c r="D559" s="121"/>
      <c r="E559" s="121"/>
      <c r="F559" s="150" cm="1">
        <f t="array" ref="F559">SUMPRODUCT(--($B$4:$B$498=B559),--($E$4:$E$498=C559),--($D$4:$D$498=""),$F$4:$F$498)</f>
        <v>0</v>
      </c>
      <c r="G559" s="150" cm="1">
        <f t="array" ref="G559">SUMPRODUCT(--($B$4:$B$498=B559),--($E$4:$E$498=C559),--($D$4:$D$498=""),$G$4:$G$498)</f>
        <v>0</v>
      </c>
      <c r="H559" s="150" cm="1">
        <f t="array" ref="H559">SUMPRODUCT(--($B$4:$B$498=B559),--($E$4:$E$498=C559),--($D$4:$D$498=""),$H$4:$H$498)</f>
        <v>0</v>
      </c>
      <c r="I559" s="150" cm="1">
        <f t="array" ref="I559">SUMPRODUCT(--($B$4:$B$498=B559),--($E$4:$E$498=C559),--($D$4:$D$498=""),$I$4:$I$498)</f>
        <v>0</v>
      </c>
      <c r="J559" s="150" cm="1">
        <f t="array" ref="J559">SUMPRODUCT(--($B$4:$B$498=B559),--($E$4:$E$498=C559),--($D$4:$D$498=""),$J$4:$J$498)</f>
        <v>0</v>
      </c>
      <c r="K559" s="150" cm="1">
        <f t="array" ref="K559">SUMPRODUCT(--($B$4:$B$498=B559),--($E$4:$E$498=C559),--($D$4:$D$498=""),$K$4:$K$498)</f>
        <v>0</v>
      </c>
      <c r="L559" s="150" cm="1">
        <f t="array" ref="L559">SUMPRODUCT(--($B$4:$B$498=B559),--($E$4:$E$498=C559),--($D$4:$D$498=""),$L$4:$L$498)</f>
        <v>0</v>
      </c>
      <c r="M559" s="150" cm="1">
        <f t="array" ref="M559">SUMPRODUCT(--($B$5:$B$498=B559),--($E$5:$E$498=C559),--($D$5:$D$498=""),$M$5:$M$498)</f>
        <v>0</v>
      </c>
      <c r="N559" s="150">
        <f t="shared" si="15"/>
        <v>0</v>
      </c>
      <c r="O559" s="95"/>
      <c r="P559" s="150" cm="1">
        <f t="array" ref="P559">SUMPRODUCT(--($B$4:$B$498=B559),--($E$4:$E$498=C559),--($D$4:$D$498=""),$P$4:$P$498)</f>
        <v>0</v>
      </c>
    </row>
    <row r="560" spans="2:16" x14ac:dyDescent="0.3">
      <c r="B560" t="s">
        <v>58</v>
      </c>
      <c r="C560" s="149" t="str">
        <f t="shared" si="14"/>
        <v>I</v>
      </c>
      <c r="D560" s="121"/>
      <c r="E560" s="121"/>
      <c r="F560" s="150" cm="1">
        <f t="array" ref="F560">SUMPRODUCT(--($B$4:$B$498=B560),--($E$4:$E$498=C560),--($D$4:$D$498=""),$F$4:$F$498)</f>
        <v>0</v>
      </c>
      <c r="G560" s="150" cm="1">
        <f t="array" ref="G560">SUMPRODUCT(--($B$4:$B$498=B560),--($E$4:$E$498=C560),--($D$4:$D$498=""),$G$4:$G$498)</f>
        <v>0</v>
      </c>
      <c r="H560" s="150" cm="1">
        <f t="array" ref="H560">SUMPRODUCT(--($B$4:$B$498=B560),--($E$4:$E$498=C560),--($D$4:$D$498=""),$H$4:$H$498)</f>
        <v>0</v>
      </c>
      <c r="I560" s="150" cm="1">
        <f t="array" ref="I560">SUMPRODUCT(--($B$4:$B$498=B560),--($E$4:$E$498=C560),--($D$4:$D$498=""),$I$4:$I$498)</f>
        <v>0</v>
      </c>
      <c r="J560" s="150" cm="1">
        <f t="array" ref="J560">SUMPRODUCT(--($B$4:$B$498=B560),--($E$4:$E$498=C560),--($D$4:$D$498=""),$J$4:$J$498)</f>
        <v>0</v>
      </c>
      <c r="K560" s="150" cm="1">
        <f t="array" ref="K560">SUMPRODUCT(--($B$4:$B$498=B560),--($E$4:$E$498=C560),--($D$4:$D$498=""),$K$4:$K$498)</f>
        <v>0</v>
      </c>
      <c r="L560" s="150" cm="1">
        <f t="array" ref="L560">SUMPRODUCT(--($B$4:$B$498=B560),--($E$4:$E$498=C560),--($D$4:$D$498=""),$L$4:$L$498)</f>
        <v>0</v>
      </c>
      <c r="M560" s="150" cm="1">
        <f t="array" ref="M560">SUMPRODUCT(--($B$5:$B$498=B560),--($E$5:$E$498=C560),--($D$5:$D$498=""),$M$5:$M$498)</f>
        <v>0</v>
      </c>
      <c r="N560" s="150">
        <f t="shared" si="15"/>
        <v>0</v>
      </c>
      <c r="O560" s="95"/>
      <c r="P560" s="150" cm="1">
        <f t="array" ref="P560">SUMPRODUCT(--($B$4:$B$498=B560),--($E$4:$E$498=C560),--($D$4:$D$498=""),$P$4:$P$498)</f>
        <v>0</v>
      </c>
    </row>
    <row r="561" spans="2:16" x14ac:dyDescent="0.3">
      <c r="B561" t="s">
        <v>58</v>
      </c>
      <c r="C561" s="149" t="str">
        <f t="shared" si="14"/>
        <v>J</v>
      </c>
      <c r="D561" s="121"/>
      <c r="E561" s="121"/>
      <c r="F561" s="150" cm="1">
        <f t="array" ref="F561">SUMPRODUCT(--($B$4:$B$498=B561),--($E$4:$E$498=C561),--($D$4:$D$498=""),$F$4:$F$498)</f>
        <v>0</v>
      </c>
      <c r="G561" s="150" cm="1">
        <f t="array" ref="G561">SUMPRODUCT(--($B$4:$B$498=B561),--($E$4:$E$498=C561),--($D$4:$D$498=""),$G$4:$G$498)</f>
        <v>0</v>
      </c>
      <c r="H561" s="150" cm="1">
        <f t="array" ref="H561">SUMPRODUCT(--($B$4:$B$498=B561),--($E$4:$E$498=C561),--($D$4:$D$498=""),$H$4:$H$498)</f>
        <v>0</v>
      </c>
      <c r="I561" s="150" cm="1">
        <f t="array" ref="I561">SUMPRODUCT(--($B$4:$B$498=B561),--($E$4:$E$498=C561),--($D$4:$D$498=""),$I$4:$I$498)</f>
        <v>0</v>
      </c>
      <c r="J561" s="150" cm="1">
        <f t="array" ref="J561">SUMPRODUCT(--($B$4:$B$498=B561),--($E$4:$E$498=C561),--($D$4:$D$498=""),$J$4:$J$498)</f>
        <v>0</v>
      </c>
      <c r="K561" s="150" cm="1">
        <f t="array" ref="K561">SUMPRODUCT(--($B$4:$B$498=B561),--($E$4:$E$498=C561),--($D$4:$D$498=""),$K$4:$K$498)</f>
        <v>0</v>
      </c>
      <c r="L561" s="150" cm="1">
        <f t="array" ref="L561">SUMPRODUCT(--($B$4:$B$498=B561),--($E$4:$E$498=C561),--($D$4:$D$498=""),$L$4:$L$498)</f>
        <v>0</v>
      </c>
      <c r="M561" s="150" cm="1">
        <f t="array" ref="M561">SUMPRODUCT(--($B$5:$B$498=B561),--($E$5:$E$498=C561),--($D$5:$D$498=""),$M$5:$M$498)</f>
        <v>0</v>
      </c>
      <c r="N561" s="150">
        <f t="shared" si="15"/>
        <v>0</v>
      </c>
      <c r="O561" s="95"/>
      <c r="P561" s="150" cm="1">
        <f t="array" ref="P561">SUMPRODUCT(--($B$4:$B$498=B561),--($E$4:$E$498=C561),--($D$4:$D$498=""),$P$4:$P$498)</f>
        <v>0</v>
      </c>
    </row>
    <row r="562" spans="2:16" x14ac:dyDescent="0.3">
      <c r="B562" t="s">
        <v>58</v>
      </c>
      <c r="C562" s="149" t="str">
        <f t="shared" si="14"/>
        <v>K</v>
      </c>
      <c r="D562" s="121"/>
      <c r="E562" s="121"/>
      <c r="F562" s="150" cm="1">
        <f t="array" ref="F562">SUMPRODUCT(--($B$4:$B$498=B562),--($E$4:$E$498=C562),--($D$4:$D$498=""),$F$4:$F$498)</f>
        <v>0</v>
      </c>
      <c r="G562" s="150" cm="1">
        <f t="array" ref="G562">SUMPRODUCT(--($B$4:$B$498=B562),--($E$4:$E$498=C562),--($D$4:$D$498=""),$G$4:$G$498)</f>
        <v>0</v>
      </c>
      <c r="H562" s="150" cm="1">
        <f t="array" ref="H562">SUMPRODUCT(--($B$4:$B$498=B562),--($E$4:$E$498=C562),--($D$4:$D$498=""),$H$4:$H$498)</f>
        <v>0</v>
      </c>
      <c r="I562" s="150" cm="1">
        <f t="array" ref="I562">SUMPRODUCT(--($B$4:$B$498=B562),--($E$4:$E$498=C562),--($D$4:$D$498=""),$I$4:$I$498)</f>
        <v>0</v>
      </c>
      <c r="J562" s="150" cm="1">
        <f t="array" ref="J562">SUMPRODUCT(--($B$4:$B$498=B562),--($E$4:$E$498=C562),--($D$4:$D$498=""),$J$4:$J$498)</f>
        <v>0</v>
      </c>
      <c r="K562" s="150" cm="1">
        <f t="array" ref="K562">SUMPRODUCT(--($B$4:$B$498=B562),--($E$4:$E$498=C562),--($D$4:$D$498=""),$K$4:$K$498)</f>
        <v>0</v>
      </c>
      <c r="L562" s="150" cm="1">
        <f t="array" ref="L562">SUMPRODUCT(--($B$4:$B$498=B562),--($E$4:$E$498=C562),--($D$4:$D$498=""),$L$4:$L$498)</f>
        <v>0</v>
      </c>
      <c r="M562" s="150" cm="1">
        <f t="array" ref="M562">SUMPRODUCT(--($B$5:$B$498=B562),--($E$5:$E$498=C562),--($D$5:$D$498=""),$M$5:$M$498)</f>
        <v>0</v>
      </c>
      <c r="N562" s="150">
        <f t="shared" si="15"/>
        <v>0</v>
      </c>
      <c r="O562" s="95"/>
      <c r="P562" s="150" cm="1">
        <f t="array" ref="P562">SUMPRODUCT(--($B$4:$B$498=B562),--($E$4:$E$498=C562),--($D$4:$D$498=""),$P$4:$P$498)</f>
        <v>0</v>
      </c>
    </row>
    <row r="563" spans="2:16" x14ac:dyDescent="0.3">
      <c r="B563" t="s">
        <v>58</v>
      </c>
      <c r="C563" s="149" t="str">
        <f t="shared" si="14"/>
        <v>L</v>
      </c>
      <c r="D563" s="121"/>
      <c r="E563" s="121"/>
      <c r="F563" s="150" cm="1">
        <f t="array" ref="F563">SUMPRODUCT(--($B$4:$B$498=B563),--($E$4:$E$498=C563),--($D$4:$D$498=""),$F$4:$F$498)</f>
        <v>0</v>
      </c>
      <c r="G563" s="150" cm="1">
        <f t="array" ref="G563">SUMPRODUCT(--($B$4:$B$498=B563),--($E$4:$E$498=C563),--($D$4:$D$498=""),$G$4:$G$498)</f>
        <v>0</v>
      </c>
      <c r="H563" s="150" cm="1">
        <f t="array" ref="H563">SUMPRODUCT(--($B$4:$B$498=B563),--($E$4:$E$498=C563),--($D$4:$D$498=""),$H$4:$H$498)</f>
        <v>0</v>
      </c>
      <c r="I563" s="150" cm="1">
        <f t="array" ref="I563">SUMPRODUCT(--($B$4:$B$498=B563),--($E$4:$E$498=C563),--($D$4:$D$498=""),$I$4:$I$498)</f>
        <v>0</v>
      </c>
      <c r="J563" s="150" cm="1">
        <f t="array" ref="J563">SUMPRODUCT(--($B$4:$B$498=B563),--($E$4:$E$498=C563),--($D$4:$D$498=""),$J$4:$J$498)</f>
        <v>0</v>
      </c>
      <c r="K563" s="150" cm="1">
        <f t="array" ref="K563">SUMPRODUCT(--($B$4:$B$498=B563),--($E$4:$E$498=C563),--($D$4:$D$498=""),$K$4:$K$498)</f>
        <v>0</v>
      </c>
      <c r="L563" s="150" cm="1">
        <f t="array" ref="L563">SUMPRODUCT(--($B$4:$B$498=B563),--($E$4:$E$498=C563),--($D$4:$D$498=""),$L$4:$L$498)</f>
        <v>0</v>
      </c>
      <c r="M563" s="150" cm="1">
        <f t="array" ref="M563">SUMPRODUCT(--($B$5:$B$498=B563),--($E$5:$E$498=C563),--($D$5:$D$498=""),$M$5:$M$498)</f>
        <v>0</v>
      </c>
      <c r="N563" s="150">
        <f t="shared" si="15"/>
        <v>0</v>
      </c>
      <c r="O563" s="95"/>
      <c r="P563" s="150" cm="1">
        <f t="array" ref="P563">SUMPRODUCT(--($B$4:$B$498=B563),--($E$4:$E$498=C563),--($D$4:$D$498=""),$P$4:$P$498)</f>
        <v>0</v>
      </c>
    </row>
    <row r="564" spans="2:16" x14ac:dyDescent="0.3">
      <c r="C564" s="149" t="str">
        <f t="shared" si="14"/>
        <v>Vrije categorie</v>
      </c>
      <c r="D564" s="121"/>
      <c r="E564" s="121"/>
      <c r="F564" s="150" cm="1">
        <f t="array" ref="F564">SUMPRODUCT(--($B$4:$B$498=B564),--($E$4:$E$498=C564),--($D$4:$D$498=""),$F$4:$F$498)</f>
        <v>0</v>
      </c>
      <c r="G564" s="150" cm="1">
        <f t="array" ref="G564">SUMPRODUCT(--($B$4:$B$498=B564),--($E$4:$E$498=C564),--($D$4:$D$498=""),$G$4:$G$498)</f>
        <v>0</v>
      </c>
      <c r="H564" s="150" cm="1">
        <f t="array" ref="H564">SUMPRODUCT(--($B$4:$B$498=B564),--($E$4:$E$498=C564),--($D$4:$D$498=""),$H$4:$H$498)</f>
        <v>0</v>
      </c>
      <c r="I564" s="150" cm="1">
        <f t="array" ref="I564">SUMPRODUCT(--($B$4:$B$498=B564),--($E$4:$E$498=C564),--($D$4:$D$498=""),$I$4:$I$498)</f>
        <v>0</v>
      </c>
      <c r="J564" s="150" cm="1">
        <f t="array" ref="J564">SUMPRODUCT(--($B$4:$B$498=B564),--($E$4:$E$498=C564),--($D$4:$D$498=""),$J$4:$J$498)</f>
        <v>0</v>
      </c>
      <c r="K564" s="150" cm="1">
        <f t="array" ref="K564">SUMPRODUCT(--($B$4:$B$498=B564),--($E$4:$E$498=C564),--($D$4:$D$498=""),$K$4:$K$498)</f>
        <v>0</v>
      </c>
      <c r="L564" s="150" cm="1">
        <f t="array" ref="L564">SUMPRODUCT(--($B$4:$B$498=B564),--($E$4:$E$498=C564),--($D$4:$D$498=""),$L$4:$L$498)</f>
        <v>0</v>
      </c>
      <c r="M564" s="150" cm="1">
        <f t="array" ref="M564">SUMPRODUCT(--($B$5:$B$498=B564),--($E$5:$E$498=C564),--($D$5:$D$498=""),$M$5:$M$498)</f>
        <v>0</v>
      </c>
      <c r="N564" s="150">
        <f t="shared" si="15"/>
        <v>0</v>
      </c>
      <c r="O564" s="95"/>
      <c r="P564" s="150" cm="1">
        <f t="array" ref="P564">SUMPRODUCT(--($B$4:$B$498=B564),--($E$4:$E$498=C564),--($D$4:$D$498=""),$P$4:$P$498)</f>
        <v>0</v>
      </c>
    </row>
    <row r="565" spans="2:16" ht="15" thickBot="1" x14ac:dyDescent="0.35">
      <c r="C565" s="158" t="s">
        <v>161</v>
      </c>
      <c r="D565" s="154"/>
      <c r="E565" s="154"/>
      <c r="F565" s="155">
        <f t="shared" ref="F565:M565" si="16">SUM(F552:F564)</f>
        <v>8.6999999999999993</v>
      </c>
      <c r="G565" s="155">
        <f t="shared" si="16"/>
        <v>667.29999999999984</v>
      </c>
      <c r="H565" s="155">
        <f t="shared" si="16"/>
        <v>0</v>
      </c>
      <c r="I565" s="155">
        <f t="shared" si="16"/>
        <v>0</v>
      </c>
      <c r="J565" s="155">
        <f t="shared" si="16"/>
        <v>17.599999999999998</v>
      </c>
      <c r="K565" s="155">
        <f t="shared" si="16"/>
        <v>0</v>
      </c>
      <c r="L565" s="155">
        <f t="shared" si="16"/>
        <v>0</v>
      </c>
      <c r="M565" s="155">
        <f t="shared" si="16"/>
        <v>0</v>
      </c>
      <c r="N565" s="155">
        <f t="shared" si="15"/>
        <v>693.59999999999991</v>
      </c>
      <c r="O565" s="107"/>
      <c r="P565" s="155">
        <f>SUM(P552:P564)</f>
        <v>138720</v>
      </c>
    </row>
    <row r="566" spans="2:16" ht="15" thickTop="1" x14ac:dyDescent="0.3">
      <c r="C566" s="156"/>
      <c r="D566" s="47"/>
      <c r="E566" s="47"/>
      <c r="F566" s="122"/>
      <c r="G566" s="122"/>
      <c r="H566" s="122"/>
      <c r="I566" s="122"/>
      <c r="J566" s="122"/>
      <c r="K566" s="122"/>
      <c r="L566" s="124"/>
      <c r="M566" s="122"/>
    </row>
    <row r="567" spans="2:16" x14ac:dyDescent="0.3">
      <c r="C567" s="157" t="s">
        <v>162</v>
      </c>
      <c r="D567" s="121"/>
      <c r="E567" s="121"/>
      <c r="F567" s="150"/>
      <c r="G567" s="150"/>
      <c r="H567" s="150"/>
      <c r="I567" s="150"/>
      <c r="J567" s="150"/>
      <c r="K567" s="150"/>
      <c r="L567" s="151"/>
      <c r="M567" s="152"/>
      <c r="N567" s="149" t="s">
        <v>151</v>
      </c>
      <c r="O567" s="47"/>
      <c r="P567" s="149" t="s">
        <v>140</v>
      </c>
    </row>
    <row r="568" spans="2:16" x14ac:dyDescent="0.3">
      <c r="B568" t="s">
        <v>59</v>
      </c>
      <c r="C568" s="149" t="str">
        <f>C499</f>
        <v>A</v>
      </c>
      <c r="D568" s="121"/>
      <c r="E568" s="121"/>
      <c r="F568" s="150" cm="1">
        <f t="array" ref="F568">SUMPRODUCT(--($B$4:$B$498=B568),--($E$4:$E$498=C568),--($D$4:$D$498=""),$F$4:$F$498)</f>
        <v>0</v>
      </c>
      <c r="G568" s="150" cm="1">
        <f t="array" ref="G568">SUMPRODUCT(--($B$4:$B$498=B568),--($E$4:$E$498=C568),--($D$4:$D$498=""),$G$4:$G$498)</f>
        <v>443.1</v>
      </c>
      <c r="H568" s="150" cm="1">
        <f t="array" ref="H568">SUMPRODUCT(--($B$4:$B$498=B568),--($E$4:$E$498=C568),--($D$4:$D$498=""),$H$4:$H$498)</f>
        <v>0</v>
      </c>
      <c r="I568" s="150" cm="1">
        <f t="array" ref="I568">SUMPRODUCT(--($B$4:$B$498=B568),--($E$4:$E$498=C568),--($D$4:$D$498=""),$I$4:$I$498)</f>
        <v>0</v>
      </c>
      <c r="J568" s="150" cm="1">
        <f t="array" ref="J568">SUMPRODUCT(--($B$4:$B$498=B568),--($E$4:$E$498=C568),--($D$4:$D$498=""),$J$4:$J$498)</f>
        <v>0</v>
      </c>
      <c r="K568" s="150" cm="1">
        <f t="array" ref="K568">SUMPRODUCT(--($B$4:$B$498=B568),--($E$4:$E$498=C568),--($D$4:$D$498=""),$K$4:$K$498)</f>
        <v>0</v>
      </c>
      <c r="L568" s="150" cm="1">
        <f t="array" ref="L568">SUMPRODUCT(--($B$4:$B$498=B568),--($E$4:$E$498=C568),--($D$4:$D$498=""),$L$4:$L$498)</f>
        <v>0</v>
      </c>
      <c r="M568" s="150" cm="1">
        <f t="array" ref="M568">SUMPRODUCT(--($B$5:$B$498=B568),--($E$5:$E$498=C568),--($D$5:$D$498=""),$M$5:$M$498)</f>
        <v>0</v>
      </c>
      <c r="N568" s="150">
        <f>SUM(F568:M568)</f>
        <v>443.1</v>
      </c>
      <c r="O568" s="95"/>
      <c r="P568" s="150" cm="1">
        <f t="array" ref="P568">SUMPRODUCT(--($B$4:$B$498=B568),--($E$4:$E$498=C568),--($D$4:$D$498=""),$P$4:$P$498)</f>
        <v>88620</v>
      </c>
    </row>
    <row r="569" spans="2:16" x14ac:dyDescent="0.3">
      <c r="B569" t="s">
        <v>59</v>
      </c>
      <c r="C569" s="149" t="str">
        <f>C500</f>
        <v>B</v>
      </c>
      <c r="D569" s="121"/>
      <c r="E569" s="121"/>
      <c r="F569" s="150" cm="1">
        <f t="array" ref="F569">SUMPRODUCT(--($B$4:$B$498=B569),--($E$4:$E$498=C569),--($D$4:$D$498=""),$F$4:$F$498)</f>
        <v>0</v>
      </c>
      <c r="G569" s="150" cm="1">
        <f t="array" ref="G569">SUMPRODUCT(--($B$4:$B$498=B569),--($E$4:$E$498=C569),--($D$4:$D$498=""),$G$4:$G$498)</f>
        <v>126</v>
      </c>
      <c r="H569" s="150" cm="1">
        <f t="array" ref="H569">SUMPRODUCT(--($B$4:$B$498=B569),--($E$4:$E$498=C569),--($D$4:$D$498=""),$H$4:$H$498)</f>
        <v>0</v>
      </c>
      <c r="I569" s="150" cm="1">
        <f t="array" ref="I569">SUMPRODUCT(--($B$4:$B$498=B569),--($E$4:$E$498=C569),--($D$4:$D$498=""),$I$4:$I$498)</f>
        <v>0</v>
      </c>
      <c r="J569" s="150" cm="1">
        <f t="array" ref="J569">SUMPRODUCT(--($B$4:$B$498=B569),--($E$4:$E$498=C569),--($D$4:$D$498=""),$J$4:$J$498)</f>
        <v>0</v>
      </c>
      <c r="K569" s="150" cm="1">
        <f t="array" ref="K569">SUMPRODUCT(--($B$4:$B$498=B569),--($E$4:$E$498=C569),--($D$4:$D$498=""),$K$4:$K$498)</f>
        <v>0</v>
      </c>
      <c r="L569" s="150" cm="1">
        <f t="array" ref="L569">SUMPRODUCT(--($B$4:$B$498=B569),--($E$4:$E$498=C569),--($D$4:$D$498=""),$L$4:$L$498)</f>
        <v>0</v>
      </c>
      <c r="M569" s="150" cm="1">
        <f t="array" ref="M569">SUMPRODUCT(--($B$5:$B$498=B569),--($E$5:$E$498=C569),--($D$5:$D$498=""),$M$5:$M$498)</f>
        <v>0</v>
      </c>
      <c r="N569" s="150">
        <f t="shared" ref="N569:N581" si="17">SUM(F569:M569)</f>
        <v>126</v>
      </c>
      <c r="O569" s="95"/>
      <c r="P569" s="150" cm="1">
        <f t="array" ref="P569">SUMPRODUCT(--($B$4:$B$498=B569),--($E$4:$E$498=C569),--($D$4:$D$498=""),$P$4:$P$498)</f>
        <v>25200</v>
      </c>
    </row>
    <row r="570" spans="2:16" x14ac:dyDescent="0.3">
      <c r="B570" t="s">
        <v>59</v>
      </c>
      <c r="C570" s="149" t="str">
        <f t="shared" ref="C570:C580" si="18">C501</f>
        <v>C</v>
      </c>
      <c r="D570" s="121"/>
      <c r="E570" s="121"/>
      <c r="F570" s="150" cm="1">
        <f t="array" ref="F570">SUMPRODUCT(--($B$4:$B$498=B570),--($E$4:$E$498=C570),--($D$4:$D$498=""),$F$4:$F$498)</f>
        <v>0</v>
      </c>
      <c r="G570" s="150" cm="1">
        <f t="array" ref="G570">SUMPRODUCT(--($B$4:$B$498=B570),--($E$4:$E$498=C570),--($D$4:$D$498=""),$G$4:$G$498)</f>
        <v>0</v>
      </c>
      <c r="H570" s="150" cm="1">
        <f t="array" ref="H570">SUMPRODUCT(--($B$4:$B$498=B570),--($E$4:$E$498=C570),--($D$4:$D$498=""),$H$4:$H$498)</f>
        <v>0</v>
      </c>
      <c r="I570" s="150" cm="1">
        <f t="array" ref="I570">SUMPRODUCT(--($B$4:$B$498=B570),--($E$4:$E$498=C570),--($D$4:$D$498=""),$I$4:$I$498)</f>
        <v>0</v>
      </c>
      <c r="J570" s="150" cm="1">
        <f t="array" ref="J570">SUMPRODUCT(--($B$4:$B$498=B570),--($E$4:$E$498=C570),--($D$4:$D$498=""),$J$4:$J$498)</f>
        <v>0</v>
      </c>
      <c r="K570" s="150" cm="1">
        <f t="array" ref="K570">SUMPRODUCT(--($B$4:$B$498=B570),--($E$4:$E$498=C570),--($D$4:$D$498=""),$K$4:$K$498)</f>
        <v>0</v>
      </c>
      <c r="L570" s="150" cm="1">
        <f t="array" ref="L570">SUMPRODUCT(--($B$4:$B$498=B570),--($E$4:$E$498=C570),--($D$4:$D$498=""),$L$4:$L$498)</f>
        <v>0</v>
      </c>
      <c r="M570" s="150" cm="1">
        <f t="array" ref="M570">SUMPRODUCT(--($B$5:$B$498=B570),--($E$5:$E$498=C570),--($D$5:$D$498=""),$M$5:$M$498)</f>
        <v>0</v>
      </c>
      <c r="N570" s="150">
        <f t="shared" si="17"/>
        <v>0</v>
      </c>
      <c r="O570" s="95"/>
      <c r="P570" s="150" cm="1">
        <f t="array" ref="P570">SUMPRODUCT(--($B$4:$B$498=B570),--($E$4:$E$498=C570),--($D$4:$D$498=""),$P$4:$P$498)</f>
        <v>0</v>
      </c>
    </row>
    <row r="571" spans="2:16" x14ac:dyDescent="0.3">
      <c r="B571" t="s">
        <v>59</v>
      </c>
      <c r="C571" s="149" t="str">
        <f t="shared" si="18"/>
        <v>D</v>
      </c>
      <c r="D571" s="121"/>
      <c r="E571" s="121"/>
      <c r="F571" s="150" cm="1">
        <f t="array" ref="F571">SUMPRODUCT(--($B$4:$B$498=B571),--($E$4:$E$498=C571),--($D$4:$D$498=""),$F$4:$F$498)</f>
        <v>0</v>
      </c>
      <c r="G571" s="150" cm="1">
        <f t="array" ref="G571">SUMPRODUCT(--($B$4:$B$498=B571),--($E$4:$E$498=C571),--($D$4:$D$498=""),$G$4:$G$498)</f>
        <v>0</v>
      </c>
      <c r="H571" s="150" cm="1">
        <f t="array" ref="H571">SUMPRODUCT(--($B$4:$B$498=B571),--($E$4:$E$498=C571),--($D$4:$D$498=""),$H$4:$H$498)</f>
        <v>0</v>
      </c>
      <c r="I571" s="150" cm="1">
        <f t="array" ref="I571">SUMPRODUCT(--($B$4:$B$498=B571),--($E$4:$E$498=C571),--($D$4:$D$498=""),$I$4:$I$498)</f>
        <v>0</v>
      </c>
      <c r="J571" s="150" cm="1">
        <f t="array" ref="J571">SUMPRODUCT(--($B$4:$B$498=B571),--($E$4:$E$498=C571),--($D$4:$D$498=""),$J$4:$J$498)</f>
        <v>0</v>
      </c>
      <c r="K571" s="150" cm="1">
        <f t="array" ref="K571">SUMPRODUCT(--($B$4:$B$498=B571),--($E$4:$E$498=C571),--($D$4:$D$498=""),$K$4:$K$498)</f>
        <v>0</v>
      </c>
      <c r="L571" s="150" cm="1">
        <f t="array" ref="L571">SUMPRODUCT(--($B$4:$B$498=B571),--($E$4:$E$498=C571),--($D$4:$D$498=""),$L$4:$L$498)</f>
        <v>0</v>
      </c>
      <c r="M571" s="150" cm="1">
        <f t="array" ref="M571">SUMPRODUCT(--($B$5:$B$498=B571),--($E$5:$E$498=C571),--($D$5:$D$498=""),$M$5:$M$498)</f>
        <v>0</v>
      </c>
      <c r="N571" s="150">
        <f t="shared" si="17"/>
        <v>0</v>
      </c>
      <c r="O571" s="95"/>
      <c r="P571" s="150" cm="1">
        <f t="array" ref="P571">SUMPRODUCT(--($B$4:$B$498=B571),--($E$4:$E$498=C571),--($D$4:$D$498=""),$P$4:$P$498)</f>
        <v>0</v>
      </c>
    </row>
    <row r="572" spans="2:16" x14ac:dyDescent="0.3">
      <c r="B572" t="s">
        <v>59</v>
      </c>
      <c r="C572" s="149" t="str">
        <f t="shared" si="18"/>
        <v>E</v>
      </c>
      <c r="D572" s="121"/>
      <c r="E572" s="121"/>
      <c r="F572" s="150" cm="1">
        <f t="array" ref="F572">SUMPRODUCT(--($B$4:$B$498=B572),--($E$4:$E$498=C572),--($D$4:$D$498=""),$F$4:$F$498)</f>
        <v>0</v>
      </c>
      <c r="G572" s="150" cm="1">
        <f t="array" ref="G572">SUMPRODUCT(--($B$4:$B$498=B572),--($E$4:$E$498=C572),--($D$4:$D$498=""),$G$4:$G$498)</f>
        <v>112.2</v>
      </c>
      <c r="H572" s="150" cm="1">
        <f t="array" ref="H572">SUMPRODUCT(--($B$4:$B$498=B572),--($E$4:$E$498=C572),--($D$4:$D$498=""),$H$4:$H$498)</f>
        <v>0</v>
      </c>
      <c r="I572" s="150" cm="1">
        <f t="array" ref="I572">SUMPRODUCT(--($B$4:$B$498=B572),--($E$4:$E$498=C572),--($D$4:$D$498=""),$I$4:$I$498)</f>
        <v>0</v>
      </c>
      <c r="J572" s="150" cm="1">
        <f t="array" ref="J572">SUMPRODUCT(--($B$4:$B$498=B572),--($E$4:$E$498=C572),--($D$4:$D$498=""),$J$4:$J$498)</f>
        <v>0</v>
      </c>
      <c r="K572" s="150" cm="1">
        <f t="array" ref="K572">SUMPRODUCT(--($B$4:$B$498=B572),--($E$4:$E$498=C572),--($D$4:$D$498=""),$K$4:$K$498)</f>
        <v>0</v>
      </c>
      <c r="L572" s="150" cm="1">
        <f t="array" ref="L572">SUMPRODUCT(--($B$4:$B$498=B572),--($E$4:$E$498=C572),--($D$4:$D$498=""),$L$4:$L$498)</f>
        <v>0</v>
      </c>
      <c r="M572" s="150" cm="1">
        <f t="array" ref="M572">SUMPRODUCT(--($B$5:$B$498=B572),--($E$5:$E$498=C572),--($D$5:$D$498=""),$M$5:$M$498)</f>
        <v>0</v>
      </c>
      <c r="N572" s="150">
        <f t="shared" si="17"/>
        <v>112.2</v>
      </c>
      <c r="O572" s="95"/>
      <c r="P572" s="150" cm="1">
        <f t="array" ref="P572">SUMPRODUCT(--($B$4:$B$498=B572),--($E$4:$E$498=C572),--($D$4:$D$498=""),$P$4:$P$498)</f>
        <v>22440</v>
      </c>
    </row>
    <row r="573" spans="2:16" x14ac:dyDescent="0.3">
      <c r="B573" t="s">
        <v>59</v>
      </c>
      <c r="C573" s="149" t="str">
        <f t="shared" si="18"/>
        <v>F</v>
      </c>
      <c r="D573" s="121"/>
      <c r="E573" s="121"/>
      <c r="F573" s="150" cm="1">
        <f t="array" ref="F573">SUMPRODUCT(--($B$4:$B$498=B573),--($E$4:$E$498=C573),--($D$4:$D$498=""),$F$4:$F$498)</f>
        <v>0</v>
      </c>
      <c r="G573" s="150" cm="1">
        <f t="array" ref="G573">SUMPRODUCT(--($B$4:$B$498=B573),--($E$4:$E$498=C573),--($D$4:$D$498=""),$G$4:$G$498)</f>
        <v>0</v>
      </c>
      <c r="H573" s="150" cm="1">
        <f t="array" ref="H573">SUMPRODUCT(--($B$4:$B$498=B573),--($E$4:$E$498=C573),--($D$4:$D$498=""),$H$4:$H$498)</f>
        <v>0</v>
      </c>
      <c r="I573" s="150" cm="1">
        <f t="array" ref="I573">SUMPRODUCT(--($B$4:$B$498=B573),--($E$4:$E$498=C573),--($D$4:$D$498=""),$I$4:$I$498)</f>
        <v>0</v>
      </c>
      <c r="J573" s="150" cm="1">
        <f t="array" ref="J573">SUMPRODUCT(--($B$4:$B$498=B573),--($E$4:$E$498=C573),--($D$4:$D$498=""),$J$4:$J$498)</f>
        <v>0</v>
      </c>
      <c r="K573" s="150" cm="1">
        <f t="array" ref="K573">SUMPRODUCT(--($B$4:$B$498=B573),--($E$4:$E$498=C573),--($D$4:$D$498=""),$K$4:$K$498)</f>
        <v>0</v>
      </c>
      <c r="L573" s="150" cm="1">
        <f t="array" ref="L573">SUMPRODUCT(--($B$4:$B$498=B573),--($E$4:$E$498=C573),--($D$4:$D$498=""),$L$4:$L$498)</f>
        <v>0</v>
      </c>
      <c r="M573" s="150" cm="1">
        <f t="array" ref="M573">SUMPRODUCT(--($B$5:$B$498=B573),--($E$5:$E$498=C573),--($D$5:$D$498=""),$M$5:$M$498)</f>
        <v>0</v>
      </c>
      <c r="N573" s="150">
        <f t="shared" si="17"/>
        <v>0</v>
      </c>
      <c r="O573" s="95"/>
      <c r="P573" s="150" cm="1">
        <f t="array" ref="P573">SUMPRODUCT(--($B$4:$B$498=B573),--($E$4:$E$498=C573),--($D$4:$D$498=""),$P$4:$P$498)</f>
        <v>0</v>
      </c>
    </row>
    <row r="574" spans="2:16" x14ac:dyDescent="0.3">
      <c r="B574" t="s">
        <v>59</v>
      </c>
      <c r="C574" s="149" t="str">
        <f t="shared" si="18"/>
        <v>G</v>
      </c>
      <c r="D574" s="121"/>
      <c r="E574" s="121"/>
      <c r="F574" s="150" cm="1">
        <f t="array" ref="F574">SUMPRODUCT(--($B$4:$B$498=B574),--($E$4:$E$498=C574),--($D$4:$D$498=""),$F$4:$F$498)</f>
        <v>0</v>
      </c>
      <c r="G574" s="150" cm="1">
        <f t="array" ref="G574">SUMPRODUCT(--($B$4:$B$498=B574),--($E$4:$E$498=C574),--($D$4:$D$498=""),$G$4:$G$498)</f>
        <v>3.1</v>
      </c>
      <c r="H574" s="150" cm="1">
        <f t="array" ref="H574">SUMPRODUCT(--($B$4:$B$498=B574),--($E$4:$E$498=C574),--($D$4:$D$498=""),$H$4:$H$498)</f>
        <v>0</v>
      </c>
      <c r="I574" s="150" cm="1">
        <f t="array" ref="I574">SUMPRODUCT(--($B$4:$B$498=B574),--($E$4:$E$498=C574),--($D$4:$D$498=""),$I$4:$I$498)</f>
        <v>0</v>
      </c>
      <c r="J574" s="150" cm="1">
        <f t="array" ref="J574">SUMPRODUCT(--($B$4:$B$498=B574),--($E$4:$E$498=C574),--($D$4:$D$498=""),$J$4:$J$498)</f>
        <v>1.2</v>
      </c>
      <c r="K574" s="150" cm="1">
        <f t="array" ref="K574">SUMPRODUCT(--($B$4:$B$498=B574),--($E$4:$E$498=C574),--($D$4:$D$498=""),$K$4:$K$498)</f>
        <v>0</v>
      </c>
      <c r="L574" s="150" cm="1">
        <f t="array" ref="L574">SUMPRODUCT(--($B$4:$B$498=B574),--($E$4:$E$498=C574),--($D$4:$D$498=""),$L$4:$L$498)</f>
        <v>0</v>
      </c>
      <c r="M574" s="150" cm="1">
        <f t="array" ref="M574">SUMPRODUCT(--($B$5:$B$498=B574),--($E$5:$E$498=C574),--($D$5:$D$498=""),$M$5:$M$498)</f>
        <v>0</v>
      </c>
      <c r="N574" s="150">
        <f t="shared" si="17"/>
        <v>4.3</v>
      </c>
      <c r="O574" s="95"/>
      <c r="P574" s="150" cm="1">
        <f t="array" ref="P574">SUMPRODUCT(--($B$4:$B$498=B574),--($E$4:$E$498=C574),--($D$4:$D$498=""),$P$4:$P$498)</f>
        <v>860</v>
      </c>
    </row>
    <row r="575" spans="2:16" x14ac:dyDescent="0.3">
      <c r="B575" t="s">
        <v>59</v>
      </c>
      <c r="C575" s="149" t="str">
        <f t="shared" si="18"/>
        <v>H</v>
      </c>
      <c r="D575" s="121"/>
      <c r="E575" s="121"/>
      <c r="F575" s="150" cm="1">
        <f t="array" ref="F575">SUMPRODUCT(--($B$4:$B$498=B575),--($E$4:$E$498=C575),--($D$4:$D$498=""),$F$4:$F$498)</f>
        <v>0</v>
      </c>
      <c r="G575" s="150" cm="1">
        <f t="array" ref="G575">SUMPRODUCT(--($B$4:$B$498=B575),--($E$4:$E$498=C575),--($D$4:$D$498=""),$G$4:$G$498)</f>
        <v>0</v>
      </c>
      <c r="H575" s="150" cm="1">
        <f t="array" ref="H575">SUMPRODUCT(--($B$4:$B$498=B575),--($E$4:$E$498=C575),--($D$4:$D$498=""),$H$4:$H$498)</f>
        <v>0</v>
      </c>
      <c r="I575" s="150" cm="1">
        <f t="array" ref="I575">SUMPRODUCT(--($B$4:$B$498=B575),--($E$4:$E$498=C575),--($D$4:$D$498=""),$I$4:$I$498)</f>
        <v>0</v>
      </c>
      <c r="J575" s="150" cm="1">
        <f t="array" ref="J575">SUMPRODUCT(--($B$4:$B$498=B575),--($E$4:$E$498=C575),--($D$4:$D$498=""),$J$4:$J$498)</f>
        <v>0</v>
      </c>
      <c r="K575" s="150" cm="1">
        <f t="array" ref="K575">SUMPRODUCT(--($B$4:$B$498=B575),--($E$4:$E$498=C575),--($D$4:$D$498=""),$K$4:$K$498)</f>
        <v>0</v>
      </c>
      <c r="L575" s="150" cm="1">
        <f t="array" ref="L575">SUMPRODUCT(--($B$4:$B$498=B575),--($E$4:$E$498=C575),--($D$4:$D$498=""),$L$4:$L$498)</f>
        <v>0</v>
      </c>
      <c r="M575" s="150" cm="1">
        <f t="array" ref="M575">SUMPRODUCT(--($B$5:$B$498=B575),--($E$5:$E$498=C575),--($D$5:$D$498=""),$M$5:$M$498)</f>
        <v>0</v>
      </c>
      <c r="N575" s="150">
        <f t="shared" si="17"/>
        <v>0</v>
      </c>
      <c r="O575" s="95"/>
      <c r="P575" s="150" cm="1">
        <f t="array" ref="P575">SUMPRODUCT(--($B$4:$B$498=B575),--($E$4:$E$498=C575),--($D$4:$D$498=""),$P$4:$P$498)</f>
        <v>0</v>
      </c>
    </row>
    <row r="576" spans="2:16" x14ac:dyDescent="0.3">
      <c r="B576" t="s">
        <v>59</v>
      </c>
      <c r="C576" s="149" t="str">
        <f t="shared" si="18"/>
        <v>I</v>
      </c>
      <c r="D576" s="121"/>
      <c r="E576" s="121"/>
      <c r="F576" s="150" cm="1">
        <f t="array" ref="F576">SUMPRODUCT(--($B$4:$B$498=B576),--($E$4:$E$498=C576),--($D$4:$D$498=""),$F$4:$F$498)</f>
        <v>0</v>
      </c>
      <c r="G576" s="150" cm="1">
        <f t="array" ref="G576">SUMPRODUCT(--($B$4:$B$498=B576),--($E$4:$E$498=C576),--($D$4:$D$498=""),$G$4:$G$498)</f>
        <v>0</v>
      </c>
      <c r="H576" s="150" cm="1">
        <f t="array" ref="H576">SUMPRODUCT(--($B$4:$B$498=B576),--($E$4:$E$498=C576),--($D$4:$D$498=""),$H$4:$H$498)</f>
        <v>0</v>
      </c>
      <c r="I576" s="150" cm="1">
        <f t="array" ref="I576">SUMPRODUCT(--($B$4:$B$498=B576),--($E$4:$E$498=C576),--($D$4:$D$498=""),$I$4:$I$498)</f>
        <v>0</v>
      </c>
      <c r="J576" s="150" cm="1">
        <f t="array" ref="J576">SUMPRODUCT(--($B$4:$B$498=B576),--($E$4:$E$498=C576),--($D$4:$D$498=""),$J$4:$J$498)</f>
        <v>0</v>
      </c>
      <c r="K576" s="150" cm="1">
        <f t="array" ref="K576">SUMPRODUCT(--($B$4:$B$498=B576),--($E$4:$E$498=C576),--($D$4:$D$498=""),$K$4:$K$498)</f>
        <v>0</v>
      </c>
      <c r="L576" s="150" cm="1">
        <f t="array" ref="L576">SUMPRODUCT(--($B$4:$B$498=B576),--($E$4:$E$498=C576),--($D$4:$D$498=""),$L$4:$L$498)</f>
        <v>0</v>
      </c>
      <c r="M576" s="150" cm="1">
        <f t="array" ref="M576">SUMPRODUCT(--($B$5:$B$498=B576),--($E$5:$E$498=C576),--($D$5:$D$498=""),$M$5:$M$498)</f>
        <v>0</v>
      </c>
      <c r="N576" s="150">
        <f t="shared" si="17"/>
        <v>0</v>
      </c>
      <c r="O576" s="95"/>
      <c r="P576" s="150" cm="1">
        <f t="array" ref="P576">SUMPRODUCT(--($B$4:$B$498=B576),--($E$4:$E$498=C576),--($D$4:$D$498=""),$P$4:$P$498)</f>
        <v>0</v>
      </c>
    </row>
    <row r="577" spans="2:16" x14ac:dyDescent="0.3">
      <c r="B577" t="s">
        <v>59</v>
      </c>
      <c r="C577" s="149" t="str">
        <f t="shared" si="18"/>
        <v>J</v>
      </c>
      <c r="D577" s="121"/>
      <c r="E577" s="121"/>
      <c r="F577" s="150" cm="1">
        <f t="array" ref="F577">SUMPRODUCT(--($B$4:$B$498=B577),--($E$4:$E$498=C577),--($D$4:$D$498=""),$F$4:$F$498)</f>
        <v>0</v>
      </c>
      <c r="G577" s="150" cm="1">
        <f t="array" ref="G577">SUMPRODUCT(--($B$4:$B$498=B577),--($E$4:$E$498=C577),--($D$4:$D$498=""),$G$4:$G$498)</f>
        <v>0</v>
      </c>
      <c r="H577" s="150" cm="1">
        <f t="array" ref="H577">SUMPRODUCT(--($B$4:$B$498=B577),--($E$4:$E$498=C577),--($D$4:$D$498=""),$H$4:$H$498)</f>
        <v>0</v>
      </c>
      <c r="I577" s="150" cm="1">
        <f t="array" ref="I577">SUMPRODUCT(--($B$4:$B$498=B577),--($E$4:$E$498=C577),--($D$4:$D$498=""),$I$4:$I$498)</f>
        <v>0</v>
      </c>
      <c r="J577" s="150" cm="1">
        <f t="array" ref="J577">SUMPRODUCT(--($B$4:$B$498=B577),--($E$4:$E$498=C577),--($D$4:$D$498=""),$J$4:$J$498)</f>
        <v>0</v>
      </c>
      <c r="K577" s="150" cm="1">
        <f t="array" ref="K577">SUMPRODUCT(--($B$4:$B$498=B577),--($E$4:$E$498=C577),--($D$4:$D$498=""),$K$4:$K$498)</f>
        <v>0</v>
      </c>
      <c r="L577" s="150" cm="1">
        <f t="array" ref="L577">SUMPRODUCT(--($B$4:$B$498=B577),--($E$4:$E$498=C577),--($D$4:$D$498=""),$L$4:$L$498)</f>
        <v>0</v>
      </c>
      <c r="M577" s="150" cm="1">
        <f t="array" ref="M577">SUMPRODUCT(--($B$5:$B$498=B577),--($E$5:$E$498=C577),--($D$5:$D$498=""),$M$5:$M$498)</f>
        <v>0</v>
      </c>
      <c r="N577" s="150">
        <f t="shared" si="17"/>
        <v>0</v>
      </c>
      <c r="O577" s="95"/>
      <c r="P577" s="150" cm="1">
        <f t="array" ref="P577">SUMPRODUCT(--($B$4:$B$498=B577),--($E$4:$E$498=C577),--($D$4:$D$498=""),$P$4:$P$498)</f>
        <v>0</v>
      </c>
    </row>
    <row r="578" spans="2:16" x14ac:dyDescent="0.3">
      <c r="B578" t="s">
        <v>59</v>
      </c>
      <c r="C578" s="149" t="str">
        <f t="shared" si="18"/>
        <v>K</v>
      </c>
      <c r="D578" s="121"/>
      <c r="E578" s="121"/>
      <c r="F578" s="150" cm="1">
        <f t="array" ref="F578">SUMPRODUCT(--($B$4:$B$498=B578),--($E$4:$E$498=C578),--($D$4:$D$498=""),$F$4:$F$498)</f>
        <v>0</v>
      </c>
      <c r="G578" s="150" cm="1">
        <f t="array" ref="G578">SUMPRODUCT(--($B$4:$B$498=B578),--($E$4:$E$498=C578),--($D$4:$D$498=""),$G$4:$G$498)</f>
        <v>0</v>
      </c>
      <c r="H578" s="150" cm="1">
        <f t="array" ref="H578">SUMPRODUCT(--($B$4:$B$498=B578),--($E$4:$E$498=C578),--($D$4:$D$498=""),$H$4:$H$498)</f>
        <v>0</v>
      </c>
      <c r="I578" s="150" cm="1">
        <f t="array" ref="I578">SUMPRODUCT(--($B$4:$B$498=B578),--($E$4:$E$498=C578),--($D$4:$D$498=""),$I$4:$I$498)</f>
        <v>0</v>
      </c>
      <c r="J578" s="150" cm="1">
        <f t="array" ref="J578">SUMPRODUCT(--($B$4:$B$498=B578),--($E$4:$E$498=C578),--($D$4:$D$498=""),$J$4:$J$498)</f>
        <v>0</v>
      </c>
      <c r="K578" s="150" cm="1">
        <f t="array" ref="K578">SUMPRODUCT(--($B$4:$B$498=B578),--($E$4:$E$498=C578),--($D$4:$D$498=""),$K$4:$K$498)</f>
        <v>0</v>
      </c>
      <c r="L578" s="150" cm="1">
        <f t="array" ref="L578">SUMPRODUCT(--($B$4:$B$498=B578),--($E$4:$E$498=C578),--($D$4:$D$498=""),$L$4:$L$498)</f>
        <v>0</v>
      </c>
      <c r="M578" s="150" cm="1">
        <f t="array" ref="M578">SUMPRODUCT(--($B$5:$B$498=B578),--($E$5:$E$498=C578),--($D$5:$D$498=""),$M$5:$M$498)</f>
        <v>0</v>
      </c>
      <c r="N578" s="150">
        <f t="shared" si="17"/>
        <v>0</v>
      </c>
      <c r="O578" s="95"/>
      <c r="P578" s="150" cm="1">
        <f t="array" ref="P578">SUMPRODUCT(--($B$4:$B$498=B578),--($E$4:$E$498=C578),--($D$4:$D$498=""),$P$4:$P$498)</f>
        <v>0</v>
      </c>
    </row>
    <row r="579" spans="2:16" x14ac:dyDescent="0.3">
      <c r="B579" t="s">
        <v>59</v>
      </c>
      <c r="C579" s="149" t="str">
        <f t="shared" si="18"/>
        <v>L</v>
      </c>
      <c r="D579" s="121"/>
      <c r="E579" s="121"/>
      <c r="F579" s="150" cm="1">
        <f t="array" ref="F579">SUMPRODUCT(--($B$4:$B$498=B579),--($E$4:$E$498=C579),--($D$4:$D$498=""),$F$4:$F$498)</f>
        <v>0</v>
      </c>
      <c r="G579" s="150" cm="1">
        <f t="array" ref="G579">SUMPRODUCT(--($B$4:$B$498=B579),--($E$4:$E$498=C579),--($D$4:$D$498=""),$G$4:$G$498)</f>
        <v>0</v>
      </c>
      <c r="H579" s="150" cm="1">
        <f t="array" ref="H579">SUMPRODUCT(--($B$4:$B$498=B579),--($E$4:$E$498=C579),--($D$4:$D$498=""),$H$4:$H$498)</f>
        <v>0</v>
      </c>
      <c r="I579" s="150" cm="1">
        <f t="array" ref="I579">SUMPRODUCT(--($B$4:$B$498=B579),--($E$4:$E$498=C579),--($D$4:$D$498=""),$I$4:$I$498)</f>
        <v>0</v>
      </c>
      <c r="J579" s="150" cm="1">
        <f t="array" ref="J579">SUMPRODUCT(--($B$4:$B$498=B579),--($E$4:$E$498=C579),--($D$4:$D$498=""),$J$4:$J$498)</f>
        <v>0</v>
      </c>
      <c r="K579" s="150" cm="1">
        <f t="array" ref="K579">SUMPRODUCT(--($B$4:$B$498=B579),--($E$4:$E$498=C579),--($D$4:$D$498=""),$K$4:$K$498)</f>
        <v>0</v>
      </c>
      <c r="L579" s="150" cm="1">
        <f t="array" ref="L579">SUMPRODUCT(--($B$4:$B$498=B579),--($E$4:$E$498=C579),--($D$4:$D$498=""),$L$4:$L$498)</f>
        <v>0</v>
      </c>
      <c r="M579" s="150" cm="1">
        <f t="array" ref="M579">SUMPRODUCT(--($B$5:$B$498=B579),--($E$5:$E$498=C579),--($D$5:$D$498=""),$M$5:$M$498)</f>
        <v>0</v>
      </c>
      <c r="N579" s="150">
        <f t="shared" si="17"/>
        <v>0</v>
      </c>
      <c r="O579" s="95"/>
      <c r="P579" s="150" cm="1">
        <f t="array" ref="P579">SUMPRODUCT(--($B$4:$B$498=B579),--($E$4:$E$498=C579),--($D$4:$D$498=""),$P$4:$P$498)</f>
        <v>0</v>
      </c>
    </row>
    <row r="580" spans="2:16" x14ac:dyDescent="0.3">
      <c r="C580" s="149" t="str">
        <f t="shared" si="18"/>
        <v>Vrije categorie</v>
      </c>
      <c r="D580" s="121"/>
      <c r="E580" s="121"/>
      <c r="F580" s="150" cm="1">
        <f t="array" ref="F580">SUMPRODUCT(--($B$4:$B$498=B580),--($E$4:$E$498=C580),--($D$4:$D$498=""),$F$4:$F$498)</f>
        <v>0</v>
      </c>
      <c r="G580" s="150" cm="1">
        <f t="array" ref="G580">SUMPRODUCT(--($B$4:$B$498=B580),--($E$4:$E$498=C580),--($D$4:$D$498=""),$G$4:$G$498)</f>
        <v>0</v>
      </c>
      <c r="H580" s="150" cm="1">
        <f t="array" ref="H580">SUMPRODUCT(--($B$4:$B$498=B580),--($E$4:$E$498=C580),--($D$4:$D$498=""),$H$4:$H$498)</f>
        <v>0</v>
      </c>
      <c r="I580" s="150" cm="1">
        <f t="array" ref="I580">SUMPRODUCT(--($B$4:$B$498=B580),--($E$4:$E$498=C580),--($D$4:$D$498=""),$I$4:$I$498)</f>
        <v>0</v>
      </c>
      <c r="J580" s="150" cm="1">
        <f t="array" ref="J580">SUMPRODUCT(--($B$4:$B$498=B580),--($E$4:$E$498=C580),--($D$4:$D$498=""),$J$4:$J$498)</f>
        <v>0</v>
      </c>
      <c r="K580" s="150" cm="1">
        <f t="array" ref="K580">SUMPRODUCT(--($B$4:$B$498=B580),--($E$4:$E$498=C580),--($D$4:$D$498=""),$K$4:$K$498)</f>
        <v>0</v>
      </c>
      <c r="L580" s="150" cm="1">
        <f t="array" ref="L580">SUMPRODUCT(--($B$4:$B$498=B580),--($E$4:$E$498=C580),--($D$4:$D$498=""),$L$4:$L$498)</f>
        <v>0</v>
      </c>
      <c r="M580" s="150" cm="1">
        <f t="array" ref="M580">SUMPRODUCT(--($B$5:$B$498=B580),--($E$5:$E$498=C580),--($D$5:$D$498=""),$M$5:$M$498)</f>
        <v>0</v>
      </c>
      <c r="N580" s="150">
        <f t="shared" si="17"/>
        <v>0</v>
      </c>
      <c r="O580" s="95"/>
      <c r="P580" s="150" cm="1">
        <f t="array" ref="P580">SUMPRODUCT(--($B$4:$B$498=B580),--($E$4:$E$498=C580),--($D$4:$D$498=""),$P$4:$P$498)</f>
        <v>0</v>
      </c>
    </row>
    <row r="581" spans="2:16" ht="15" thickBot="1" x14ac:dyDescent="0.35">
      <c r="C581" s="158" t="s">
        <v>163</v>
      </c>
      <c r="D581" s="154"/>
      <c r="E581" s="154"/>
      <c r="F581" s="155">
        <f t="shared" ref="F581:M581" si="19">SUM(F568:F580)</f>
        <v>0</v>
      </c>
      <c r="G581" s="155">
        <f t="shared" si="19"/>
        <v>684.40000000000009</v>
      </c>
      <c r="H581" s="155">
        <f t="shared" si="19"/>
        <v>0</v>
      </c>
      <c r="I581" s="155">
        <f t="shared" si="19"/>
        <v>0</v>
      </c>
      <c r="J581" s="155">
        <f t="shared" si="19"/>
        <v>1.2</v>
      </c>
      <c r="K581" s="155">
        <f t="shared" si="19"/>
        <v>0</v>
      </c>
      <c r="L581" s="155">
        <f t="shared" si="19"/>
        <v>0</v>
      </c>
      <c r="M581" s="155">
        <f t="shared" si="19"/>
        <v>0</v>
      </c>
      <c r="N581" s="155">
        <f t="shared" si="17"/>
        <v>685.60000000000014</v>
      </c>
      <c r="O581" s="107"/>
      <c r="P581" s="155">
        <f>SUM(P568:P580)</f>
        <v>137120</v>
      </c>
    </row>
    <row r="582" spans="2:16" ht="15" thickTop="1" x14ac:dyDescent="0.3">
      <c r="C582" s="156"/>
      <c r="D582" s="47"/>
      <c r="E582" s="47"/>
      <c r="F582" s="122"/>
      <c r="G582" s="122"/>
      <c r="H582" s="122"/>
      <c r="I582" s="122"/>
      <c r="J582" s="122"/>
      <c r="K582" s="122"/>
      <c r="L582" s="124"/>
      <c r="M582" s="122"/>
    </row>
    <row r="583" spans="2:16" x14ac:dyDescent="0.3">
      <c r="C583" s="157" t="s">
        <v>164</v>
      </c>
      <c r="D583" s="121"/>
      <c r="E583" s="121"/>
      <c r="F583" s="150"/>
      <c r="G583" s="150"/>
      <c r="H583" s="150"/>
      <c r="I583" s="150"/>
      <c r="J583" s="150"/>
      <c r="K583" s="150"/>
      <c r="L583" s="151"/>
      <c r="M583" s="152"/>
      <c r="N583" s="149" t="s">
        <v>151</v>
      </c>
      <c r="O583" s="47"/>
      <c r="P583" s="149" t="s">
        <v>140</v>
      </c>
    </row>
    <row r="584" spans="2:16" x14ac:dyDescent="0.3">
      <c r="B584" t="s">
        <v>60</v>
      </c>
      <c r="C584" s="149" t="str">
        <f>C499</f>
        <v>A</v>
      </c>
      <c r="D584" s="121"/>
      <c r="E584" s="121"/>
      <c r="F584" s="150" cm="1">
        <f t="array" ref="F584">SUMPRODUCT(--($B$4:$B$498=B584),--($E$4:$E$498=C584),--($D$4:$D$498=""),$F$4:$F$498)</f>
        <v>0</v>
      </c>
      <c r="G584" s="150" cm="1">
        <f t="array" ref="G584">SUMPRODUCT(--($B$4:$B$498=B584),--($E$4:$E$498=C584),--($D$4:$D$498=""),$G$4:$G$498)</f>
        <v>102.3</v>
      </c>
      <c r="H584" s="150" cm="1">
        <f t="array" ref="H584">SUMPRODUCT(--($B$4:$B$498=B584),--($E$4:$E$498=C584),--($D$4:$D$498=""),$H$4:$H$498)</f>
        <v>0</v>
      </c>
      <c r="I584" s="150" cm="1">
        <f t="array" ref="I584">SUMPRODUCT(--($B$4:$B$498=B584),--($E$4:$E$498=C584),--($D$4:$D$498=""),$I$4:$I$498)</f>
        <v>0</v>
      </c>
      <c r="J584" s="150" cm="1">
        <f t="array" ref="J584">SUMPRODUCT(--($B$4:$B$498=B584),--($E$4:$E$498=C584),--($D$4:$D$498=""),$J$4:$J$498)</f>
        <v>0</v>
      </c>
      <c r="K584" s="150" cm="1">
        <f t="array" ref="K584">SUMPRODUCT(--($B$4:$B$498=B584),--($E$4:$E$498=C584),--($D$4:$D$498=""),$K$4:$K$498)</f>
        <v>0</v>
      </c>
      <c r="L584" s="150" cm="1">
        <f t="array" ref="L584">SUMPRODUCT(--($B$4:$B$498=B584),--($E$4:$E$498=C584),--($D$4:$D$498=""),$L$4:$L$498)</f>
        <v>0</v>
      </c>
      <c r="M584" s="150" cm="1">
        <f t="array" ref="M584">SUMPRODUCT(--($B$5:$B$498=B584),--($E$5:$E$498=C584),--($D$5:$D$498=""),$M$5:$M$498)</f>
        <v>0</v>
      </c>
      <c r="N584" s="150">
        <f>SUM(F584:M584)</f>
        <v>102.3</v>
      </c>
      <c r="O584" s="95"/>
      <c r="P584" s="150" cm="1">
        <f t="array" ref="P584">SUMPRODUCT(--($B$4:$B$498=B584),--($E$4:$E$498=C584),--($D$4:$D$498=""),$P$4:$P$498)</f>
        <v>20460</v>
      </c>
    </row>
    <row r="585" spans="2:16" x14ac:dyDescent="0.3">
      <c r="B585" t="s">
        <v>60</v>
      </c>
      <c r="C585" s="149" t="str">
        <f>C500</f>
        <v>B</v>
      </c>
      <c r="D585" s="121"/>
      <c r="E585" s="121"/>
      <c r="F585" s="150" cm="1">
        <f t="array" ref="F585">SUMPRODUCT(--($B$4:$B$498=B585),--($E$4:$E$498=C585),--($D$4:$D$498=""),$F$4:$F$498)</f>
        <v>0</v>
      </c>
      <c r="G585" s="150" cm="1">
        <f t="array" ref="G585">SUMPRODUCT(--($B$4:$B$498=B585),--($E$4:$E$498=C585),--($D$4:$D$498=""),$G$4:$G$498)</f>
        <v>0</v>
      </c>
      <c r="H585" s="150" cm="1">
        <f t="array" ref="H585">SUMPRODUCT(--($B$4:$B$498=B585),--($E$4:$E$498=C585),--($D$4:$D$498=""),$H$4:$H$498)</f>
        <v>0</v>
      </c>
      <c r="I585" s="150" cm="1">
        <f t="array" ref="I585">SUMPRODUCT(--($B$4:$B$498=B585),--($E$4:$E$498=C585),--($D$4:$D$498=""),$I$4:$I$498)</f>
        <v>0</v>
      </c>
      <c r="J585" s="150" cm="1">
        <f t="array" ref="J585">SUMPRODUCT(--($B$4:$B$498=B585),--($E$4:$E$498=C585),--($D$4:$D$498=""),$J$4:$J$498)</f>
        <v>0</v>
      </c>
      <c r="K585" s="150" cm="1">
        <f t="array" ref="K585">SUMPRODUCT(--($B$4:$B$498=B585),--($E$4:$E$498=C585),--($D$4:$D$498=""),$K$4:$K$498)</f>
        <v>0</v>
      </c>
      <c r="L585" s="150" cm="1">
        <f t="array" ref="L585">SUMPRODUCT(--($B$4:$B$498=B585),--($E$4:$E$498=C585),--($D$4:$D$498=""),$L$4:$L$498)</f>
        <v>0</v>
      </c>
      <c r="M585" s="150" cm="1">
        <f t="array" ref="M585">SUMPRODUCT(--($B$5:$B$498=B585),--($E$5:$E$498=C585),--($D$5:$D$498=""),$M$5:$M$498)</f>
        <v>0</v>
      </c>
      <c r="N585" s="150">
        <f t="shared" ref="N585:N597" si="20">SUM(F585:M585)</f>
        <v>0</v>
      </c>
      <c r="O585" s="95"/>
      <c r="P585" s="150" cm="1">
        <f t="array" ref="P585">SUMPRODUCT(--($B$4:$B$498=B585),--($E$4:$E$498=C585),--($D$4:$D$498=""),$P$4:$P$498)</f>
        <v>0</v>
      </c>
    </row>
    <row r="586" spans="2:16" x14ac:dyDescent="0.3">
      <c r="B586" t="s">
        <v>60</v>
      </c>
      <c r="C586" s="149" t="str">
        <f t="shared" ref="C586:C596" si="21">C501</f>
        <v>C</v>
      </c>
      <c r="D586" s="121"/>
      <c r="E586" s="121"/>
      <c r="F586" s="150" cm="1">
        <f t="array" ref="F586">SUMPRODUCT(--($B$4:$B$498=B586),--($E$4:$E$498=C586),--($D$4:$D$498=""),$F$4:$F$498)</f>
        <v>0</v>
      </c>
      <c r="G586" s="150" cm="1">
        <f t="array" ref="G586">SUMPRODUCT(--($B$4:$B$498=B586),--($E$4:$E$498=C586),--($D$4:$D$498=""),$G$4:$G$498)</f>
        <v>0</v>
      </c>
      <c r="H586" s="150" cm="1">
        <f t="array" ref="H586">SUMPRODUCT(--($B$4:$B$498=B586),--($E$4:$E$498=C586),--($D$4:$D$498=""),$H$4:$H$498)</f>
        <v>0</v>
      </c>
      <c r="I586" s="150" cm="1">
        <f t="array" ref="I586">SUMPRODUCT(--($B$4:$B$498=B586),--($E$4:$E$498=C586),--($D$4:$D$498=""),$I$4:$I$498)</f>
        <v>0</v>
      </c>
      <c r="J586" s="150" cm="1">
        <f t="array" ref="J586">SUMPRODUCT(--($B$4:$B$498=B586),--($E$4:$E$498=C586),--($D$4:$D$498=""),$J$4:$J$498)</f>
        <v>0</v>
      </c>
      <c r="K586" s="150" cm="1">
        <f t="array" ref="K586">SUMPRODUCT(--($B$4:$B$498=B586),--($E$4:$E$498=C586),--($D$4:$D$498=""),$K$4:$K$498)</f>
        <v>0</v>
      </c>
      <c r="L586" s="150" cm="1">
        <f t="array" ref="L586">SUMPRODUCT(--($B$4:$B$498=B586),--($E$4:$E$498=C586),--($D$4:$D$498=""),$L$4:$L$498)</f>
        <v>0</v>
      </c>
      <c r="M586" s="150" cm="1">
        <f t="array" ref="M586">SUMPRODUCT(--($B$5:$B$498=B586),--($E$5:$E$498=C586),--($D$5:$D$498=""),$M$5:$M$498)</f>
        <v>0</v>
      </c>
      <c r="N586" s="150">
        <f t="shared" si="20"/>
        <v>0</v>
      </c>
      <c r="O586" s="95"/>
      <c r="P586" s="150" cm="1">
        <f t="array" ref="P586">SUMPRODUCT(--($B$4:$B$498=B586),--($E$4:$E$498=C586),--($D$4:$D$498=""),$P$4:$P$498)</f>
        <v>0</v>
      </c>
    </row>
    <row r="587" spans="2:16" x14ac:dyDescent="0.3">
      <c r="B587" t="s">
        <v>60</v>
      </c>
      <c r="C587" s="149" t="str">
        <f t="shared" si="21"/>
        <v>D</v>
      </c>
      <c r="D587" s="121"/>
      <c r="E587" s="121"/>
      <c r="F587" s="150" cm="1">
        <f t="array" ref="F587">SUMPRODUCT(--($B$4:$B$498=B587),--($E$4:$E$498=C587),--($D$4:$D$498=""),$F$4:$F$498)</f>
        <v>0</v>
      </c>
      <c r="G587" s="150" cm="1">
        <f t="array" ref="G587">SUMPRODUCT(--($B$4:$B$498=B587),--($E$4:$E$498=C587),--($D$4:$D$498=""),$G$4:$G$498)</f>
        <v>13</v>
      </c>
      <c r="H587" s="150" cm="1">
        <f t="array" ref="H587">SUMPRODUCT(--($B$4:$B$498=B587),--($E$4:$E$498=C587),--($D$4:$D$498=""),$H$4:$H$498)</f>
        <v>0</v>
      </c>
      <c r="I587" s="150" cm="1">
        <f t="array" ref="I587">SUMPRODUCT(--($B$4:$B$498=B587),--($E$4:$E$498=C587),--($D$4:$D$498=""),$I$4:$I$498)</f>
        <v>0</v>
      </c>
      <c r="J587" s="150" cm="1">
        <f t="array" ref="J587">SUMPRODUCT(--($B$4:$B$498=B587),--($E$4:$E$498=C587),--($D$4:$D$498=""),$J$4:$J$498)</f>
        <v>0</v>
      </c>
      <c r="K587" s="150" cm="1">
        <f t="array" ref="K587">SUMPRODUCT(--($B$4:$B$498=B587),--($E$4:$E$498=C587),--($D$4:$D$498=""),$K$4:$K$498)</f>
        <v>0</v>
      </c>
      <c r="L587" s="150" cm="1">
        <f t="array" ref="L587">SUMPRODUCT(--($B$4:$B$498=B587),--($E$4:$E$498=C587),--($D$4:$D$498=""),$L$4:$L$498)</f>
        <v>0</v>
      </c>
      <c r="M587" s="150" cm="1">
        <f t="array" ref="M587">SUMPRODUCT(--($B$5:$B$498=B587),--($E$5:$E$498=C587),--($D$5:$D$498=""),$M$5:$M$498)</f>
        <v>0</v>
      </c>
      <c r="N587" s="150">
        <f t="shared" si="20"/>
        <v>13</v>
      </c>
      <c r="O587" s="95"/>
      <c r="P587" s="150" cm="1">
        <f t="array" ref="P587">SUMPRODUCT(--($B$4:$B$498=B587),--($E$4:$E$498=C587),--($D$4:$D$498=""),$P$4:$P$498)</f>
        <v>2600</v>
      </c>
    </row>
    <row r="588" spans="2:16" x14ac:dyDescent="0.3">
      <c r="B588" t="s">
        <v>60</v>
      </c>
      <c r="C588" s="149" t="str">
        <f t="shared" si="21"/>
        <v>E</v>
      </c>
      <c r="D588" s="121"/>
      <c r="E588" s="121"/>
      <c r="F588" s="150" cm="1">
        <f t="array" ref="F588">SUMPRODUCT(--($B$4:$B$498=B588),--($E$4:$E$498=C588),--($D$4:$D$498=""),$F$4:$F$498)</f>
        <v>8.6999999999999993</v>
      </c>
      <c r="G588" s="150" cm="1">
        <f t="array" ref="G588">SUMPRODUCT(--($B$4:$B$498=B588),--($E$4:$E$498=C588),--($D$4:$D$498=""),$G$4:$G$498)</f>
        <v>58</v>
      </c>
      <c r="H588" s="150" cm="1">
        <f t="array" ref="H588">SUMPRODUCT(--($B$4:$B$498=B588),--($E$4:$E$498=C588),--($D$4:$D$498=""),$H$4:$H$498)</f>
        <v>0</v>
      </c>
      <c r="I588" s="150" cm="1">
        <f t="array" ref="I588">SUMPRODUCT(--($B$4:$B$498=B588),--($E$4:$E$498=C588),--($D$4:$D$498=""),$I$4:$I$498)</f>
        <v>0</v>
      </c>
      <c r="J588" s="150" cm="1">
        <f t="array" ref="J588">SUMPRODUCT(--($B$4:$B$498=B588),--($E$4:$E$498=C588),--($D$4:$D$498=""),$J$4:$J$498)</f>
        <v>0</v>
      </c>
      <c r="K588" s="150" cm="1">
        <f t="array" ref="K588">SUMPRODUCT(--($B$4:$B$498=B588),--($E$4:$E$498=C588),--($D$4:$D$498=""),$K$4:$K$498)</f>
        <v>0</v>
      </c>
      <c r="L588" s="150" cm="1">
        <f t="array" ref="L588">SUMPRODUCT(--($B$4:$B$498=B588),--($E$4:$E$498=C588),--($D$4:$D$498=""),$L$4:$L$498)</f>
        <v>0</v>
      </c>
      <c r="M588" s="150" cm="1">
        <f t="array" ref="M588">SUMPRODUCT(--($B$5:$B$498=B588),--($E$5:$E$498=C588),--($D$5:$D$498=""),$M$5:$M$498)</f>
        <v>0</v>
      </c>
      <c r="N588" s="150">
        <f t="shared" si="20"/>
        <v>66.7</v>
      </c>
      <c r="O588" s="95"/>
      <c r="P588" s="150" cm="1">
        <f t="array" ref="P588">SUMPRODUCT(--($B$4:$B$498=B588),--($E$4:$E$498=C588),--($D$4:$D$498=""),$P$4:$P$498)</f>
        <v>13340</v>
      </c>
    </row>
    <row r="589" spans="2:16" x14ac:dyDescent="0.3">
      <c r="B589" t="s">
        <v>60</v>
      </c>
      <c r="C589" s="149" t="str">
        <f t="shared" si="21"/>
        <v>F</v>
      </c>
      <c r="D589" s="121"/>
      <c r="E589" s="121"/>
      <c r="F589" s="150" cm="1">
        <f t="array" ref="F589">SUMPRODUCT(--($B$4:$B$498=B589),--($E$4:$E$498=C589),--($D$4:$D$498=""),$F$4:$F$498)</f>
        <v>0</v>
      </c>
      <c r="G589" s="150" cm="1">
        <f t="array" ref="G589">SUMPRODUCT(--($B$4:$B$498=B589),--($E$4:$E$498=C589),--($D$4:$D$498=""),$G$4:$G$498)</f>
        <v>0</v>
      </c>
      <c r="H589" s="150" cm="1">
        <f t="array" ref="H589">SUMPRODUCT(--($B$4:$B$498=B589),--($E$4:$E$498=C589),--($D$4:$D$498=""),$H$4:$H$498)</f>
        <v>0</v>
      </c>
      <c r="I589" s="150" cm="1">
        <f t="array" ref="I589">SUMPRODUCT(--($B$4:$B$498=B589),--($E$4:$E$498=C589),--($D$4:$D$498=""),$I$4:$I$498)</f>
        <v>0</v>
      </c>
      <c r="J589" s="150" cm="1">
        <f t="array" ref="J589">SUMPRODUCT(--($B$4:$B$498=B589),--($E$4:$E$498=C589),--($D$4:$D$498=""),$J$4:$J$498)</f>
        <v>0</v>
      </c>
      <c r="K589" s="150" cm="1">
        <f t="array" ref="K589">SUMPRODUCT(--($B$4:$B$498=B589),--($E$4:$E$498=C589),--($D$4:$D$498=""),$K$4:$K$498)</f>
        <v>0</v>
      </c>
      <c r="L589" s="150" cm="1">
        <f t="array" ref="L589">SUMPRODUCT(--($B$4:$B$498=B589),--($E$4:$E$498=C589),--($D$4:$D$498=""),$L$4:$L$498)</f>
        <v>0</v>
      </c>
      <c r="M589" s="150" cm="1">
        <f t="array" ref="M589">SUMPRODUCT(--($B$5:$B$498=B589),--($E$5:$E$498=C589),--($D$5:$D$498=""),$M$5:$M$498)</f>
        <v>0</v>
      </c>
      <c r="N589" s="150">
        <f t="shared" si="20"/>
        <v>0</v>
      </c>
      <c r="O589" s="95"/>
      <c r="P589" s="150" cm="1">
        <f t="array" ref="P589">SUMPRODUCT(--($B$4:$B$498=B589),--($E$4:$E$498=C589),--($D$4:$D$498=""),$P$4:$P$498)</f>
        <v>0</v>
      </c>
    </row>
    <row r="590" spans="2:16" x14ac:dyDescent="0.3">
      <c r="B590" t="s">
        <v>60</v>
      </c>
      <c r="C590" s="149" t="str">
        <f t="shared" si="21"/>
        <v>G</v>
      </c>
      <c r="D590" s="121"/>
      <c r="E590" s="121"/>
      <c r="F590" s="150" cm="1">
        <f t="array" ref="F590">SUMPRODUCT(--($B$4:$B$498=B590),--($E$4:$E$498=C590),--($D$4:$D$498=""),$F$4:$F$498)</f>
        <v>0</v>
      </c>
      <c r="G590" s="150" cm="1">
        <f t="array" ref="G590">SUMPRODUCT(--($B$4:$B$498=B590),--($E$4:$E$498=C590),--($D$4:$D$498=""),$G$4:$G$498)</f>
        <v>0</v>
      </c>
      <c r="H590" s="150" cm="1">
        <f t="array" ref="H590">SUMPRODUCT(--($B$4:$B$498=B590),--($E$4:$E$498=C590),--($D$4:$D$498=""),$H$4:$H$498)</f>
        <v>0</v>
      </c>
      <c r="I590" s="150" cm="1">
        <f t="array" ref="I590">SUMPRODUCT(--($B$4:$B$498=B590),--($E$4:$E$498=C590),--($D$4:$D$498=""),$I$4:$I$498)</f>
        <v>0</v>
      </c>
      <c r="J590" s="150" cm="1">
        <f t="array" ref="J590">SUMPRODUCT(--($B$4:$B$498=B590),--($E$4:$E$498=C590),--($D$4:$D$498=""),$J$4:$J$498)</f>
        <v>4.8</v>
      </c>
      <c r="K590" s="150" cm="1">
        <f t="array" ref="K590">SUMPRODUCT(--($B$4:$B$498=B590),--($E$4:$E$498=C590),--($D$4:$D$498=""),$K$4:$K$498)</f>
        <v>0</v>
      </c>
      <c r="L590" s="150" cm="1">
        <f t="array" ref="L590">SUMPRODUCT(--($B$4:$B$498=B590),--($E$4:$E$498=C590),--($D$4:$D$498=""),$L$4:$L$498)</f>
        <v>0</v>
      </c>
      <c r="M590" s="150" cm="1">
        <f t="array" ref="M590">SUMPRODUCT(--($B$5:$B$498=B590),--($E$5:$E$498=C590),--($D$5:$D$498=""),$M$5:$M$498)</f>
        <v>0</v>
      </c>
      <c r="N590" s="150">
        <f t="shared" si="20"/>
        <v>4.8</v>
      </c>
      <c r="O590" s="95"/>
      <c r="P590" s="150" cm="1">
        <f t="array" ref="P590">SUMPRODUCT(--($B$4:$B$498=B590),--($E$4:$E$498=C590),--($D$4:$D$498=""),$P$4:$P$498)</f>
        <v>960</v>
      </c>
    </row>
    <row r="591" spans="2:16" x14ac:dyDescent="0.3">
      <c r="B591" t="s">
        <v>60</v>
      </c>
      <c r="C591" s="149" t="str">
        <f t="shared" si="21"/>
        <v>H</v>
      </c>
      <c r="D591" s="121"/>
      <c r="E591" s="121"/>
      <c r="F591" s="150" cm="1">
        <f t="array" ref="F591">SUMPRODUCT(--($B$4:$B$498=B591),--($E$4:$E$498=C591),--($D$4:$D$498=""),$F$4:$F$498)</f>
        <v>0</v>
      </c>
      <c r="G591" s="150" cm="1">
        <f t="array" ref="G591">SUMPRODUCT(--($B$4:$B$498=B591),--($E$4:$E$498=C591),--($D$4:$D$498=""),$G$4:$G$498)</f>
        <v>0</v>
      </c>
      <c r="H591" s="150" cm="1">
        <f t="array" ref="H591">SUMPRODUCT(--($B$4:$B$498=B591),--($E$4:$E$498=C591),--($D$4:$D$498=""),$H$4:$H$498)</f>
        <v>0</v>
      </c>
      <c r="I591" s="150" cm="1">
        <f t="array" ref="I591">SUMPRODUCT(--($B$4:$B$498=B591),--($E$4:$E$498=C591),--($D$4:$D$498=""),$I$4:$I$498)</f>
        <v>0</v>
      </c>
      <c r="J591" s="150" cm="1">
        <f t="array" ref="J591">SUMPRODUCT(--($B$4:$B$498=B591),--($E$4:$E$498=C591),--($D$4:$D$498=""),$J$4:$J$498)</f>
        <v>0</v>
      </c>
      <c r="K591" s="150" cm="1">
        <f t="array" ref="K591">SUMPRODUCT(--($B$4:$B$498=B591),--($E$4:$E$498=C591),--($D$4:$D$498=""),$K$4:$K$498)</f>
        <v>0</v>
      </c>
      <c r="L591" s="150" cm="1">
        <f t="array" ref="L591">SUMPRODUCT(--($B$4:$B$498=B591),--($E$4:$E$498=C591),--($D$4:$D$498=""),$L$4:$L$498)</f>
        <v>0</v>
      </c>
      <c r="M591" s="150" cm="1">
        <f t="array" ref="M591">SUMPRODUCT(--($B$5:$B$498=B591),--($E$5:$E$498=C591),--($D$5:$D$498=""),$M$5:$M$498)</f>
        <v>0</v>
      </c>
      <c r="N591" s="150">
        <f t="shared" si="20"/>
        <v>0</v>
      </c>
      <c r="O591" s="95"/>
      <c r="P591" s="150" cm="1">
        <f t="array" ref="P591">SUMPRODUCT(--($B$4:$B$498=B591),--($E$4:$E$498=C591),--($D$4:$D$498=""),$P$4:$P$498)</f>
        <v>0</v>
      </c>
    </row>
    <row r="592" spans="2:16" x14ac:dyDescent="0.3">
      <c r="B592" t="s">
        <v>60</v>
      </c>
      <c r="C592" s="149" t="str">
        <f t="shared" si="21"/>
        <v>I</v>
      </c>
      <c r="D592" s="121"/>
      <c r="E592" s="121"/>
      <c r="F592" s="150" cm="1">
        <f t="array" ref="F592">SUMPRODUCT(--($B$4:$B$498=B592),--($E$4:$E$498=C592),--($D$4:$D$498=""),$F$4:$F$498)</f>
        <v>0</v>
      </c>
      <c r="G592" s="150" cm="1">
        <f t="array" ref="G592">SUMPRODUCT(--($B$4:$B$498=B592),--($E$4:$E$498=C592),--($D$4:$D$498=""),$G$4:$G$498)</f>
        <v>0</v>
      </c>
      <c r="H592" s="150" cm="1">
        <f t="array" ref="H592">SUMPRODUCT(--($B$4:$B$498=B592),--($E$4:$E$498=C592),--($D$4:$D$498=""),$H$4:$H$498)</f>
        <v>0</v>
      </c>
      <c r="I592" s="150" cm="1">
        <f t="array" ref="I592">SUMPRODUCT(--($B$4:$B$498=B592),--($E$4:$E$498=C592),--($D$4:$D$498=""),$I$4:$I$498)</f>
        <v>0</v>
      </c>
      <c r="J592" s="150" cm="1">
        <f t="array" ref="J592">SUMPRODUCT(--($B$4:$B$498=B592),--($E$4:$E$498=C592),--($D$4:$D$498=""),$J$4:$J$498)</f>
        <v>0</v>
      </c>
      <c r="K592" s="150" cm="1">
        <f t="array" ref="K592">SUMPRODUCT(--($B$4:$B$498=B592),--($E$4:$E$498=C592),--($D$4:$D$498=""),$K$4:$K$498)</f>
        <v>0</v>
      </c>
      <c r="L592" s="150" cm="1">
        <f t="array" ref="L592">SUMPRODUCT(--($B$4:$B$498=B592),--($E$4:$E$498=C592),--($D$4:$D$498=""),$L$4:$L$498)</f>
        <v>0</v>
      </c>
      <c r="M592" s="150" cm="1">
        <f t="array" ref="M592">SUMPRODUCT(--($B$5:$B$498=B592),--($E$5:$E$498=C592),--($D$5:$D$498=""),$M$5:$M$498)</f>
        <v>0</v>
      </c>
      <c r="N592" s="150">
        <f t="shared" si="20"/>
        <v>0</v>
      </c>
      <c r="O592" s="95"/>
      <c r="P592" s="150" cm="1">
        <f t="array" ref="P592">SUMPRODUCT(--($B$4:$B$498=B592),--($E$4:$E$498=C592),--($D$4:$D$498=""),$P$4:$P$498)</f>
        <v>0</v>
      </c>
    </row>
    <row r="593" spans="2:16" x14ac:dyDescent="0.3">
      <c r="B593" t="s">
        <v>60</v>
      </c>
      <c r="C593" s="149" t="str">
        <f t="shared" si="21"/>
        <v>J</v>
      </c>
      <c r="D593" s="121"/>
      <c r="E593" s="121"/>
      <c r="F593" s="150" cm="1">
        <f t="array" ref="F593">SUMPRODUCT(--($B$4:$B$498=B593),--($E$4:$E$498=C593),--($D$4:$D$498=""),$F$4:$F$498)</f>
        <v>0</v>
      </c>
      <c r="G593" s="150" cm="1">
        <f t="array" ref="G593">SUMPRODUCT(--($B$4:$B$498=B593),--($E$4:$E$498=C593),--($D$4:$D$498=""),$G$4:$G$498)</f>
        <v>0</v>
      </c>
      <c r="H593" s="150" cm="1">
        <f t="array" ref="H593">SUMPRODUCT(--($B$4:$B$498=B593),--($E$4:$E$498=C593),--($D$4:$D$498=""),$H$4:$H$498)</f>
        <v>0</v>
      </c>
      <c r="I593" s="150" cm="1">
        <f t="array" ref="I593">SUMPRODUCT(--($B$4:$B$498=B593),--($E$4:$E$498=C593),--($D$4:$D$498=""),$I$4:$I$498)</f>
        <v>0</v>
      </c>
      <c r="J593" s="150" cm="1">
        <f t="array" ref="J593">SUMPRODUCT(--($B$4:$B$498=B593),--($E$4:$E$498=C593),--($D$4:$D$498=""),$J$4:$J$498)</f>
        <v>0</v>
      </c>
      <c r="K593" s="150" cm="1">
        <f t="array" ref="K593">SUMPRODUCT(--($B$4:$B$498=B593),--($E$4:$E$498=C593),--($D$4:$D$498=""),$K$4:$K$498)</f>
        <v>0</v>
      </c>
      <c r="L593" s="150" cm="1">
        <f t="array" ref="L593">SUMPRODUCT(--($B$4:$B$498=B593),--($E$4:$E$498=C593),--($D$4:$D$498=""),$L$4:$L$498)</f>
        <v>0</v>
      </c>
      <c r="M593" s="150" cm="1">
        <f t="array" ref="M593">SUMPRODUCT(--($B$5:$B$498=B593),--($E$5:$E$498=C593),--($D$5:$D$498=""),$M$5:$M$498)</f>
        <v>0</v>
      </c>
      <c r="N593" s="150">
        <f t="shared" si="20"/>
        <v>0</v>
      </c>
      <c r="O593" s="95"/>
      <c r="P593" s="150" cm="1">
        <f t="array" ref="P593">SUMPRODUCT(--($B$4:$B$498=B593),--($E$4:$E$498=C593),--($D$4:$D$498=""),$P$4:$P$498)</f>
        <v>0</v>
      </c>
    </row>
    <row r="594" spans="2:16" x14ac:dyDescent="0.3">
      <c r="B594" t="s">
        <v>60</v>
      </c>
      <c r="C594" s="149" t="str">
        <f t="shared" si="21"/>
        <v>K</v>
      </c>
      <c r="D594" s="121"/>
      <c r="E594" s="121"/>
      <c r="F594" s="150" cm="1">
        <f t="array" ref="F594">SUMPRODUCT(--($B$4:$B$498=B594),--($E$4:$E$498=C594),--($D$4:$D$498=""),$F$4:$F$498)</f>
        <v>0</v>
      </c>
      <c r="G594" s="150" cm="1">
        <f t="array" ref="G594">SUMPRODUCT(--($B$4:$B$498=B594),--($E$4:$E$498=C594),--($D$4:$D$498=""),$G$4:$G$498)</f>
        <v>0</v>
      </c>
      <c r="H594" s="150" cm="1">
        <f t="array" ref="H594">SUMPRODUCT(--($B$4:$B$498=B594),--($E$4:$E$498=C594),--($D$4:$D$498=""),$H$4:$H$498)</f>
        <v>0</v>
      </c>
      <c r="I594" s="150" cm="1">
        <f t="array" ref="I594">SUMPRODUCT(--($B$4:$B$498=B594),--($E$4:$E$498=C594),--($D$4:$D$498=""),$I$4:$I$498)</f>
        <v>0</v>
      </c>
      <c r="J594" s="150" cm="1">
        <f t="array" ref="J594">SUMPRODUCT(--($B$4:$B$498=B594),--($E$4:$E$498=C594),--($D$4:$D$498=""),$J$4:$J$498)</f>
        <v>0</v>
      </c>
      <c r="K594" s="150" cm="1">
        <f t="array" ref="K594">SUMPRODUCT(--($B$4:$B$498=B594),--($E$4:$E$498=C594),--($D$4:$D$498=""),$K$4:$K$498)</f>
        <v>0</v>
      </c>
      <c r="L594" s="150" cm="1">
        <f t="array" ref="L594">SUMPRODUCT(--($B$4:$B$498=B594),--($E$4:$E$498=C594),--($D$4:$D$498=""),$L$4:$L$498)</f>
        <v>0</v>
      </c>
      <c r="M594" s="150" cm="1">
        <f t="array" ref="M594">SUMPRODUCT(--($B$5:$B$498=B594),--($E$5:$E$498=C594),--($D$5:$D$498=""),$M$5:$M$498)</f>
        <v>0</v>
      </c>
      <c r="N594" s="150">
        <f t="shared" si="20"/>
        <v>0</v>
      </c>
      <c r="O594" s="95"/>
      <c r="P594" s="150" cm="1">
        <f t="array" ref="P594">SUMPRODUCT(--($B$4:$B$498=B594),--($E$4:$E$498=C594),--($D$4:$D$498=""),$P$4:$P$498)</f>
        <v>0</v>
      </c>
    </row>
    <row r="595" spans="2:16" x14ac:dyDescent="0.3">
      <c r="B595" t="s">
        <v>60</v>
      </c>
      <c r="C595" s="149" t="str">
        <f t="shared" si="21"/>
        <v>L</v>
      </c>
      <c r="D595" s="121"/>
      <c r="E595" s="121"/>
      <c r="F595" s="150" cm="1">
        <f t="array" ref="F595">SUMPRODUCT(--($B$4:$B$498=B595),--($E$4:$E$498=C595),--($D$4:$D$498=""),$F$4:$F$498)</f>
        <v>0</v>
      </c>
      <c r="G595" s="150" cm="1">
        <f t="array" ref="G595">SUMPRODUCT(--($B$4:$B$498=B595),--($E$4:$E$498=C595),--($D$4:$D$498=""),$G$4:$G$498)</f>
        <v>0</v>
      </c>
      <c r="H595" s="150" cm="1">
        <f t="array" ref="H595">SUMPRODUCT(--($B$4:$B$498=B595),--($E$4:$E$498=C595),--($D$4:$D$498=""),$H$4:$H$498)</f>
        <v>0</v>
      </c>
      <c r="I595" s="150" cm="1">
        <f t="array" ref="I595">SUMPRODUCT(--($B$4:$B$498=B595),--($E$4:$E$498=C595),--($D$4:$D$498=""),$I$4:$I$498)</f>
        <v>0</v>
      </c>
      <c r="J595" s="150" cm="1">
        <f t="array" ref="J595">SUMPRODUCT(--($B$4:$B$498=B595),--($E$4:$E$498=C595),--($D$4:$D$498=""),$J$4:$J$498)</f>
        <v>0</v>
      </c>
      <c r="K595" s="150" cm="1">
        <f t="array" ref="K595">SUMPRODUCT(--($B$4:$B$498=B595),--($E$4:$E$498=C595),--($D$4:$D$498=""),$K$4:$K$498)</f>
        <v>0</v>
      </c>
      <c r="L595" s="150" cm="1">
        <f t="array" ref="L595">SUMPRODUCT(--($B$4:$B$498=B595),--($E$4:$E$498=C595),--($D$4:$D$498=""),$L$4:$L$498)</f>
        <v>0</v>
      </c>
      <c r="M595" s="150" cm="1">
        <f t="array" ref="M595">SUMPRODUCT(--($B$5:$B$498=B595),--($E$5:$E$498=C595),--($D$5:$D$498=""),$M$5:$M$498)</f>
        <v>0</v>
      </c>
      <c r="N595" s="150">
        <f t="shared" si="20"/>
        <v>0</v>
      </c>
      <c r="O595" s="95"/>
      <c r="P595" s="150" cm="1">
        <f t="array" ref="P595">SUMPRODUCT(--($B$4:$B$498=B595),--($E$4:$E$498=C595),--($D$4:$D$498=""),$P$4:$P$498)</f>
        <v>0</v>
      </c>
    </row>
    <row r="596" spans="2:16" x14ac:dyDescent="0.3">
      <c r="C596" s="149" t="str">
        <f t="shared" si="21"/>
        <v>Vrije categorie</v>
      </c>
      <c r="D596" s="121"/>
      <c r="E596" s="121"/>
      <c r="F596" s="150" cm="1">
        <f t="array" ref="F596">SUMPRODUCT(--($B$4:$B$498=B596),--($E$4:$E$498=C596),--($D$4:$D$498=""),$F$4:$F$498)</f>
        <v>0</v>
      </c>
      <c r="G596" s="150" cm="1">
        <f t="array" ref="G596">SUMPRODUCT(--($B$4:$B$498=B596),--($E$4:$E$498=C596),--($D$4:$D$498=""),$G$4:$G$498)</f>
        <v>0</v>
      </c>
      <c r="H596" s="150" cm="1">
        <f t="array" ref="H596">SUMPRODUCT(--($B$4:$B$498=B596),--($E$4:$E$498=C596),--($D$4:$D$498=""),$H$4:$H$498)</f>
        <v>0</v>
      </c>
      <c r="I596" s="150" cm="1">
        <f t="array" ref="I596">SUMPRODUCT(--($B$4:$B$498=B596),--($E$4:$E$498=C596),--($D$4:$D$498=""),$I$4:$I$498)</f>
        <v>0</v>
      </c>
      <c r="J596" s="150" cm="1">
        <f t="array" ref="J596">SUMPRODUCT(--($B$4:$B$498=B596),--($E$4:$E$498=C596),--($D$4:$D$498=""),$J$4:$J$498)</f>
        <v>0</v>
      </c>
      <c r="K596" s="150" cm="1">
        <f t="array" ref="K596">SUMPRODUCT(--($B$4:$B$498=B596),--($E$4:$E$498=C596),--($D$4:$D$498=""),$K$4:$K$498)</f>
        <v>0</v>
      </c>
      <c r="L596" s="150" cm="1">
        <f t="array" ref="L596">SUMPRODUCT(--($B$4:$B$498=B596),--($E$4:$E$498=C596),--($D$4:$D$498=""),$L$4:$L$498)</f>
        <v>0</v>
      </c>
      <c r="M596" s="150" cm="1">
        <f t="array" ref="M596">SUMPRODUCT(--($B$5:$B$498=B596),--($E$5:$E$498=C596),--($D$5:$D$498=""),$M$5:$M$498)</f>
        <v>0</v>
      </c>
      <c r="N596" s="150">
        <f t="shared" si="20"/>
        <v>0</v>
      </c>
      <c r="O596" s="95"/>
      <c r="P596" s="150" cm="1">
        <f t="array" ref="P596">SUMPRODUCT(--($B$4:$B$498=B596),--($E$4:$E$498=C596),--($D$4:$D$498=""),$P$4:$P$498)</f>
        <v>0</v>
      </c>
    </row>
    <row r="597" spans="2:16" ht="15" thickBot="1" x14ac:dyDescent="0.35">
      <c r="C597" s="158" t="s">
        <v>165</v>
      </c>
      <c r="D597" s="154"/>
      <c r="E597" s="154"/>
      <c r="F597" s="155">
        <f t="shared" ref="F597:M597" si="22">SUM(F584:F596)</f>
        <v>8.6999999999999993</v>
      </c>
      <c r="G597" s="155">
        <f t="shared" si="22"/>
        <v>173.3</v>
      </c>
      <c r="H597" s="155">
        <f t="shared" si="22"/>
        <v>0</v>
      </c>
      <c r="I597" s="155">
        <f t="shared" si="22"/>
        <v>0</v>
      </c>
      <c r="J597" s="155">
        <f t="shared" si="22"/>
        <v>4.8</v>
      </c>
      <c r="K597" s="155">
        <f t="shared" si="22"/>
        <v>0</v>
      </c>
      <c r="L597" s="155">
        <f t="shared" si="22"/>
        <v>0</v>
      </c>
      <c r="M597" s="155">
        <f t="shared" si="22"/>
        <v>0</v>
      </c>
      <c r="N597" s="155">
        <f t="shared" si="20"/>
        <v>186.8</v>
      </c>
      <c r="O597" s="107"/>
      <c r="P597" s="155">
        <f>SUM(P584:P596)</f>
        <v>37360</v>
      </c>
    </row>
    <row r="598" spans="2:16" ht="15" thickTop="1" x14ac:dyDescent="0.3">
      <c r="C598" s="156"/>
      <c r="D598" s="47"/>
      <c r="E598" s="47"/>
      <c r="F598" s="122"/>
      <c r="G598" s="122"/>
      <c r="H598" s="122"/>
      <c r="I598" s="122"/>
      <c r="J598" s="122"/>
      <c r="K598" s="122"/>
      <c r="L598" s="124"/>
      <c r="M598" s="122"/>
    </row>
    <row r="599" spans="2:16" x14ac:dyDescent="0.3">
      <c r="B599" t="s">
        <v>56</v>
      </c>
      <c r="C599" s="157" t="s">
        <v>166</v>
      </c>
      <c r="D599" s="121"/>
      <c r="E599" s="121"/>
      <c r="F599" s="150"/>
      <c r="G599" s="150"/>
      <c r="H599" s="150"/>
      <c r="I599" s="150"/>
      <c r="J599" s="150"/>
      <c r="K599" s="150"/>
      <c r="L599" s="151"/>
      <c r="M599" s="152"/>
      <c r="N599" s="149" t="s">
        <v>151</v>
      </c>
      <c r="O599" s="47"/>
      <c r="P599" s="149" t="s">
        <v>140</v>
      </c>
    </row>
    <row r="600" spans="2:16" x14ac:dyDescent="0.3">
      <c r="B600" t="s">
        <v>56</v>
      </c>
      <c r="C600" s="149" t="str">
        <f>C499</f>
        <v>A</v>
      </c>
      <c r="D600" s="121"/>
      <c r="E600" s="121"/>
      <c r="F600" s="150" cm="1">
        <f t="array" ref="F600">SUMPRODUCT(--($B$4:$B$498=B600),--($E$4:$E$498=C600),--($D$4:$D$498=""),$F$4:$F$498)</f>
        <v>0</v>
      </c>
      <c r="G600" s="150" cm="1">
        <f t="array" ref="G600">SUMPRODUCT(--($B$4:$B$498=B600),--($E$4:$E$498=C600),--($D$4:$D$498=""),$G$4:$G$498)</f>
        <v>0</v>
      </c>
      <c r="H600" s="150" cm="1">
        <f t="array" ref="H600">SUMPRODUCT(--($B$4:$B$498=B600),--($E$4:$E$498=C600),--($D$4:$D$498=""),$H$4:$H$498)</f>
        <v>0</v>
      </c>
      <c r="I600" s="150" cm="1">
        <f t="array" ref="I600">SUMPRODUCT(--($B$4:$B$498=B600),--($E$4:$E$498=C600),--($D$4:$D$498=""),$I$4:$I$498)</f>
        <v>0</v>
      </c>
      <c r="J600" s="150" cm="1">
        <f t="array" ref="J600">SUMPRODUCT(--($B$4:$B$498=B600),--($E$4:$E$498=C600),--($D$4:$D$498=""),$J$4:$J$498)</f>
        <v>0</v>
      </c>
      <c r="K600" s="150" cm="1">
        <f t="array" ref="K600">SUMPRODUCT(--($B$4:$B$498=B600),--($E$4:$E$498=C600),--($D$4:$D$498=""),$K$4:$K$498)</f>
        <v>0</v>
      </c>
      <c r="L600" s="150" cm="1">
        <f t="array" ref="L600">SUMPRODUCT(--($B$4:$B$498=B600),--($E$4:$E$498=C600),--($D$4:$D$498=""),$L$4:$L$498)</f>
        <v>0</v>
      </c>
      <c r="M600" s="150" cm="1">
        <f t="array" ref="M600">SUMPRODUCT(--($B$5:$B$498=B600),--($E$5:$E$498=C600),--($D$5:$D$498=""),$M$5:$M$498)</f>
        <v>0</v>
      </c>
      <c r="N600" s="150">
        <f>SUM(F600:M600)</f>
        <v>0</v>
      </c>
      <c r="O600" s="95"/>
      <c r="P600" s="150" cm="1">
        <f t="array" ref="P600">SUMPRODUCT(--($B$4:$B$498=B600),--($E$4:$E$498=C600),--($D$4:$D$498=""),$P$4:$P$498)</f>
        <v>0</v>
      </c>
    </row>
    <row r="601" spans="2:16" x14ac:dyDescent="0.3">
      <c r="B601" t="s">
        <v>56</v>
      </c>
      <c r="C601" s="149" t="str">
        <f>C500</f>
        <v>B</v>
      </c>
      <c r="D601" s="121"/>
      <c r="E601" s="121"/>
      <c r="F601" s="150" cm="1">
        <f t="array" ref="F601">SUMPRODUCT(--($B$4:$B$498=B601),--($E$4:$E$498=C601),--($D$4:$D$498=""),$F$4:$F$498)</f>
        <v>0</v>
      </c>
      <c r="G601" s="150" cm="1">
        <f t="array" ref="G601">SUMPRODUCT(--($B$4:$B$498=B601),--($E$4:$E$498=C601),--($D$4:$D$498=""),$G$4:$G$498)</f>
        <v>0</v>
      </c>
      <c r="H601" s="150" cm="1">
        <f t="array" ref="H601">SUMPRODUCT(--($B$4:$B$498=B601),--($E$4:$E$498=C601),--($D$4:$D$498=""),$H$4:$H$498)</f>
        <v>0</v>
      </c>
      <c r="I601" s="150" cm="1">
        <f t="array" ref="I601">SUMPRODUCT(--($B$4:$B$498=B601),--($E$4:$E$498=C601),--($D$4:$D$498=""),$I$4:$I$498)</f>
        <v>0</v>
      </c>
      <c r="J601" s="150" cm="1">
        <f t="array" ref="J601">SUMPRODUCT(--($B$4:$B$498=B601),--($E$4:$E$498=C601),--($D$4:$D$498=""),$J$4:$J$498)</f>
        <v>0</v>
      </c>
      <c r="K601" s="150" cm="1">
        <f t="array" ref="K601">SUMPRODUCT(--($B$4:$B$498=B601),--($E$4:$E$498=C601),--($D$4:$D$498=""),$K$4:$K$498)</f>
        <v>0</v>
      </c>
      <c r="L601" s="150" cm="1">
        <f t="array" ref="L601">SUMPRODUCT(--($B$4:$B$498=B601),--($E$4:$E$498=C601),--($D$4:$D$498=""),$L$4:$L$498)</f>
        <v>0</v>
      </c>
      <c r="M601" s="150" cm="1">
        <f t="array" ref="M601">SUMPRODUCT(--($B$5:$B$498=B601),--($E$5:$E$498=C601),--($D$5:$D$498=""),$M$5:$M$498)</f>
        <v>0</v>
      </c>
      <c r="N601" s="150">
        <f t="shared" ref="N601:N613" si="23">SUM(F601:M601)</f>
        <v>0</v>
      </c>
      <c r="O601" s="95"/>
      <c r="P601" s="150" cm="1">
        <f t="array" ref="P601">SUMPRODUCT(--($B$4:$B$498=B601),--($E$4:$E$498=C601),--($D$4:$D$498=""),$P$4:$P$498)</f>
        <v>0</v>
      </c>
    </row>
    <row r="602" spans="2:16" x14ac:dyDescent="0.3">
      <c r="B602" t="s">
        <v>56</v>
      </c>
      <c r="C602" s="149" t="str">
        <f t="shared" ref="C602:C612" si="24">C501</f>
        <v>C</v>
      </c>
      <c r="D602" s="121"/>
      <c r="E602" s="121"/>
      <c r="F602" s="150" cm="1">
        <f t="array" ref="F602">SUMPRODUCT(--($B$4:$B$498=B602),--($E$4:$E$498=C602),--($D$4:$D$498=""),$F$4:$F$498)</f>
        <v>0</v>
      </c>
      <c r="G602" s="150" cm="1">
        <f t="array" ref="G602">SUMPRODUCT(--($B$4:$B$498=B602),--($E$4:$E$498=C602),--($D$4:$D$498=""),$G$4:$G$498)</f>
        <v>0</v>
      </c>
      <c r="H602" s="150" cm="1">
        <f t="array" ref="H602">SUMPRODUCT(--($B$4:$B$498=B602),--($E$4:$E$498=C602),--($D$4:$D$498=""),$H$4:$H$498)</f>
        <v>0</v>
      </c>
      <c r="I602" s="150" cm="1">
        <f t="array" ref="I602">SUMPRODUCT(--($B$4:$B$498=B602),--($E$4:$E$498=C602),--($D$4:$D$498=""),$I$4:$I$498)</f>
        <v>0</v>
      </c>
      <c r="J602" s="150" cm="1">
        <f t="array" ref="J602">SUMPRODUCT(--($B$4:$B$498=B602),--($E$4:$E$498=C602),--($D$4:$D$498=""),$J$4:$J$498)</f>
        <v>0</v>
      </c>
      <c r="K602" s="150" cm="1">
        <f t="array" ref="K602">SUMPRODUCT(--($B$4:$B$498=B602),--($E$4:$E$498=C602),--($D$4:$D$498=""),$K$4:$K$498)</f>
        <v>0</v>
      </c>
      <c r="L602" s="150" cm="1">
        <f t="array" ref="L602">SUMPRODUCT(--($B$4:$B$498=B602),--($E$4:$E$498=C602),--($D$4:$D$498=""),$L$4:$L$498)</f>
        <v>0</v>
      </c>
      <c r="M602" s="150" cm="1">
        <f t="array" ref="M602">SUMPRODUCT(--($B$5:$B$498=B602),--($E$5:$E$498=C602),--($D$5:$D$498=""),$M$5:$M$498)</f>
        <v>0</v>
      </c>
      <c r="N602" s="150">
        <f t="shared" si="23"/>
        <v>0</v>
      </c>
      <c r="O602" s="95"/>
      <c r="P602" s="150" cm="1">
        <f t="array" ref="P602">SUMPRODUCT(--($B$4:$B$498=B602),--($E$4:$E$498=C602),--($D$4:$D$498=""),$P$4:$P$498)</f>
        <v>0</v>
      </c>
    </row>
    <row r="603" spans="2:16" x14ac:dyDescent="0.3">
      <c r="B603" t="s">
        <v>56</v>
      </c>
      <c r="C603" s="149" t="str">
        <f t="shared" si="24"/>
        <v>D</v>
      </c>
      <c r="D603" s="121"/>
      <c r="E603" s="121"/>
      <c r="F603" s="150" cm="1">
        <f t="array" ref="F603">SUMPRODUCT(--($B$4:$B$498=B603),--($E$4:$E$498=C603),--($D$4:$D$498=""),$F$4:$F$498)</f>
        <v>0</v>
      </c>
      <c r="G603" s="150" cm="1">
        <f t="array" ref="G603">SUMPRODUCT(--($B$4:$B$498=B603),--($E$4:$E$498=C603),--($D$4:$D$498=""),$G$4:$G$498)</f>
        <v>0</v>
      </c>
      <c r="H603" s="150" cm="1">
        <f t="array" ref="H603">SUMPRODUCT(--($B$4:$B$498=B603),--($E$4:$E$498=C603),--($D$4:$D$498=""),$H$4:$H$498)</f>
        <v>0</v>
      </c>
      <c r="I603" s="150" cm="1">
        <f t="array" ref="I603">SUMPRODUCT(--($B$4:$B$498=B603),--($E$4:$E$498=C603),--($D$4:$D$498=""),$I$4:$I$498)</f>
        <v>0</v>
      </c>
      <c r="J603" s="150" cm="1">
        <f t="array" ref="J603">SUMPRODUCT(--($B$4:$B$498=B603),--($E$4:$E$498=C603),--($D$4:$D$498=""),$J$4:$J$498)</f>
        <v>0</v>
      </c>
      <c r="K603" s="150" cm="1">
        <f t="array" ref="K603">SUMPRODUCT(--($B$4:$B$498=B603),--($E$4:$E$498=C603),--($D$4:$D$498=""),$K$4:$K$498)</f>
        <v>0</v>
      </c>
      <c r="L603" s="150" cm="1">
        <f t="array" ref="L603">SUMPRODUCT(--($B$4:$B$498=B603),--($E$4:$E$498=C603),--($D$4:$D$498=""),$L$4:$L$498)</f>
        <v>0</v>
      </c>
      <c r="M603" s="150" cm="1">
        <f t="array" ref="M603">SUMPRODUCT(--($B$5:$B$498=B603),--($E$5:$E$498=C603),--($D$5:$D$498=""),$M$5:$M$498)</f>
        <v>0</v>
      </c>
      <c r="N603" s="150">
        <f t="shared" si="23"/>
        <v>0</v>
      </c>
      <c r="O603" s="95"/>
      <c r="P603" s="150" cm="1">
        <f t="array" ref="P603">SUMPRODUCT(--($B$4:$B$498=B603),--($E$4:$E$498=C603),--($D$4:$D$498=""),$P$4:$P$498)</f>
        <v>0</v>
      </c>
    </row>
    <row r="604" spans="2:16" x14ac:dyDescent="0.3">
      <c r="B604" t="s">
        <v>56</v>
      </c>
      <c r="C604" s="149" t="str">
        <f t="shared" si="24"/>
        <v>E</v>
      </c>
      <c r="D604" s="121"/>
      <c r="E604" s="121"/>
      <c r="F604" s="150" cm="1">
        <f t="array" ref="F604">SUMPRODUCT(--($B$4:$B$498=B604),--($E$4:$E$498=C604),--($D$4:$D$498=""),$F$4:$F$498)</f>
        <v>0</v>
      </c>
      <c r="G604" s="150" cm="1">
        <f t="array" ref="G604">SUMPRODUCT(--($B$4:$B$498=B604),--($E$4:$E$498=C604),--($D$4:$D$498=""),$G$4:$G$498)</f>
        <v>28.35</v>
      </c>
      <c r="H604" s="150" cm="1">
        <f t="array" ref="H604">SUMPRODUCT(--($B$4:$B$498=B604),--($E$4:$E$498=C604),--($D$4:$D$498=""),$H$4:$H$498)</f>
        <v>0</v>
      </c>
      <c r="I604" s="150" cm="1">
        <f t="array" ref="I604">SUMPRODUCT(--($B$4:$B$498=B604),--($E$4:$E$498=C604),--($D$4:$D$498=""),$I$4:$I$498)</f>
        <v>0</v>
      </c>
      <c r="J604" s="150" cm="1">
        <f t="array" ref="J604">SUMPRODUCT(--($B$4:$B$498=B604),--($E$4:$E$498=C604),--($D$4:$D$498=""),$J$4:$J$498)</f>
        <v>57</v>
      </c>
      <c r="K604" s="150" cm="1">
        <f t="array" ref="K604">SUMPRODUCT(--($B$4:$B$498=B604),--($E$4:$E$498=C604),--($D$4:$D$498=""),$K$4:$K$498)</f>
        <v>0</v>
      </c>
      <c r="L604" s="150" cm="1">
        <f t="array" ref="L604">SUMPRODUCT(--($B$4:$B$498=B604),--($E$4:$E$498=C604),--($D$4:$D$498=""),$L$4:$L$498)</f>
        <v>0</v>
      </c>
      <c r="M604" s="150" cm="1">
        <f t="array" ref="M604">SUMPRODUCT(--($B$5:$B$498=B604),--($E$5:$E$498=C604),--($D$5:$D$498=""),$M$5:$M$498)</f>
        <v>0</v>
      </c>
      <c r="N604" s="150">
        <f t="shared" si="23"/>
        <v>85.35</v>
      </c>
      <c r="O604" s="95"/>
      <c r="P604" s="150" cm="1">
        <f t="array" ref="P604">SUMPRODUCT(--($B$4:$B$498=B604),--($E$4:$E$498=C604),--($D$4:$D$498=""),$P$4:$P$498)</f>
        <v>17070</v>
      </c>
    </row>
    <row r="605" spans="2:16" x14ac:dyDescent="0.3">
      <c r="B605" t="s">
        <v>56</v>
      </c>
      <c r="C605" s="149" t="str">
        <f t="shared" si="24"/>
        <v>F</v>
      </c>
      <c r="D605" s="121"/>
      <c r="E605" s="121"/>
      <c r="F605" s="150" cm="1">
        <f t="array" ref="F605">SUMPRODUCT(--($B$4:$B$498=B605),--($E$4:$E$498=C605),--($D$4:$D$498=""),$F$4:$F$498)</f>
        <v>0</v>
      </c>
      <c r="G605" s="150" cm="1">
        <f t="array" ref="G605">SUMPRODUCT(--($B$4:$B$498=B605),--($E$4:$E$498=C605),--($D$4:$D$498=""),$G$4:$G$498)</f>
        <v>0</v>
      </c>
      <c r="H605" s="150" cm="1">
        <f t="array" ref="H605">SUMPRODUCT(--($B$4:$B$498=B605),--($E$4:$E$498=C605),--($D$4:$D$498=""),$H$4:$H$498)</f>
        <v>0</v>
      </c>
      <c r="I605" s="150" cm="1">
        <f t="array" ref="I605">SUMPRODUCT(--($B$4:$B$498=B605),--($E$4:$E$498=C605),--($D$4:$D$498=""),$I$4:$I$498)</f>
        <v>0</v>
      </c>
      <c r="J605" s="150" cm="1">
        <f t="array" ref="J605">SUMPRODUCT(--($B$4:$B$498=B605),--($E$4:$E$498=C605),--($D$4:$D$498=""),$J$4:$J$498)</f>
        <v>0</v>
      </c>
      <c r="K605" s="150" cm="1">
        <f t="array" ref="K605">SUMPRODUCT(--($B$4:$B$498=B605),--($E$4:$E$498=C605),--($D$4:$D$498=""),$K$4:$K$498)</f>
        <v>0</v>
      </c>
      <c r="L605" s="150" cm="1">
        <f t="array" ref="L605">SUMPRODUCT(--($B$4:$B$498=B605),--($E$4:$E$498=C605),--($D$4:$D$498=""),$L$4:$L$498)</f>
        <v>0</v>
      </c>
      <c r="M605" s="150" cm="1">
        <f t="array" ref="M605">SUMPRODUCT(--($B$5:$B$498=B605),--($E$5:$E$498=C605),--($D$5:$D$498=""),$M$5:$M$498)</f>
        <v>0</v>
      </c>
      <c r="N605" s="150">
        <f t="shared" si="23"/>
        <v>0</v>
      </c>
      <c r="O605" s="95"/>
      <c r="P605" s="150" cm="1">
        <f t="array" ref="P605">SUMPRODUCT(--($B$4:$B$498=B605),--($E$4:$E$498=C605),--($D$4:$D$498=""),$P$4:$P$498)</f>
        <v>0</v>
      </c>
    </row>
    <row r="606" spans="2:16" x14ac:dyDescent="0.3">
      <c r="B606" t="s">
        <v>56</v>
      </c>
      <c r="C606" s="149" t="str">
        <f t="shared" si="24"/>
        <v>G</v>
      </c>
      <c r="D606" s="121"/>
      <c r="E606" s="121"/>
      <c r="F606" s="150" cm="1">
        <f t="array" ref="F606">SUMPRODUCT(--($B$4:$B$498=B606),--($E$4:$E$498=C606),--($D$4:$D$498=""),$F$4:$F$498)</f>
        <v>0</v>
      </c>
      <c r="G606" s="150" cm="1">
        <f t="array" ref="G606">SUMPRODUCT(--($B$4:$B$498=B606),--($E$4:$E$498=C606),--($D$4:$D$498=""),$G$4:$G$498)</f>
        <v>0</v>
      </c>
      <c r="H606" s="150" cm="1">
        <f t="array" ref="H606">SUMPRODUCT(--($B$4:$B$498=B606),--($E$4:$E$498=C606),--($D$4:$D$498=""),$H$4:$H$498)</f>
        <v>0</v>
      </c>
      <c r="I606" s="150" cm="1">
        <f t="array" ref="I606">SUMPRODUCT(--($B$4:$B$498=B606),--($E$4:$E$498=C606),--($D$4:$D$498=""),$I$4:$I$498)</f>
        <v>0</v>
      </c>
      <c r="J606" s="150" cm="1">
        <f t="array" ref="J606">SUMPRODUCT(--($B$4:$B$498=B606),--($E$4:$E$498=C606),--($D$4:$D$498=""),$J$4:$J$498)</f>
        <v>24.35</v>
      </c>
      <c r="K606" s="150" cm="1">
        <f t="array" ref="K606">SUMPRODUCT(--($B$4:$B$498=B606),--($E$4:$E$498=C606),--($D$4:$D$498=""),$K$4:$K$498)</f>
        <v>0</v>
      </c>
      <c r="L606" s="150" cm="1">
        <f t="array" ref="L606">SUMPRODUCT(--($B$4:$B$498=B606),--($E$4:$E$498=C606),--($D$4:$D$498=""),$L$4:$L$498)</f>
        <v>0</v>
      </c>
      <c r="M606" s="150" cm="1">
        <f t="array" ref="M606">SUMPRODUCT(--($B$5:$B$498=B606),--($E$5:$E$498=C606),--($D$5:$D$498=""),$M$5:$M$498)</f>
        <v>0</v>
      </c>
      <c r="N606" s="150">
        <f t="shared" si="23"/>
        <v>24.35</v>
      </c>
      <c r="O606" s="95"/>
      <c r="P606" s="150" cm="1">
        <f t="array" ref="P606">SUMPRODUCT(--($B$4:$B$498=B606),--($E$4:$E$498=C606),--($D$4:$D$498=""),$P$4:$P$498)</f>
        <v>4870</v>
      </c>
    </row>
    <row r="607" spans="2:16" x14ac:dyDescent="0.3">
      <c r="B607" t="s">
        <v>56</v>
      </c>
      <c r="C607" s="149" t="str">
        <f t="shared" si="24"/>
        <v>H</v>
      </c>
      <c r="D607" s="121"/>
      <c r="E607" s="121"/>
      <c r="F607" s="150" cm="1">
        <f t="array" ref="F607">SUMPRODUCT(--($B$4:$B$498=B607),--($E$4:$E$498=C607),--($D$4:$D$498=""),$F$4:$F$498)</f>
        <v>0</v>
      </c>
      <c r="G607" s="150" cm="1">
        <f t="array" ref="G607">SUMPRODUCT(--($B$4:$B$498=B607),--($E$4:$E$498=C607),--($D$4:$D$498=""),$G$4:$G$498)</f>
        <v>0</v>
      </c>
      <c r="H607" s="150" cm="1">
        <f t="array" ref="H607">SUMPRODUCT(--($B$4:$B$498=B607),--($E$4:$E$498=C607),--($D$4:$D$498=""),$H$4:$H$498)</f>
        <v>0</v>
      </c>
      <c r="I607" s="150" cm="1">
        <f t="array" ref="I607">SUMPRODUCT(--($B$4:$B$498=B607),--($E$4:$E$498=C607),--($D$4:$D$498=""),$I$4:$I$498)</f>
        <v>0</v>
      </c>
      <c r="J607" s="150" cm="1">
        <f t="array" ref="J607">SUMPRODUCT(--($B$4:$B$498=B607),--($E$4:$E$498=C607),--($D$4:$D$498=""),$J$4:$J$498)</f>
        <v>0</v>
      </c>
      <c r="K607" s="150" cm="1">
        <f t="array" ref="K607">SUMPRODUCT(--($B$4:$B$498=B607),--($E$4:$E$498=C607),--($D$4:$D$498=""),$K$4:$K$498)</f>
        <v>0</v>
      </c>
      <c r="L607" s="150" cm="1">
        <f t="array" ref="L607">SUMPRODUCT(--($B$4:$B$498=B607),--($E$4:$E$498=C607),--($D$4:$D$498=""),$L$4:$L$498)</f>
        <v>0</v>
      </c>
      <c r="M607" s="150" cm="1">
        <f t="array" ref="M607">SUMPRODUCT(--($B$5:$B$498=B607),--($E$5:$E$498=C607),--($D$5:$D$498=""),$M$5:$M$498)</f>
        <v>0</v>
      </c>
      <c r="N607" s="150">
        <f t="shared" si="23"/>
        <v>0</v>
      </c>
      <c r="O607" s="95"/>
      <c r="P607" s="150" cm="1">
        <f t="array" ref="P607">SUMPRODUCT(--($B$4:$B$498=B607),--($E$4:$E$498=C607),--($D$4:$D$498=""),$P$4:$P$498)</f>
        <v>0</v>
      </c>
    </row>
    <row r="608" spans="2:16" x14ac:dyDescent="0.3">
      <c r="B608" t="s">
        <v>56</v>
      </c>
      <c r="C608" s="149" t="str">
        <f t="shared" si="24"/>
        <v>I</v>
      </c>
      <c r="D608" s="121"/>
      <c r="E608" s="121"/>
      <c r="F608" s="150" cm="1">
        <f t="array" ref="F608">SUMPRODUCT(--($B$4:$B$498=B608),--($E$4:$E$498=C608),--($D$4:$D$498=""),$F$4:$F$498)</f>
        <v>0</v>
      </c>
      <c r="G608" s="150" cm="1">
        <f t="array" ref="G608">SUMPRODUCT(--($B$4:$B$498=B608),--($E$4:$E$498=C608),--($D$4:$D$498=""),$G$4:$G$498)</f>
        <v>45.65</v>
      </c>
      <c r="H608" s="150" cm="1">
        <f t="array" ref="H608">SUMPRODUCT(--($B$4:$B$498=B608),--($E$4:$E$498=C608),--($D$4:$D$498=""),$H$4:$H$498)</f>
        <v>0</v>
      </c>
      <c r="I608" s="150" cm="1">
        <f t="array" ref="I608">SUMPRODUCT(--($B$4:$B$498=B608),--($E$4:$E$498=C608),--($D$4:$D$498=""),$I$4:$I$498)</f>
        <v>254.4</v>
      </c>
      <c r="J608" s="150" cm="1">
        <f t="array" ref="J608">SUMPRODUCT(--($B$4:$B$498=B608),--($E$4:$E$498=C608),--($D$4:$D$498=""),$J$4:$J$498)</f>
        <v>0</v>
      </c>
      <c r="K608" s="150" cm="1">
        <f t="array" ref="K608">SUMPRODUCT(--($B$4:$B$498=B608),--($E$4:$E$498=C608),--($D$4:$D$498=""),$K$4:$K$498)</f>
        <v>0</v>
      </c>
      <c r="L608" s="150" cm="1">
        <f t="array" ref="L608">SUMPRODUCT(--($B$4:$B$498=B608),--($E$4:$E$498=C608),--($D$4:$D$498=""),$L$4:$L$498)</f>
        <v>0</v>
      </c>
      <c r="M608" s="150" cm="1">
        <f t="array" ref="M608">SUMPRODUCT(--($B$5:$B$498=B608),--($E$5:$E$498=C608),--($D$5:$D$498=""),$M$5:$M$498)</f>
        <v>0</v>
      </c>
      <c r="N608" s="150">
        <f t="shared" si="23"/>
        <v>300.05</v>
      </c>
      <c r="O608" s="95"/>
      <c r="P608" s="150" cm="1">
        <f t="array" ref="P608">SUMPRODUCT(--($B$4:$B$498=B608),--($E$4:$E$498=C608),--($D$4:$D$498=""),$P$4:$P$498)</f>
        <v>60010</v>
      </c>
    </row>
    <row r="609" spans="2:16" x14ac:dyDescent="0.3">
      <c r="B609" t="s">
        <v>56</v>
      </c>
      <c r="C609" s="149" t="str">
        <f t="shared" si="24"/>
        <v>J</v>
      </c>
      <c r="D609" s="121"/>
      <c r="E609" s="121"/>
      <c r="F609" s="150" cm="1">
        <f t="array" ref="F609">SUMPRODUCT(--($B$4:$B$498=B609),--($E$4:$E$498=C609),--($D$4:$D$498=""),$F$4:$F$498)</f>
        <v>0</v>
      </c>
      <c r="G609" s="150" cm="1">
        <f t="array" ref="G609">SUMPRODUCT(--($B$4:$B$498=B609),--($E$4:$E$498=C609),--($D$4:$D$498=""),$G$4:$G$498)</f>
        <v>0</v>
      </c>
      <c r="H609" s="150" cm="1">
        <f t="array" ref="H609">SUMPRODUCT(--($B$4:$B$498=B609),--($E$4:$E$498=C609),--($D$4:$D$498=""),$H$4:$H$498)</f>
        <v>0</v>
      </c>
      <c r="I609" s="150" cm="1">
        <f t="array" ref="I609">SUMPRODUCT(--($B$4:$B$498=B609),--($E$4:$E$498=C609),--($D$4:$D$498=""),$I$4:$I$498)</f>
        <v>0</v>
      </c>
      <c r="J609" s="150" cm="1">
        <f t="array" ref="J609">SUMPRODUCT(--($B$4:$B$498=B609),--($E$4:$E$498=C609),--($D$4:$D$498=""),$J$4:$J$498)</f>
        <v>0</v>
      </c>
      <c r="K609" s="150" cm="1">
        <f t="array" ref="K609">SUMPRODUCT(--($B$4:$B$498=B609),--($E$4:$E$498=C609),--($D$4:$D$498=""),$K$4:$K$498)</f>
        <v>0</v>
      </c>
      <c r="L609" s="150" cm="1">
        <f t="array" ref="L609">SUMPRODUCT(--($B$4:$B$498=B609),--($E$4:$E$498=C609),--($D$4:$D$498=""),$L$4:$L$498)</f>
        <v>0</v>
      </c>
      <c r="M609" s="150" cm="1">
        <f t="array" ref="M609">SUMPRODUCT(--($B$5:$B$498=B609),--($E$5:$E$498=C609),--($D$5:$D$498=""),$M$5:$M$498)</f>
        <v>0</v>
      </c>
      <c r="N609" s="150">
        <f t="shared" si="23"/>
        <v>0</v>
      </c>
      <c r="O609" s="95"/>
      <c r="P609" s="150" cm="1">
        <f t="array" ref="P609">SUMPRODUCT(--($B$4:$B$498=B609),--($E$4:$E$498=C609),--($D$4:$D$498=""),$P$4:$P$498)</f>
        <v>0</v>
      </c>
    </row>
    <row r="610" spans="2:16" x14ac:dyDescent="0.3">
      <c r="B610" t="s">
        <v>56</v>
      </c>
      <c r="C610" s="149" t="str">
        <f t="shared" si="24"/>
        <v>K</v>
      </c>
      <c r="D610" s="121"/>
      <c r="E610" s="121"/>
      <c r="F610" s="150" cm="1">
        <f t="array" ref="F610">SUMPRODUCT(--($B$4:$B$498=B610),--($E$4:$E$498=C610),--($D$4:$D$498=""),$F$4:$F$498)</f>
        <v>0</v>
      </c>
      <c r="G610" s="150" cm="1">
        <f t="array" ref="G610">SUMPRODUCT(--($B$4:$B$498=B610),--($E$4:$E$498=C610),--($D$4:$D$498=""),$G$4:$G$498)</f>
        <v>0</v>
      </c>
      <c r="H610" s="150" cm="1">
        <f t="array" ref="H610">SUMPRODUCT(--($B$4:$B$498=B610),--($E$4:$E$498=C610),--($D$4:$D$498=""),$H$4:$H$498)</f>
        <v>0</v>
      </c>
      <c r="I610" s="150" cm="1">
        <f t="array" ref="I610">SUMPRODUCT(--($B$4:$B$498=B610),--($E$4:$E$498=C610),--($D$4:$D$498=""),$I$4:$I$498)</f>
        <v>0</v>
      </c>
      <c r="J610" s="150" cm="1">
        <f t="array" ref="J610">SUMPRODUCT(--($B$4:$B$498=B610),--($E$4:$E$498=C610),--($D$4:$D$498=""),$J$4:$J$498)</f>
        <v>0</v>
      </c>
      <c r="K610" s="150" cm="1">
        <f t="array" ref="K610">SUMPRODUCT(--($B$4:$B$498=B610),--($E$4:$E$498=C610),--($D$4:$D$498=""),$K$4:$K$498)</f>
        <v>0</v>
      </c>
      <c r="L610" s="150" cm="1">
        <f t="array" ref="L610">SUMPRODUCT(--($B$4:$B$498=B610),--($E$4:$E$498=C610),--($D$4:$D$498=""),$L$4:$L$498)</f>
        <v>0</v>
      </c>
      <c r="M610" s="150" cm="1">
        <f t="array" ref="M610">SUMPRODUCT(--($B$5:$B$498=B610),--($E$5:$E$498=C610),--($D$5:$D$498=""),$M$5:$M$498)</f>
        <v>0</v>
      </c>
      <c r="N610" s="150">
        <f t="shared" si="23"/>
        <v>0</v>
      </c>
      <c r="O610" s="95"/>
      <c r="P610" s="150" cm="1">
        <f t="array" ref="P610">SUMPRODUCT(--($B$4:$B$498=B610),--($E$4:$E$498=C610),--($D$4:$D$498=""),$P$4:$P$498)</f>
        <v>0</v>
      </c>
    </row>
    <row r="611" spans="2:16" x14ac:dyDescent="0.3">
      <c r="B611" t="s">
        <v>56</v>
      </c>
      <c r="C611" s="149" t="str">
        <f t="shared" si="24"/>
        <v>L</v>
      </c>
      <c r="D611" s="121"/>
      <c r="E611" s="121"/>
      <c r="F611" s="150" cm="1">
        <f t="array" ref="F611">SUMPRODUCT(--($B$4:$B$498=B611),--($E$4:$E$498=C611),--($D$4:$D$498=""),$F$4:$F$498)</f>
        <v>0</v>
      </c>
      <c r="G611" s="150" cm="1">
        <f t="array" ref="G611">SUMPRODUCT(--($B$4:$B$498=B611),--($E$4:$E$498=C611),--($D$4:$D$498=""),$G$4:$G$498)</f>
        <v>0</v>
      </c>
      <c r="H611" s="150" cm="1">
        <f t="array" ref="H611">SUMPRODUCT(--($B$4:$B$498=B611),--($E$4:$E$498=C611),--($D$4:$D$498=""),$H$4:$H$498)</f>
        <v>0</v>
      </c>
      <c r="I611" s="150" cm="1">
        <f t="array" ref="I611">SUMPRODUCT(--($B$4:$B$498=B611),--($E$4:$E$498=C611),--($D$4:$D$498=""),$I$4:$I$498)</f>
        <v>0</v>
      </c>
      <c r="J611" s="150" cm="1">
        <f t="array" ref="J611">SUMPRODUCT(--($B$4:$B$498=B611),--($E$4:$E$498=C611),--($D$4:$D$498=""),$J$4:$J$498)</f>
        <v>0</v>
      </c>
      <c r="K611" s="150" cm="1">
        <f t="array" ref="K611">SUMPRODUCT(--($B$4:$B$498=B611),--($E$4:$E$498=C611),--($D$4:$D$498=""),$K$4:$K$498)</f>
        <v>0</v>
      </c>
      <c r="L611" s="150" cm="1">
        <f t="array" ref="L611">SUMPRODUCT(--($B$4:$B$498=B611),--($E$4:$E$498=C611),--($D$4:$D$498=""),$L$4:$L$498)</f>
        <v>0</v>
      </c>
      <c r="M611" s="150" cm="1">
        <f t="array" ref="M611">SUMPRODUCT(--($B$5:$B$498=B611),--($E$5:$E$498=C611),--($D$5:$D$498=""),$M$5:$M$498)</f>
        <v>0</v>
      </c>
      <c r="N611" s="150">
        <f t="shared" si="23"/>
        <v>0</v>
      </c>
      <c r="O611" s="95"/>
      <c r="P611" s="150" cm="1">
        <f t="array" ref="P611">SUMPRODUCT(--($B$4:$B$498=B611),--($E$4:$E$498=C611),--($D$4:$D$498=""),$P$4:$P$498)</f>
        <v>0</v>
      </c>
    </row>
    <row r="612" spans="2:16" x14ac:dyDescent="0.3">
      <c r="C612" s="149" t="str">
        <f t="shared" si="24"/>
        <v>Vrije categorie</v>
      </c>
      <c r="D612" s="121"/>
      <c r="E612" s="121"/>
      <c r="F612" s="150" cm="1">
        <f t="array" ref="F612">SUMPRODUCT(--($B$4:$B$498=B612),--($E$4:$E$498=C612),--($D$4:$D$498=""),$F$4:$F$498)</f>
        <v>0</v>
      </c>
      <c r="G612" s="150" cm="1">
        <f t="array" ref="G612">SUMPRODUCT(--($B$4:$B$498=B612),--($E$4:$E$498=C612),--($D$4:$D$498=""),$G$4:$G$498)</f>
        <v>0</v>
      </c>
      <c r="H612" s="150" cm="1">
        <f t="array" ref="H612">SUMPRODUCT(--($B$4:$B$498=B612),--($E$4:$E$498=C612),--($D$4:$D$498=""),$H$4:$H$498)</f>
        <v>0</v>
      </c>
      <c r="I612" s="150" cm="1">
        <f t="array" ref="I612">SUMPRODUCT(--($B$4:$B$498=B612),--($E$4:$E$498=C612),--($D$4:$D$498=""),$I$4:$I$498)</f>
        <v>0</v>
      </c>
      <c r="J612" s="150" cm="1">
        <f t="array" ref="J612">SUMPRODUCT(--($B$4:$B$498=B612),--($E$4:$E$498=C612),--($D$4:$D$498=""),$J$4:$J$498)</f>
        <v>0</v>
      </c>
      <c r="K612" s="150" cm="1">
        <f t="array" ref="K612">SUMPRODUCT(--($B$4:$B$498=B612),--($E$4:$E$498=C612),--($D$4:$D$498=""),$K$4:$K$498)</f>
        <v>0</v>
      </c>
      <c r="L612" s="150" cm="1">
        <f t="array" ref="L612">SUMPRODUCT(--($B$4:$B$498=B612),--($E$4:$E$498=C612),--($D$4:$D$498=""),$L$4:$L$498)</f>
        <v>0</v>
      </c>
      <c r="M612" s="150" cm="1">
        <f t="array" ref="M612">SUMPRODUCT(--($B$5:$B$498=B612),--($E$5:$E$498=C612),--($D$5:$D$498=""),$M$5:$M$498)</f>
        <v>0</v>
      </c>
      <c r="N612" s="150">
        <f t="shared" si="23"/>
        <v>0</v>
      </c>
      <c r="O612" s="95"/>
      <c r="P612" s="150" cm="1">
        <f t="array" ref="P612">SUMPRODUCT(--($B$4:$B$498=B612),--($E$4:$E$498=C612),--($D$4:$D$498=""),$P$4:$P$498)</f>
        <v>0</v>
      </c>
    </row>
    <row r="613" spans="2:16" ht="15" thickBot="1" x14ac:dyDescent="0.35">
      <c r="C613" s="158" t="s">
        <v>167</v>
      </c>
      <c r="D613" s="154"/>
      <c r="E613" s="154"/>
      <c r="F613" s="155">
        <f t="shared" ref="F613:M613" si="25">SUM(F600:F612)</f>
        <v>0</v>
      </c>
      <c r="G613" s="155">
        <f t="shared" si="25"/>
        <v>74</v>
      </c>
      <c r="H613" s="155">
        <f t="shared" si="25"/>
        <v>0</v>
      </c>
      <c r="I613" s="155">
        <f t="shared" si="25"/>
        <v>254.4</v>
      </c>
      <c r="J613" s="155">
        <f t="shared" si="25"/>
        <v>81.349999999999994</v>
      </c>
      <c r="K613" s="155">
        <f t="shared" si="25"/>
        <v>0</v>
      </c>
      <c r="L613" s="155">
        <f t="shared" si="25"/>
        <v>0</v>
      </c>
      <c r="M613" s="155">
        <f t="shared" si="25"/>
        <v>0</v>
      </c>
      <c r="N613" s="155">
        <f t="shared" si="23"/>
        <v>409.75</v>
      </c>
      <c r="O613" s="107"/>
      <c r="P613" s="155">
        <f>SUM(P600:P612)</f>
        <v>81950</v>
      </c>
    </row>
    <row r="614" spans="2:16" ht="15" thickTop="1" x14ac:dyDescent="0.3"/>
  </sheetData>
  <autoFilter ref="B1:B614" xr:uid="{7E85B4BD-8DF5-4B00-AC54-20050E9F8FDB}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13,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'61a'!P499/M3</f>
        <v>#N/A</v>
      </c>
    </row>
    <row r="4" spans="1:14" x14ac:dyDescent="0.3">
      <c r="A4" s="56" t="s">
        <v>83</v>
      </c>
      <c r="B4" s="226" t="str">
        <f>VLOOKUP(H5,'Kosten VSR (her)controles'!A5:E62,3)</f>
        <v xml:space="preserve">Kindcentrum Zuidbroek, Algemene ruimtes 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'61a'!P500/M4</f>
        <v>#N/A</v>
      </c>
    </row>
    <row r="5" spans="1:14" x14ac:dyDescent="0.3">
      <c r="A5" s="57" t="s">
        <v>84</v>
      </c>
      <c r="B5" s="227" t="str">
        <f>VLOOKUP(H5,'Kosten VSR (her)controles'!A5:E62,4)</f>
        <v>De Vennen 6</v>
      </c>
      <c r="C5" s="227"/>
      <c r="D5" s="227"/>
      <c r="E5" s="227"/>
      <c r="F5" s="241" t="s">
        <v>86</v>
      </c>
      <c r="G5" s="241"/>
      <c r="H5" s="53">
        <v>13</v>
      </c>
      <c r="K5" s="74" t="s">
        <v>59</v>
      </c>
      <c r="L5" s="86"/>
      <c r="M5" s="147"/>
      <c r="N5" s="127" t="e">
        <f>'61a'!P501/M5</f>
        <v>#N/A</v>
      </c>
    </row>
    <row r="6" spans="1:14" x14ac:dyDescent="0.3">
      <c r="A6" s="58" t="s">
        <v>85</v>
      </c>
      <c r="B6" s="228" t="str">
        <f>VLOOKUP(H5,'Kosten VSR (her)controles'!A5:E62,5)</f>
        <v>Zuidbroek</v>
      </c>
      <c r="C6" s="228"/>
      <c r="D6" s="228"/>
      <c r="E6" s="228"/>
      <c r="F6" s="242" t="s">
        <v>87</v>
      </c>
      <c r="G6" s="242"/>
      <c r="H6" s="54" t="str">
        <f>CONCATENATE(H5,"a")</f>
        <v>13a</v>
      </c>
      <c r="K6" s="74" t="s">
        <v>60</v>
      </c>
      <c r="L6" s="86"/>
      <c r="M6" s="147"/>
      <c r="N6" s="127" t="e">
        <f>'61a'!P502/M6</f>
        <v>#N/A</v>
      </c>
    </row>
    <row r="7" spans="1:14" x14ac:dyDescent="0.3">
      <c r="K7" s="74" t="s">
        <v>56</v>
      </c>
      <c r="L7" s="86"/>
      <c r="M7" s="147"/>
      <c r="N7" s="127" t="e">
        <f>'61a'!P503/M7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'61a'!P504/M8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'61a'!P505/M9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'61a'!P506/M10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'61a'!P507/M11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'61a'!P508/M12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'61a'!N512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'61a'!P509/M13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'61a'!P510/M14</f>
        <v>#N/A</v>
      </c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'61a'!P512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'61a'!G512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'61a'!F512-E27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'61a'!S495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'61a'!R495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'61a'!T495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'61a'!U495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'61a'!V495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'61a'!W495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'61a'!N505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L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6" x14ac:dyDescent="0.3">
      <c r="A1">
        <f>'61'!H5</f>
        <v>13</v>
      </c>
      <c r="B1" s="243" t="s">
        <v>83</v>
      </c>
      <c r="C1" s="244"/>
      <c r="D1" s="245" t="str">
        <f>VLOOKUP(A1,'Kosten VSR (her)controles'!A5:J62,3)</f>
        <v xml:space="preserve">Kindcentrum Zuidbroek, Algemene ruimtes </v>
      </c>
      <c r="E1" s="246"/>
      <c r="F1" s="246"/>
      <c r="G1" s="246"/>
      <c r="H1" s="246"/>
      <c r="I1" s="246"/>
      <c r="J1" s="247"/>
      <c r="K1" s="82"/>
      <c r="X1" s="253" t="s">
        <v>202</v>
      </c>
      <c r="Y1" s="253"/>
      <c r="Z1" s="253"/>
    </row>
    <row r="2" spans="1:26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De Vennen 6 te Zuidbroek</v>
      </c>
      <c r="E2" s="246"/>
      <c r="F2" s="246"/>
      <c r="G2" s="246"/>
      <c r="H2" s="246"/>
      <c r="I2" s="246"/>
      <c r="J2" s="247"/>
      <c r="K2" s="82"/>
    </row>
    <row r="3" spans="1:26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6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IF(D4="X",0,IF(E4="X",0,VLOOKUP(E4,'1'!$K$3:$L$16,2,FALSE)))</f>
        <v>#N/A</v>
      </c>
      <c r="P4" s="122" t="e">
        <f t="shared" ref="P4:P67" si="1">N4*O4</f>
        <v>#N/A</v>
      </c>
    </row>
    <row r="5" spans="1:26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IF(D5="X",0,IF(E5="X",0,VLOOKUP(E5,'1'!$K$3:$L$16,2,FALSE)))</f>
        <v>#N/A</v>
      </c>
      <c r="P5" s="122" t="e">
        <f t="shared" si="1"/>
        <v>#N/A</v>
      </c>
    </row>
    <row r="6" spans="1:26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IF(D6="X",0,IF(E6="X",0,VLOOKUP(E6,'1'!$K$3:$L$16,2,FALSE)))</f>
        <v>#N/A</v>
      </c>
      <c r="P6" s="122" t="e">
        <f t="shared" si="1"/>
        <v>#N/A</v>
      </c>
    </row>
    <row r="7" spans="1:26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IF(D7="X",0,IF(E7="X",0,VLOOKUP(E7,'1'!$K$3:$L$16,2,FALSE)))</f>
        <v>#N/A</v>
      </c>
      <c r="P7" s="122" t="e">
        <f t="shared" si="1"/>
        <v>#N/A</v>
      </c>
    </row>
    <row r="8" spans="1:26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IF(D8="X",0,IF(E8="X",0,VLOOKUP(E8,'1'!$K$3:$L$16,2,FALSE)))</f>
        <v>#N/A</v>
      </c>
      <c r="P8" s="122" t="e">
        <f t="shared" si="1"/>
        <v>#N/A</v>
      </c>
    </row>
    <row r="9" spans="1:26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IF(D9="X",0,IF(E9="X",0,VLOOKUP(E9,'1'!$K$3:$L$16,2,FALSE)))</f>
        <v>#N/A</v>
      </c>
      <c r="P9" s="122" t="e">
        <f t="shared" si="1"/>
        <v>#N/A</v>
      </c>
    </row>
    <row r="10" spans="1:26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IF(D10="X",0,IF(E10="X",0,VLOOKUP(E10,'1'!$K$3:$L$16,2,FALSE)))</f>
        <v>#N/A</v>
      </c>
      <c r="P10" s="122" t="e">
        <f t="shared" si="1"/>
        <v>#N/A</v>
      </c>
    </row>
    <row r="11" spans="1:26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IF(D11="X",0,IF(E11="X",0,VLOOKUP(E11,'1'!$K$3:$L$16,2,FALSE)))</f>
        <v>#N/A</v>
      </c>
      <c r="P11" s="122" t="e">
        <f t="shared" si="1"/>
        <v>#N/A</v>
      </c>
    </row>
    <row r="12" spans="1:26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IF(D12="X",0,IF(E12="X",0,VLOOKUP(E12,'1'!$K$3:$L$16,2,FALSE)))</f>
        <v>#N/A</v>
      </c>
      <c r="P12" s="122" t="e">
        <f t="shared" si="1"/>
        <v>#N/A</v>
      </c>
    </row>
    <row r="13" spans="1:26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IF(D13="X",0,IF(E13="X",0,VLOOKUP(E13,'1'!$K$3:$L$16,2,FALSE)))</f>
        <v>#N/A</v>
      </c>
      <c r="P13" s="122" t="e">
        <f t="shared" si="1"/>
        <v>#N/A</v>
      </c>
    </row>
    <row r="14" spans="1:26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IF(D14="X",0,IF(E14="X",0,VLOOKUP(E14,'1'!$K$3:$L$16,2,FALSE)))</f>
        <v>#N/A</v>
      </c>
      <c r="P14" s="122" t="e">
        <f t="shared" si="1"/>
        <v>#N/A</v>
      </c>
    </row>
    <row r="15" spans="1:26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IF(D15="X",0,IF(E15="X",0,VLOOKUP(E15,'1'!$K$3:$L$16,2,FALSE)))</f>
        <v>#N/A</v>
      </c>
      <c r="P15" s="122" t="e">
        <f t="shared" si="1"/>
        <v>#N/A</v>
      </c>
    </row>
    <row r="16" spans="1:26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IF('1'!K14="", "Vrije categorie",'1'!K14)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14,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'14a'!P499/M3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'14a'!P500/M4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(her)controles'!A26</f>
        <v>14</v>
      </c>
      <c r="K5" s="74" t="s">
        <v>59</v>
      </c>
      <c r="L5" s="86"/>
      <c r="M5" s="147"/>
      <c r="N5" s="127" t="e">
        <f>'14a'!P501/M5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14a</v>
      </c>
      <c r="K6" s="74" t="s">
        <v>60</v>
      </c>
      <c r="L6" s="86"/>
      <c r="M6" s="147"/>
      <c r="N6" s="127" t="e">
        <f>'14a'!P502/M6</f>
        <v>#N/A</v>
      </c>
    </row>
    <row r="7" spans="1:14" x14ac:dyDescent="0.3">
      <c r="K7" s="74" t="s">
        <v>56</v>
      </c>
      <c r="L7" s="86"/>
      <c r="M7" s="147"/>
      <c r="N7" s="127" t="e">
        <f>'14a'!P503/M7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'14a'!P504/M8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'14a'!P505/M9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'14a'!P506/M10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'14a'!P507/M11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'14a'!P508/M12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'14a'!P509/M13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'14a'!P510/M14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'14a'!P512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'14a'!N505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'14'!H5</f>
        <v>14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IF('14'!K4="", "Vrije categorie",'14'!K4)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IF('14'!K7="", "Vrije categorie",'14'!K7)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IF('14'!K14="", "Vrije categorie",'14'!K14)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15,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'15a'!P499/M3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'15a'!P500/M4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(her)controles'!A27</f>
        <v>15</v>
      </c>
      <c r="K5" s="74" t="s">
        <v>59</v>
      </c>
      <c r="L5" s="86"/>
      <c r="M5" s="147"/>
      <c r="N5" s="127" t="e">
        <f>'15a'!P501/M5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15a</v>
      </c>
      <c r="K6" s="74" t="s">
        <v>60</v>
      </c>
      <c r="L6" s="86"/>
      <c r="M6" s="147"/>
      <c r="N6" s="127" t="e">
        <f>'15a'!P502/M6</f>
        <v>#N/A</v>
      </c>
    </row>
    <row r="7" spans="1:14" x14ac:dyDescent="0.3">
      <c r="K7" s="74" t="s">
        <v>56</v>
      </c>
      <c r="L7" s="86"/>
      <c r="M7" s="147"/>
      <c r="N7" s="127" t="e">
        <f>'15a'!P503/M7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'15a'!P504/M8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'15a'!P505/M9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'15a'!P506/M10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'15a'!P507/M11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'15a'!P508/M12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'15a'!P509/M13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'15a'!P510/M14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'15a'!P512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'15a'!N505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'15'!H5</f>
        <v>15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IF('15'!K4="", "Vrije categorie",'15'!K4)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IF('15'!K7="", "Vrije categorie",'15'!K7)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IF('15'!K14="", "Vrije categorie",'15'!K14)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16,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'16a'!P499/M3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'16a'!P500/M4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(her)controles'!A28</f>
        <v>16</v>
      </c>
      <c r="K5" s="74" t="s">
        <v>59</v>
      </c>
      <c r="L5" s="86"/>
      <c r="M5" s="147"/>
      <c r="N5" s="127" t="e">
        <f>'16a'!P501/M5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16a</v>
      </c>
      <c r="K6" s="74" t="s">
        <v>60</v>
      </c>
      <c r="L6" s="86"/>
      <c r="M6" s="147"/>
      <c r="N6" s="127" t="e">
        <f>'16a'!P502/M6</f>
        <v>#N/A</v>
      </c>
    </row>
    <row r="7" spans="1:14" x14ac:dyDescent="0.3">
      <c r="K7" s="74" t="s">
        <v>56</v>
      </c>
      <c r="L7" s="86"/>
      <c r="M7" s="147"/>
      <c r="N7" s="127" t="e">
        <f>'16a'!P503/M7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'16a'!P504/M8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'16a'!P505/M9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'16a'!P506/M10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'16a'!P507/M11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'16a'!P508/M12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'16a'!P509/M13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'16a'!P510/M14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'16a'!P512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'1a'!P499/M3</f>
        <v>#DIV/0!</v>
      </c>
    </row>
    <row r="4" spans="1:14" x14ac:dyDescent="0.3">
      <c r="A4" s="56" t="s">
        <v>83</v>
      </c>
      <c r="B4" s="226" t="str">
        <f>VLOOKUP(H5,'Kosten VSR (her)controles'!A5:E62,3)</f>
        <v>De Kern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'1a'!P500/M4</f>
        <v>#DIV/0!</v>
      </c>
    </row>
    <row r="5" spans="1:14" x14ac:dyDescent="0.3">
      <c r="A5" s="57" t="s">
        <v>84</v>
      </c>
      <c r="B5" s="227" t="str">
        <f>VLOOKUP(H5,'Kosten VSR (her)controles'!A5:E62,4)</f>
        <v>Dr. B. Brongersstraat 18</v>
      </c>
      <c r="C5" s="227"/>
      <c r="D5" s="227"/>
      <c r="E5" s="227"/>
      <c r="F5" s="241" t="s">
        <v>86</v>
      </c>
      <c r="G5" s="241"/>
      <c r="H5" s="53">
        <f>'Kosten VSR (her)controles'!A5</f>
        <v>1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Veendam</v>
      </c>
      <c r="C6" s="228"/>
      <c r="D6" s="228"/>
      <c r="E6" s="228"/>
      <c r="F6" s="242" t="s">
        <v>87</v>
      </c>
      <c r="G6" s="242"/>
      <c r="H6" s="54" t="str">
        <f>CONCATENATE(H5,"a")</f>
        <v>1a</v>
      </c>
      <c r="K6" s="74" t="s">
        <v>60</v>
      </c>
      <c r="L6" s="86">
        <v>200</v>
      </c>
      <c r="M6" s="147"/>
      <c r="N6" s="127" t="e">
        <f>'1a'!P502/M6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'1a'!P503/M7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'1a'!P504/M8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'1a'!P505/M9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'1a'!P506/M10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'1a'!P507/M11</f>
        <v>#DIV/0!</v>
      </c>
    </row>
    <row r="12" spans="1:14" x14ac:dyDescent="0.3">
      <c r="E12" t="s">
        <v>200</v>
      </c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7"/>
      <c r="N12" s="127"/>
    </row>
    <row r="13" spans="1:14" x14ac:dyDescent="0.3">
      <c r="A13" s="22" t="s">
        <v>201</v>
      </c>
      <c r="B13" s="22"/>
      <c r="C13" s="22"/>
      <c r="D13" s="22"/>
      <c r="E13" s="168">
        <v>4</v>
      </c>
      <c r="F13" s="83">
        <f>'1a'!N512</f>
        <v>1300.6000000000004</v>
      </c>
      <c r="G13" s="129"/>
      <c r="H13" s="63">
        <f>(F13*G13)*E13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'1a'!P510/M14</f>
        <v>#DIV/0!</v>
      </c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>
        <f>'1a'!P512</f>
        <v>260120</v>
      </c>
      <c r="E17" s="238" t="s">
        <v>130</v>
      </c>
      <c r="F17" s="238"/>
      <c r="G17" s="84">
        <f>D17/E8</f>
        <v>1300.5999999999999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'1a'!G512</f>
        <v>1047.2000000000003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1047.2000000000003</v>
      </c>
      <c r="F23" s="102"/>
      <c r="G23" s="97">
        <f t="shared" si="0"/>
        <v>0</v>
      </c>
      <c r="H23" s="75">
        <v>1</v>
      </c>
      <c r="I23" s="97">
        <f t="shared" ref="I23:I37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1047.2000000000003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1047.2000000000003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'1a'!F512-E27</f>
        <v>194.8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v>147.75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v>147.75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v>86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'1a'!V495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'1a'!W495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>
        <f t="shared" si="1"/>
        <v>0</v>
      </c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>
        <f t="shared" si="1"/>
        <v>0</v>
      </c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7">
        <f t="shared" si="1"/>
        <v>0</v>
      </c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'1a'!N505</f>
        <v>39.400000000000006</v>
      </c>
      <c r="F41" s="99"/>
      <c r="G41" s="96">
        <f>E41*F41</f>
        <v>0</v>
      </c>
      <c r="H41" s="73" t="s">
        <v>127</v>
      </c>
      <c r="I41" s="97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>
        <f t="shared" ref="I42:I51" si="2">G42*H42</f>
        <v>0</v>
      </c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>
        <f t="shared" si="2"/>
        <v>0</v>
      </c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>
        <f t="shared" si="2"/>
        <v>0</v>
      </c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>
        <f t="shared" si="2"/>
        <v>0</v>
      </c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>
        <f t="shared" si="2"/>
        <v>0</v>
      </c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>
        <f t="shared" si="2"/>
        <v>0</v>
      </c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>
        <f t="shared" si="2"/>
        <v>0</v>
      </c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>
        <f t="shared" si="2"/>
        <v>0</v>
      </c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>
        <f t="shared" si="2"/>
        <v>0</v>
      </c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7">
        <f t="shared" si="2"/>
        <v>0</v>
      </c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'16'!H5</f>
        <v>16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IF('16'!K3="", "Vrije categorie",'16'!K3)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IF('16'!K4="", "Vrije categorie",'16'!K4)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IF('16'!K5="", "Vrije categorie",'16'!K5)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IF('16'!K6="", "Vrije categorie",'16'!K6)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IF('16'!K7="", "Vrije categorie",'16'!K7)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IF('16'!K8="", "Vrije categorie",'16'!K8)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IF('16'!K9="", "Vrije categorie",'16'!K9)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IF('16'!K10="", "Vrije categorie",'16'!K10)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IF('16'!K11="", "Vrije categorie",'16'!K11)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IF('16'!K12="", "Vrije categorie",'16'!K12)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IF('16'!K13="", "Vrije categorie",'16'!K13)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IF('16'!K14="", "Vrije categorie",'16'!K14)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IF('16'!K15="", "Vrije categorie",'16'!K15)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17,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'17a'!P499/M3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'17a'!P500/M4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(her)controles'!A29</f>
        <v>17</v>
      </c>
      <c r="K5" s="74" t="s">
        <v>59</v>
      </c>
      <c r="L5" s="86"/>
      <c r="M5" s="147"/>
      <c r="N5" s="127" t="e">
        <f>'17a'!P501/M5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17a</v>
      </c>
      <c r="K6" s="74" t="s">
        <v>60</v>
      </c>
      <c r="L6" s="86"/>
      <c r="M6" s="147"/>
      <c r="N6" s="127" t="e">
        <f>'17a'!P502/M6</f>
        <v>#N/A</v>
      </c>
    </row>
    <row r="7" spans="1:14" x14ac:dyDescent="0.3">
      <c r="K7" s="74" t="s">
        <v>56</v>
      </c>
      <c r="L7" s="86"/>
      <c r="M7" s="147"/>
      <c r="N7" s="127" t="e">
        <f>'17a'!P503/M7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'17a'!P504/M8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'17a'!P505/M9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'17a'!P506/M10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'17a'!P507/M11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'17a'!P508/M12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'17a'!P509/M13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'17a'!P510/M14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'17a'!P512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'17'!H5</f>
        <v>17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IF('17'!K3="", "Vrije categorie",'17'!K3)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IF('17'!K4="", "Vrije categorie",'17'!K4)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IF('17'!K5="", "Vrije categorie",'17'!K5)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IF('17'!K6="", "Vrije categorie",'17'!K6)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IF('17'!K7="", "Vrije categorie",'17'!K7)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IF('17'!K8="", "Vrije categorie",'17'!K8)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IF('17'!K9="", "Vrije categorie",'17'!K9)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IF('17'!K10="", "Vrije categorie",'17'!K10)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IF('17'!K11="", "Vrije categorie",'17'!K11)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IF('17'!K12="", "Vrije categorie",'17'!K12)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IF('17'!K13="", "Vrije categorie",'17'!K13)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IF('17'!K14="", "Vrije categorie",'17'!K14)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IF('17'!K15="", "Vrije categorie",'17'!K15)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18,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'18a'!P499/M3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'18a'!P500/M4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(her)controles'!A30</f>
        <v>18</v>
      </c>
      <c r="K5" s="74" t="s">
        <v>59</v>
      </c>
      <c r="L5" s="86"/>
      <c r="M5" s="147"/>
      <c r="N5" s="127" t="e">
        <f>'18a'!P501/M5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18a</v>
      </c>
      <c r="K6" s="74" t="s">
        <v>60</v>
      </c>
      <c r="L6" s="86"/>
      <c r="M6" s="147"/>
      <c r="N6" s="127" t="e">
        <f>'18a'!P502/M6</f>
        <v>#N/A</v>
      </c>
    </row>
    <row r="7" spans="1:14" x14ac:dyDescent="0.3">
      <c r="K7" s="74" t="s">
        <v>56</v>
      </c>
      <c r="L7" s="86"/>
      <c r="M7" s="147"/>
      <c r="N7" s="127" t="e">
        <f>'18a'!P503/M7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'18a'!P504/M8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'18a'!P505/M9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'18a'!P506/M10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'18a'!P507/M11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'18a'!P508/M12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'18a'!P509/M13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'18a'!P510/M14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'18a'!P512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'18a'!N505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'18'!H5</f>
        <v>18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IF(D4="X",0,IF(E4="X",0,VLOOKUP(E4,'18'!$K$3:$L$16,2,FALSE)))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IF(D5="X",0,IF(E5="X",0,VLOOKUP(E5,'18'!$K$3:$L$16,2,FALSE)))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IF(D6="X",0,IF(E6="X",0,VLOOKUP(E6,'18'!$K$3:$L$16,2,FALSE)))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IF(D7="X",0,IF(E7="X",0,VLOOKUP(E7,'18'!$K$3:$L$16,2,FALSE)))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IF(D8="X",0,IF(E8="X",0,VLOOKUP(E8,'18'!$K$3:$L$16,2,FALSE)))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IF(D9="X",0,IF(E9="X",0,VLOOKUP(E9,'18'!$K$3:$L$16,2,FALSE)))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IF(D10="X",0,IF(E10="X",0,VLOOKUP(E10,'18'!$K$3:$L$16,2,FALSE)))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IF(D11="X",0,IF(E11="X",0,VLOOKUP(E11,'18'!$K$3:$L$16,2,FALSE)))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IF(D12="X",0,IF(E12="X",0,VLOOKUP(E12,'18'!$K$3:$L$16,2,FALSE)))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IF(D13="X",0,IF(E13="X",0,VLOOKUP(E13,'18'!$K$3:$L$16,2,FALSE)))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IF(D14="X",0,IF(E14="X",0,VLOOKUP(E14,'18'!$K$3:$L$16,2,FALSE)))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IF(D15="X",0,IF(E15="X",0,VLOOKUP(E15,'18'!$K$3:$L$16,2,FALSE)))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IF('18'!K4="", "Vrije categorie",'18'!K4)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IF('18'!K7="", "Vrije categorie",'18'!K7)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IF('18'!K13="", "Vrije categorie",'18'!K13)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IF('18'!K14="", "Vrije categorie",'18'!K14)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19,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'19a'!P499/M3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'19a'!P500/M4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(her)controles'!A31</f>
        <v>19</v>
      </c>
      <c r="K5" s="74" t="s">
        <v>59</v>
      </c>
      <c r="L5" s="86"/>
      <c r="M5" s="147"/>
      <c r="N5" s="127" t="e">
        <f>'19a'!P501/M5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19a</v>
      </c>
      <c r="K6" s="74" t="s">
        <v>60</v>
      </c>
      <c r="L6" s="86"/>
      <c r="M6" s="147"/>
      <c r="N6" s="127" t="e">
        <f>'19a'!P502/M6</f>
        <v>#N/A</v>
      </c>
    </row>
    <row r="7" spans="1:14" x14ac:dyDescent="0.3">
      <c r="K7" s="74" t="s">
        <v>56</v>
      </c>
      <c r="L7" s="86"/>
      <c r="M7" s="147"/>
      <c r="N7" s="127" t="e">
        <f>'19a'!P503/M7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'19a'!P504/M8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'19a'!P505/M9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'19a'!P506/M10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'19a'!P507/M11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'19a'!P508/M12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'19a'!N512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'19a'!P509/M13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'19a'!P510/M14</f>
        <v>#N/A</v>
      </c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'19a'!P512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'19a'!G512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'19a'!F512-E27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'19a'!S495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'19a'!R495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'19a'!T495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'19a'!U495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'19a'!N505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'19'!H5</f>
        <v>19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IF(D4="X",0,IF(E4="X",0,VLOOKUP(E4,'19'!$K$3:$L$16,2,FALSE)))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IF(D5="X",0,IF(E5="X",0,VLOOKUP(E5,'19'!$K$3:$L$16,2,FALSE)))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IF(D6="X",0,IF(E6="X",0,VLOOKUP(E6,'19'!$K$3:$L$16,2,FALSE)))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IF(D7="X",0,IF(E7="X",0,VLOOKUP(E7,'19'!$K$3:$L$16,2,FALSE)))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IF(D8="X",0,IF(E8="X",0,VLOOKUP(E8,'19'!$K$3:$L$16,2,FALSE)))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IF(D9="X",0,IF(E9="X",0,VLOOKUP(E9,'19'!$K$3:$L$16,2,FALSE)))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IF(D10="X",0,IF(E10="X",0,VLOOKUP(E10,'19'!$K$3:$L$16,2,FALSE)))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IF(D11="X",0,IF(E11="X",0,VLOOKUP(E11,'19'!$K$3:$L$16,2,FALSE)))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IF(D12="X",0,IF(E12="X",0,VLOOKUP(E12,'19'!$K$3:$L$16,2,FALSE)))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IF(D13="X",0,IF(E13="X",0,VLOOKUP(E13,'19'!$K$3:$L$16,2,FALSE)))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IF(D14="X",0,IF(E14="X",0,VLOOKUP(E14,'19'!$K$3:$L$16,2,FALSE)))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IF(D15="X",0,IF(E15="X",0,VLOOKUP(E15,'19'!$K$3:$L$16,2,FALSE)))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IF(D16="X",0,IF(E16="X",0,VLOOKUP(E16,'19'!$K$3:$L$16,2,FALSE)))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IF(D17="X",0,IF(E17="X",0,VLOOKUP(E17,'19'!$K$3:$L$16,2,FALSE)))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IF(D18="X",0,IF(E18="X",0,VLOOKUP(E18,'19'!$K$3:$L$16,2,FALSE)))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IF(D19="X",0,IF(E19="X",0,VLOOKUP(E19,'19'!$K$3:$L$16,2,FALSE)))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IF(D20="X",0,IF(E20="X",0,VLOOKUP(E20,'19'!$K$3:$L$16,2,FALSE)))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IF(D21="X",0,IF(E21="X",0,VLOOKUP(E21,'19'!$K$3:$L$16,2,FALSE)))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IF(D22="X",0,IF(E22="X",0,VLOOKUP(E22,'19'!$K$3:$L$16,2,FALSE)))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IF(D23="X",0,IF(E23="X",0,VLOOKUP(E23,'19'!$K$3:$L$16,2,FALSE)))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IF(D24="X",0,IF(E24="X",0,VLOOKUP(E24,'19'!$K$3:$L$16,2,FALSE)))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IF(D25="X",0,IF(E25="X",0,VLOOKUP(E25,'19'!$K$3:$L$16,2,FALSE)))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IF(D26="X",0,IF(E26="X",0,VLOOKUP(E26,'19'!$K$3:$L$16,2,FALSE)))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IF(D27="X",0,IF(E27="X",0,VLOOKUP(E27,'19'!$K$3:$L$16,2,FALSE)))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IF(D28="X",0,IF(E28="X",0,VLOOKUP(E28,'19'!$K$3:$L$16,2,FALSE)))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IF(D29="X",0,IF(E29="X",0,VLOOKUP(E29,'19'!$K$3:$L$16,2,FALSE)))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IF(D30="X",0,IF(E30="X",0,VLOOKUP(E30,'19'!$K$3:$L$16,2,FALSE)))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IF(D31="X",0,IF(E31="X",0,VLOOKUP(E31,'19'!$K$3:$L$16,2,FALSE)))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IF(D32="X",0,IF(E32="X",0,VLOOKUP(E32,'19'!$K$3:$L$16,2,FALSE)))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IF(D33="X",0,IF(E33="X",0,VLOOKUP(E33,'19'!$K$3:$L$16,2,FALSE)))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IF(D34="X",0,IF(E34="X",0,VLOOKUP(E34,'19'!$K$3:$L$16,2,FALSE)))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IF(D35="X",0,IF(E35="X",0,VLOOKUP(E35,'19'!$K$3:$L$16,2,FALSE)))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IF(D36="X",0,IF(E36="X",0,VLOOKUP(E36,'19'!$K$3:$L$16,2,FALSE)))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IF(D37="X",0,IF(E37="X",0,VLOOKUP(E37,'19'!$K$3:$L$16,2,FALSE)))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IF(D38="X",0,IF(E38="X",0,VLOOKUP(E38,'19'!$K$3:$L$16,2,FALSE)))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IF(D39="X",0,IF(E39="X",0,VLOOKUP(E39,'19'!$K$3:$L$16,2,FALSE)))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IF(D40="X",0,IF(E40="X",0,VLOOKUP(E40,'19'!$K$3:$L$16,2,FALSE)))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IF(D41="X",0,IF(E41="X",0,VLOOKUP(E41,'19'!$K$3:$L$16,2,FALSE)))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IF(D42="X",0,IF(E42="X",0,VLOOKUP(E42,'19'!$K$3:$L$16,2,FALSE)))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IF(D43="X",0,IF(E43="X",0,VLOOKUP(E43,'19'!$K$3:$L$16,2,FALSE)))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IF(D44="X",0,IF(E44="X",0,VLOOKUP(E44,'19'!$K$3:$L$16,2,FALSE)))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IF(D45="X",0,IF(E45="X",0,VLOOKUP(E45,'19'!$K$3:$L$16,2,FALSE)))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IF(D46="X",0,IF(E46="X",0,VLOOKUP(E46,'19'!$K$3:$L$16,2,FALSE)))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IF(D47="X",0,IF(E47="X",0,VLOOKUP(E47,'19'!$K$3:$L$16,2,FALSE)))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IF(D48="X",0,IF(E48="X",0,VLOOKUP(E48,'19'!$K$3:$L$16,2,FALSE)))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IF(D49="X",0,IF(E49="X",0,VLOOKUP(E49,'19'!$K$3:$L$16,2,FALSE)))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IF(D50="X",0,IF(E50="X",0,VLOOKUP(E50,'19'!$K$3:$L$16,2,FALSE)))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IF(D51="X",0,IF(E51="X",0,VLOOKUP(E51,'19'!$K$3:$L$16,2,FALSE)))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IF(D52="X",0,IF(E52="X",0,VLOOKUP(E52,'19'!$K$3:$L$16,2,FALSE)))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IF(D53="X",0,IF(E53="X",0,VLOOKUP(E53,'19'!$K$3:$L$16,2,FALSE)))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IF(D54="X",0,IF(E54="X",0,VLOOKUP(E54,'19'!$K$3:$L$16,2,FALSE)))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IF(D55="X",0,IF(E55="X",0,VLOOKUP(E55,'19'!$K$3:$L$16,2,FALSE)))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IF(D56="X",0,IF(E56="X",0,VLOOKUP(E56,'19'!$K$3:$L$16,2,FALSE)))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IF(D57="X",0,IF(E57="X",0,VLOOKUP(E57,'19'!$K$3:$L$16,2,FALSE)))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IF(D58="X",0,IF(E58="X",0,VLOOKUP(E58,'19'!$K$3:$L$16,2,FALSE)))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IF(D59="X",0,IF(E59="X",0,VLOOKUP(E59,'19'!$K$3:$L$16,2,FALSE)))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IF(D60="X",0,IF(E60="X",0,VLOOKUP(E60,'19'!$K$3:$L$16,2,FALSE)))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IF(D61="X",0,IF(E61="X",0,VLOOKUP(E61,'19'!$K$3:$L$16,2,FALSE)))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IF(D62="X",0,IF(E62="X",0,VLOOKUP(E62,'19'!$K$3:$L$16,2,FALSE)))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IF(D63="X",0,IF(E63="X",0,VLOOKUP(E63,'19'!$K$3:$L$16,2,FALSE)))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IF(D64="X",0,IF(E64="X",0,VLOOKUP(E64,'19'!$K$3:$L$16,2,FALSE)))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IF(D65="X",0,IF(E65="X",0,VLOOKUP(E65,'19'!$K$3:$L$16,2,FALSE)))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IF(D66="X",0,IF(E66="X",0,VLOOKUP(E66,'19'!$K$3:$L$16,2,FALSE)))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IF(D67="X",0,IF(E67="X",0,VLOOKUP(E67,'19'!$K$3:$L$16,2,FALSE)))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IF(D68="X",0,IF(E68="X",0,VLOOKUP(E68,'19'!$K$3:$L$16,2,FALSE)))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IF(D69="X",0,IF(E69="X",0,VLOOKUP(E69,'19'!$K$3:$L$16,2,FALSE)))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IF(D70="X",0,IF(E70="X",0,VLOOKUP(E70,'19'!$K$3:$L$16,2,FALSE)))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IF(D71="X",0,IF(E71="X",0,VLOOKUP(E71,'19'!$K$3:$L$16,2,FALSE)))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IF(D72="X",0,IF(E72="X",0,VLOOKUP(E72,'19'!$K$3:$L$16,2,FALSE)))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IF(D73="X",0,IF(E73="X",0,VLOOKUP(E73,'19'!$K$3:$L$16,2,FALSE)))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IF(D74="X",0,IF(E74="X",0,VLOOKUP(E74,'19'!$K$3:$L$16,2,FALSE)))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IF(D75="X",0,IF(E75="X",0,VLOOKUP(E75,'19'!$K$3:$L$16,2,FALSE)))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IF(D76="X",0,IF(E76="X",0,VLOOKUP(E76,'19'!$K$3:$L$16,2,FALSE)))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IF(D77="X",0,IF(E77="X",0,VLOOKUP(E77,'19'!$K$3:$L$16,2,FALSE)))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IF(D78="X",0,IF(E78="X",0,VLOOKUP(E78,'19'!$K$3:$L$16,2,FALSE)))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IF(D79="X",0,IF(E79="X",0,VLOOKUP(E79,'19'!$K$3:$L$16,2,FALSE)))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IF(D80="X",0,IF(E80="X",0,VLOOKUP(E80,'19'!$K$3:$L$16,2,FALSE)))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IF(D81="X",0,IF(E81="X",0,VLOOKUP(E81,'19'!$K$3:$L$16,2,FALSE)))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IF(D82="X",0,IF(E82="X",0,VLOOKUP(E82,'19'!$K$3:$L$16,2,FALSE)))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IF(D83="X",0,IF(E83="X",0,VLOOKUP(E83,'19'!$K$3:$L$16,2,FALSE)))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IF(D84="X",0,IF(E84="X",0,VLOOKUP(E84,'19'!$K$3:$L$16,2,FALSE)))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IF(D85="X",0,IF(E85="X",0,VLOOKUP(E85,'19'!$K$3:$L$16,2,FALSE)))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IF(D86="X",0,IF(E86="X",0,VLOOKUP(E86,'19'!$K$3:$L$16,2,FALSE)))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IF(D87="X",0,IF(E87="X",0,VLOOKUP(E87,'19'!$K$3:$L$16,2,FALSE)))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IF(D88="X",0,IF(E88="X",0,VLOOKUP(E88,'19'!$K$3:$L$16,2,FALSE)))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IF(D89="X",0,IF(E89="X",0,VLOOKUP(E89,'19'!$K$3:$L$16,2,FALSE)))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IF(D90="X",0,IF(E90="X",0,VLOOKUP(E90,'19'!$K$3:$L$16,2,FALSE)))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IF(D91="X",0,IF(E91="X",0,VLOOKUP(E91,'19'!$K$3:$L$16,2,FALSE)))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IF(D92="X",0,IF(E92="X",0,VLOOKUP(E92,'19'!$K$3:$L$16,2,FALSE)))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IF(D93="X",0,IF(E93="X",0,VLOOKUP(E93,'19'!$K$3:$L$16,2,FALSE)))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IF(D94="X",0,IF(E94="X",0,VLOOKUP(E94,'19'!$K$3:$L$16,2,FALSE)))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IF(D95="X",0,IF(E95="X",0,VLOOKUP(E95,'19'!$K$3:$L$16,2,FALSE)))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IF(D96="X",0,IF(E96="X",0,VLOOKUP(E96,'19'!$K$3:$L$16,2,FALSE)))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IF(D97="X",0,IF(E97="X",0,VLOOKUP(E97,'19'!$K$3:$L$16,2,FALSE)))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IF(D98="X",0,IF(E98="X",0,VLOOKUP(E98,'19'!$K$3:$L$16,2,FALSE)))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IF(D99="X",0,IF(E99="X",0,VLOOKUP(E99,'19'!$K$3:$L$16,2,FALSE)))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IF(D100="X",0,IF(E100="X",0,VLOOKUP(E100,'19'!$K$3:$L$16,2,FALSE)))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IF(D101="X",0,IF(E101="X",0,VLOOKUP(E101,'19'!$K$3:$L$16,2,FALSE)))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IF(D102="X",0,IF(E102="X",0,VLOOKUP(E102,'19'!$K$3:$L$16,2,FALSE)))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IF(D103="X",0,IF(E103="X",0,VLOOKUP(E103,'19'!$K$3:$L$16,2,FALSE)))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IF(D104="X",0,IF(E104="X",0,VLOOKUP(E104,'19'!$K$3:$L$16,2,FALSE)))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IF(D105="X",0,IF(E105="X",0,VLOOKUP(E105,'19'!$K$3:$L$16,2,FALSE)))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IF(D106="X",0,IF(E106="X",0,VLOOKUP(E106,'19'!$K$3:$L$16,2,FALSE)))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IF(D107="X",0,IF(E107="X",0,VLOOKUP(E107,'19'!$K$3:$L$16,2,FALSE)))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IF(D108="X",0,IF(E108="X",0,VLOOKUP(E108,'19'!$K$3:$L$16,2,FALSE)))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IF(D109="X",0,IF(E109="X",0,VLOOKUP(E109,'19'!$K$3:$L$16,2,FALSE)))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IF(D110="X",0,IF(E110="X",0,VLOOKUP(E110,'19'!$K$3:$L$16,2,FALSE)))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IF(D111="X",0,IF(E111="X",0,VLOOKUP(E111,'19'!$K$3:$L$16,2,FALSE)))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IF(D112="X",0,IF(E112="X",0,VLOOKUP(E112,'19'!$K$3:$L$16,2,FALSE)))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IF(D113="X",0,IF(E113="X",0,VLOOKUP(E113,'19'!$K$3:$L$16,2,FALSE)))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IF(D114="X",0,IF(E114="X",0,VLOOKUP(E114,'19'!$K$3:$L$16,2,FALSE)))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IF(D115="X",0,IF(E115="X",0,VLOOKUP(E115,'19'!$K$3:$L$16,2,FALSE)))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IF(D116="X",0,IF(E116="X",0,VLOOKUP(E116,'19'!$K$3:$L$16,2,FALSE)))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IF(D117="X",0,IF(E117="X",0,VLOOKUP(E117,'19'!$K$3:$L$16,2,FALSE)))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IF(D118="X",0,IF(E118="X",0,VLOOKUP(E118,'19'!$K$3:$L$16,2,FALSE)))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IF(D119="X",0,IF(E119="X",0,VLOOKUP(E119,'19'!$K$3:$L$16,2,FALSE)))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IF(D120="X",0,IF(E120="X",0,VLOOKUP(E120,'19'!$K$3:$L$16,2,FALSE)))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IF(D121="X",0,IF(E121="X",0,VLOOKUP(E121,'19'!$K$3:$L$16,2,FALSE)))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IF(D122="X",0,IF(E122="X",0,VLOOKUP(E122,'19'!$K$3:$L$16,2,FALSE)))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IF(D123="X",0,IF(E123="X",0,VLOOKUP(E123,'19'!$K$3:$L$16,2,FALSE)))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IF(D124="X",0,IF(E124="X",0,VLOOKUP(E124,'19'!$K$3:$L$16,2,FALSE)))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IF(D125="X",0,IF(E125="X",0,VLOOKUP(E125,'19'!$K$3:$L$16,2,FALSE)))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IF(D126="X",0,IF(E126="X",0,VLOOKUP(E126,'19'!$K$3:$L$16,2,FALSE)))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IF(D127="X",0,IF(E127="X",0,VLOOKUP(E127,'19'!$K$3:$L$16,2,FALSE)))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IF(D128="X",0,IF(E128="X",0,VLOOKUP(E128,'19'!$K$3:$L$16,2,FALSE)))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IF(D129="X",0,IF(E129="X",0,VLOOKUP(E129,'19'!$K$3:$L$16,2,FALSE)))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IF(D130="X",0,IF(E130="X",0,VLOOKUP(E130,'19'!$K$3:$L$16,2,FALSE)))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IF(D131="X",0,IF(E131="X",0,VLOOKUP(E131,'19'!$K$3:$L$16,2,FALSE)))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IF(D132="X",0,IF(E132="X",0,VLOOKUP(E132,'19'!$K$3:$L$16,2,FALSE)))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IF(D133="X",0,IF(E133="X",0,VLOOKUP(E133,'19'!$K$3:$L$16,2,FALSE)))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IF(D134="X",0,IF(E134="X",0,VLOOKUP(E134,'19'!$K$3:$L$16,2,FALSE)))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IF(D135="X",0,IF(E135="X",0,VLOOKUP(E135,'19'!$K$3:$L$16,2,FALSE)))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IF(D136="X",0,IF(E136="X",0,VLOOKUP(E136,'19'!$K$3:$L$16,2,FALSE)))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IF(D137="X",0,IF(E137="X",0,VLOOKUP(E137,'19'!$K$3:$L$16,2,FALSE)))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IF(D138="X",0,IF(E138="X",0,VLOOKUP(E138,'19'!$K$3:$L$16,2,FALSE)))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IF(D139="X",0,IF(E139="X",0,VLOOKUP(E139,'19'!$K$3:$L$16,2,FALSE)))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IF(D140="X",0,IF(E140="X",0,VLOOKUP(E140,'19'!$K$3:$L$16,2,FALSE)))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IF(D141="X",0,IF(E141="X",0,VLOOKUP(E141,'19'!$K$3:$L$16,2,FALSE)))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IF(D142="X",0,IF(E142="X",0,VLOOKUP(E142,'19'!$K$3:$L$16,2,FALSE)))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IF(D143="X",0,IF(E143="X",0,VLOOKUP(E143,'19'!$K$3:$L$16,2,FALSE)))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IF(D144="X",0,IF(E144="X",0,VLOOKUP(E144,'19'!$K$3:$L$16,2,FALSE)))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IF(D145="X",0,IF(E145="X",0,VLOOKUP(E145,'19'!$K$3:$L$16,2,FALSE)))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IF(D146="X",0,IF(E146="X",0,VLOOKUP(E146,'19'!$K$3:$L$16,2,FALSE)))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IF(D147="X",0,IF(E147="X",0,VLOOKUP(E147,'19'!$K$3:$L$16,2,FALSE)))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IF(D148="X",0,IF(E148="X",0,VLOOKUP(E148,'19'!$K$3:$L$16,2,FALSE)))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IF(D149="X",0,IF(E149="X",0,VLOOKUP(E149,'19'!$K$3:$L$16,2,FALSE)))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IF(D150="X",0,IF(E150="X",0,VLOOKUP(E150,'19'!$K$3:$L$16,2,FALSE)))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IF(D151="X",0,IF(E151="X",0,VLOOKUP(E151,'19'!$K$3:$L$16,2,FALSE)))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IF(D152="X",0,IF(E152="X",0,VLOOKUP(E152,'19'!$K$3:$L$16,2,FALSE)))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IF(D153="X",0,IF(E153="X",0,VLOOKUP(E153,'19'!$K$3:$L$16,2,FALSE)))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IF(D154="X",0,IF(E154="X",0,VLOOKUP(E154,'19'!$K$3:$L$16,2,FALSE)))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IF(D155="X",0,IF(E155="X",0,VLOOKUP(E155,'19'!$K$3:$L$16,2,FALSE)))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IF(D156="X",0,IF(E156="X",0,VLOOKUP(E156,'19'!$K$3:$L$16,2,FALSE)))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IF(D157="X",0,IF(E157="X",0,VLOOKUP(E157,'19'!$K$3:$L$16,2,FALSE)))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IF(D158="X",0,IF(E158="X",0,VLOOKUP(E158,'19'!$K$3:$L$16,2,FALSE)))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IF(D159="X",0,IF(E159="X",0,VLOOKUP(E159,'19'!$K$3:$L$16,2,FALSE)))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IF(D160="X",0,IF(E160="X",0,VLOOKUP(E160,'19'!$K$3:$L$16,2,FALSE)))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IF(D161="X",0,IF(E161="X",0,VLOOKUP(E161,'19'!$K$3:$L$16,2,FALSE)))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IF(D162="X",0,IF(E162="X",0,VLOOKUP(E162,'19'!$K$3:$L$16,2,FALSE)))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IF(D163="X",0,IF(E163="X",0,VLOOKUP(E163,'19'!$K$3:$L$16,2,FALSE)))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IF(D164="X",0,IF(E164="X",0,VLOOKUP(E164,'19'!$K$3:$L$16,2,FALSE)))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IF(D165="X",0,IF(E165="X",0,VLOOKUP(E165,'19'!$K$3:$L$16,2,FALSE)))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IF(D166="X",0,IF(E166="X",0,VLOOKUP(E166,'19'!$K$3:$L$16,2,FALSE)))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IF(D167="X",0,IF(E167="X",0,VLOOKUP(E167,'19'!$K$3:$L$16,2,FALSE)))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IF(D168="X",0,IF(E168="X",0,VLOOKUP(E168,'19'!$K$3:$L$16,2,FALSE)))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IF(D169="X",0,IF(E169="X",0,VLOOKUP(E169,'19'!$K$3:$L$16,2,FALSE)))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IF(D170="X",0,IF(E170="X",0,VLOOKUP(E170,'19'!$K$3:$L$16,2,FALSE)))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IF(D171="X",0,IF(E171="X",0,VLOOKUP(E171,'19'!$K$3:$L$16,2,FALSE)))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IF(D172="X",0,IF(E172="X",0,VLOOKUP(E172,'19'!$K$3:$L$16,2,FALSE)))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IF(D173="X",0,IF(E173="X",0,VLOOKUP(E173,'19'!$K$3:$L$16,2,FALSE)))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IF(D174="X",0,IF(E174="X",0,VLOOKUP(E174,'19'!$K$3:$L$16,2,FALSE)))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IF(D175="X",0,IF(E175="X",0,VLOOKUP(E175,'19'!$K$3:$L$16,2,FALSE)))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IF(D176="X",0,IF(E176="X",0,VLOOKUP(E176,'19'!$K$3:$L$16,2,FALSE)))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IF(D177="X",0,IF(E177="X",0,VLOOKUP(E177,'19'!$K$3:$L$16,2,FALSE)))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IF(D178="X",0,IF(E178="X",0,VLOOKUP(E178,'19'!$K$3:$L$16,2,FALSE)))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IF(D179="X",0,IF(E179="X",0,VLOOKUP(E179,'19'!$K$3:$L$16,2,FALSE)))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IF(D180="X",0,IF(E180="X",0,VLOOKUP(E180,'19'!$K$3:$L$16,2,FALSE)))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IF(D181="X",0,IF(E181="X",0,VLOOKUP(E181,'19'!$K$3:$L$16,2,FALSE)))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IF(D182="X",0,IF(E182="X",0,VLOOKUP(E182,'19'!$K$3:$L$16,2,FALSE)))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IF(D183="X",0,IF(E183="X",0,VLOOKUP(E183,'19'!$K$3:$L$16,2,FALSE)))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IF(D184="X",0,IF(E184="X",0,VLOOKUP(E184,'19'!$K$3:$L$16,2,FALSE)))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IF(D185="X",0,IF(E185="X",0,VLOOKUP(E185,'19'!$K$3:$L$16,2,FALSE)))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IF(D186="X",0,IF(E186="X",0,VLOOKUP(E186,'19'!$K$3:$L$16,2,FALSE)))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IF(D187="X",0,IF(E187="X",0,VLOOKUP(E187,'19'!$K$3:$L$16,2,FALSE)))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IF(D188="X",0,IF(E188="X",0,VLOOKUP(E188,'19'!$K$3:$L$16,2,FALSE)))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IF(D189="X",0,IF(E189="X",0,VLOOKUP(E189,'19'!$K$3:$L$16,2,FALSE)))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IF(D190="X",0,IF(E190="X",0,VLOOKUP(E190,'19'!$K$3:$L$16,2,FALSE)))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IF(D191="X",0,IF(E191="X",0,VLOOKUP(E191,'19'!$K$3:$L$16,2,FALSE)))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IF(D192="X",0,IF(E192="X",0,VLOOKUP(E192,'19'!$K$3:$L$16,2,FALSE)))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IF(D193="X",0,IF(E193="X",0,VLOOKUP(E193,'19'!$K$3:$L$16,2,FALSE)))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IF(D194="X",0,IF(E194="X",0,VLOOKUP(E194,'19'!$K$3:$L$16,2,FALSE)))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IF(D195="X",0,IF(E195="X",0,VLOOKUP(E195,'19'!$K$3:$L$16,2,FALSE)))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IF(D196="X",0,IF(E196="X",0,VLOOKUP(E196,'19'!$K$3:$L$16,2,FALSE)))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IF(D197="X",0,IF(E197="X",0,VLOOKUP(E197,'19'!$K$3:$L$16,2,FALSE)))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IF(D198="X",0,IF(E198="X",0,VLOOKUP(E198,'19'!$K$3:$L$16,2,FALSE)))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IF(D199="X",0,IF(E199="X",0,VLOOKUP(E199,'19'!$K$3:$L$16,2,FALSE)))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IF(D200="X",0,IF(E200="X",0,VLOOKUP(E200,'19'!$K$3:$L$16,2,FALSE)))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IF(D201="X",0,IF(E201="X",0,VLOOKUP(E201,'19'!$K$3:$L$16,2,FALSE)))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IF(D202="X",0,IF(E202="X",0,VLOOKUP(E202,'19'!$K$3:$L$16,2,FALSE)))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IF(D203="X",0,IF(E203="X",0,VLOOKUP(E203,'19'!$K$3:$L$16,2,FALSE)))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IF(D204="X",0,IF(E204="X",0,VLOOKUP(E204,'19'!$K$3:$L$16,2,FALSE)))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IF(D205="X",0,IF(E205="X",0,VLOOKUP(E205,'19'!$K$3:$L$16,2,FALSE)))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IF(D206="X",0,IF(E206="X",0,VLOOKUP(E206,'19'!$K$3:$L$16,2,FALSE)))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IF(D207="X",0,IF(E207="X",0,VLOOKUP(E207,'19'!$K$3:$L$16,2,FALSE)))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IF(D208="X",0,IF(E208="X",0,VLOOKUP(E208,'19'!$K$3:$L$16,2,FALSE)))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IF(D209="X",0,IF(E209="X",0,VLOOKUP(E209,'19'!$K$3:$L$16,2,FALSE)))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IF(D210="X",0,IF(E210="X",0,VLOOKUP(E210,'19'!$K$3:$L$16,2,FALSE)))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IF(D211="X",0,IF(E211="X",0,VLOOKUP(E211,'19'!$K$3:$L$16,2,FALSE)))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IF(D212="X",0,IF(E212="X",0,VLOOKUP(E212,'19'!$K$3:$L$16,2,FALSE)))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IF(D213="X",0,IF(E213="X",0,VLOOKUP(E213,'19'!$K$3:$L$16,2,FALSE)))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IF(D214="X",0,IF(E214="X",0,VLOOKUP(E214,'19'!$K$3:$L$16,2,FALSE)))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IF(D215="X",0,IF(E215="X",0,VLOOKUP(E215,'19'!$K$3:$L$16,2,FALSE)))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IF(D216="X",0,IF(E216="X",0,VLOOKUP(E216,'19'!$K$3:$L$16,2,FALSE)))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IF(D217="X",0,IF(E217="X",0,VLOOKUP(E217,'19'!$K$3:$L$16,2,FALSE)))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IF(D218="X",0,IF(E218="X",0,VLOOKUP(E218,'19'!$K$3:$L$16,2,FALSE)))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IF(D219="X",0,IF(E219="X",0,VLOOKUP(E219,'19'!$K$3:$L$16,2,FALSE)))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IF(D220="X",0,IF(E220="X",0,VLOOKUP(E220,'19'!$K$3:$L$16,2,FALSE)))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IF(D221="X",0,IF(E221="X",0,VLOOKUP(E221,'19'!$K$3:$L$16,2,FALSE)))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IF(D222="X",0,IF(E222="X",0,VLOOKUP(E222,'19'!$K$3:$L$16,2,FALSE)))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IF(D223="X",0,IF(E223="X",0,VLOOKUP(E223,'19'!$K$3:$L$16,2,FALSE)))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IF(D224="X",0,IF(E224="X",0,VLOOKUP(E224,'19'!$K$3:$L$16,2,FALSE)))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IF(D225="X",0,IF(E225="X",0,VLOOKUP(E225,'19'!$K$3:$L$16,2,FALSE)))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IF(D226="X",0,IF(E226="X",0,VLOOKUP(E226,'19'!$K$3:$L$16,2,FALSE)))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IF(D227="X",0,IF(E227="X",0,VLOOKUP(E227,'19'!$K$3:$L$16,2,FALSE)))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IF(D228="X",0,IF(E228="X",0,VLOOKUP(E228,'19'!$K$3:$L$16,2,FALSE)))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IF(D229="X",0,IF(E229="X",0,VLOOKUP(E229,'19'!$K$3:$L$16,2,FALSE)))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IF(D230="X",0,IF(E230="X",0,VLOOKUP(E230,'19'!$K$3:$L$16,2,FALSE)))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IF(D231="X",0,IF(E231="X",0,VLOOKUP(E231,'19'!$K$3:$L$16,2,FALSE)))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IF(D232="X",0,IF(E232="X",0,VLOOKUP(E232,'19'!$K$3:$L$16,2,FALSE)))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IF(D233="X",0,IF(E233="X",0,VLOOKUP(E233,'19'!$K$3:$L$16,2,FALSE)))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IF(D234="X",0,IF(E234="X",0,VLOOKUP(E234,'19'!$K$3:$L$16,2,FALSE)))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IF(D235="X",0,IF(E235="X",0,VLOOKUP(E235,'19'!$K$3:$L$16,2,FALSE)))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IF(D236="X",0,IF(E236="X",0,VLOOKUP(E236,'19'!$K$3:$L$16,2,FALSE)))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IF(D237="X",0,IF(E237="X",0,VLOOKUP(E237,'19'!$K$3:$L$16,2,FALSE)))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IF(D238="X",0,IF(E238="X",0,VLOOKUP(E238,'19'!$K$3:$L$16,2,FALSE)))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IF(D239="X",0,IF(E239="X",0,VLOOKUP(E239,'19'!$K$3:$L$16,2,FALSE)))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IF(D240="X",0,IF(E240="X",0,VLOOKUP(E240,'19'!$K$3:$L$16,2,FALSE)))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IF(D241="X",0,IF(E241="X",0,VLOOKUP(E241,'19'!$K$3:$L$16,2,FALSE)))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IF(D242="X",0,IF(E242="X",0,VLOOKUP(E242,'19'!$K$3:$L$16,2,FALSE)))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IF(D243="X",0,IF(E243="X",0,VLOOKUP(E243,'19'!$K$3:$L$16,2,FALSE)))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IF(D244="X",0,IF(E244="X",0,VLOOKUP(E244,'19'!$K$3:$L$16,2,FALSE)))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IF(D245="X",0,IF(E245="X",0,VLOOKUP(E245,'19'!$K$3:$L$16,2,FALSE)))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IF(D246="X",0,IF(E246="X",0,VLOOKUP(E246,'19'!$K$3:$L$16,2,FALSE)))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IF(D247="X",0,IF(E247="X",0,VLOOKUP(E247,'19'!$K$3:$L$16,2,FALSE)))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IF(D248="X",0,IF(E248="X",0,VLOOKUP(E248,'19'!$K$3:$L$16,2,FALSE)))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IF(D249="X",0,IF(E249="X",0,VLOOKUP(E249,'19'!$K$3:$L$16,2,FALSE)))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IF(D250="X",0,IF(E250="X",0,VLOOKUP(E250,'19'!$K$3:$L$16,2,FALSE)))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IF(D251="X",0,IF(E251="X",0,VLOOKUP(E251,'19'!$K$3:$L$16,2,FALSE)))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IF(D252="X",0,IF(E252="X",0,VLOOKUP(E252,'19'!$K$3:$L$16,2,FALSE)))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IF(D253="X",0,IF(E253="X",0,VLOOKUP(E253,'19'!$K$3:$L$16,2,FALSE)))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IF(D254="X",0,IF(E254="X",0,VLOOKUP(E254,'19'!$K$3:$L$16,2,FALSE)))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IF(D255="X",0,IF(E255="X",0,VLOOKUP(E255,'19'!$K$3:$L$16,2,FALSE)))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IF(D256="X",0,IF(E256="X",0,VLOOKUP(E256,'19'!$K$3:$L$16,2,FALSE)))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IF(D257="X",0,IF(E257="X",0,VLOOKUP(E257,'19'!$K$3:$L$16,2,FALSE)))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IF(D258="X",0,IF(E258="X",0,VLOOKUP(E258,'19'!$K$3:$L$16,2,FALSE)))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IF(D259="X",0,IF(E259="X",0,VLOOKUP(E259,'19'!$K$3:$L$16,2,FALSE)))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IF(D260="X",0,IF(E260="X",0,VLOOKUP(E260,'19'!$K$3:$L$16,2,FALSE)))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IF(D261="X",0,IF(E261="X",0,VLOOKUP(E261,'19'!$K$3:$L$16,2,FALSE)))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IF(D262="X",0,IF(E262="X",0,VLOOKUP(E262,'19'!$K$3:$L$16,2,FALSE)))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IF(D263="X",0,IF(E263="X",0,VLOOKUP(E263,'19'!$K$3:$L$16,2,FALSE)))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IF(D264="X",0,IF(E264="X",0,VLOOKUP(E264,'19'!$K$3:$L$16,2,FALSE)))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IF(D265="X",0,IF(E265="X",0,VLOOKUP(E265,'19'!$K$3:$L$16,2,FALSE)))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IF(D266="X",0,IF(E266="X",0,VLOOKUP(E266,'19'!$K$3:$L$16,2,FALSE)))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IF(D267="X",0,IF(E267="X",0,VLOOKUP(E267,'19'!$K$3:$L$16,2,FALSE)))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IF(D268="X",0,IF(E268="X",0,VLOOKUP(E268,'19'!$K$3:$L$16,2,FALSE)))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IF(D269="X",0,IF(E269="X",0,VLOOKUP(E269,'19'!$K$3:$L$16,2,FALSE)))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IF(D270="X",0,IF(E270="X",0,VLOOKUP(E270,'19'!$K$3:$L$16,2,FALSE)))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IF(D271="X",0,IF(E271="X",0,VLOOKUP(E271,'19'!$K$3:$L$16,2,FALSE)))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IF(D272="X",0,IF(E272="X",0,VLOOKUP(E272,'19'!$K$3:$L$16,2,FALSE)))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IF(D273="X",0,IF(E273="X",0,VLOOKUP(E273,'19'!$K$3:$L$16,2,FALSE)))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IF(D274="X",0,IF(E274="X",0,VLOOKUP(E274,'19'!$K$3:$L$16,2,FALSE)))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IF(D275="X",0,IF(E275="X",0,VLOOKUP(E275,'19'!$K$3:$L$16,2,FALSE)))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IF(D276="X",0,IF(E276="X",0,VLOOKUP(E276,'19'!$K$3:$L$16,2,FALSE)))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IF(D277="X",0,IF(E277="X",0,VLOOKUP(E277,'19'!$K$3:$L$16,2,FALSE)))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IF(D278="X",0,IF(E278="X",0,VLOOKUP(E278,'19'!$K$3:$L$16,2,FALSE)))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IF(D279="X",0,IF(E279="X",0,VLOOKUP(E279,'19'!$K$3:$L$16,2,FALSE)))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IF(D280="X",0,IF(E280="X",0,VLOOKUP(E280,'19'!$K$3:$L$16,2,FALSE)))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IF(D281="X",0,IF(E281="X",0,VLOOKUP(E281,'19'!$K$3:$L$16,2,FALSE)))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IF(D282="X",0,IF(E282="X",0,VLOOKUP(E282,'19'!$K$3:$L$16,2,FALSE)))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IF(D283="X",0,IF(E283="X",0,VLOOKUP(E283,'19'!$K$3:$L$16,2,FALSE)))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IF(D284="X",0,IF(E284="X",0,VLOOKUP(E284,'19'!$K$3:$L$16,2,FALSE)))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IF(D285="X",0,IF(E285="X",0,VLOOKUP(E285,'19'!$K$3:$L$16,2,FALSE)))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IF(D286="X",0,IF(E286="X",0,VLOOKUP(E286,'19'!$K$3:$L$16,2,FALSE)))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IF(D287="X",0,IF(E287="X",0,VLOOKUP(E287,'19'!$K$3:$L$16,2,FALSE)))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IF(D288="X",0,IF(E288="X",0,VLOOKUP(E288,'19'!$K$3:$L$16,2,FALSE)))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IF(D289="X",0,IF(E289="X",0,VLOOKUP(E289,'19'!$K$3:$L$16,2,FALSE)))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IF(D290="X",0,IF(E290="X",0,VLOOKUP(E290,'19'!$K$3:$L$16,2,FALSE)))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IF(D291="X",0,IF(E291="X",0,VLOOKUP(E291,'19'!$K$3:$L$16,2,FALSE)))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IF(D292="X",0,IF(E292="X",0,VLOOKUP(E292,'19'!$K$3:$L$16,2,FALSE)))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IF(D293="X",0,IF(E293="X",0,VLOOKUP(E293,'19'!$K$3:$L$16,2,FALSE)))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IF(D294="X",0,IF(E294="X",0,VLOOKUP(E294,'19'!$K$3:$L$16,2,FALSE)))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IF(D295="X",0,IF(E295="X",0,VLOOKUP(E295,'19'!$K$3:$L$16,2,FALSE)))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IF(D296="X",0,IF(E296="X",0,VLOOKUP(E296,'19'!$K$3:$L$16,2,FALSE)))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IF(D297="X",0,IF(E297="X",0,VLOOKUP(E297,'19'!$K$3:$L$16,2,FALSE)))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IF(D298="X",0,IF(E298="X",0,VLOOKUP(E298,'19'!$K$3:$L$16,2,FALSE)))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IF(D299="X",0,IF(E299="X",0,VLOOKUP(E299,'19'!$K$3:$L$16,2,FALSE)))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IF(D300="X",0,IF(E300="X",0,VLOOKUP(E300,'19'!$K$3:$L$16,2,FALSE)))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IF(D301="X",0,IF(E301="X",0,VLOOKUP(E301,'19'!$K$3:$L$16,2,FALSE)))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IF(D302="X",0,IF(E302="X",0,VLOOKUP(E302,'19'!$K$3:$L$16,2,FALSE)))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IF(D303="X",0,IF(E303="X",0,VLOOKUP(E303,'19'!$K$3:$L$16,2,FALSE)))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IF(D304="X",0,IF(E304="X",0,VLOOKUP(E304,'19'!$K$3:$L$16,2,FALSE)))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IF(D305="X",0,IF(E305="X",0,VLOOKUP(E305,'19'!$K$3:$L$16,2,FALSE)))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IF(D306="X",0,IF(E306="X",0,VLOOKUP(E306,'19'!$K$3:$L$16,2,FALSE)))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IF(D307="X",0,IF(E307="X",0,VLOOKUP(E307,'19'!$K$3:$L$16,2,FALSE)))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IF(D308="X",0,IF(E308="X",0,VLOOKUP(E308,'19'!$K$3:$L$16,2,FALSE)))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IF(D309="X",0,IF(E309="X",0,VLOOKUP(E309,'19'!$K$3:$L$16,2,FALSE)))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IF(D310="X",0,IF(E310="X",0,VLOOKUP(E310,'19'!$K$3:$L$16,2,FALSE)))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IF(D311="X",0,IF(E311="X",0,VLOOKUP(E311,'19'!$K$3:$L$16,2,FALSE)))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IF(D312="X",0,IF(E312="X",0,VLOOKUP(E312,'19'!$K$3:$L$16,2,FALSE)))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IF(D313="X",0,IF(E313="X",0,VLOOKUP(E313,'19'!$K$3:$L$16,2,FALSE)))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IF(D314="X",0,IF(E314="X",0,VLOOKUP(E314,'19'!$K$3:$L$16,2,FALSE)))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IF(D315="X",0,IF(E315="X",0,VLOOKUP(E315,'19'!$K$3:$L$16,2,FALSE)))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IF(D316="X",0,IF(E316="X",0,VLOOKUP(E316,'19'!$K$3:$L$16,2,FALSE)))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IF(D317="X",0,IF(E317="X",0,VLOOKUP(E317,'19'!$K$3:$L$16,2,FALSE)))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IF(D318="X",0,IF(E318="X",0,VLOOKUP(E318,'19'!$K$3:$L$16,2,FALSE)))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IF(D319="X",0,IF(E319="X",0,VLOOKUP(E319,'19'!$K$3:$L$16,2,FALSE)))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IF(D320="X",0,IF(E320="X",0,VLOOKUP(E320,'19'!$K$3:$L$16,2,FALSE)))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IF(D321="X",0,IF(E321="X",0,VLOOKUP(E321,'19'!$K$3:$L$16,2,FALSE)))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IF(D322="X",0,IF(E322="X",0,VLOOKUP(E322,'19'!$K$3:$L$16,2,FALSE)))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IF(D323="X",0,IF(E323="X",0,VLOOKUP(E323,'19'!$K$3:$L$16,2,FALSE)))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IF(D324="X",0,IF(E324="X",0,VLOOKUP(E324,'19'!$K$3:$L$16,2,FALSE)))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IF(D325="X",0,IF(E325="X",0,VLOOKUP(E325,'19'!$K$3:$L$16,2,FALSE)))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IF(D326="X",0,IF(E326="X",0,VLOOKUP(E326,'19'!$K$3:$L$16,2,FALSE)))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IF(D327="X",0,IF(E327="X",0,VLOOKUP(E327,'19'!$K$3:$L$16,2,FALSE)))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IF(D328="X",0,IF(E328="X",0,VLOOKUP(E328,'19'!$K$3:$L$16,2,FALSE)))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IF(D329="X",0,IF(E329="X",0,VLOOKUP(E329,'19'!$K$3:$L$16,2,FALSE)))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IF(D330="X",0,IF(E330="X",0,VLOOKUP(E330,'19'!$K$3:$L$16,2,FALSE)))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IF(D331="X",0,IF(E331="X",0,VLOOKUP(E331,'19'!$K$3:$L$16,2,FALSE)))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IF(D332="X",0,IF(E332="X",0,VLOOKUP(E332,'19'!$K$3:$L$16,2,FALSE)))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IF(D333="X",0,IF(E333="X",0,VLOOKUP(E333,'19'!$K$3:$L$16,2,FALSE)))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IF(D334="X",0,IF(E334="X",0,VLOOKUP(E334,'19'!$K$3:$L$16,2,FALSE)))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IF(D335="X",0,IF(E335="X",0,VLOOKUP(E335,'19'!$K$3:$L$16,2,FALSE)))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IF(D336="X",0,IF(E336="X",0,VLOOKUP(E336,'19'!$K$3:$L$16,2,FALSE)))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IF(D337="X",0,IF(E337="X",0,VLOOKUP(E337,'19'!$K$3:$L$16,2,FALSE)))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IF(D338="X",0,IF(E338="X",0,VLOOKUP(E338,'19'!$K$3:$L$16,2,FALSE)))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IF(D339="X",0,IF(E339="X",0,VLOOKUP(E339,'19'!$K$3:$L$16,2,FALSE)))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IF(D340="X",0,IF(E340="X",0,VLOOKUP(E340,'19'!$K$3:$L$16,2,FALSE)))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IF(D341="X",0,IF(E341="X",0,VLOOKUP(E341,'19'!$K$3:$L$16,2,FALSE)))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IF(D342="X",0,IF(E342="X",0,VLOOKUP(E342,'19'!$K$3:$L$16,2,FALSE)))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IF(D343="X",0,IF(E343="X",0,VLOOKUP(E343,'19'!$K$3:$L$16,2,FALSE)))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IF(D344="X",0,IF(E344="X",0,VLOOKUP(E344,'19'!$K$3:$L$16,2,FALSE)))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IF(D345="X",0,IF(E345="X",0,VLOOKUP(E345,'19'!$K$3:$L$16,2,FALSE)))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IF(D346="X",0,IF(E346="X",0,VLOOKUP(E346,'19'!$K$3:$L$16,2,FALSE)))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IF(D347="X",0,IF(E347="X",0,VLOOKUP(E347,'19'!$K$3:$L$16,2,FALSE)))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IF(D348="X",0,IF(E348="X",0,VLOOKUP(E348,'19'!$K$3:$L$16,2,FALSE)))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IF(D349="X",0,IF(E349="X",0,VLOOKUP(E349,'19'!$K$3:$L$16,2,FALSE)))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IF(D350="X",0,IF(E350="X",0,VLOOKUP(E350,'19'!$K$3:$L$16,2,FALSE)))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IF(D351="X",0,IF(E351="X",0,VLOOKUP(E351,'19'!$K$3:$L$16,2,FALSE)))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IF(D352="X",0,IF(E352="X",0,VLOOKUP(E352,'19'!$K$3:$L$16,2,FALSE)))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IF(D353="X",0,IF(E353="X",0,VLOOKUP(E353,'19'!$K$3:$L$16,2,FALSE)))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IF(D354="X",0,IF(E354="X",0,VLOOKUP(E354,'19'!$K$3:$L$16,2,FALSE)))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IF(D355="X",0,IF(E355="X",0,VLOOKUP(E355,'19'!$K$3:$L$16,2,FALSE)))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IF(D356="X",0,IF(E356="X",0,VLOOKUP(E356,'19'!$K$3:$L$16,2,FALSE)))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IF(D357="X",0,IF(E357="X",0,VLOOKUP(E357,'19'!$K$3:$L$16,2,FALSE)))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IF(D358="X",0,IF(E358="X",0,VLOOKUP(E358,'19'!$K$3:$L$16,2,FALSE)))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IF(D359="X",0,IF(E359="X",0,VLOOKUP(E359,'19'!$K$3:$L$16,2,FALSE)))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IF(D360="X",0,IF(E360="X",0,VLOOKUP(E360,'19'!$K$3:$L$16,2,FALSE)))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IF(D361="X",0,IF(E361="X",0,VLOOKUP(E361,'19'!$K$3:$L$16,2,FALSE)))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IF(D362="X",0,IF(E362="X",0,VLOOKUP(E362,'19'!$K$3:$L$16,2,FALSE)))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IF(D363="X",0,IF(E363="X",0,VLOOKUP(E363,'19'!$K$3:$L$16,2,FALSE)))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IF(D364="X",0,IF(E364="X",0,VLOOKUP(E364,'19'!$K$3:$L$16,2,FALSE)))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IF(D365="X",0,IF(E365="X",0,VLOOKUP(E365,'19'!$K$3:$L$16,2,FALSE)))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IF(D366="X",0,IF(E366="X",0,VLOOKUP(E366,'19'!$K$3:$L$16,2,FALSE)))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IF(D367="X",0,IF(E367="X",0,VLOOKUP(E367,'19'!$K$3:$L$16,2,FALSE)))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IF(D368="X",0,IF(E368="X",0,VLOOKUP(E368,'19'!$K$3:$L$16,2,FALSE)))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IF(D369="X",0,IF(E369="X",0,VLOOKUP(E369,'19'!$K$3:$L$16,2,FALSE)))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IF(D370="X",0,IF(E370="X",0,VLOOKUP(E370,'19'!$K$3:$L$16,2,FALSE)))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IF(D371="X",0,IF(E371="X",0,VLOOKUP(E371,'19'!$K$3:$L$16,2,FALSE)))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IF(D372="X",0,IF(E372="X",0,VLOOKUP(E372,'19'!$K$3:$L$16,2,FALSE)))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IF(D373="X",0,IF(E373="X",0,VLOOKUP(E373,'19'!$K$3:$L$16,2,FALSE)))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IF(D374="X",0,IF(E374="X",0,VLOOKUP(E374,'19'!$K$3:$L$16,2,FALSE)))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IF(D375="X",0,IF(E375="X",0,VLOOKUP(E375,'19'!$K$3:$L$16,2,FALSE)))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IF(D376="X",0,IF(E376="X",0,VLOOKUP(E376,'19'!$K$3:$L$16,2,FALSE)))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IF(D377="X",0,IF(E377="X",0,VLOOKUP(E377,'19'!$K$3:$L$16,2,FALSE)))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IF(D378="X",0,IF(E378="X",0,VLOOKUP(E378,'19'!$K$3:$L$16,2,FALSE)))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IF(D379="X",0,IF(E379="X",0,VLOOKUP(E379,'19'!$K$3:$L$16,2,FALSE)))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IF(D380="X",0,IF(E380="X",0,VLOOKUP(E380,'19'!$K$3:$L$16,2,FALSE)))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IF(D381="X",0,IF(E381="X",0,VLOOKUP(E381,'19'!$K$3:$L$16,2,FALSE)))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IF(D382="X",0,IF(E382="X",0,VLOOKUP(E382,'19'!$K$3:$L$16,2,FALSE)))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IF(D383="X",0,IF(E383="X",0,VLOOKUP(E383,'19'!$K$3:$L$16,2,FALSE)))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IF(D384="X",0,IF(E384="X",0,VLOOKUP(E384,'19'!$K$3:$L$16,2,FALSE)))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IF(D385="X",0,IF(E385="X",0,VLOOKUP(E385,'19'!$K$3:$L$16,2,FALSE)))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IF(D386="X",0,IF(E386="X",0,VLOOKUP(E386,'19'!$K$3:$L$16,2,FALSE)))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IF(D387="X",0,IF(E387="X",0,VLOOKUP(E387,'19'!$K$3:$L$16,2,FALSE)))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IF(D388="X",0,IF(E388="X",0,VLOOKUP(E388,'19'!$K$3:$L$16,2,FALSE)))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IF(D389="X",0,IF(E389="X",0,VLOOKUP(E389,'19'!$K$3:$L$16,2,FALSE)))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IF(D390="X",0,IF(E390="X",0,VLOOKUP(E390,'19'!$K$3:$L$16,2,FALSE)))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IF(D391="X",0,IF(E391="X",0,VLOOKUP(E391,'19'!$K$3:$L$16,2,FALSE)))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IF(D392="X",0,IF(E392="X",0,VLOOKUP(E392,'19'!$K$3:$L$16,2,FALSE)))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IF(D393="X",0,IF(E393="X",0,VLOOKUP(E393,'19'!$K$3:$L$16,2,FALSE)))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IF(D394="X",0,IF(E394="X",0,VLOOKUP(E394,'19'!$K$3:$L$16,2,FALSE)))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IF(D395="X",0,IF(E395="X",0,VLOOKUP(E395,'19'!$K$3:$L$16,2,FALSE)))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IF(D396="X",0,IF(E396="X",0,VLOOKUP(E396,'19'!$K$3:$L$16,2,FALSE)))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IF(D397="X",0,IF(E397="X",0,VLOOKUP(E397,'19'!$K$3:$L$16,2,FALSE)))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IF(D398="X",0,IF(E398="X",0,VLOOKUP(E398,'19'!$K$3:$L$16,2,FALSE)))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IF(D399="X",0,IF(E399="X",0,VLOOKUP(E399,'19'!$K$3:$L$16,2,FALSE)))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IF(D400="X",0,IF(E400="X",0,VLOOKUP(E400,'19'!$K$3:$L$16,2,FALSE)))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IF(D401="X",0,IF(E401="X",0,VLOOKUP(E401,'19'!$K$3:$L$16,2,FALSE)))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IF(D402="X",0,IF(E402="X",0,VLOOKUP(E402,'19'!$K$3:$L$16,2,FALSE)))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IF(D403="X",0,IF(E403="X",0,VLOOKUP(E403,'19'!$K$3:$L$16,2,FALSE)))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IF(D404="X",0,IF(E404="X",0,VLOOKUP(E404,'19'!$K$3:$L$16,2,FALSE)))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IF(D405="X",0,IF(E405="X",0,VLOOKUP(E405,'19'!$K$3:$L$16,2,FALSE)))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IF(D406="X",0,IF(E406="X",0,VLOOKUP(E406,'19'!$K$3:$L$16,2,FALSE)))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IF(D407="X",0,IF(E407="X",0,VLOOKUP(E407,'19'!$K$3:$L$16,2,FALSE)))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IF(D408="X",0,IF(E408="X",0,VLOOKUP(E408,'19'!$K$3:$L$16,2,FALSE)))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IF(D409="X",0,IF(E409="X",0,VLOOKUP(E409,'19'!$K$3:$L$16,2,FALSE)))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IF(D410="X",0,IF(E410="X",0,VLOOKUP(E410,'19'!$K$3:$L$16,2,FALSE)))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IF(D411="X",0,IF(E411="X",0,VLOOKUP(E411,'19'!$K$3:$L$16,2,FALSE)))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IF(D412="X",0,IF(E412="X",0,VLOOKUP(E412,'19'!$K$3:$L$16,2,FALSE)))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IF(D413="X",0,IF(E413="X",0,VLOOKUP(E413,'19'!$K$3:$L$16,2,FALSE)))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IF(D414="X",0,IF(E414="X",0,VLOOKUP(E414,'19'!$K$3:$L$16,2,FALSE)))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IF(D415="X",0,IF(E415="X",0,VLOOKUP(E415,'19'!$K$3:$L$16,2,FALSE)))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IF(D416="X",0,IF(E416="X",0,VLOOKUP(E416,'19'!$K$3:$L$16,2,FALSE)))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IF(D417="X",0,IF(E417="X",0,VLOOKUP(E417,'19'!$K$3:$L$16,2,FALSE)))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IF(D418="X",0,IF(E418="X",0,VLOOKUP(E418,'19'!$K$3:$L$16,2,FALSE)))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IF(D419="X",0,IF(E419="X",0,VLOOKUP(E419,'19'!$K$3:$L$16,2,FALSE)))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IF(D420="X",0,IF(E420="X",0,VLOOKUP(E420,'19'!$K$3:$L$16,2,FALSE)))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IF(D421="X",0,IF(E421="X",0,VLOOKUP(E421,'19'!$K$3:$L$16,2,FALSE)))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IF(D422="X",0,IF(E422="X",0,VLOOKUP(E422,'19'!$K$3:$L$16,2,FALSE)))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IF(D423="X",0,IF(E423="X",0,VLOOKUP(E423,'19'!$K$3:$L$16,2,FALSE)))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IF(D424="X",0,IF(E424="X",0,VLOOKUP(E424,'19'!$K$3:$L$16,2,FALSE)))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IF(D425="X",0,IF(E425="X",0,VLOOKUP(E425,'19'!$K$3:$L$16,2,FALSE)))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IF(D426="X",0,IF(E426="X",0,VLOOKUP(E426,'19'!$K$3:$L$16,2,FALSE)))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IF(D427="X",0,IF(E427="X",0,VLOOKUP(E427,'19'!$K$3:$L$16,2,FALSE)))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IF(D428="X",0,IF(E428="X",0,VLOOKUP(E428,'19'!$K$3:$L$16,2,FALSE)))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IF(D429="X",0,IF(E429="X",0,VLOOKUP(E429,'19'!$K$3:$L$16,2,FALSE)))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IF(D430="X",0,IF(E430="X",0,VLOOKUP(E430,'19'!$K$3:$L$16,2,FALSE)))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IF(D431="X",0,IF(E431="X",0,VLOOKUP(E431,'19'!$K$3:$L$16,2,FALSE)))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IF(D432="X",0,IF(E432="X",0,VLOOKUP(E432,'19'!$K$3:$L$16,2,FALSE)))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IF(D433="X",0,IF(E433="X",0,VLOOKUP(E433,'19'!$K$3:$L$16,2,FALSE)))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IF(D434="X",0,IF(E434="X",0,VLOOKUP(E434,'19'!$K$3:$L$16,2,FALSE)))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IF(D435="X",0,IF(E435="X",0,VLOOKUP(E435,'19'!$K$3:$L$16,2,FALSE)))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IF(D436="X",0,IF(E436="X",0,VLOOKUP(E436,'19'!$K$3:$L$16,2,FALSE)))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IF(D437="X",0,IF(E437="X",0,VLOOKUP(E437,'19'!$K$3:$L$16,2,FALSE)))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IF(D438="X",0,IF(E438="X",0,VLOOKUP(E438,'19'!$K$3:$L$16,2,FALSE)))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IF(D439="X",0,IF(E439="X",0,VLOOKUP(E439,'19'!$K$3:$L$16,2,FALSE)))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IF(D440="X",0,IF(E440="X",0,VLOOKUP(E440,'19'!$K$3:$L$16,2,FALSE)))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IF(D441="X",0,IF(E441="X",0,VLOOKUP(E441,'19'!$K$3:$L$16,2,FALSE)))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IF(D442="X",0,IF(E442="X",0,VLOOKUP(E442,'19'!$K$3:$L$16,2,FALSE)))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IF(D443="X",0,IF(E443="X",0,VLOOKUP(E443,'19'!$K$3:$L$16,2,FALSE)))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IF(D444="X",0,IF(E444="X",0,VLOOKUP(E444,'19'!$K$3:$L$16,2,FALSE)))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IF(D445="X",0,IF(E445="X",0,VLOOKUP(E445,'19'!$K$3:$L$16,2,FALSE)))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IF(D446="X",0,IF(E446="X",0,VLOOKUP(E446,'19'!$K$3:$L$16,2,FALSE)))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IF(D447="X",0,IF(E447="X",0,VLOOKUP(E447,'19'!$K$3:$L$16,2,FALSE)))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IF(D448="X",0,IF(E448="X",0,VLOOKUP(E448,'19'!$K$3:$L$16,2,FALSE)))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IF(D449="X",0,IF(E449="X",0,VLOOKUP(E449,'19'!$K$3:$L$16,2,FALSE)))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IF(D450="X",0,IF(E450="X",0,VLOOKUP(E450,'19'!$K$3:$L$16,2,FALSE)))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IF(D451="X",0,IF(E451="X",0,VLOOKUP(E451,'19'!$K$3:$L$16,2,FALSE)))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IF(D452="X",0,IF(E452="X",0,VLOOKUP(E452,'19'!$K$3:$L$16,2,FALSE)))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IF(D453="X",0,IF(E453="X",0,VLOOKUP(E453,'19'!$K$3:$L$16,2,FALSE)))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IF(D454="X",0,IF(E454="X",0,VLOOKUP(E454,'19'!$K$3:$L$16,2,FALSE)))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IF(D455="X",0,IF(E455="X",0,VLOOKUP(E455,'19'!$K$3:$L$16,2,FALSE)))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IF(D456="X",0,IF(E456="X",0,VLOOKUP(E456,'19'!$K$3:$L$16,2,FALSE)))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IF(D457="X",0,IF(E457="X",0,VLOOKUP(E457,'19'!$K$3:$L$16,2,FALSE)))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IF(D458="X",0,IF(E458="X",0,VLOOKUP(E458,'19'!$K$3:$L$16,2,FALSE)))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IF(D459="X",0,IF(E459="X",0,VLOOKUP(E459,'19'!$K$3:$L$16,2,FALSE)))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IF(D460="X",0,IF(E460="X",0,VLOOKUP(E460,'19'!$K$3:$L$16,2,FALSE)))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IF(D461="X",0,IF(E461="X",0,VLOOKUP(E461,'19'!$K$3:$L$16,2,FALSE)))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IF(D462="X",0,IF(E462="X",0,VLOOKUP(E462,'19'!$K$3:$L$16,2,FALSE)))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IF(D463="X",0,IF(E463="X",0,VLOOKUP(E463,'19'!$K$3:$L$16,2,FALSE)))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IF(D464="X",0,IF(E464="X",0,VLOOKUP(E464,'19'!$K$3:$L$16,2,FALSE)))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IF(D465="X",0,IF(E465="X",0,VLOOKUP(E465,'19'!$K$3:$L$16,2,FALSE)))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IF(D466="X",0,IF(E466="X",0,VLOOKUP(E466,'19'!$K$3:$L$16,2,FALSE)))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IF(D467="X",0,IF(E467="X",0,VLOOKUP(E467,'19'!$K$3:$L$16,2,FALSE)))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IF(D468="X",0,IF(E468="X",0,VLOOKUP(E468,'19'!$K$3:$L$16,2,FALSE)))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IF(D469="X",0,IF(E469="X",0,VLOOKUP(E469,'19'!$K$3:$L$16,2,FALSE)))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IF(D470="X",0,IF(E470="X",0,VLOOKUP(E470,'19'!$K$3:$L$16,2,FALSE)))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IF(D471="X",0,IF(E471="X",0,VLOOKUP(E471,'19'!$K$3:$L$16,2,FALSE)))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IF(D472="X",0,IF(E472="X",0,VLOOKUP(E472,'19'!$K$3:$L$16,2,FALSE)))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IF(D473="X",0,IF(E473="X",0,VLOOKUP(E473,'19'!$K$3:$L$16,2,FALSE)))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IF(D474="X",0,IF(E474="X",0,VLOOKUP(E474,'19'!$K$3:$L$16,2,FALSE)))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IF(D475="X",0,IF(E475="X",0,VLOOKUP(E475,'19'!$K$3:$L$16,2,FALSE)))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IF(D476="X",0,IF(E476="X",0,VLOOKUP(E476,'19'!$K$3:$L$16,2,FALSE)))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IF(D477="X",0,IF(E477="X",0,VLOOKUP(E477,'19'!$K$3:$L$16,2,FALSE)))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IF(D478="X",0,IF(E478="X",0,VLOOKUP(E478,'19'!$K$3:$L$16,2,FALSE)))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IF(D479="X",0,IF(E479="X",0,VLOOKUP(E479,'19'!$K$3:$L$16,2,FALSE)))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IF(D480="X",0,IF(E480="X",0,VLOOKUP(E480,'19'!$K$3:$L$16,2,FALSE)))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IF(D481="X",0,IF(E481="X",0,VLOOKUP(E481,'19'!$K$3:$L$16,2,FALSE)))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IF(D482="X",0,IF(E482="X",0,VLOOKUP(E482,'19'!$K$3:$L$16,2,FALSE)))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IF(D483="X",0,IF(E483="X",0,VLOOKUP(E483,'19'!$K$3:$L$16,2,FALSE)))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IF(D484="X",0,IF(E484="X",0,VLOOKUP(E484,'19'!$K$3:$L$16,2,FALSE)))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IF(D485="X",0,IF(E485="X",0,VLOOKUP(E485,'19'!$K$3:$L$16,2,FALSE)))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IF(D486="X",0,IF(E486="X",0,VLOOKUP(E486,'19'!$K$3:$L$16,2,FALSE)))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IF(D487="X",0,IF(E487="X",0,VLOOKUP(E487,'19'!$K$3:$L$16,2,FALSE)))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IF(D488="X",0,IF(E488="X",0,VLOOKUP(E488,'19'!$K$3:$L$16,2,FALSE)))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IF(D489="X",0,IF(E489="X",0,VLOOKUP(E489,'19'!$K$3:$L$16,2,FALSE)))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IF(D490="X",0,IF(E490="X",0,VLOOKUP(E490,'19'!$K$3:$L$16,2,FALSE)))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IF(D491="X",0,IF(E491="X",0,VLOOKUP(E491,'19'!$K$3:$L$16,2,FALSE)))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IF(D492="X",0,IF(E492="X",0,VLOOKUP(E492,'19'!$K$3:$L$16,2,FALSE)))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IF(D493="X",0,IF(E493="X",0,VLOOKUP(E493,'19'!$K$3:$L$16,2,FALSE)))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IF(D494="X",0,IF(E494="X",0,VLOOKUP(E494,'19'!$K$3:$L$16,2,FALSE)))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IF('19'!K3="", "Vrije categorie",'19'!K3)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IF('19'!K4="", "Vrije categorie",'19'!K4)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IF('19'!K7="", "Vrije categorie",'19'!K7)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IF('19'!K14="", "Vrije categorie",'19'!K14)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'20a'!P499/M3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'20a'!P500/M4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(her)controles'!A32</f>
        <v>20</v>
      </c>
      <c r="K5" s="74" t="s">
        <v>59</v>
      </c>
      <c r="L5" s="86"/>
      <c r="M5" s="147"/>
      <c r="N5" s="127" t="e">
        <f>'20a'!P501/M5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20a</v>
      </c>
      <c r="K6" s="74" t="s">
        <v>60</v>
      </c>
      <c r="L6" s="86"/>
      <c r="M6" s="147"/>
      <c r="N6" s="127" t="e">
        <f>'20a'!P502/M6</f>
        <v>#N/A</v>
      </c>
    </row>
    <row r="7" spans="1:14" x14ac:dyDescent="0.3">
      <c r="K7" s="74" t="s">
        <v>56</v>
      </c>
      <c r="L7" s="86"/>
      <c r="M7" s="147"/>
      <c r="N7" s="127" t="e">
        <f>'20a'!P503/M7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'20a'!P504/M8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'20a'!P505/M9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'20a'!P506/M10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'20a'!P507/M11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'20a'!P508/M12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'20a'!P509/M13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'20a'!P510/M14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'20a'!P512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'20'!H5</f>
        <v>20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IF('20'!K4="", "Vrije categorie",'20'!K4)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IF('20'!K7="", "Vrije categorie",'20'!K7)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IF('20'!K14="", "Vrije categorie",'20'!K14)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L31" sqref="L31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21,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'21a'!P499/M3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'21a'!P500/M4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(her)controles'!A33</f>
        <v>21</v>
      </c>
      <c r="K5" s="74" t="s">
        <v>59</v>
      </c>
      <c r="L5" s="86"/>
      <c r="M5" s="147"/>
      <c r="N5" s="127" t="e">
        <f>'21a'!P501/M5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21a</v>
      </c>
      <c r="K6" s="74" t="s">
        <v>60</v>
      </c>
      <c r="L6" s="86"/>
      <c r="M6" s="147"/>
      <c r="N6" s="127" t="e">
        <f>'21a'!P502/M6</f>
        <v>#N/A</v>
      </c>
    </row>
    <row r="7" spans="1:14" x14ac:dyDescent="0.3">
      <c r="K7" s="74" t="s">
        <v>56</v>
      </c>
      <c r="L7" s="86"/>
      <c r="M7" s="147"/>
      <c r="N7" s="127" t="e">
        <f>'21a'!P503/M7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'21a'!P504/M8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'21a'!P505/M9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'21a'!P506/M10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'21a'!P507/M11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'21a'!P508/M12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'21a'!P509/M13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 t="s">
        <v>272</v>
      </c>
      <c r="L14" s="86"/>
      <c r="M14" s="147"/>
      <c r="N14" s="127" t="e">
        <f>'21a'!P510/M14</f>
        <v>#N/A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'21a'!P512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topLeftCell="A6" workbookViewId="0">
      <selection activeCell="T532" sqref="T532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44140625" style="124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'1'!H5</f>
        <v>1</v>
      </c>
      <c r="B1" s="243" t="s">
        <v>83</v>
      </c>
      <c r="C1" s="244"/>
      <c r="D1" s="245" t="str">
        <f>VLOOKUP(A1,'Kosten VSR (her)controles'!A5:J62,3)</f>
        <v>De Kern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Dr. B. Brongersstraat 18 te Veendam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192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124"/>
      <c r="B4" s="124"/>
      <c r="C4" s="121" t="s">
        <v>256</v>
      </c>
      <c r="D4" s="47"/>
      <c r="E4" s="47"/>
      <c r="F4" s="122"/>
      <c r="G4" s="122"/>
      <c r="H4" s="122"/>
      <c r="I4" s="122"/>
      <c r="J4" s="122"/>
      <c r="N4" s="122"/>
      <c r="P4" s="122"/>
    </row>
    <row r="5" spans="1:24" x14ac:dyDescent="0.3">
      <c r="A5" s="124"/>
      <c r="B5" s="175">
        <v>1</v>
      </c>
      <c r="C5" s="176" t="s">
        <v>257</v>
      </c>
      <c r="D5" s="176"/>
      <c r="E5" s="176" t="s">
        <v>56</v>
      </c>
      <c r="F5" s="177">
        <v>15.1</v>
      </c>
      <c r="G5" s="177"/>
      <c r="H5" s="177"/>
      <c r="I5" s="177"/>
      <c r="J5" s="177"/>
      <c r="N5" s="122">
        <f t="shared" ref="N5:N40" si="0">SUM(F5:M5)</f>
        <v>15.1</v>
      </c>
      <c r="O5" s="124">
        <f>IF(D5="X",0,IF(E5="X",0,VLOOKUP(E5,'1'!$K$3:$L$16,2,FALSE)))</f>
        <v>200</v>
      </c>
      <c r="P5" s="122">
        <f t="shared" ref="P5:P40" si="1">N5*O5</f>
        <v>3020</v>
      </c>
    </row>
    <row r="6" spans="1:24" x14ac:dyDescent="0.3">
      <c r="A6" s="124"/>
      <c r="B6" s="175">
        <v>2</v>
      </c>
      <c r="C6" s="176" t="s">
        <v>258</v>
      </c>
      <c r="D6" s="176"/>
      <c r="E6" s="176" t="s">
        <v>56</v>
      </c>
      <c r="F6" s="177"/>
      <c r="G6" s="177">
        <v>108.7</v>
      </c>
      <c r="H6" s="177"/>
      <c r="I6" s="177"/>
      <c r="J6" s="177"/>
      <c r="N6" s="122">
        <f t="shared" si="0"/>
        <v>108.7</v>
      </c>
      <c r="O6" s="124">
        <f>IF(D6="X",0,IF(E6="X",0,VLOOKUP(E6,'1'!$K$3:$L$16,2,FALSE)))</f>
        <v>200</v>
      </c>
      <c r="P6" s="122">
        <f t="shared" si="1"/>
        <v>21740</v>
      </c>
    </row>
    <row r="7" spans="1:24" x14ac:dyDescent="0.3">
      <c r="A7" s="124"/>
      <c r="B7" s="175">
        <v>3</v>
      </c>
      <c r="C7" s="176" t="s">
        <v>259</v>
      </c>
      <c r="D7" s="176"/>
      <c r="E7" s="176" t="s">
        <v>55</v>
      </c>
      <c r="F7" s="177"/>
      <c r="G7" s="177">
        <v>82.1</v>
      </c>
      <c r="H7" s="177"/>
      <c r="I7" s="177"/>
      <c r="J7" s="177"/>
      <c r="N7" s="122">
        <f t="shared" si="0"/>
        <v>82.1</v>
      </c>
      <c r="O7" s="124">
        <f>IF(D7="X",0,IF(E7="X",0,VLOOKUP(E7,'1'!$K$3:$L$16,2,FALSE)))</f>
        <v>200</v>
      </c>
      <c r="P7" s="122">
        <f t="shared" si="1"/>
        <v>16420</v>
      </c>
    </row>
    <row r="8" spans="1:24" x14ac:dyDescent="0.3">
      <c r="A8" s="124"/>
      <c r="B8" s="175">
        <v>4</v>
      </c>
      <c r="C8" s="176" t="s">
        <v>257</v>
      </c>
      <c r="D8" s="176"/>
      <c r="E8" s="176" t="s">
        <v>56</v>
      </c>
      <c r="F8" s="177">
        <v>11.1</v>
      </c>
      <c r="G8" s="177"/>
      <c r="H8" s="177"/>
      <c r="I8" s="177"/>
      <c r="J8" s="177"/>
      <c r="N8" s="122">
        <f t="shared" si="0"/>
        <v>11.1</v>
      </c>
      <c r="O8" s="124">
        <f>IF(D8="X",0,IF(E8="X",0,VLOOKUP(E8,'1'!$K$3:$L$16,2,FALSE)))</f>
        <v>200</v>
      </c>
      <c r="P8" s="122">
        <f t="shared" si="1"/>
        <v>2220</v>
      </c>
    </row>
    <row r="9" spans="1:24" x14ac:dyDescent="0.3">
      <c r="A9" s="124"/>
      <c r="B9" s="175">
        <v>5</v>
      </c>
      <c r="C9" s="176" t="s">
        <v>260</v>
      </c>
      <c r="D9" s="176"/>
      <c r="E9" s="176" t="s">
        <v>60</v>
      </c>
      <c r="F9" s="122"/>
      <c r="G9" s="177">
        <v>16.2</v>
      </c>
      <c r="H9" s="177"/>
      <c r="I9" s="177"/>
      <c r="J9" s="177"/>
      <c r="N9" s="122">
        <f t="shared" si="0"/>
        <v>16.2</v>
      </c>
      <c r="O9" s="124">
        <f>IF(D9="X",0,IF(E9="X",0,VLOOKUP(E9,'1'!$K$3:$L$16,2,FALSE)))</f>
        <v>200</v>
      </c>
      <c r="P9" s="122">
        <f t="shared" si="1"/>
        <v>3240</v>
      </c>
    </row>
    <row r="10" spans="1:24" x14ac:dyDescent="0.3">
      <c r="A10" s="124"/>
      <c r="B10" s="175">
        <v>6</v>
      </c>
      <c r="C10" s="176" t="s">
        <v>261</v>
      </c>
      <c r="D10" s="176"/>
      <c r="E10" s="176" t="s">
        <v>58</v>
      </c>
      <c r="F10" s="177"/>
      <c r="G10" s="177">
        <v>16.399999999999999</v>
      </c>
      <c r="H10" s="177"/>
      <c r="I10" s="177"/>
      <c r="J10" s="177"/>
      <c r="N10" s="122">
        <f t="shared" si="0"/>
        <v>16.399999999999999</v>
      </c>
      <c r="O10" s="124">
        <f>IF(D10="X",0,IF(E10="X",0,VLOOKUP(E10,'1'!$K$3:$L$16,2,FALSE)))</f>
        <v>200</v>
      </c>
      <c r="P10" s="122">
        <f t="shared" si="1"/>
        <v>3279.9999999999995</v>
      </c>
    </row>
    <row r="11" spans="1:24" x14ac:dyDescent="0.3">
      <c r="A11" s="124"/>
      <c r="B11" s="175">
        <v>7</v>
      </c>
      <c r="C11" s="176" t="s">
        <v>261</v>
      </c>
      <c r="D11" s="176"/>
      <c r="E11" s="176" t="s">
        <v>58</v>
      </c>
      <c r="F11" s="177">
        <v>11.7</v>
      </c>
      <c r="G11" s="177"/>
      <c r="H11" s="177"/>
      <c r="I11" s="177"/>
      <c r="J11" s="177"/>
      <c r="N11" s="122">
        <f t="shared" si="0"/>
        <v>11.7</v>
      </c>
      <c r="O11" s="124">
        <f>IF(D11="X",0,IF(E11="X",0,VLOOKUP(E11,'1'!$K$3:$L$16,2,FALSE)))</f>
        <v>200</v>
      </c>
      <c r="P11" s="122">
        <f t="shared" si="1"/>
        <v>2340</v>
      </c>
    </row>
    <row r="12" spans="1:24" x14ac:dyDescent="0.3">
      <c r="A12" s="124"/>
      <c r="B12" s="175">
        <v>8</v>
      </c>
      <c r="C12" s="176" t="s">
        <v>261</v>
      </c>
      <c r="D12" s="176"/>
      <c r="E12" s="176" t="s">
        <v>58</v>
      </c>
      <c r="F12" s="122"/>
      <c r="G12" s="177">
        <v>10.3</v>
      </c>
      <c r="H12" s="177"/>
      <c r="I12" s="177"/>
      <c r="J12" s="177"/>
      <c r="N12" s="122">
        <f t="shared" si="0"/>
        <v>10.3</v>
      </c>
      <c r="O12" s="124">
        <f>IF(D12="X",0,IF(E12="X",0,VLOOKUP(E12,'1'!$K$3:$L$16,2,FALSE)))</f>
        <v>200</v>
      </c>
      <c r="P12" s="122">
        <f t="shared" si="1"/>
        <v>2060</v>
      </c>
    </row>
    <row r="13" spans="1:24" x14ac:dyDescent="0.3">
      <c r="A13" s="124"/>
      <c r="B13" s="175">
        <v>9</v>
      </c>
      <c r="C13" s="176" t="s">
        <v>262</v>
      </c>
      <c r="D13" s="176"/>
      <c r="E13" s="176" t="s">
        <v>55</v>
      </c>
      <c r="F13" s="177"/>
      <c r="G13" s="177">
        <v>59.4</v>
      </c>
      <c r="H13" s="177"/>
      <c r="I13" s="177"/>
      <c r="J13" s="177"/>
      <c r="N13" s="122">
        <f t="shared" si="0"/>
        <v>59.4</v>
      </c>
      <c r="O13" s="124">
        <f>IF(D13="X",0,IF(E13="X",0,VLOOKUP(E13,'1'!$K$3:$L$16,2,FALSE)))</f>
        <v>200</v>
      </c>
      <c r="P13" s="122">
        <f t="shared" si="1"/>
        <v>11880</v>
      </c>
    </row>
    <row r="14" spans="1:24" x14ac:dyDescent="0.3">
      <c r="A14" s="124"/>
      <c r="B14" s="175">
        <v>10</v>
      </c>
      <c r="C14" s="176" t="s">
        <v>263</v>
      </c>
      <c r="D14" s="176"/>
      <c r="E14" s="176" t="s">
        <v>56</v>
      </c>
      <c r="F14" s="122"/>
      <c r="G14" s="177">
        <v>54.8</v>
      </c>
      <c r="H14" s="177"/>
      <c r="I14" s="177"/>
      <c r="J14" s="177"/>
      <c r="N14" s="122">
        <f t="shared" si="0"/>
        <v>54.8</v>
      </c>
      <c r="O14" s="124">
        <f>IF(D14="X",0,IF(E14="X",0,VLOOKUP(E14,'1'!$K$3:$L$16,2,FALSE)))</f>
        <v>200</v>
      </c>
      <c r="P14" s="122">
        <f t="shared" si="1"/>
        <v>10960</v>
      </c>
    </row>
    <row r="15" spans="1:24" x14ac:dyDescent="0.3">
      <c r="A15" s="124"/>
      <c r="B15" s="175">
        <v>11</v>
      </c>
      <c r="C15" s="176" t="s">
        <v>259</v>
      </c>
      <c r="D15" s="176"/>
      <c r="E15" s="176" t="s">
        <v>55</v>
      </c>
      <c r="F15" s="122"/>
      <c r="G15" s="177">
        <v>55</v>
      </c>
      <c r="H15" s="177"/>
      <c r="I15" s="177"/>
      <c r="J15" s="177"/>
      <c r="N15" s="122">
        <f t="shared" si="0"/>
        <v>55</v>
      </c>
      <c r="O15" s="124">
        <f>IF(D15="X",0,IF(E15="X",0,VLOOKUP(E15,'1'!$K$3:$L$16,2,FALSE)))</f>
        <v>200</v>
      </c>
      <c r="P15" s="122">
        <f t="shared" si="1"/>
        <v>11000</v>
      </c>
    </row>
    <row r="16" spans="1:24" x14ac:dyDescent="0.3">
      <c r="A16" s="124"/>
      <c r="B16" s="175">
        <v>12</v>
      </c>
      <c r="C16" s="176" t="s">
        <v>258</v>
      </c>
      <c r="D16" s="176"/>
      <c r="E16" s="176" t="s">
        <v>56</v>
      </c>
      <c r="F16" s="177"/>
      <c r="G16" s="177">
        <v>116</v>
      </c>
      <c r="H16" s="177"/>
      <c r="I16" s="177"/>
      <c r="J16" s="177"/>
      <c r="N16" s="122">
        <f t="shared" si="0"/>
        <v>116</v>
      </c>
      <c r="O16" s="124">
        <f>IF(D16="X",0,IF(E16="X",0,VLOOKUP(E16,'1'!$K$3:$L$16,2,FALSE)))</f>
        <v>200</v>
      </c>
      <c r="P16" s="122">
        <f t="shared" si="1"/>
        <v>23200</v>
      </c>
    </row>
    <row r="17" spans="1:16" x14ac:dyDescent="0.3">
      <c r="A17" s="124"/>
      <c r="B17" s="175">
        <v>13</v>
      </c>
      <c r="C17" s="176" t="s">
        <v>262</v>
      </c>
      <c r="D17" s="176"/>
      <c r="E17" s="176" t="s">
        <v>55</v>
      </c>
      <c r="F17" s="177"/>
      <c r="G17" s="177">
        <v>55</v>
      </c>
      <c r="H17" s="177"/>
      <c r="I17" s="177"/>
      <c r="J17" s="177"/>
      <c r="N17" s="122">
        <f t="shared" si="0"/>
        <v>55</v>
      </c>
      <c r="O17" s="124">
        <f>IF(D17="X",0,IF(E17="X",0,VLOOKUP(E17,'1'!$K$3:$L$16,2,FALSE)))</f>
        <v>200</v>
      </c>
      <c r="P17" s="122">
        <f t="shared" si="1"/>
        <v>11000</v>
      </c>
    </row>
    <row r="18" spans="1:16" x14ac:dyDescent="0.3">
      <c r="A18" s="124"/>
      <c r="B18" s="175">
        <v>14</v>
      </c>
      <c r="C18" s="176" t="s">
        <v>264</v>
      </c>
      <c r="D18" s="176"/>
      <c r="E18" s="176" t="s">
        <v>56</v>
      </c>
      <c r="F18" s="177"/>
      <c r="G18" s="177">
        <v>9.6</v>
      </c>
      <c r="H18" s="177"/>
      <c r="I18" s="177"/>
      <c r="J18" s="177"/>
      <c r="N18" s="122">
        <f t="shared" si="0"/>
        <v>9.6</v>
      </c>
      <c r="O18" s="124">
        <f>IF(D18="X",0,IF(E18="X",0,VLOOKUP(E18,'1'!$K$3:$L$16,2,FALSE)))</f>
        <v>200</v>
      </c>
      <c r="P18" s="122">
        <f t="shared" si="1"/>
        <v>1920</v>
      </c>
    </row>
    <row r="19" spans="1:16" x14ac:dyDescent="0.3">
      <c r="A19" s="124"/>
      <c r="B19" s="175">
        <v>15</v>
      </c>
      <c r="C19" s="176" t="s">
        <v>261</v>
      </c>
      <c r="D19" s="176"/>
      <c r="E19" s="176" t="s">
        <v>58</v>
      </c>
      <c r="F19" s="177">
        <v>14.8</v>
      </c>
      <c r="G19" s="177"/>
      <c r="H19" s="177"/>
      <c r="I19" s="177"/>
      <c r="J19" s="177"/>
      <c r="N19" s="122">
        <f t="shared" si="0"/>
        <v>14.8</v>
      </c>
      <c r="O19" s="124">
        <f>IF(D19="X",0,IF(E19="X",0,VLOOKUP(E19,'1'!$K$3:$L$16,2,FALSE)))</f>
        <v>200</v>
      </c>
      <c r="P19" s="122">
        <f t="shared" si="1"/>
        <v>2960</v>
      </c>
    </row>
    <row r="20" spans="1:16" x14ac:dyDescent="0.3">
      <c r="A20" s="124"/>
      <c r="B20" s="175">
        <v>16</v>
      </c>
      <c r="C20" s="176" t="s">
        <v>262</v>
      </c>
      <c r="D20" s="176"/>
      <c r="E20" s="176" t="s">
        <v>55</v>
      </c>
      <c r="F20" s="177"/>
      <c r="G20" s="177">
        <v>54.5</v>
      </c>
      <c r="H20" s="177"/>
      <c r="I20" s="177"/>
      <c r="J20" s="177"/>
      <c r="N20" s="122">
        <f t="shared" si="0"/>
        <v>54.5</v>
      </c>
      <c r="O20" s="124">
        <f>IF(D20="X",0,IF(E20="X",0,VLOOKUP(E20,'1'!$K$3:$L$16,2,FALSE)))</f>
        <v>200</v>
      </c>
      <c r="P20" s="122">
        <f t="shared" si="1"/>
        <v>10900</v>
      </c>
    </row>
    <row r="21" spans="1:16" x14ac:dyDescent="0.3">
      <c r="A21" s="124"/>
      <c r="B21" s="175">
        <v>17</v>
      </c>
      <c r="C21" s="176" t="s">
        <v>257</v>
      </c>
      <c r="D21" s="176"/>
      <c r="E21" s="176" t="s">
        <v>56</v>
      </c>
      <c r="F21" s="177">
        <v>13.6</v>
      </c>
      <c r="G21" s="177"/>
      <c r="H21" s="177"/>
      <c r="I21" s="177"/>
      <c r="J21" s="177"/>
      <c r="N21" s="122">
        <f t="shared" si="0"/>
        <v>13.6</v>
      </c>
      <c r="O21" s="124">
        <f>IF(D21="X",0,IF(E21="X",0,VLOOKUP(E21,'1'!$K$3:$L$16,2,FALSE)))</f>
        <v>200</v>
      </c>
      <c r="P21" s="122">
        <f t="shared" si="1"/>
        <v>2720</v>
      </c>
    </row>
    <row r="22" spans="1:16" x14ac:dyDescent="0.3">
      <c r="A22" s="124"/>
      <c r="B22" s="175">
        <v>18</v>
      </c>
      <c r="C22" s="176" t="s">
        <v>265</v>
      </c>
      <c r="D22" s="176"/>
      <c r="E22" s="176" t="s">
        <v>55</v>
      </c>
      <c r="F22" s="177">
        <v>24.5</v>
      </c>
      <c r="G22" s="177"/>
      <c r="H22" s="177"/>
      <c r="I22" s="177"/>
      <c r="J22" s="177"/>
      <c r="N22" s="122">
        <f t="shared" si="0"/>
        <v>24.5</v>
      </c>
      <c r="O22" s="124">
        <f>IF(D22="X",0,IF(E22="X",0,VLOOKUP(E22,'1'!$K$3:$L$16,2,FALSE)))</f>
        <v>200</v>
      </c>
      <c r="P22" s="122">
        <f t="shared" si="1"/>
        <v>4900</v>
      </c>
    </row>
    <row r="23" spans="1:16" x14ac:dyDescent="0.3">
      <c r="A23" s="124"/>
      <c r="B23" s="175">
        <v>31</v>
      </c>
      <c r="C23" s="176" t="s">
        <v>266</v>
      </c>
      <c r="D23" s="176"/>
      <c r="E23" s="176" t="s">
        <v>55</v>
      </c>
      <c r="F23" s="177">
        <v>52</v>
      </c>
      <c r="G23" s="177"/>
      <c r="H23" s="177"/>
      <c r="I23" s="177"/>
      <c r="J23" s="177"/>
      <c r="N23" s="122">
        <f t="shared" si="0"/>
        <v>52</v>
      </c>
      <c r="O23" s="124">
        <f>IF(D23="X",0,IF(E23="X",0,VLOOKUP(E23,'1'!$K$3:$L$16,2,FALSE)))</f>
        <v>200</v>
      </c>
      <c r="P23" s="122">
        <f t="shared" si="1"/>
        <v>10400</v>
      </c>
    </row>
    <row r="24" spans="1:16" x14ac:dyDescent="0.3">
      <c r="A24" s="124"/>
      <c r="B24" s="175"/>
      <c r="C24" s="176" t="s">
        <v>266</v>
      </c>
      <c r="D24" s="176"/>
      <c r="E24" s="176" t="s">
        <v>55</v>
      </c>
      <c r="F24" s="177">
        <v>52</v>
      </c>
      <c r="G24" s="177"/>
      <c r="H24" s="177"/>
      <c r="I24" s="177"/>
      <c r="J24" s="177"/>
      <c r="N24" s="122">
        <f t="shared" si="0"/>
        <v>52</v>
      </c>
      <c r="O24" s="124">
        <f>IF(D24="X",0,IF(E24="X",0,VLOOKUP(E24,'1'!$K$3:$L$16,2,FALSE)))</f>
        <v>200</v>
      </c>
      <c r="P24" s="122">
        <f t="shared" si="1"/>
        <v>10400</v>
      </c>
    </row>
    <row r="25" spans="1:16" x14ac:dyDescent="0.3">
      <c r="A25" s="124"/>
      <c r="B25" s="175">
        <v>19</v>
      </c>
      <c r="C25" s="176" t="s">
        <v>259</v>
      </c>
      <c r="D25" s="176"/>
      <c r="E25" s="176" t="s">
        <v>55</v>
      </c>
      <c r="F25" s="122"/>
      <c r="G25" s="177">
        <v>54.4</v>
      </c>
      <c r="H25" s="177"/>
      <c r="I25" s="177"/>
      <c r="J25" s="177"/>
      <c r="N25" s="122">
        <f t="shared" si="0"/>
        <v>54.4</v>
      </c>
      <c r="O25" s="124">
        <f>IF(D25="X",0,IF(E25="X",0,VLOOKUP(E25,'1'!$K$3:$L$16,2,FALSE)))</f>
        <v>200</v>
      </c>
      <c r="P25" s="122">
        <f t="shared" si="1"/>
        <v>10880</v>
      </c>
    </row>
    <row r="26" spans="1:16" x14ac:dyDescent="0.3">
      <c r="A26" s="124"/>
      <c r="B26" s="175">
        <v>20</v>
      </c>
      <c r="C26" s="176" t="s">
        <v>259</v>
      </c>
      <c r="D26" s="176"/>
      <c r="E26" s="176" t="s">
        <v>55</v>
      </c>
      <c r="F26" s="122"/>
      <c r="G26" s="177">
        <v>57.6</v>
      </c>
      <c r="H26" s="177"/>
      <c r="I26" s="177"/>
      <c r="J26" s="177"/>
      <c r="N26" s="122">
        <f t="shared" si="0"/>
        <v>57.6</v>
      </c>
      <c r="O26" s="124">
        <f>IF(D26="X",0,IF(E26="X",0,VLOOKUP(E26,'1'!$K$3:$L$16,2,FALSE)))</f>
        <v>200</v>
      </c>
      <c r="P26" s="122">
        <f t="shared" si="1"/>
        <v>11520</v>
      </c>
    </row>
    <row r="27" spans="1:16" x14ac:dyDescent="0.3">
      <c r="A27" s="124"/>
      <c r="B27" s="175">
        <v>21</v>
      </c>
      <c r="C27" s="176" t="s">
        <v>259</v>
      </c>
      <c r="D27" s="176"/>
      <c r="E27" s="176" t="s">
        <v>55</v>
      </c>
      <c r="F27" s="122"/>
      <c r="G27" s="177">
        <v>57.6</v>
      </c>
      <c r="H27" s="177"/>
      <c r="I27" s="177"/>
      <c r="J27" s="177"/>
      <c r="N27" s="122">
        <f t="shared" si="0"/>
        <v>57.6</v>
      </c>
      <c r="O27" s="124">
        <f>IF(D27="X",0,IF(E27="X",0,VLOOKUP(E27,'1'!$K$3:$L$16,2,FALSE)))</f>
        <v>200</v>
      </c>
      <c r="P27" s="122">
        <f t="shared" si="1"/>
        <v>11520</v>
      </c>
    </row>
    <row r="28" spans="1:16" x14ac:dyDescent="0.3">
      <c r="A28" s="124"/>
      <c r="B28" s="175">
        <v>22</v>
      </c>
      <c r="C28" s="176" t="s">
        <v>263</v>
      </c>
      <c r="D28" s="176"/>
      <c r="E28" s="176" t="s">
        <v>56</v>
      </c>
      <c r="F28" s="122"/>
      <c r="G28" s="177">
        <v>12.5</v>
      </c>
      <c r="H28" s="177"/>
      <c r="I28" s="177"/>
      <c r="J28" s="177"/>
      <c r="N28" s="122">
        <f t="shared" si="0"/>
        <v>12.5</v>
      </c>
      <c r="O28" s="124">
        <f>IF(D28="X",0,IF(E28="X",0,VLOOKUP(E28,'1'!$K$3:$L$16,2,FALSE)))</f>
        <v>200</v>
      </c>
      <c r="P28" s="122">
        <f t="shared" si="1"/>
        <v>2500</v>
      </c>
    </row>
    <row r="29" spans="1:16" x14ac:dyDescent="0.3">
      <c r="A29" s="124"/>
      <c r="B29" s="175">
        <v>23</v>
      </c>
      <c r="C29" s="176" t="s">
        <v>259</v>
      </c>
      <c r="D29" s="176"/>
      <c r="E29" s="176" t="s">
        <v>55</v>
      </c>
      <c r="F29" s="122"/>
      <c r="G29" s="177">
        <v>57.6</v>
      </c>
      <c r="H29" s="177"/>
      <c r="I29" s="177"/>
      <c r="J29" s="177"/>
      <c r="N29" s="122">
        <f t="shared" si="0"/>
        <v>57.6</v>
      </c>
      <c r="O29" s="124">
        <f>IF(D29="X",0,IF(E29="X",0,VLOOKUP(E29,'1'!$K$3:$L$16,2,FALSE)))</f>
        <v>200</v>
      </c>
      <c r="P29" s="122">
        <f t="shared" si="1"/>
        <v>11520</v>
      </c>
    </row>
    <row r="30" spans="1:16" x14ac:dyDescent="0.3">
      <c r="A30" s="124"/>
      <c r="B30" s="175">
        <v>24</v>
      </c>
      <c r="C30" s="176" t="s">
        <v>259</v>
      </c>
      <c r="D30" s="176"/>
      <c r="E30" s="176" t="s">
        <v>55</v>
      </c>
      <c r="F30" s="122"/>
      <c r="G30" s="177">
        <v>61.6</v>
      </c>
      <c r="H30" s="177"/>
      <c r="I30" s="177"/>
      <c r="J30" s="177"/>
      <c r="N30" s="122">
        <f t="shared" si="0"/>
        <v>61.6</v>
      </c>
      <c r="O30" s="124">
        <f>IF(D30="X",0,IF(E30="X",0,VLOOKUP(E30,'1'!$K$3:$L$16,2,FALSE)))</f>
        <v>200</v>
      </c>
      <c r="P30" s="122">
        <f t="shared" si="1"/>
        <v>12320</v>
      </c>
    </row>
    <row r="31" spans="1:16" x14ac:dyDescent="0.3">
      <c r="A31" s="124"/>
      <c r="B31" s="175">
        <v>33</v>
      </c>
      <c r="C31" s="176" t="s">
        <v>267</v>
      </c>
      <c r="D31" s="176"/>
      <c r="E31" s="176" t="s">
        <v>150</v>
      </c>
      <c r="F31" s="122"/>
      <c r="G31" s="177"/>
      <c r="H31" s="177"/>
      <c r="I31" s="177"/>
      <c r="J31" s="177">
        <v>7.7</v>
      </c>
      <c r="N31" s="122">
        <f t="shared" si="0"/>
        <v>7.7</v>
      </c>
      <c r="O31" s="124">
        <f>IF(D31="X",0,IF(E31="X",0,VLOOKUP(E31,'1'!$K$3:$L$16,2,FALSE)))</f>
        <v>200</v>
      </c>
      <c r="P31" s="122">
        <f t="shared" si="1"/>
        <v>1540</v>
      </c>
    </row>
    <row r="32" spans="1:16" x14ac:dyDescent="0.3">
      <c r="A32" s="124"/>
      <c r="B32" s="175">
        <v>34</v>
      </c>
      <c r="C32" s="176" t="s">
        <v>259</v>
      </c>
      <c r="D32" s="176"/>
      <c r="E32" s="176" t="s">
        <v>55</v>
      </c>
      <c r="F32" s="122"/>
      <c r="G32" s="177">
        <v>61.6</v>
      </c>
      <c r="H32" s="177"/>
      <c r="I32" s="177"/>
      <c r="J32" s="177"/>
      <c r="N32" s="122">
        <f t="shared" si="0"/>
        <v>61.6</v>
      </c>
      <c r="O32" s="124">
        <f>IF(D32="X",0,IF(E32="X",0,VLOOKUP(E32,'1'!$K$3:$L$16,2,FALSE)))</f>
        <v>200</v>
      </c>
      <c r="P32" s="122">
        <f t="shared" si="1"/>
        <v>12320</v>
      </c>
    </row>
    <row r="33" spans="1:16" x14ac:dyDescent="0.3">
      <c r="A33" s="124"/>
      <c r="B33" s="175">
        <v>25</v>
      </c>
      <c r="C33" s="176" t="s">
        <v>267</v>
      </c>
      <c r="D33" s="176"/>
      <c r="E33" s="176" t="s">
        <v>150</v>
      </c>
      <c r="F33" s="122"/>
      <c r="G33" s="177"/>
      <c r="H33" s="177"/>
      <c r="I33" s="177"/>
      <c r="J33" s="177">
        <v>6.7</v>
      </c>
      <c r="N33" s="122">
        <f t="shared" si="0"/>
        <v>6.7</v>
      </c>
      <c r="O33" s="124">
        <f>IF(D33="X",0,IF(E33="X",0,VLOOKUP(E33,'1'!$K$3:$L$16,2,FALSE)))</f>
        <v>200</v>
      </c>
      <c r="P33" s="122">
        <f t="shared" si="1"/>
        <v>1340</v>
      </c>
    </row>
    <row r="34" spans="1:16" x14ac:dyDescent="0.3">
      <c r="A34" s="124"/>
      <c r="B34" s="175">
        <v>26</v>
      </c>
      <c r="C34" s="176" t="s">
        <v>267</v>
      </c>
      <c r="D34" s="176"/>
      <c r="E34" s="176" t="s">
        <v>150</v>
      </c>
      <c r="F34" s="122"/>
      <c r="G34" s="177"/>
      <c r="H34" s="177"/>
      <c r="I34" s="177"/>
      <c r="J34" s="177">
        <v>11.3</v>
      </c>
      <c r="N34" s="122">
        <f t="shared" si="0"/>
        <v>11.3</v>
      </c>
      <c r="O34" s="124">
        <f>IF(D34="X",0,IF(E34="X",0,VLOOKUP(E34,'1'!$K$3:$L$16,2,FALSE)))</f>
        <v>200</v>
      </c>
      <c r="P34" s="122">
        <f t="shared" si="1"/>
        <v>2260</v>
      </c>
    </row>
    <row r="35" spans="1:16" x14ac:dyDescent="0.3">
      <c r="A35" s="124"/>
      <c r="B35" s="175">
        <v>27</v>
      </c>
      <c r="C35" s="176" t="s">
        <v>268</v>
      </c>
      <c r="D35" s="176"/>
      <c r="E35" s="176" t="s">
        <v>56</v>
      </c>
      <c r="F35" s="122"/>
      <c r="G35" s="177"/>
      <c r="H35" s="177"/>
      <c r="I35" s="177">
        <v>9.6</v>
      </c>
      <c r="J35" s="177"/>
      <c r="N35" s="122">
        <f t="shared" si="0"/>
        <v>9.6</v>
      </c>
      <c r="O35" s="124">
        <f>IF(D35="X",0,IF(E35="X",0,VLOOKUP(E35,'1'!$K$3:$L$16,2,FALSE)))</f>
        <v>200</v>
      </c>
      <c r="P35" s="122">
        <f t="shared" si="1"/>
        <v>1920</v>
      </c>
    </row>
    <row r="36" spans="1:16" x14ac:dyDescent="0.3">
      <c r="A36" s="124"/>
      <c r="B36" s="175">
        <v>32</v>
      </c>
      <c r="C36" s="176" t="s">
        <v>269</v>
      </c>
      <c r="D36" s="176"/>
      <c r="E36" s="176" t="s">
        <v>55</v>
      </c>
      <c r="F36" s="122"/>
      <c r="G36" s="177">
        <v>46.3</v>
      </c>
      <c r="H36" s="177"/>
      <c r="I36" s="177"/>
      <c r="J36" s="177"/>
      <c r="N36" s="122">
        <f t="shared" si="0"/>
        <v>46.3</v>
      </c>
      <c r="O36" s="124">
        <f>IF(D36="X",0,IF(E36="X",0,VLOOKUP(E36,'1'!$K$3:$L$16,2,FALSE)))</f>
        <v>200</v>
      </c>
      <c r="P36" s="122">
        <f t="shared" si="1"/>
        <v>9260</v>
      </c>
    </row>
    <row r="37" spans="1:16" x14ac:dyDescent="0.3">
      <c r="A37" s="124"/>
      <c r="B37" s="175">
        <v>35</v>
      </c>
      <c r="C37" s="176" t="s">
        <v>268</v>
      </c>
      <c r="D37" s="176"/>
      <c r="E37" s="176" t="s">
        <v>56</v>
      </c>
      <c r="F37" s="122"/>
      <c r="G37" s="177"/>
      <c r="H37" s="177"/>
      <c r="I37" s="177">
        <v>9.6</v>
      </c>
      <c r="J37" s="177"/>
      <c r="N37" s="122">
        <f t="shared" si="0"/>
        <v>9.6</v>
      </c>
      <c r="O37" s="124">
        <f>IF(D37="X",0,IF(E37="X",0,VLOOKUP(E37,'1'!$K$3:$L$16,2,FALSE)))</f>
        <v>200</v>
      </c>
      <c r="P37" s="122">
        <f t="shared" si="1"/>
        <v>1920</v>
      </c>
    </row>
    <row r="38" spans="1:16" x14ac:dyDescent="0.3">
      <c r="A38" s="124"/>
      <c r="B38" s="175">
        <v>28</v>
      </c>
      <c r="C38" s="176" t="s">
        <v>267</v>
      </c>
      <c r="D38" s="176"/>
      <c r="E38" s="176" t="s">
        <v>150</v>
      </c>
      <c r="F38" s="122"/>
      <c r="G38" s="177"/>
      <c r="H38" s="177"/>
      <c r="I38" s="177"/>
      <c r="J38" s="177">
        <v>9</v>
      </c>
      <c r="N38" s="122">
        <f t="shared" si="0"/>
        <v>9</v>
      </c>
      <c r="O38" s="124">
        <f>IF(D38="X",0,IF(E38="X",0,VLOOKUP(E38,'1'!$K$3:$L$16,2,FALSE)))</f>
        <v>200</v>
      </c>
      <c r="P38" s="122">
        <f t="shared" si="1"/>
        <v>1800</v>
      </c>
    </row>
    <row r="39" spans="1:16" x14ac:dyDescent="0.3">
      <c r="A39" s="124"/>
      <c r="B39" s="175">
        <v>29</v>
      </c>
      <c r="C39" s="176" t="s">
        <v>270</v>
      </c>
      <c r="D39" s="176"/>
      <c r="E39" s="176" t="s">
        <v>357</v>
      </c>
      <c r="F39" s="122"/>
      <c r="G39" s="177">
        <v>4.4000000000000004</v>
      </c>
      <c r="H39" s="177"/>
      <c r="I39" s="177"/>
      <c r="J39" s="177"/>
      <c r="N39" s="122">
        <f t="shared" si="0"/>
        <v>4.4000000000000004</v>
      </c>
      <c r="O39" s="124">
        <f>IF(D39="X",0,IF(E39="X",0,VLOOKUP(E39,'1'!$K$3:$L$16,2,FALSE)))</f>
        <v>0</v>
      </c>
      <c r="P39" s="122">
        <f t="shared" si="1"/>
        <v>0</v>
      </c>
    </row>
    <row r="40" spans="1:16" x14ac:dyDescent="0.3">
      <c r="A40" s="124"/>
      <c r="B40" s="175">
        <v>30</v>
      </c>
      <c r="C40" s="176" t="s">
        <v>271</v>
      </c>
      <c r="D40" s="176"/>
      <c r="E40" s="176" t="s">
        <v>150</v>
      </c>
      <c r="F40" s="122"/>
      <c r="G40" s="177"/>
      <c r="H40" s="177"/>
      <c r="I40" s="177"/>
      <c r="J40" s="177">
        <v>4.7</v>
      </c>
      <c r="N40" s="122">
        <f t="shared" si="0"/>
        <v>4.7</v>
      </c>
      <c r="O40" s="124">
        <f>IF(D40="X",0,IF(E40="X",0,VLOOKUP(E40,'1'!$K$3:$L$16,2,FALSE)))</f>
        <v>200</v>
      </c>
      <c r="P40" s="122">
        <f t="shared" si="1"/>
        <v>940</v>
      </c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P126" s="122"/>
    </row>
    <row r="127" spans="1:16" hidden="1" x14ac:dyDescent="0.3">
      <c r="N127" s="122"/>
      <c r="P127" s="122"/>
    </row>
    <row r="128" spans="1:16" hidden="1" x14ac:dyDescent="0.3">
      <c r="N128" s="122"/>
      <c r="P128" s="122"/>
    </row>
    <row r="129" spans="14:16" hidden="1" x14ac:dyDescent="0.3">
      <c r="N129" s="122"/>
      <c r="P129" s="122"/>
    </row>
    <row r="130" spans="14:16" hidden="1" x14ac:dyDescent="0.3">
      <c r="N130" s="122"/>
      <c r="P130" s="122"/>
    </row>
    <row r="131" spans="14:16" hidden="1" x14ac:dyDescent="0.3">
      <c r="N131" s="122"/>
      <c r="P131" s="122"/>
    </row>
    <row r="132" spans="14:16" hidden="1" x14ac:dyDescent="0.3">
      <c r="N132" s="122"/>
      <c r="P132" s="122"/>
    </row>
    <row r="133" spans="14:16" hidden="1" x14ac:dyDescent="0.3">
      <c r="N133" s="122"/>
      <c r="P133" s="122"/>
    </row>
    <row r="134" spans="14:16" hidden="1" x14ac:dyDescent="0.3">
      <c r="N134" s="122"/>
      <c r="P134" s="122"/>
    </row>
    <row r="135" spans="14:16" hidden="1" x14ac:dyDescent="0.3">
      <c r="N135" s="122"/>
      <c r="P135" s="122"/>
    </row>
    <row r="136" spans="14:16" hidden="1" x14ac:dyDescent="0.3">
      <c r="N136" s="122"/>
      <c r="P136" s="122"/>
    </row>
    <row r="137" spans="14:16" hidden="1" x14ac:dyDescent="0.3">
      <c r="N137" s="122"/>
      <c r="P137" s="122"/>
    </row>
    <row r="138" spans="14:16" hidden="1" x14ac:dyDescent="0.3">
      <c r="N138" s="122"/>
      <c r="P138" s="122"/>
    </row>
    <row r="139" spans="14:16" hidden="1" x14ac:dyDescent="0.3">
      <c r="N139" s="122"/>
      <c r="P139" s="122"/>
    </row>
    <row r="140" spans="14:16" hidden="1" x14ac:dyDescent="0.3">
      <c r="N140" s="122"/>
      <c r="P140" s="122"/>
    </row>
    <row r="141" spans="14:16" hidden="1" x14ac:dyDescent="0.3">
      <c r="N141" s="122"/>
      <c r="P141" s="122"/>
    </row>
    <row r="142" spans="14:16" hidden="1" x14ac:dyDescent="0.3">
      <c r="N142" s="122"/>
      <c r="P142" s="122"/>
    </row>
    <row r="143" spans="14:16" hidden="1" x14ac:dyDescent="0.3">
      <c r="N143" s="122"/>
      <c r="P143" s="122"/>
    </row>
    <row r="144" spans="14:16" hidden="1" x14ac:dyDescent="0.3">
      <c r="N144" s="122"/>
      <c r="P144" s="122"/>
    </row>
    <row r="145" spans="14:16" hidden="1" x14ac:dyDescent="0.3">
      <c r="N145" s="122"/>
      <c r="P145" s="122"/>
    </row>
    <row r="146" spans="14:16" hidden="1" x14ac:dyDescent="0.3">
      <c r="N146" s="122"/>
      <c r="P146" s="122"/>
    </row>
    <row r="147" spans="14:16" hidden="1" x14ac:dyDescent="0.3">
      <c r="N147" s="122"/>
      <c r="P147" s="122"/>
    </row>
    <row r="148" spans="14:16" hidden="1" x14ac:dyDescent="0.3">
      <c r="N148" s="122"/>
      <c r="P148" s="122"/>
    </row>
    <row r="149" spans="14:16" hidden="1" x14ac:dyDescent="0.3">
      <c r="N149" s="122"/>
      <c r="P149" s="122"/>
    </row>
    <row r="150" spans="14:16" hidden="1" x14ac:dyDescent="0.3">
      <c r="N150" s="122"/>
      <c r="P150" s="122"/>
    </row>
    <row r="151" spans="14:16" hidden="1" x14ac:dyDescent="0.3">
      <c r="N151" s="122"/>
      <c r="P151" s="122"/>
    </row>
    <row r="152" spans="14:16" hidden="1" x14ac:dyDescent="0.3">
      <c r="N152" s="122"/>
      <c r="P152" s="122"/>
    </row>
    <row r="153" spans="14:16" hidden="1" x14ac:dyDescent="0.3">
      <c r="N153" s="122"/>
      <c r="P153" s="122"/>
    </row>
    <row r="154" spans="14:16" hidden="1" x14ac:dyDescent="0.3">
      <c r="N154" s="122"/>
      <c r="P154" s="122"/>
    </row>
    <row r="155" spans="14:16" hidden="1" x14ac:dyDescent="0.3">
      <c r="N155" s="122"/>
      <c r="P155" s="122"/>
    </row>
    <row r="156" spans="14:16" hidden="1" x14ac:dyDescent="0.3">
      <c r="N156" s="122"/>
      <c r="P156" s="122"/>
    </row>
    <row r="157" spans="14:16" hidden="1" x14ac:dyDescent="0.3">
      <c r="N157" s="122"/>
      <c r="P157" s="122"/>
    </row>
    <row r="158" spans="14:16" hidden="1" x14ac:dyDescent="0.3">
      <c r="N158" s="122"/>
      <c r="P158" s="122"/>
    </row>
    <row r="159" spans="14:16" hidden="1" x14ac:dyDescent="0.3">
      <c r="N159" s="122"/>
      <c r="P159" s="122"/>
    </row>
    <row r="160" spans="14:16" hidden="1" x14ac:dyDescent="0.3">
      <c r="N160" s="122"/>
      <c r="P160" s="122"/>
    </row>
    <row r="161" spans="14:16" hidden="1" x14ac:dyDescent="0.3">
      <c r="N161" s="122"/>
      <c r="P161" s="122"/>
    </row>
    <row r="162" spans="14:16" hidden="1" x14ac:dyDescent="0.3">
      <c r="N162" s="122"/>
      <c r="P162" s="122"/>
    </row>
    <row r="163" spans="14:16" hidden="1" x14ac:dyDescent="0.3">
      <c r="N163" s="122"/>
      <c r="P163" s="122"/>
    </row>
    <row r="164" spans="14:16" hidden="1" x14ac:dyDescent="0.3">
      <c r="N164" s="122"/>
      <c r="P164" s="122"/>
    </row>
    <row r="165" spans="14:16" hidden="1" x14ac:dyDescent="0.3">
      <c r="N165" s="122"/>
      <c r="P165" s="122"/>
    </row>
    <row r="166" spans="14:16" hidden="1" x14ac:dyDescent="0.3">
      <c r="N166" s="122"/>
      <c r="P166" s="122"/>
    </row>
    <row r="167" spans="14:16" hidden="1" x14ac:dyDescent="0.3">
      <c r="N167" s="122"/>
      <c r="P167" s="122"/>
    </row>
    <row r="168" spans="14:16" hidden="1" x14ac:dyDescent="0.3">
      <c r="N168" s="122"/>
      <c r="P168" s="122"/>
    </row>
    <row r="169" spans="14:16" hidden="1" x14ac:dyDescent="0.3">
      <c r="N169" s="122"/>
      <c r="P169" s="122"/>
    </row>
    <row r="170" spans="14:16" hidden="1" x14ac:dyDescent="0.3">
      <c r="N170" s="122"/>
      <c r="P170" s="122"/>
    </row>
    <row r="171" spans="14:16" hidden="1" x14ac:dyDescent="0.3">
      <c r="N171" s="122"/>
      <c r="P171" s="122"/>
    </row>
    <row r="172" spans="14:16" hidden="1" x14ac:dyDescent="0.3">
      <c r="N172" s="122"/>
      <c r="P172" s="122"/>
    </row>
    <row r="173" spans="14:16" hidden="1" x14ac:dyDescent="0.3">
      <c r="N173" s="122"/>
      <c r="P173" s="122"/>
    </row>
    <row r="174" spans="14:16" hidden="1" x14ac:dyDescent="0.3">
      <c r="N174" s="122"/>
      <c r="P174" s="122"/>
    </row>
    <row r="175" spans="14:16" hidden="1" x14ac:dyDescent="0.3">
      <c r="N175" s="122"/>
      <c r="P175" s="122"/>
    </row>
    <row r="176" spans="14:16" hidden="1" x14ac:dyDescent="0.3">
      <c r="N176" s="122"/>
      <c r="P176" s="122"/>
    </row>
    <row r="177" spans="14:16" hidden="1" x14ac:dyDescent="0.3">
      <c r="N177" s="122"/>
      <c r="P177" s="122"/>
    </row>
    <row r="178" spans="14:16" hidden="1" x14ac:dyDescent="0.3">
      <c r="N178" s="122"/>
      <c r="P178" s="122"/>
    </row>
    <row r="179" spans="14:16" hidden="1" x14ac:dyDescent="0.3">
      <c r="N179" s="122"/>
      <c r="P179" s="122"/>
    </row>
    <row r="180" spans="14:16" hidden="1" x14ac:dyDescent="0.3">
      <c r="N180" s="122"/>
      <c r="P180" s="122"/>
    </row>
    <row r="181" spans="14:16" hidden="1" x14ac:dyDescent="0.3">
      <c r="N181" s="122"/>
      <c r="P181" s="122"/>
    </row>
    <row r="182" spans="14:16" hidden="1" x14ac:dyDescent="0.3">
      <c r="N182" s="122"/>
      <c r="P182" s="122"/>
    </row>
    <row r="183" spans="14:16" hidden="1" x14ac:dyDescent="0.3">
      <c r="N183" s="122"/>
      <c r="P183" s="122"/>
    </row>
    <row r="184" spans="14:16" hidden="1" x14ac:dyDescent="0.3">
      <c r="N184" s="122"/>
      <c r="P184" s="122"/>
    </row>
    <row r="185" spans="14:16" hidden="1" x14ac:dyDescent="0.3">
      <c r="N185" s="122"/>
      <c r="P185" s="122"/>
    </row>
    <row r="186" spans="14:16" hidden="1" x14ac:dyDescent="0.3">
      <c r="N186" s="122"/>
      <c r="P186" s="122"/>
    </row>
    <row r="187" spans="14:16" hidden="1" x14ac:dyDescent="0.3">
      <c r="N187" s="122"/>
      <c r="P187" s="122"/>
    </row>
    <row r="188" spans="14:16" hidden="1" x14ac:dyDescent="0.3">
      <c r="N188" s="122"/>
      <c r="P188" s="122"/>
    </row>
    <row r="189" spans="14:16" hidden="1" x14ac:dyDescent="0.3">
      <c r="N189" s="122"/>
      <c r="P189" s="122"/>
    </row>
    <row r="190" spans="14:16" hidden="1" x14ac:dyDescent="0.3">
      <c r="N190" s="122"/>
      <c r="P190" s="122"/>
    </row>
    <row r="191" spans="14:16" hidden="1" x14ac:dyDescent="0.3">
      <c r="N191" s="122"/>
      <c r="P191" s="122"/>
    </row>
    <row r="192" spans="14:16" hidden="1" x14ac:dyDescent="0.3">
      <c r="N192" s="122"/>
      <c r="P192" s="122"/>
    </row>
    <row r="193" spans="14:16" hidden="1" x14ac:dyDescent="0.3">
      <c r="N193" s="122"/>
      <c r="P193" s="122"/>
    </row>
    <row r="194" spans="14:16" hidden="1" x14ac:dyDescent="0.3">
      <c r="N194" s="122"/>
      <c r="P194" s="122"/>
    </row>
    <row r="195" spans="14:16" hidden="1" x14ac:dyDescent="0.3">
      <c r="N195" s="122"/>
      <c r="P195" s="122"/>
    </row>
    <row r="196" spans="14:16" hidden="1" x14ac:dyDescent="0.3">
      <c r="N196" s="122"/>
      <c r="P196" s="122"/>
    </row>
    <row r="197" spans="14:16" hidden="1" x14ac:dyDescent="0.3">
      <c r="N197" s="122"/>
      <c r="P197" s="122"/>
    </row>
    <row r="198" spans="14:16" hidden="1" x14ac:dyDescent="0.3">
      <c r="N198" s="122"/>
      <c r="P198" s="122"/>
    </row>
    <row r="199" spans="14:16" hidden="1" x14ac:dyDescent="0.3">
      <c r="N199" s="122"/>
      <c r="P199" s="122"/>
    </row>
    <row r="200" spans="14:16" hidden="1" x14ac:dyDescent="0.3">
      <c r="N200" s="122"/>
      <c r="P200" s="122"/>
    </row>
    <row r="201" spans="14:16" hidden="1" x14ac:dyDescent="0.3">
      <c r="N201" s="122"/>
      <c r="P201" s="122"/>
    </row>
    <row r="202" spans="14:16" hidden="1" x14ac:dyDescent="0.3">
      <c r="N202" s="122"/>
      <c r="P202" s="122"/>
    </row>
    <row r="203" spans="14:16" hidden="1" x14ac:dyDescent="0.3">
      <c r="N203" s="122"/>
      <c r="P203" s="122"/>
    </row>
    <row r="204" spans="14:16" hidden="1" x14ac:dyDescent="0.3">
      <c r="N204" s="122"/>
      <c r="P204" s="122"/>
    </row>
    <row r="205" spans="14:16" hidden="1" x14ac:dyDescent="0.3">
      <c r="N205" s="122"/>
      <c r="P205" s="122"/>
    </row>
    <row r="206" spans="14:16" hidden="1" x14ac:dyDescent="0.3">
      <c r="N206" s="122"/>
      <c r="P206" s="122"/>
    </row>
    <row r="207" spans="14:16" hidden="1" x14ac:dyDescent="0.3">
      <c r="N207" s="122"/>
      <c r="P207" s="122"/>
    </row>
    <row r="208" spans="14:16" hidden="1" x14ac:dyDescent="0.3">
      <c r="N208" s="122"/>
      <c r="P208" s="122"/>
    </row>
    <row r="209" spans="14:16" hidden="1" x14ac:dyDescent="0.3">
      <c r="N209" s="122"/>
      <c r="P209" s="122"/>
    </row>
    <row r="210" spans="14:16" hidden="1" x14ac:dyDescent="0.3">
      <c r="N210" s="122"/>
      <c r="P210" s="122"/>
    </row>
    <row r="211" spans="14:16" hidden="1" x14ac:dyDescent="0.3">
      <c r="N211" s="122"/>
      <c r="P211" s="122"/>
    </row>
    <row r="212" spans="14:16" hidden="1" x14ac:dyDescent="0.3">
      <c r="N212" s="122"/>
      <c r="P212" s="122"/>
    </row>
    <row r="213" spans="14:16" hidden="1" x14ac:dyDescent="0.3">
      <c r="N213" s="122"/>
      <c r="P213" s="122"/>
    </row>
    <row r="214" spans="14:16" hidden="1" x14ac:dyDescent="0.3">
      <c r="N214" s="122"/>
      <c r="P214" s="122"/>
    </row>
    <row r="215" spans="14:16" hidden="1" x14ac:dyDescent="0.3">
      <c r="N215" s="122"/>
      <c r="P215" s="122"/>
    </row>
    <row r="216" spans="14:16" hidden="1" x14ac:dyDescent="0.3">
      <c r="N216" s="122"/>
      <c r="P216" s="122"/>
    </row>
    <row r="217" spans="14:16" hidden="1" x14ac:dyDescent="0.3">
      <c r="N217" s="122"/>
      <c r="P217" s="122"/>
    </row>
    <row r="218" spans="14:16" hidden="1" x14ac:dyDescent="0.3">
      <c r="N218" s="122"/>
      <c r="P218" s="122"/>
    </row>
    <row r="219" spans="14:16" hidden="1" x14ac:dyDescent="0.3">
      <c r="N219" s="122"/>
      <c r="P219" s="122"/>
    </row>
    <row r="220" spans="14:16" hidden="1" x14ac:dyDescent="0.3">
      <c r="N220" s="122"/>
      <c r="P220" s="122"/>
    </row>
    <row r="221" spans="14:16" hidden="1" x14ac:dyDescent="0.3">
      <c r="N221" s="122"/>
      <c r="P221" s="122"/>
    </row>
    <row r="222" spans="14:16" hidden="1" x14ac:dyDescent="0.3">
      <c r="N222" s="122"/>
      <c r="P222" s="122"/>
    </row>
    <row r="223" spans="14:16" hidden="1" x14ac:dyDescent="0.3">
      <c r="N223" s="122"/>
      <c r="P223" s="122"/>
    </row>
    <row r="224" spans="14:16" hidden="1" x14ac:dyDescent="0.3">
      <c r="N224" s="122"/>
      <c r="P224" s="122"/>
    </row>
    <row r="225" spans="14:16" hidden="1" x14ac:dyDescent="0.3">
      <c r="N225" s="122"/>
      <c r="P225" s="122"/>
    </row>
    <row r="226" spans="14:16" hidden="1" x14ac:dyDescent="0.3">
      <c r="N226" s="122"/>
      <c r="P226" s="122"/>
    </row>
    <row r="227" spans="14:16" hidden="1" x14ac:dyDescent="0.3">
      <c r="N227" s="122"/>
      <c r="P227" s="122"/>
    </row>
    <row r="228" spans="14:16" hidden="1" x14ac:dyDescent="0.3">
      <c r="N228" s="122"/>
      <c r="P228" s="122"/>
    </row>
    <row r="229" spans="14:16" hidden="1" x14ac:dyDescent="0.3">
      <c r="N229" s="122"/>
      <c r="P229" s="122"/>
    </row>
    <row r="230" spans="14:16" hidden="1" x14ac:dyDescent="0.3">
      <c r="N230" s="122"/>
      <c r="P230" s="122"/>
    </row>
    <row r="231" spans="14:16" hidden="1" x14ac:dyDescent="0.3">
      <c r="N231" s="122"/>
      <c r="P231" s="122"/>
    </row>
    <row r="232" spans="14:16" hidden="1" x14ac:dyDescent="0.3">
      <c r="N232" s="122"/>
      <c r="P232" s="122"/>
    </row>
    <row r="233" spans="14:16" hidden="1" x14ac:dyDescent="0.3">
      <c r="N233" s="122"/>
      <c r="P233" s="122"/>
    </row>
    <row r="234" spans="14:16" hidden="1" x14ac:dyDescent="0.3">
      <c r="N234" s="122"/>
      <c r="P234" s="122"/>
    </row>
    <row r="235" spans="14:16" hidden="1" x14ac:dyDescent="0.3">
      <c r="N235" s="122"/>
      <c r="P235" s="122"/>
    </row>
    <row r="236" spans="14:16" hidden="1" x14ac:dyDescent="0.3">
      <c r="N236" s="122"/>
      <c r="P236" s="122"/>
    </row>
    <row r="237" spans="14:16" hidden="1" x14ac:dyDescent="0.3">
      <c r="N237" s="122"/>
      <c r="P237" s="122"/>
    </row>
    <row r="238" spans="14:16" hidden="1" x14ac:dyDescent="0.3">
      <c r="N238" s="122"/>
      <c r="P238" s="122"/>
    </row>
    <row r="239" spans="14:16" hidden="1" x14ac:dyDescent="0.3">
      <c r="N239" s="122"/>
      <c r="P239" s="122"/>
    </row>
    <row r="240" spans="14:16" hidden="1" x14ac:dyDescent="0.3">
      <c r="N240" s="122"/>
      <c r="P240" s="122"/>
    </row>
    <row r="241" spans="14:16" hidden="1" x14ac:dyDescent="0.3">
      <c r="N241" s="122"/>
      <c r="P241" s="122"/>
    </row>
    <row r="242" spans="14:16" hidden="1" x14ac:dyDescent="0.3">
      <c r="N242" s="122"/>
      <c r="P242" s="122"/>
    </row>
    <row r="243" spans="14:16" hidden="1" x14ac:dyDescent="0.3">
      <c r="N243" s="122"/>
      <c r="P243" s="122"/>
    </row>
    <row r="244" spans="14:16" hidden="1" x14ac:dyDescent="0.3">
      <c r="N244" s="122"/>
      <c r="P244" s="122"/>
    </row>
    <row r="245" spans="14:16" hidden="1" x14ac:dyDescent="0.3">
      <c r="N245" s="122"/>
      <c r="P245" s="122"/>
    </row>
    <row r="246" spans="14:16" hidden="1" x14ac:dyDescent="0.3">
      <c r="N246" s="122"/>
      <c r="P246" s="122"/>
    </row>
    <row r="247" spans="14:16" hidden="1" x14ac:dyDescent="0.3">
      <c r="N247" s="122"/>
      <c r="P247" s="122"/>
    </row>
    <row r="248" spans="14:16" hidden="1" x14ac:dyDescent="0.3">
      <c r="N248" s="122"/>
      <c r="P248" s="122"/>
    </row>
    <row r="249" spans="14:16" hidden="1" x14ac:dyDescent="0.3">
      <c r="N249" s="122"/>
      <c r="P249" s="122"/>
    </row>
    <row r="250" spans="14:16" hidden="1" x14ac:dyDescent="0.3">
      <c r="N250" s="122"/>
      <c r="P250" s="122"/>
    </row>
    <row r="251" spans="14:16" hidden="1" x14ac:dyDescent="0.3">
      <c r="N251" s="122"/>
      <c r="P251" s="122"/>
    </row>
    <row r="252" spans="14:16" hidden="1" x14ac:dyDescent="0.3">
      <c r="N252" s="122"/>
      <c r="P252" s="122"/>
    </row>
    <row r="253" spans="14:16" hidden="1" x14ac:dyDescent="0.3">
      <c r="N253" s="122"/>
      <c r="P253" s="122"/>
    </row>
    <row r="254" spans="14:16" hidden="1" x14ac:dyDescent="0.3">
      <c r="N254" s="122"/>
      <c r="P254" s="122"/>
    </row>
    <row r="255" spans="14:16" hidden="1" x14ac:dyDescent="0.3">
      <c r="N255" s="122"/>
      <c r="P255" s="122"/>
    </row>
    <row r="256" spans="14:16" hidden="1" x14ac:dyDescent="0.3">
      <c r="N256" s="122"/>
      <c r="P256" s="122"/>
    </row>
    <row r="257" spans="14:16" hidden="1" x14ac:dyDescent="0.3">
      <c r="N257" s="122"/>
      <c r="P257" s="122"/>
    </row>
    <row r="258" spans="14:16" hidden="1" x14ac:dyDescent="0.3">
      <c r="N258" s="122"/>
      <c r="P258" s="122"/>
    </row>
    <row r="259" spans="14:16" hidden="1" x14ac:dyDescent="0.3">
      <c r="N259" s="122"/>
      <c r="P259" s="122"/>
    </row>
    <row r="260" spans="14:16" hidden="1" x14ac:dyDescent="0.3">
      <c r="N260" s="122"/>
      <c r="P260" s="122"/>
    </row>
    <row r="261" spans="14:16" hidden="1" x14ac:dyDescent="0.3">
      <c r="N261" s="122"/>
      <c r="P261" s="122"/>
    </row>
    <row r="262" spans="14:16" hidden="1" x14ac:dyDescent="0.3">
      <c r="N262" s="122"/>
      <c r="P262" s="122"/>
    </row>
    <row r="263" spans="14:16" hidden="1" x14ac:dyDescent="0.3">
      <c r="N263" s="122"/>
      <c r="P263" s="122"/>
    </row>
    <row r="264" spans="14:16" hidden="1" x14ac:dyDescent="0.3">
      <c r="N264" s="122"/>
      <c r="P264" s="122"/>
    </row>
    <row r="265" spans="14:16" hidden="1" x14ac:dyDescent="0.3">
      <c r="N265" s="122"/>
      <c r="P265" s="122"/>
    </row>
    <row r="266" spans="14:16" hidden="1" x14ac:dyDescent="0.3">
      <c r="N266" s="122"/>
      <c r="P266" s="122"/>
    </row>
    <row r="267" spans="14:16" hidden="1" x14ac:dyDescent="0.3">
      <c r="N267" s="122"/>
      <c r="P267" s="122"/>
    </row>
    <row r="268" spans="14:16" hidden="1" x14ac:dyDescent="0.3">
      <c r="N268" s="122"/>
      <c r="P268" s="122"/>
    </row>
    <row r="269" spans="14:16" hidden="1" x14ac:dyDescent="0.3">
      <c r="N269" s="122"/>
      <c r="P269" s="122"/>
    </row>
    <row r="270" spans="14:16" hidden="1" x14ac:dyDescent="0.3">
      <c r="N270" s="122"/>
      <c r="P270" s="122"/>
    </row>
    <row r="271" spans="14:16" hidden="1" x14ac:dyDescent="0.3">
      <c r="N271" s="122"/>
      <c r="P271" s="122"/>
    </row>
    <row r="272" spans="14:16" hidden="1" x14ac:dyDescent="0.3">
      <c r="N272" s="122"/>
      <c r="P272" s="122"/>
    </row>
    <row r="273" spans="14:16" hidden="1" x14ac:dyDescent="0.3">
      <c r="N273" s="122"/>
      <c r="P273" s="122"/>
    </row>
    <row r="274" spans="14:16" hidden="1" x14ac:dyDescent="0.3">
      <c r="N274" s="122"/>
      <c r="P274" s="122"/>
    </row>
    <row r="275" spans="14:16" hidden="1" x14ac:dyDescent="0.3">
      <c r="N275" s="122"/>
      <c r="P275" s="122"/>
    </row>
    <row r="276" spans="14:16" hidden="1" x14ac:dyDescent="0.3">
      <c r="N276" s="122"/>
      <c r="P276" s="122"/>
    </row>
    <row r="277" spans="14:16" hidden="1" x14ac:dyDescent="0.3">
      <c r="N277" s="122"/>
      <c r="P277" s="122"/>
    </row>
    <row r="278" spans="14:16" hidden="1" x14ac:dyDescent="0.3">
      <c r="N278" s="122"/>
      <c r="P278" s="122"/>
    </row>
    <row r="279" spans="14:16" hidden="1" x14ac:dyDescent="0.3">
      <c r="N279" s="122"/>
      <c r="P279" s="122"/>
    </row>
    <row r="280" spans="14:16" hidden="1" x14ac:dyDescent="0.3">
      <c r="N280" s="122"/>
      <c r="P280" s="122"/>
    </row>
    <row r="281" spans="14:16" hidden="1" x14ac:dyDescent="0.3">
      <c r="N281" s="122"/>
      <c r="P281" s="122"/>
    </row>
    <row r="282" spans="14:16" hidden="1" x14ac:dyDescent="0.3">
      <c r="N282" s="122"/>
      <c r="P282" s="122"/>
    </row>
    <row r="283" spans="14:16" hidden="1" x14ac:dyDescent="0.3">
      <c r="N283" s="122"/>
      <c r="P283" s="122"/>
    </row>
    <row r="284" spans="14:16" hidden="1" x14ac:dyDescent="0.3">
      <c r="N284" s="122"/>
      <c r="P284" s="122"/>
    </row>
    <row r="285" spans="14:16" hidden="1" x14ac:dyDescent="0.3">
      <c r="N285" s="122"/>
      <c r="P285" s="122"/>
    </row>
    <row r="286" spans="14:16" hidden="1" x14ac:dyDescent="0.3">
      <c r="N286" s="122"/>
      <c r="P286" s="122"/>
    </row>
    <row r="287" spans="14:16" hidden="1" x14ac:dyDescent="0.3">
      <c r="N287" s="122"/>
      <c r="P287" s="122"/>
    </row>
    <row r="288" spans="14:16" hidden="1" x14ac:dyDescent="0.3">
      <c r="N288" s="122"/>
      <c r="P288" s="122"/>
    </row>
    <row r="289" spans="14:16" hidden="1" x14ac:dyDescent="0.3">
      <c r="N289" s="122"/>
      <c r="P289" s="122"/>
    </row>
    <row r="290" spans="14:16" hidden="1" x14ac:dyDescent="0.3">
      <c r="N290" s="122"/>
      <c r="P290" s="122"/>
    </row>
    <row r="291" spans="14:16" hidden="1" x14ac:dyDescent="0.3">
      <c r="N291" s="122"/>
      <c r="P291" s="122"/>
    </row>
    <row r="292" spans="14:16" hidden="1" x14ac:dyDescent="0.3">
      <c r="N292" s="122"/>
      <c r="P292" s="122"/>
    </row>
    <row r="293" spans="14:16" hidden="1" x14ac:dyDescent="0.3">
      <c r="N293" s="122"/>
      <c r="P293" s="122"/>
    </row>
    <row r="294" spans="14:16" hidden="1" x14ac:dyDescent="0.3">
      <c r="N294" s="122"/>
      <c r="P294" s="122"/>
    </row>
    <row r="295" spans="14:16" hidden="1" x14ac:dyDescent="0.3">
      <c r="N295" s="122"/>
      <c r="P295" s="122"/>
    </row>
    <row r="296" spans="14:16" hidden="1" x14ac:dyDescent="0.3">
      <c r="N296" s="122"/>
      <c r="P296" s="122"/>
    </row>
    <row r="297" spans="14:16" hidden="1" x14ac:dyDescent="0.3">
      <c r="N297" s="122"/>
      <c r="P297" s="122"/>
    </row>
    <row r="298" spans="14:16" hidden="1" x14ac:dyDescent="0.3">
      <c r="N298" s="122"/>
      <c r="P298" s="122"/>
    </row>
    <row r="299" spans="14:16" hidden="1" x14ac:dyDescent="0.3">
      <c r="N299" s="122"/>
      <c r="P299" s="122"/>
    </row>
    <row r="300" spans="14:16" hidden="1" x14ac:dyDescent="0.3">
      <c r="N300" s="122"/>
      <c r="P300" s="122"/>
    </row>
    <row r="301" spans="14:16" hidden="1" x14ac:dyDescent="0.3">
      <c r="N301" s="122"/>
      <c r="P301" s="122"/>
    </row>
    <row r="302" spans="14:16" hidden="1" x14ac:dyDescent="0.3">
      <c r="N302" s="122"/>
      <c r="P302" s="122"/>
    </row>
    <row r="303" spans="14:16" hidden="1" x14ac:dyDescent="0.3">
      <c r="N303" s="122"/>
      <c r="P303" s="122"/>
    </row>
    <row r="304" spans="14:16" hidden="1" x14ac:dyDescent="0.3">
      <c r="N304" s="122"/>
      <c r="P304" s="122"/>
    </row>
    <row r="305" spans="14:16" hidden="1" x14ac:dyDescent="0.3">
      <c r="N305" s="122"/>
      <c r="P305" s="122"/>
    </row>
    <row r="306" spans="14:16" hidden="1" x14ac:dyDescent="0.3">
      <c r="N306" s="122"/>
      <c r="P306" s="122"/>
    </row>
    <row r="307" spans="14:16" hidden="1" x14ac:dyDescent="0.3">
      <c r="N307" s="122"/>
      <c r="P307" s="122"/>
    </row>
    <row r="308" spans="14:16" hidden="1" x14ac:dyDescent="0.3">
      <c r="N308" s="122"/>
      <c r="P308" s="122"/>
    </row>
    <row r="309" spans="14:16" hidden="1" x14ac:dyDescent="0.3">
      <c r="N309" s="122"/>
      <c r="P309" s="122"/>
    </row>
    <row r="310" spans="14:16" hidden="1" x14ac:dyDescent="0.3">
      <c r="N310" s="122"/>
      <c r="P310" s="122"/>
    </row>
    <row r="311" spans="14:16" hidden="1" x14ac:dyDescent="0.3">
      <c r="N311" s="122"/>
      <c r="P311" s="122"/>
    </row>
    <row r="312" spans="14:16" hidden="1" x14ac:dyDescent="0.3">
      <c r="N312" s="122"/>
      <c r="P312" s="122"/>
    </row>
    <row r="313" spans="14:16" hidden="1" x14ac:dyDescent="0.3">
      <c r="N313" s="122"/>
      <c r="P313" s="122"/>
    </row>
    <row r="314" spans="14:16" hidden="1" x14ac:dyDescent="0.3">
      <c r="N314" s="122"/>
      <c r="P314" s="122"/>
    </row>
    <row r="315" spans="14:16" hidden="1" x14ac:dyDescent="0.3">
      <c r="N315" s="122"/>
      <c r="P315" s="122"/>
    </row>
    <row r="316" spans="14:16" hidden="1" x14ac:dyDescent="0.3">
      <c r="N316" s="122"/>
      <c r="P316" s="122"/>
    </row>
    <row r="317" spans="14:16" hidden="1" x14ac:dyDescent="0.3">
      <c r="N317" s="122"/>
      <c r="P317" s="122"/>
    </row>
    <row r="318" spans="14:16" hidden="1" x14ac:dyDescent="0.3">
      <c r="N318" s="122"/>
      <c r="P318" s="122"/>
    </row>
    <row r="319" spans="14:16" hidden="1" x14ac:dyDescent="0.3">
      <c r="N319" s="122"/>
      <c r="P319" s="122"/>
    </row>
    <row r="320" spans="14:16" hidden="1" x14ac:dyDescent="0.3">
      <c r="N320" s="122"/>
      <c r="P320" s="122"/>
    </row>
    <row r="321" spans="14:16" hidden="1" x14ac:dyDescent="0.3">
      <c r="N321" s="122"/>
      <c r="P321" s="122"/>
    </row>
    <row r="322" spans="14:16" hidden="1" x14ac:dyDescent="0.3">
      <c r="N322" s="122"/>
      <c r="P322" s="122"/>
    </row>
    <row r="323" spans="14:16" hidden="1" x14ac:dyDescent="0.3">
      <c r="N323" s="122"/>
      <c r="P323" s="122"/>
    </row>
    <row r="324" spans="14:16" hidden="1" x14ac:dyDescent="0.3">
      <c r="N324" s="122"/>
      <c r="P324" s="122"/>
    </row>
    <row r="325" spans="14:16" hidden="1" x14ac:dyDescent="0.3">
      <c r="N325" s="122"/>
      <c r="P325" s="122"/>
    </row>
    <row r="326" spans="14:16" hidden="1" x14ac:dyDescent="0.3">
      <c r="N326" s="122"/>
      <c r="P326" s="122"/>
    </row>
    <row r="327" spans="14:16" hidden="1" x14ac:dyDescent="0.3">
      <c r="N327" s="122"/>
      <c r="P327" s="122"/>
    </row>
    <row r="328" spans="14:16" hidden="1" x14ac:dyDescent="0.3">
      <c r="N328" s="122"/>
      <c r="P328" s="122"/>
    </row>
    <row r="329" spans="14:16" hidden="1" x14ac:dyDescent="0.3">
      <c r="N329" s="122"/>
      <c r="P329" s="122"/>
    </row>
    <row r="330" spans="14:16" hidden="1" x14ac:dyDescent="0.3">
      <c r="N330" s="122"/>
      <c r="P330" s="122"/>
    </row>
    <row r="331" spans="14:16" hidden="1" x14ac:dyDescent="0.3">
      <c r="N331" s="122"/>
      <c r="P331" s="122"/>
    </row>
    <row r="332" spans="14:16" hidden="1" x14ac:dyDescent="0.3">
      <c r="N332" s="122"/>
      <c r="P332" s="122"/>
    </row>
    <row r="333" spans="14:16" hidden="1" x14ac:dyDescent="0.3">
      <c r="N333" s="122"/>
      <c r="P333" s="122"/>
    </row>
    <row r="334" spans="14:16" hidden="1" x14ac:dyDescent="0.3">
      <c r="N334" s="122"/>
      <c r="P334" s="122"/>
    </row>
    <row r="335" spans="14:16" hidden="1" x14ac:dyDescent="0.3">
      <c r="N335" s="122"/>
      <c r="P335" s="122"/>
    </row>
    <row r="336" spans="14:16" hidden="1" x14ac:dyDescent="0.3">
      <c r="N336" s="122"/>
      <c r="P336" s="122"/>
    </row>
    <row r="337" spans="14:16" hidden="1" x14ac:dyDescent="0.3">
      <c r="N337" s="122"/>
      <c r="P337" s="122"/>
    </row>
    <row r="338" spans="14:16" hidden="1" x14ac:dyDescent="0.3">
      <c r="N338" s="122"/>
      <c r="P338" s="122"/>
    </row>
    <row r="339" spans="14:16" hidden="1" x14ac:dyDescent="0.3">
      <c r="N339" s="122"/>
      <c r="P339" s="122"/>
    </row>
    <row r="340" spans="14:16" hidden="1" x14ac:dyDescent="0.3">
      <c r="N340" s="122"/>
      <c r="P340" s="122"/>
    </row>
    <row r="341" spans="14:16" hidden="1" x14ac:dyDescent="0.3">
      <c r="N341" s="122"/>
      <c r="P341" s="122"/>
    </row>
    <row r="342" spans="14:16" hidden="1" x14ac:dyDescent="0.3">
      <c r="N342" s="122"/>
      <c r="P342" s="122"/>
    </row>
    <row r="343" spans="14:16" hidden="1" x14ac:dyDescent="0.3">
      <c r="N343" s="122"/>
      <c r="P343" s="122"/>
    </row>
    <row r="344" spans="14:16" hidden="1" x14ac:dyDescent="0.3">
      <c r="N344" s="122"/>
      <c r="P344" s="122"/>
    </row>
    <row r="345" spans="14:16" hidden="1" x14ac:dyDescent="0.3">
      <c r="N345" s="122"/>
      <c r="P345" s="122"/>
    </row>
    <row r="346" spans="14:16" hidden="1" x14ac:dyDescent="0.3">
      <c r="N346" s="122"/>
      <c r="P346" s="122"/>
    </row>
    <row r="347" spans="14:16" hidden="1" x14ac:dyDescent="0.3">
      <c r="N347" s="122"/>
      <c r="P347" s="122"/>
    </row>
    <row r="348" spans="14:16" hidden="1" x14ac:dyDescent="0.3">
      <c r="N348" s="122"/>
      <c r="P348" s="122"/>
    </row>
    <row r="349" spans="14:16" hidden="1" x14ac:dyDescent="0.3">
      <c r="N349" s="122"/>
      <c r="P349" s="122"/>
    </row>
    <row r="350" spans="14:16" hidden="1" x14ac:dyDescent="0.3">
      <c r="N350" s="122"/>
      <c r="P350" s="122"/>
    </row>
    <row r="351" spans="14:16" hidden="1" x14ac:dyDescent="0.3">
      <c r="N351" s="122"/>
      <c r="P351" s="122"/>
    </row>
    <row r="352" spans="14:16" hidden="1" x14ac:dyDescent="0.3">
      <c r="N352" s="122"/>
      <c r="P352" s="122"/>
    </row>
    <row r="353" spans="14:16" hidden="1" x14ac:dyDescent="0.3">
      <c r="N353" s="122"/>
      <c r="P353" s="122"/>
    </row>
    <row r="354" spans="14:16" hidden="1" x14ac:dyDescent="0.3">
      <c r="N354" s="122"/>
      <c r="P354" s="122"/>
    </row>
    <row r="355" spans="14:16" hidden="1" x14ac:dyDescent="0.3">
      <c r="N355" s="122"/>
      <c r="P355" s="122"/>
    </row>
    <row r="356" spans="14:16" hidden="1" x14ac:dyDescent="0.3">
      <c r="N356" s="122"/>
      <c r="P356" s="122"/>
    </row>
    <row r="357" spans="14:16" hidden="1" x14ac:dyDescent="0.3">
      <c r="N357" s="122"/>
      <c r="P357" s="122"/>
    </row>
    <row r="358" spans="14:16" hidden="1" x14ac:dyDescent="0.3">
      <c r="N358" s="122"/>
      <c r="P358" s="122"/>
    </row>
    <row r="359" spans="14:16" hidden="1" x14ac:dyDescent="0.3">
      <c r="N359" s="122"/>
      <c r="P359" s="122"/>
    </row>
    <row r="360" spans="14:16" hidden="1" x14ac:dyDescent="0.3">
      <c r="N360" s="122"/>
      <c r="P360" s="122"/>
    </row>
    <row r="361" spans="14:16" hidden="1" x14ac:dyDescent="0.3">
      <c r="N361" s="122"/>
      <c r="P361" s="122"/>
    </row>
    <row r="362" spans="14:16" hidden="1" x14ac:dyDescent="0.3">
      <c r="N362" s="122"/>
      <c r="P362" s="122"/>
    </row>
    <row r="363" spans="14:16" hidden="1" x14ac:dyDescent="0.3">
      <c r="N363" s="122"/>
      <c r="P363" s="122"/>
    </row>
    <row r="364" spans="14:16" hidden="1" x14ac:dyDescent="0.3">
      <c r="N364" s="122"/>
      <c r="P364" s="122"/>
    </row>
    <row r="365" spans="14:16" hidden="1" x14ac:dyDescent="0.3">
      <c r="N365" s="122"/>
      <c r="P365" s="122"/>
    </row>
    <row r="366" spans="14:16" hidden="1" x14ac:dyDescent="0.3">
      <c r="N366" s="122"/>
      <c r="P366" s="122"/>
    </row>
    <row r="367" spans="14:16" hidden="1" x14ac:dyDescent="0.3">
      <c r="N367" s="122"/>
      <c r="P367" s="122"/>
    </row>
    <row r="368" spans="14:16" hidden="1" x14ac:dyDescent="0.3">
      <c r="N368" s="122"/>
      <c r="P368" s="122"/>
    </row>
    <row r="369" spans="14:16" hidden="1" x14ac:dyDescent="0.3">
      <c r="N369" s="122"/>
      <c r="P369" s="122"/>
    </row>
    <row r="370" spans="14:16" hidden="1" x14ac:dyDescent="0.3">
      <c r="N370" s="122"/>
      <c r="P370" s="122"/>
    </row>
    <row r="371" spans="14:16" hidden="1" x14ac:dyDescent="0.3">
      <c r="N371" s="122"/>
      <c r="P371" s="122"/>
    </row>
    <row r="372" spans="14:16" hidden="1" x14ac:dyDescent="0.3">
      <c r="N372" s="122"/>
      <c r="P372" s="122"/>
    </row>
    <row r="373" spans="14:16" hidden="1" x14ac:dyDescent="0.3">
      <c r="N373" s="122"/>
      <c r="P373" s="122"/>
    </row>
    <row r="374" spans="14:16" hidden="1" x14ac:dyDescent="0.3">
      <c r="N374" s="122"/>
      <c r="P374" s="122"/>
    </row>
    <row r="375" spans="14:16" hidden="1" x14ac:dyDescent="0.3">
      <c r="N375" s="122"/>
      <c r="P375" s="122"/>
    </row>
    <row r="376" spans="14:16" hidden="1" x14ac:dyDescent="0.3">
      <c r="N376" s="122"/>
      <c r="P376" s="122"/>
    </row>
    <row r="377" spans="14:16" hidden="1" x14ac:dyDescent="0.3">
      <c r="N377" s="122"/>
      <c r="P377" s="122"/>
    </row>
    <row r="378" spans="14:16" hidden="1" x14ac:dyDescent="0.3">
      <c r="N378" s="122"/>
      <c r="P378" s="122"/>
    </row>
    <row r="379" spans="14:16" hidden="1" x14ac:dyDescent="0.3">
      <c r="N379" s="122"/>
      <c r="P379" s="122"/>
    </row>
    <row r="380" spans="14:16" hidden="1" x14ac:dyDescent="0.3">
      <c r="N380" s="122"/>
      <c r="P380" s="122"/>
    </row>
    <row r="381" spans="14:16" hidden="1" x14ac:dyDescent="0.3">
      <c r="N381" s="122"/>
      <c r="P381" s="122"/>
    </row>
    <row r="382" spans="14:16" hidden="1" x14ac:dyDescent="0.3">
      <c r="N382" s="122"/>
      <c r="P382" s="122"/>
    </row>
    <row r="383" spans="14:16" hidden="1" x14ac:dyDescent="0.3">
      <c r="N383" s="122"/>
      <c r="P383" s="122"/>
    </row>
    <row r="384" spans="14:16" hidden="1" x14ac:dyDescent="0.3">
      <c r="N384" s="122"/>
      <c r="P384" s="122"/>
    </row>
    <row r="385" spans="14:16" hidden="1" x14ac:dyDescent="0.3">
      <c r="N385" s="122"/>
      <c r="P385" s="122"/>
    </row>
    <row r="386" spans="14:16" hidden="1" x14ac:dyDescent="0.3">
      <c r="N386" s="122"/>
      <c r="P386" s="122"/>
    </row>
    <row r="387" spans="14:16" hidden="1" x14ac:dyDescent="0.3">
      <c r="N387" s="122"/>
      <c r="P387" s="122"/>
    </row>
    <row r="388" spans="14:16" hidden="1" x14ac:dyDescent="0.3">
      <c r="N388" s="122"/>
      <c r="P388" s="122"/>
    </row>
    <row r="389" spans="14:16" hidden="1" x14ac:dyDescent="0.3">
      <c r="N389" s="122"/>
      <c r="P389" s="122"/>
    </row>
    <row r="390" spans="14:16" hidden="1" x14ac:dyDescent="0.3">
      <c r="N390" s="122"/>
      <c r="P390" s="122"/>
    </row>
    <row r="391" spans="14:16" hidden="1" x14ac:dyDescent="0.3">
      <c r="N391" s="122"/>
      <c r="P391" s="122"/>
    </row>
    <row r="392" spans="14:16" hidden="1" x14ac:dyDescent="0.3">
      <c r="N392" s="122"/>
      <c r="P392" s="122"/>
    </row>
    <row r="393" spans="14:16" hidden="1" x14ac:dyDescent="0.3">
      <c r="N393" s="122"/>
      <c r="P393" s="122"/>
    </row>
    <row r="394" spans="14:16" hidden="1" x14ac:dyDescent="0.3">
      <c r="N394" s="122"/>
      <c r="P394" s="122"/>
    </row>
    <row r="395" spans="14:16" hidden="1" x14ac:dyDescent="0.3">
      <c r="N395" s="122"/>
      <c r="P395" s="122"/>
    </row>
    <row r="396" spans="14:16" hidden="1" x14ac:dyDescent="0.3">
      <c r="N396" s="122"/>
      <c r="P396" s="122"/>
    </row>
    <row r="397" spans="14:16" hidden="1" x14ac:dyDescent="0.3">
      <c r="N397" s="122"/>
      <c r="P397" s="122"/>
    </row>
    <row r="398" spans="14:16" hidden="1" x14ac:dyDescent="0.3">
      <c r="N398" s="122"/>
      <c r="P398" s="122"/>
    </row>
    <row r="399" spans="14:16" hidden="1" x14ac:dyDescent="0.3">
      <c r="N399" s="122"/>
      <c r="P399" s="122"/>
    </row>
    <row r="400" spans="14:16" hidden="1" x14ac:dyDescent="0.3">
      <c r="N400" s="122"/>
      <c r="P400" s="122"/>
    </row>
    <row r="401" spans="14:16" hidden="1" x14ac:dyDescent="0.3">
      <c r="N401" s="122"/>
      <c r="P401" s="122"/>
    </row>
    <row r="402" spans="14:16" hidden="1" x14ac:dyDescent="0.3">
      <c r="N402" s="122"/>
      <c r="P402" s="122"/>
    </row>
    <row r="403" spans="14:16" hidden="1" x14ac:dyDescent="0.3">
      <c r="N403" s="122"/>
      <c r="P403" s="122"/>
    </row>
    <row r="404" spans="14:16" hidden="1" x14ac:dyDescent="0.3">
      <c r="N404" s="122"/>
      <c r="P404" s="122"/>
    </row>
    <row r="405" spans="14:16" hidden="1" x14ac:dyDescent="0.3">
      <c r="N405" s="122"/>
      <c r="P405" s="122"/>
    </row>
    <row r="406" spans="14:16" hidden="1" x14ac:dyDescent="0.3">
      <c r="N406" s="122"/>
      <c r="P406" s="122"/>
    </row>
    <row r="407" spans="14:16" hidden="1" x14ac:dyDescent="0.3">
      <c r="N407" s="122"/>
      <c r="P407" s="122"/>
    </row>
    <row r="408" spans="14:16" hidden="1" x14ac:dyDescent="0.3">
      <c r="N408" s="122"/>
      <c r="P408" s="122"/>
    </row>
    <row r="409" spans="14:16" hidden="1" x14ac:dyDescent="0.3">
      <c r="N409" s="122"/>
      <c r="P409" s="122"/>
    </row>
    <row r="410" spans="14:16" hidden="1" x14ac:dyDescent="0.3">
      <c r="N410" s="122"/>
      <c r="P410" s="122"/>
    </row>
    <row r="411" spans="14:16" hidden="1" x14ac:dyDescent="0.3">
      <c r="N411" s="122"/>
      <c r="P411" s="122"/>
    </row>
    <row r="412" spans="14:16" hidden="1" x14ac:dyDescent="0.3">
      <c r="N412" s="122"/>
      <c r="P412" s="122"/>
    </row>
    <row r="413" spans="14:16" hidden="1" x14ac:dyDescent="0.3">
      <c r="N413" s="122"/>
      <c r="P413" s="122"/>
    </row>
    <row r="414" spans="14:16" hidden="1" x14ac:dyDescent="0.3">
      <c r="N414" s="122"/>
      <c r="P414" s="122"/>
    </row>
    <row r="415" spans="14:16" hidden="1" x14ac:dyDescent="0.3">
      <c r="N415" s="122"/>
      <c r="P415" s="122"/>
    </row>
    <row r="416" spans="14:16" hidden="1" x14ac:dyDescent="0.3">
      <c r="N416" s="122"/>
      <c r="P416" s="122"/>
    </row>
    <row r="417" spans="14:16" hidden="1" x14ac:dyDescent="0.3">
      <c r="N417" s="122"/>
      <c r="P417" s="122"/>
    </row>
    <row r="418" spans="14:16" hidden="1" x14ac:dyDescent="0.3">
      <c r="N418" s="122"/>
      <c r="P418" s="122"/>
    </row>
    <row r="419" spans="14:16" hidden="1" x14ac:dyDescent="0.3">
      <c r="N419" s="122"/>
      <c r="P419" s="122"/>
    </row>
    <row r="420" spans="14:16" hidden="1" x14ac:dyDescent="0.3">
      <c r="N420" s="122"/>
      <c r="P420" s="122"/>
    </row>
    <row r="421" spans="14:16" hidden="1" x14ac:dyDescent="0.3">
      <c r="N421" s="122"/>
      <c r="P421" s="122"/>
    </row>
    <row r="422" spans="14:16" hidden="1" x14ac:dyDescent="0.3">
      <c r="N422" s="122"/>
      <c r="P422" s="122"/>
    </row>
    <row r="423" spans="14:16" hidden="1" x14ac:dyDescent="0.3">
      <c r="N423" s="122"/>
      <c r="P423" s="122"/>
    </row>
    <row r="424" spans="14:16" hidden="1" x14ac:dyDescent="0.3">
      <c r="N424" s="122"/>
      <c r="P424" s="122"/>
    </row>
    <row r="425" spans="14:16" hidden="1" x14ac:dyDescent="0.3">
      <c r="N425" s="122"/>
      <c r="P425" s="122"/>
    </row>
    <row r="426" spans="14:16" hidden="1" x14ac:dyDescent="0.3">
      <c r="N426" s="122"/>
      <c r="P426" s="122"/>
    </row>
    <row r="427" spans="14:16" hidden="1" x14ac:dyDescent="0.3">
      <c r="N427" s="122"/>
      <c r="P427" s="122"/>
    </row>
    <row r="428" spans="14:16" hidden="1" x14ac:dyDescent="0.3">
      <c r="N428" s="122"/>
      <c r="P428" s="122"/>
    </row>
    <row r="429" spans="14:16" hidden="1" x14ac:dyDescent="0.3">
      <c r="N429" s="122"/>
      <c r="P429" s="122"/>
    </row>
    <row r="430" spans="14:16" hidden="1" x14ac:dyDescent="0.3">
      <c r="N430" s="122"/>
      <c r="P430" s="122"/>
    </row>
    <row r="431" spans="14:16" hidden="1" x14ac:dyDescent="0.3">
      <c r="N431" s="122"/>
      <c r="P431" s="122"/>
    </row>
    <row r="432" spans="14:16" hidden="1" x14ac:dyDescent="0.3">
      <c r="N432" s="122"/>
      <c r="P432" s="122"/>
    </row>
    <row r="433" spans="14:16" hidden="1" x14ac:dyDescent="0.3">
      <c r="N433" s="122"/>
      <c r="P433" s="122"/>
    </row>
    <row r="434" spans="14:16" hidden="1" x14ac:dyDescent="0.3">
      <c r="N434" s="122"/>
      <c r="P434" s="122"/>
    </row>
    <row r="435" spans="14:16" hidden="1" x14ac:dyDescent="0.3">
      <c r="N435" s="122"/>
      <c r="P435" s="122"/>
    </row>
    <row r="436" spans="14:16" hidden="1" x14ac:dyDescent="0.3">
      <c r="N436" s="122"/>
      <c r="P436" s="122"/>
    </row>
    <row r="437" spans="14:16" hidden="1" x14ac:dyDescent="0.3">
      <c r="N437" s="122"/>
      <c r="P437" s="122"/>
    </row>
    <row r="438" spans="14:16" hidden="1" x14ac:dyDescent="0.3">
      <c r="N438" s="122"/>
      <c r="P438" s="122"/>
    </row>
    <row r="439" spans="14:16" hidden="1" x14ac:dyDescent="0.3">
      <c r="N439" s="122"/>
      <c r="P439" s="122"/>
    </row>
    <row r="440" spans="14:16" hidden="1" x14ac:dyDescent="0.3">
      <c r="N440" s="122"/>
      <c r="P440" s="122"/>
    </row>
    <row r="441" spans="14:16" hidden="1" x14ac:dyDescent="0.3">
      <c r="N441" s="122"/>
      <c r="P441" s="122"/>
    </row>
    <row r="442" spans="14:16" hidden="1" x14ac:dyDescent="0.3">
      <c r="N442" s="122"/>
      <c r="P442" s="122"/>
    </row>
    <row r="443" spans="14:16" hidden="1" x14ac:dyDescent="0.3">
      <c r="N443" s="122"/>
      <c r="P443" s="122"/>
    </row>
    <row r="444" spans="14:16" hidden="1" x14ac:dyDescent="0.3">
      <c r="N444" s="122"/>
      <c r="P444" s="122"/>
    </row>
    <row r="445" spans="14:16" hidden="1" x14ac:dyDescent="0.3">
      <c r="N445" s="122"/>
      <c r="P445" s="122"/>
    </row>
    <row r="446" spans="14:16" hidden="1" x14ac:dyDescent="0.3">
      <c r="N446" s="122"/>
      <c r="P446" s="122"/>
    </row>
    <row r="447" spans="14:16" hidden="1" x14ac:dyDescent="0.3">
      <c r="N447" s="122"/>
      <c r="P447" s="122"/>
    </row>
    <row r="448" spans="14:16" hidden="1" x14ac:dyDescent="0.3">
      <c r="N448" s="122"/>
      <c r="P448" s="122"/>
    </row>
    <row r="449" spans="14:16" hidden="1" x14ac:dyDescent="0.3">
      <c r="N449" s="122"/>
      <c r="P449" s="122"/>
    </row>
    <row r="450" spans="14:16" hidden="1" x14ac:dyDescent="0.3">
      <c r="N450" s="122"/>
      <c r="P450" s="122"/>
    </row>
    <row r="451" spans="14:16" hidden="1" x14ac:dyDescent="0.3">
      <c r="N451" s="122"/>
      <c r="P451" s="122"/>
    </row>
    <row r="452" spans="14:16" hidden="1" x14ac:dyDescent="0.3">
      <c r="N452" s="122"/>
      <c r="P452" s="122"/>
    </row>
    <row r="453" spans="14:16" hidden="1" x14ac:dyDescent="0.3">
      <c r="N453" s="122"/>
      <c r="P453" s="122"/>
    </row>
    <row r="454" spans="14:16" hidden="1" x14ac:dyDescent="0.3">
      <c r="N454" s="122"/>
      <c r="P454" s="122"/>
    </row>
    <row r="455" spans="14:16" hidden="1" x14ac:dyDescent="0.3">
      <c r="N455" s="122"/>
      <c r="P455" s="122"/>
    </row>
    <row r="456" spans="14:16" hidden="1" x14ac:dyDescent="0.3">
      <c r="N456" s="122"/>
      <c r="P456" s="122"/>
    </row>
    <row r="457" spans="14:16" hidden="1" x14ac:dyDescent="0.3">
      <c r="N457" s="122"/>
      <c r="P457" s="122"/>
    </row>
    <row r="458" spans="14:16" hidden="1" x14ac:dyDescent="0.3">
      <c r="N458" s="122"/>
      <c r="P458" s="122"/>
    </row>
    <row r="459" spans="14:16" hidden="1" x14ac:dyDescent="0.3">
      <c r="N459" s="122"/>
      <c r="P459" s="122"/>
    </row>
    <row r="460" spans="14:16" hidden="1" x14ac:dyDescent="0.3">
      <c r="N460" s="122"/>
      <c r="P460" s="122"/>
    </row>
    <row r="461" spans="14:16" hidden="1" x14ac:dyDescent="0.3">
      <c r="N461" s="122"/>
      <c r="P461" s="122"/>
    </row>
    <row r="462" spans="14:16" hidden="1" x14ac:dyDescent="0.3">
      <c r="N462" s="122"/>
      <c r="P462" s="122"/>
    </row>
    <row r="463" spans="14:16" hidden="1" x14ac:dyDescent="0.3">
      <c r="N463" s="122"/>
      <c r="P463" s="122"/>
    </row>
    <row r="464" spans="14:16" hidden="1" x14ac:dyDescent="0.3">
      <c r="N464" s="122"/>
      <c r="P464" s="122"/>
    </row>
    <row r="465" spans="14:16" hidden="1" x14ac:dyDescent="0.3">
      <c r="N465" s="122"/>
      <c r="P465" s="122"/>
    </row>
    <row r="466" spans="14:16" hidden="1" x14ac:dyDescent="0.3">
      <c r="N466" s="122"/>
      <c r="P466" s="122"/>
    </row>
    <row r="467" spans="14:16" hidden="1" x14ac:dyDescent="0.3">
      <c r="N467" s="122"/>
      <c r="P467" s="122"/>
    </row>
    <row r="468" spans="14:16" hidden="1" x14ac:dyDescent="0.3">
      <c r="N468" s="122"/>
      <c r="P468" s="122"/>
    </row>
    <row r="469" spans="14:16" hidden="1" x14ac:dyDescent="0.3">
      <c r="N469" s="122"/>
      <c r="P469" s="122"/>
    </row>
    <row r="470" spans="14:16" hidden="1" x14ac:dyDescent="0.3">
      <c r="N470" s="122"/>
      <c r="P470" s="122"/>
    </row>
    <row r="471" spans="14:16" hidden="1" x14ac:dyDescent="0.3">
      <c r="N471" s="122"/>
      <c r="P471" s="122"/>
    </row>
    <row r="472" spans="14:16" hidden="1" x14ac:dyDescent="0.3">
      <c r="N472" s="122"/>
      <c r="P472" s="122"/>
    </row>
    <row r="473" spans="14:16" hidden="1" x14ac:dyDescent="0.3">
      <c r="N473" s="122"/>
      <c r="P473" s="122"/>
    </row>
    <row r="474" spans="14:16" hidden="1" x14ac:dyDescent="0.3">
      <c r="N474" s="122"/>
      <c r="P474" s="122"/>
    </row>
    <row r="475" spans="14:16" hidden="1" x14ac:dyDescent="0.3">
      <c r="N475" s="122"/>
      <c r="P475" s="122"/>
    </row>
    <row r="476" spans="14:16" hidden="1" x14ac:dyDescent="0.3">
      <c r="N476" s="122"/>
      <c r="P476" s="122"/>
    </row>
    <row r="477" spans="14:16" hidden="1" x14ac:dyDescent="0.3">
      <c r="N477" s="122"/>
      <c r="P477" s="122"/>
    </row>
    <row r="478" spans="14:16" hidden="1" x14ac:dyDescent="0.3">
      <c r="N478" s="122"/>
      <c r="P478" s="122"/>
    </row>
    <row r="479" spans="14:16" hidden="1" x14ac:dyDescent="0.3">
      <c r="N479" s="122"/>
      <c r="P479" s="122"/>
    </row>
    <row r="480" spans="14:16" hidden="1" x14ac:dyDescent="0.3">
      <c r="N480" s="122"/>
      <c r="P480" s="122"/>
    </row>
    <row r="481" spans="3:23" hidden="1" x14ac:dyDescent="0.3">
      <c r="N481" s="122"/>
      <c r="P481" s="122"/>
    </row>
    <row r="482" spans="3:23" hidden="1" x14ac:dyDescent="0.3">
      <c r="N482" s="122"/>
      <c r="P482" s="122"/>
    </row>
    <row r="483" spans="3:23" hidden="1" x14ac:dyDescent="0.3">
      <c r="N483" s="122"/>
      <c r="P483" s="122"/>
    </row>
    <row r="484" spans="3:23" hidden="1" x14ac:dyDescent="0.3">
      <c r="N484" s="122"/>
      <c r="P484" s="122"/>
    </row>
    <row r="485" spans="3:23" hidden="1" x14ac:dyDescent="0.3">
      <c r="N485" s="122"/>
      <c r="P485" s="122"/>
    </row>
    <row r="486" spans="3:23" hidden="1" x14ac:dyDescent="0.3">
      <c r="N486" s="122"/>
      <c r="P486" s="122"/>
    </row>
    <row r="487" spans="3:23" hidden="1" x14ac:dyDescent="0.3">
      <c r="N487" s="122"/>
      <c r="P487" s="122"/>
    </row>
    <row r="488" spans="3:23" hidden="1" x14ac:dyDescent="0.3">
      <c r="N488" s="122"/>
      <c r="P488" s="122"/>
    </row>
    <row r="489" spans="3:23" hidden="1" x14ac:dyDescent="0.3">
      <c r="N489" s="122"/>
      <c r="P489" s="122"/>
    </row>
    <row r="490" spans="3:23" hidden="1" x14ac:dyDescent="0.3">
      <c r="N490" s="122"/>
      <c r="P490" s="122"/>
    </row>
    <row r="491" spans="3:23" hidden="1" x14ac:dyDescent="0.3">
      <c r="N491" s="122"/>
      <c r="P491" s="122"/>
    </row>
    <row r="492" spans="3:23" hidden="1" x14ac:dyDescent="0.3">
      <c r="N492" s="122"/>
      <c r="P492" s="122"/>
    </row>
    <row r="493" spans="3:23" hidden="1" x14ac:dyDescent="0.3">
      <c r="N493" s="122"/>
      <c r="P493" s="122"/>
    </row>
    <row r="494" spans="3:23" hidden="1" x14ac:dyDescent="0.3">
      <c r="N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194.8</v>
      </c>
      <c r="G495" s="105">
        <f t="shared" si="2"/>
        <v>1051.6000000000004</v>
      </c>
      <c r="H495" s="105">
        <f t="shared" si="2"/>
        <v>0</v>
      </c>
      <c r="I495" s="105">
        <f t="shared" si="2"/>
        <v>19.2</v>
      </c>
      <c r="J495" s="105">
        <f t="shared" si="2"/>
        <v>39.400000000000006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192"/>
      <c r="P498" s="95" t="s">
        <v>140</v>
      </c>
    </row>
    <row r="499" spans="3:16" x14ac:dyDescent="0.3">
      <c r="C499" s="95" t="str">
        <f>IF('1'!K3="", "Vrije categorie",'1'!K3)</f>
        <v>A</v>
      </c>
      <c r="F499" s="106" cm="1">
        <f t="array" ref="F499">SUMPRODUCT(--($E$4:$E$494=C499),--($D$4:$D$494=""),$F$4:$F$494)</f>
        <v>128.5</v>
      </c>
      <c r="G499" s="106" cm="1">
        <f t="array" ref="G499">SUMPRODUCT(--($E$4:$E$494=C499),--($D$4:$D$494=""),$G$4:$G$494)</f>
        <v>702.7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831.2</v>
      </c>
      <c r="O499" s="193"/>
      <c r="P499" s="106" cm="1">
        <f t="array" ref="P499">SUMPRODUCT(--($E$4:$E$494=C499),--($D$4:$D$494=""),$P$4:$P$494)</f>
        <v>166240</v>
      </c>
    </row>
    <row r="500" spans="3:16" x14ac:dyDescent="0.3">
      <c r="C500" s="95" t="str">
        <f>IF('1'!K4="", "Vrije categorie",'1'!K4)</f>
        <v>B</v>
      </c>
      <c r="F500" s="106" cm="1">
        <f t="array" ref="F500">SUMPRODUCT(--($E$4:$E$494=C500),--($D$4:$D$494=""),$F$4:$F$494)</f>
        <v>26.5</v>
      </c>
      <c r="G500" s="106" cm="1">
        <f t="array" ref="G500">SUMPRODUCT(--($E$4:$E$494=C500),--($D$4:$D$494=""),$G$4:$G$494)</f>
        <v>26.7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53.2</v>
      </c>
      <c r="O500" s="193"/>
      <c r="P500" s="106" cm="1">
        <f t="array" ref="P500">SUMPRODUCT(--($E$4:$E$494=C500),--($D$4:$D$494=""),$P$4:$P$494)</f>
        <v>10640</v>
      </c>
    </row>
    <row r="501" spans="3:16" x14ac:dyDescent="0.3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193"/>
      <c r="P501" s="106" cm="1">
        <f t="array" ref="P501">SUMPRODUCT(--($E$4:$E$494=C501),--($D$4:$D$494=""),$P$4:$P$494)</f>
        <v>0</v>
      </c>
    </row>
    <row r="502" spans="3:16" x14ac:dyDescent="0.3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16.2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16.2</v>
      </c>
      <c r="O502" s="193"/>
      <c r="P502" s="106" cm="1">
        <f t="array" ref="P502">SUMPRODUCT(--($E$4:$E$494=C502),--($D$4:$D$494=""),$P$4:$P$494)</f>
        <v>3240</v>
      </c>
    </row>
    <row r="503" spans="3:16" x14ac:dyDescent="0.3">
      <c r="C503" s="95" t="str">
        <f>IF('1'!K7="", "Vrije categorie",'1'!K7)</f>
        <v>E</v>
      </c>
      <c r="F503" s="106" cm="1">
        <f t="array" ref="F503">SUMPRODUCT(--($E$4:$E$494=C503),--($D$4:$D$494=""),$F$4:$F$494)</f>
        <v>39.799999999999997</v>
      </c>
      <c r="G503" s="106" cm="1">
        <f t="array" ref="G503">SUMPRODUCT(--($E$4:$E$494=C503),--($D$4:$D$494=""),$G$4:$G$494)</f>
        <v>301.60000000000002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19.2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360.6</v>
      </c>
      <c r="O503" s="193"/>
      <c r="P503" s="106" cm="1">
        <f t="array" ref="P503">SUMPRODUCT(--($E$4:$E$494=C503),--($D$4:$D$494=""),$P$4:$P$494)</f>
        <v>72120</v>
      </c>
    </row>
    <row r="504" spans="3:16" x14ac:dyDescent="0.3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193"/>
      <c r="P504" s="106" cm="1">
        <f t="array" ref="P504">SUMPRODUCT(--($E$4:$E$494=C504),--($D$4:$D$494=""),$P$4:$P$494)</f>
        <v>0</v>
      </c>
    </row>
    <row r="505" spans="3:16" x14ac:dyDescent="0.3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39.400000000000006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39.400000000000006</v>
      </c>
      <c r="O505" s="193"/>
      <c r="P505" s="106" cm="1">
        <f t="array" ref="P505">SUMPRODUCT(--($E$4:$E$494=C505),--($D$4:$D$494=""),$P$4:$P$494)</f>
        <v>7880</v>
      </c>
    </row>
    <row r="506" spans="3:16" x14ac:dyDescent="0.3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193"/>
      <c r="P506" s="106" cm="1">
        <f t="array" ref="P506">SUMPRODUCT(--($E$4:$E$494=C506),--($D$4:$D$494=""),$P$4:$P$494)</f>
        <v>0</v>
      </c>
    </row>
    <row r="507" spans="3:16" x14ac:dyDescent="0.3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193"/>
      <c r="P507" s="106" cm="1">
        <f t="array" ref="P507">SUMPRODUCT(--($E$4:$E$494=C507),--($D$4:$D$494=""),$P$4:$P$494)</f>
        <v>0</v>
      </c>
    </row>
    <row r="508" spans="3:16" x14ac:dyDescent="0.3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193"/>
      <c r="P508" s="106" cm="1">
        <f t="array" ref="P508">SUMPRODUCT(--($E$4:$E$494=C508),--($D$4:$D$494=""),$P$4:$P$494)</f>
        <v>0</v>
      </c>
    </row>
    <row r="509" spans="3:16" x14ac:dyDescent="0.3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193"/>
      <c r="P509" s="106" cm="1">
        <f t="array" ref="P509">SUMPRODUCT(--($E$4:$E$494=C509),--($D$4:$D$494=""),$P$4:$P$494)</f>
        <v>0</v>
      </c>
    </row>
    <row r="510" spans="3:16" x14ac:dyDescent="0.3">
      <c r="C510" s="95" t="str">
        <f>IF('1'!K14="", "Vrije categorie",'1'!K14)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193"/>
      <c r="P510" s="106" cm="1">
        <f t="array" ref="P510">SUMPRODUCT(--($E$4:$E$494=C510),--($D$4:$D$494=""),$P$4:$P$494)</f>
        <v>0</v>
      </c>
    </row>
    <row r="511" spans="3:16" x14ac:dyDescent="0.3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193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194.8</v>
      </c>
      <c r="G512" s="107">
        <f t="shared" ref="G512:M512" si="5">SUM(G499:G511)</f>
        <v>1047.2000000000003</v>
      </c>
      <c r="H512" s="107">
        <f t="shared" si="5"/>
        <v>0</v>
      </c>
      <c r="I512" s="107">
        <f t="shared" si="5"/>
        <v>19.2</v>
      </c>
      <c r="J512" s="107">
        <f t="shared" si="5"/>
        <v>39.400000000000006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1300.6000000000004</v>
      </c>
      <c r="O512" s="194"/>
      <c r="P512" s="107">
        <f>SUM(P499:P511)</f>
        <v>260120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192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4.4000000000000004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192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B1" workbookViewId="0">
      <selection activeCell="L31" sqref="L31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'21'!H5</f>
        <v>21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IF('21'!K7="", "Vrije categorie",'21'!K7)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IF('21'!K14="", "Vrije categorie",'21'!K14)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22,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'22a'!P499/M3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'22a'!P500/M4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(her)controles'!A34</f>
        <v>22</v>
      </c>
      <c r="K5" s="74" t="s">
        <v>59</v>
      </c>
      <c r="L5" s="86"/>
      <c r="M5" s="147"/>
      <c r="N5" s="127" t="e">
        <f>'22a'!P501/M5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22a</v>
      </c>
      <c r="K6" s="74" t="s">
        <v>60</v>
      </c>
      <c r="L6" s="86"/>
      <c r="M6" s="147"/>
      <c r="N6" s="127" t="e">
        <f>'22a'!P502/M6</f>
        <v>#N/A</v>
      </c>
    </row>
    <row r="7" spans="1:14" x14ac:dyDescent="0.3">
      <c r="K7" s="74" t="s">
        <v>56</v>
      </c>
      <c r="L7" s="86"/>
      <c r="M7" s="147"/>
      <c r="N7" s="127" t="e">
        <f>'22a'!P503/M7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'22a'!P504/M8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'22a'!P505/M9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'22a'!P506/M10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'22a'!P507/M11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'22a'!P508/M12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'22a'!P509/M13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'22a'!P512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'22a'!N505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'22'!H5</f>
        <v>22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IF('22'!K3="", "Vrije categorie",'22'!K3)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IF('22'!K4="", "Vrije categorie",'22'!K4)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IF('22'!K7="", "Vrije categorie",'22'!K7)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23,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'23a'!P499/M3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'23a'!P500/M4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(her)controles'!A35</f>
        <v>23</v>
      </c>
      <c r="K5" s="74" t="s">
        <v>59</v>
      </c>
      <c r="L5" s="86"/>
      <c r="M5" s="147"/>
      <c r="N5" s="127" t="e">
        <f>'23a'!P501/M5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23a</v>
      </c>
      <c r="K6" s="74" t="s">
        <v>60</v>
      </c>
      <c r="L6" s="86"/>
      <c r="M6" s="147"/>
      <c r="N6" s="127" t="e">
        <f>'23a'!P502/M6</f>
        <v>#N/A</v>
      </c>
    </row>
    <row r="7" spans="1:14" x14ac:dyDescent="0.3">
      <c r="K7" s="74" t="s">
        <v>56</v>
      </c>
      <c r="L7" s="86"/>
      <c r="M7" s="147"/>
      <c r="N7" s="127" t="e">
        <f>'23a'!P503/M7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'23a'!P504/M8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'23a'!P505/M9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'23a'!P506/M10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'23a'!P507/M11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'23a'!P508/M12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'23a'!P509/M13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'23a'!P512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'23a'!N505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'23'!H5</f>
        <v>23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IF('23'!K3="", "Vrije categorie",'23'!K3)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IF('23'!K7="", "Vrije categorie",'23'!K7)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24,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'24a'!P499/M3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'24a'!P500/M4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(her)controles'!A36</f>
        <v>24</v>
      </c>
      <c r="K5" s="74" t="s">
        <v>59</v>
      </c>
      <c r="L5" s="86"/>
      <c r="M5" s="147"/>
      <c r="N5" s="127" t="e">
        <f>'24a'!P501/M5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24a</v>
      </c>
      <c r="K6" s="74" t="s">
        <v>60</v>
      </c>
      <c r="L6" s="86"/>
      <c r="M6" s="147"/>
      <c r="N6" s="127" t="e">
        <f>'24a'!P502/M6</f>
        <v>#N/A</v>
      </c>
    </row>
    <row r="7" spans="1:14" x14ac:dyDescent="0.3">
      <c r="K7" s="74" t="s">
        <v>56</v>
      </c>
      <c r="L7" s="86"/>
      <c r="M7" s="147"/>
      <c r="N7" s="127" t="e">
        <f>'24a'!P503/M7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'24a'!P504/M8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'24a'!P505/M9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'24a'!P506/M10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'24a'!P507/M11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'24a'!P508/M12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'24a'!P509/M13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'24a'!P512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'24a'!N505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'24'!H5</f>
        <v>24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IF('24'!K3="", "Vrije categorie",'24'!K3)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IF('24'!K4="", "Vrije categorie",'24'!K4)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IF('24'!K7="", "Vrije categorie",'24'!K7)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25,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'25a'!P499/M3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'25a'!P500/M4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(her)controles'!A37</f>
        <v>25</v>
      </c>
      <c r="K5" s="74" t="s">
        <v>59</v>
      </c>
      <c r="L5" s="86"/>
      <c r="M5" s="147"/>
      <c r="N5" s="127" t="e">
        <f>'25a'!P501/M5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25a</v>
      </c>
      <c r="K6" s="74" t="s">
        <v>60</v>
      </c>
      <c r="L6" s="86"/>
      <c r="M6" s="147"/>
      <c r="N6" s="127" t="e">
        <f>'25a'!P502/M6</f>
        <v>#N/A</v>
      </c>
    </row>
    <row r="7" spans="1:14" x14ac:dyDescent="0.3">
      <c r="K7" s="74" t="s">
        <v>56</v>
      </c>
      <c r="L7" s="86"/>
      <c r="M7" s="147"/>
      <c r="N7" s="127" t="e">
        <f>'25a'!P503/M7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'25a'!P504/M8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'25a'!P505/M9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'25a'!P506/M10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'25a'!P507/M11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'25a'!P508/M12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'25a'!P509/M13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'25a'!P512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'25a'!N505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'25'!H5</f>
        <v>25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IF('25'!K7="", "Vrije categorie",'25'!K7)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IF('25'!K13="", "Vrije categorie",'25'!K13)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26,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'26a'!P499/M3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'26a'!P500/M4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(her)controles'!A38</f>
        <v>26</v>
      </c>
      <c r="K5" s="74" t="s">
        <v>59</v>
      </c>
      <c r="L5" s="86"/>
      <c r="M5" s="147"/>
      <c r="N5" s="127" t="e">
        <f>'26a'!P501/M5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26a</v>
      </c>
      <c r="K6" s="74" t="s">
        <v>60</v>
      </c>
      <c r="L6" s="86"/>
      <c r="M6" s="147"/>
      <c r="N6" s="127" t="e">
        <f>'26a'!P502/M6</f>
        <v>#N/A</v>
      </c>
    </row>
    <row r="7" spans="1:14" x14ac:dyDescent="0.3">
      <c r="K7" s="74" t="s">
        <v>56</v>
      </c>
      <c r="L7" s="86"/>
      <c r="M7" s="147"/>
      <c r="N7" s="127" t="e">
        <f>'26a'!P503/M7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'26a'!P504/M8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'26a'!P505/M9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'26a'!P506/M10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'26a'!P507/M11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'26a'!P508/M12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'26a'!P509/M13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'26a'!P512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'2a'!P499/M3</f>
        <v>#DIV/0!</v>
      </c>
    </row>
    <row r="4" spans="1:14" x14ac:dyDescent="0.3">
      <c r="A4" s="56" t="s">
        <v>83</v>
      </c>
      <c r="B4" s="226" t="str">
        <f>VLOOKUP(H5,'Kosten VSR (her)controles'!A5:E62,3)</f>
        <v>De Wegwijzer Bellingwolde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'2a'!P500/M4</f>
        <v>#DIV/0!</v>
      </c>
    </row>
    <row r="5" spans="1:14" x14ac:dyDescent="0.3">
      <c r="A5" s="57" t="s">
        <v>84</v>
      </c>
      <c r="B5" s="227" t="str">
        <f>VLOOKUP(H5,'Kosten VSR (her)controles'!A5:E62,4)</f>
        <v>Hoofdweg 126</v>
      </c>
      <c r="C5" s="227"/>
      <c r="D5" s="227"/>
      <c r="E5" s="227"/>
      <c r="F5" s="241" t="s">
        <v>86</v>
      </c>
      <c r="G5" s="241"/>
      <c r="H5" s="53">
        <f>'Kosten VSR (her)controles'!A6</f>
        <v>2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Bellingwolde</v>
      </c>
      <c r="C6" s="228"/>
      <c r="D6" s="228"/>
      <c r="E6" s="228"/>
      <c r="F6" s="242" t="s">
        <v>87</v>
      </c>
      <c r="G6" s="242"/>
      <c r="H6" s="54" t="str">
        <f>CONCATENATE(H5,"a")</f>
        <v>2a</v>
      </c>
      <c r="K6" s="74" t="s">
        <v>60</v>
      </c>
      <c r="L6" s="86">
        <v>200</v>
      </c>
      <c r="M6" s="147"/>
      <c r="N6" s="127" t="e">
        <f>'2a'!P502/M6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'2a'!P503/M7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'2a'!P504/M8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'2a'!P505/M9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'2a'!P506/M10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'2a'!P507/M11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'2a'!N512</f>
        <v>509.2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'2a'!P510/M14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'2a'!P512</f>
        <v>100392.4</v>
      </c>
      <c r="E17" s="238" t="s">
        <v>130</v>
      </c>
      <c r="F17" s="238"/>
      <c r="G17" s="84">
        <f>D17/E8</f>
        <v>501.96199999999999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'2a'!G512</f>
        <v>427.5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427.5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427.5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427.5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'2a'!F512-E27</f>
        <v>55.5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108.3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108.3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103.6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9.8000000000000007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114</v>
      </c>
      <c r="B33" s="213"/>
      <c r="C33" s="213"/>
      <c r="D33" s="214"/>
      <c r="E33" s="65">
        <f>'2a'!V495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'2a'!W495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'2a'!N505</f>
        <v>25.2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'26'!H5</f>
        <v>26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27,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'27a'!P499/M3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'27a'!P500/M4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(her)controles'!A39</f>
        <v>27</v>
      </c>
      <c r="K5" s="74" t="s">
        <v>59</v>
      </c>
      <c r="L5" s="86"/>
      <c r="M5" s="147"/>
      <c r="N5" s="127" t="e">
        <f>'27a'!P501/M5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27a</v>
      </c>
      <c r="K6" s="74" t="s">
        <v>60</v>
      </c>
      <c r="L6" s="86"/>
      <c r="M6" s="147"/>
      <c r="N6" s="127" t="e">
        <f>'27a'!P502/M6</f>
        <v>#N/A</v>
      </c>
    </row>
    <row r="7" spans="1:14" x14ac:dyDescent="0.3">
      <c r="K7" s="74" t="s">
        <v>56</v>
      </c>
      <c r="L7" s="86"/>
      <c r="M7" s="147"/>
      <c r="N7" s="127" t="e">
        <f>'27a'!P503/M7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'27a'!P504/M8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'27a'!P505/M9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'27a'!P506/M10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'27a'!P507/M11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'27a'!P508/M12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'27a'!P509/M13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'27a'!P512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'27'!H5</f>
        <v>27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IF('27'!K3="", "Vrije categorie",'27'!K3)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IF('27'!K7="", "Vrije categorie",'27'!K7)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IF('27'!K13="", "Vrije categorie",'27'!K13)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28,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'28a'!P499/M3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'28a'!P500/M4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(her)controles'!A40</f>
        <v>28</v>
      </c>
      <c r="K5" s="74" t="s">
        <v>59</v>
      </c>
      <c r="L5" s="86"/>
      <c r="M5" s="147"/>
      <c r="N5" s="127" t="e">
        <f>'28a'!P501/M5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28a</v>
      </c>
      <c r="K6" s="74" t="s">
        <v>60</v>
      </c>
      <c r="L6" s="86"/>
      <c r="M6" s="147"/>
      <c r="N6" s="127" t="e">
        <f>'28a'!P502/M6</f>
        <v>#N/A</v>
      </c>
    </row>
    <row r="7" spans="1:14" x14ac:dyDescent="0.3">
      <c r="K7" s="74" t="s">
        <v>56</v>
      </c>
      <c r="L7" s="86"/>
      <c r="M7" s="147"/>
      <c r="N7" s="127" t="e">
        <f>'28a'!P503/M7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'28a'!P504/M8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'28a'!P505/M9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'28a'!P506/M10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'28a'!P507/M11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'28a'!P508/M12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'28a'!N512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'28a'!P509/M13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'28a'!P512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'28a'!G512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'28a'!S495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'28a'!N505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'28'!H5</f>
        <v>28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IF(D4="X",0,IF(E4="X",0,VLOOKUP(E4,'28'!$K$3:$L$16,2,FALSE)))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IF(D5="X",0,IF(E5="X",0,VLOOKUP(E5,'28'!$K$3:$L$16,2,FALSE)))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IF(D6="X",0,IF(E6="X",0,VLOOKUP(E6,'28'!$K$3:$L$16,2,FALSE)))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IF(D7="X",0,IF(E7="X",0,VLOOKUP(E7,'28'!$K$3:$L$16,2,FALSE)))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IF(D8="X",0,IF(E8="X",0,VLOOKUP(E8,'28'!$K$3:$L$16,2,FALSE)))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IF(D9="X",0,IF(E9="X",0,VLOOKUP(E9,'28'!$K$3:$L$16,2,FALSE)))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IF(D10="X",0,IF(E10="X",0,VLOOKUP(E10,'28'!$K$3:$L$16,2,FALSE)))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IF(D11="X",0,IF(E11="X",0,VLOOKUP(E11,'28'!$K$3:$L$16,2,FALSE)))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IF(D12="X",0,IF(E12="X",0,VLOOKUP(E12,'28'!$K$3:$L$16,2,FALSE)))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IF(D13="X",0,IF(E13="X",0,VLOOKUP(E13,'28'!$K$3:$L$16,2,FALSE)))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IF(D14="X",0,IF(E14="X",0,VLOOKUP(E14,'28'!$K$3:$L$16,2,FALSE)))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IF(D15="X",0,IF(E15="X",0,VLOOKUP(E15,'28'!$K$3:$L$16,2,FALSE)))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IF(D16="X",0,IF(E16="X",0,VLOOKUP(E16,'28'!$K$3:$L$16,2,FALSE)))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IF(D17="X",0,IF(E17="X",0,VLOOKUP(E17,'28'!$K$3:$L$16,2,FALSE)))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IF(D18="X",0,IF(E18="X",0,VLOOKUP(E18,'28'!$K$3:$L$16,2,FALSE)))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IF(D19="X",0,IF(E19="X",0,VLOOKUP(E19,'28'!$K$3:$L$16,2,FALSE)))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IF(D20="X",0,IF(E20="X",0,VLOOKUP(E20,'28'!$K$3:$L$16,2,FALSE)))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IF(D21="X",0,IF(E21="X",0,VLOOKUP(E21,'28'!$K$3:$L$16,2,FALSE)))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IF(D22="X",0,IF(E22="X",0,VLOOKUP(E22,'28'!$K$3:$L$16,2,FALSE)))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IF(D23="X",0,IF(E23="X",0,VLOOKUP(E23,'28'!$K$3:$L$16,2,FALSE)))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IF(D24="X",0,IF(E24="X",0,VLOOKUP(E24,'28'!$K$3:$L$16,2,FALSE)))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IF(D25="X",0,IF(E25="X",0,VLOOKUP(E25,'28'!$K$3:$L$16,2,FALSE)))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IF(D26="X",0,IF(E26="X",0,VLOOKUP(E26,'28'!$K$3:$L$16,2,FALSE)))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IF(D27="X",0,IF(E27="X",0,VLOOKUP(E27,'28'!$K$3:$L$16,2,FALSE)))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IF(D28="X",0,IF(E28="X",0,VLOOKUP(E28,'28'!$K$3:$L$16,2,FALSE)))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IF(D29="X",0,IF(E29="X",0,VLOOKUP(E29,'28'!$K$3:$L$16,2,FALSE)))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IF(D30="X",0,IF(E30="X",0,VLOOKUP(E30,'28'!$K$3:$L$16,2,FALSE)))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IF(D31="X",0,IF(E31="X",0,VLOOKUP(E31,'28'!$K$3:$L$16,2,FALSE)))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IF(D32="X",0,IF(E32="X",0,VLOOKUP(E32,'28'!$K$3:$L$16,2,FALSE)))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IF(D33="X",0,IF(E33="X",0,VLOOKUP(E33,'28'!$K$3:$L$16,2,FALSE)))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IF(D34="X",0,IF(E34="X",0,VLOOKUP(E34,'28'!$K$3:$L$16,2,FALSE)))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IF(D35="X",0,IF(E35="X",0,VLOOKUP(E35,'28'!$K$3:$L$16,2,FALSE)))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IF(D36="X",0,IF(E36="X",0,VLOOKUP(E36,'28'!$K$3:$L$16,2,FALSE)))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IF(D37="X",0,IF(E37="X",0,VLOOKUP(E37,'28'!$K$3:$L$16,2,FALSE)))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IF(D38="X",0,IF(E38="X",0,VLOOKUP(E38,'28'!$K$3:$L$16,2,FALSE)))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IF(D39="X",0,IF(E39="X",0,VLOOKUP(E39,'28'!$K$3:$L$16,2,FALSE)))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IF(D40="X",0,IF(E40="X",0,VLOOKUP(E40,'28'!$K$3:$L$16,2,FALSE)))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IF(D41="X",0,IF(E41="X",0,VLOOKUP(E41,'28'!$K$3:$L$16,2,FALSE)))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IF(D42="X",0,IF(E42="X",0,VLOOKUP(E42,'28'!$K$3:$L$16,2,FALSE)))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IF(D43="X",0,IF(E43="X",0,VLOOKUP(E43,'28'!$K$3:$L$16,2,FALSE)))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IF(D44="X",0,IF(E44="X",0,VLOOKUP(E44,'28'!$K$3:$L$16,2,FALSE)))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IF(D45="X",0,IF(E45="X",0,VLOOKUP(E45,'28'!$K$3:$L$16,2,FALSE)))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IF(D46="X",0,IF(E46="X",0,VLOOKUP(E46,'28'!$K$3:$L$16,2,FALSE)))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IF(D47="X",0,IF(E47="X",0,VLOOKUP(E47,'28'!$K$3:$L$16,2,FALSE)))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IF(D48="X",0,IF(E48="X",0,VLOOKUP(E48,'28'!$K$3:$L$16,2,FALSE)))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IF(D49="X",0,IF(E49="X",0,VLOOKUP(E49,'28'!$K$3:$L$16,2,FALSE)))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IF(D50="X",0,IF(E50="X",0,VLOOKUP(E50,'28'!$K$3:$L$16,2,FALSE)))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IF(D51="X",0,IF(E51="X",0,VLOOKUP(E51,'28'!$K$3:$L$16,2,FALSE)))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IF(D52="X",0,IF(E52="X",0,VLOOKUP(E52,'28'!$K$3:$L$16,2,FALSE)))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IF(D53="X",0,IF(E53="X",0,VLOOKUP(E53,'28'!$K$3:$L$16,2,FALSE)))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IF(D54="X",0,IF(E54="X",0,VLOOKUP(E54,'28'!$K$3:$L$16,2,FALSE)))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IF(D55="X",0,IF(E55="X",0,VLOOKUP(E55,'28'!$K$3:$L$16,2,FALSE)))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IF(D56="X",0,IF(E56="X",0,VLOOKUP(E56,'28'!$K$3:$L$16,2,FALSE)))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IF(D57="X",0,IF(E57="X",0,VLOOKUP(E57,'28'!$K$3:$L$16,2,FALSE)))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IF(D58="X",0,IF(E58="X",0,VLOOKUP(E58,'28'!$K$3:$L$16,2,FALSE)))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IF(D59="X",0,IF(E59="X",0,VLOOKUP(E59,'28'!$K$3:$L$16,2,FALSE)))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IF(D60="X",0,IF(E60="X",0,VLOOKUP(E60,'28'!$K$3:$L$16,2,FALSE)))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IF(D61="X",0,IF(E61="X",0,VLOOKUP(E61,'28'!$K$3:$L$16,2,FALSE)))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IF(D62="X",0,IF(E62="X",0,VLOOKUP(E62,'28'!$K$3:$L$16,2,FALSE)))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IF(D63="X",0,IF(E63="X",0,VLOOKUP(E63,'28'!$K$3:$L$16,2,FALSE)))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IF(D64="X",0,IF(E64="X",0,VLOOKUP(E64,'28'!$K$3:$L$16,2,FALSE)))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IF(D65="X",0,IF(E65="X",0,VLOOKUP(E65,'28'!$K$3:$L$16,2,FALSE)))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IF(D66="X",0,IF(E66="X",0,VLOOKUP(E66,'28'!$K$3:$L$16,2,FALSE)))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IF(D67="X",0,IF(E67="X",0,VLOOKUP(E67,'28'!$K$3:$L$16,2,FALSE)))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IF(D68="X",0,IF(E68="X",0,VLOOKUP(E68,'28'!$K$3:$L$16,2,FALSE)))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IF(D69="X",0,IF(E69="X",0,VLOOKUP(E69,'28'!$K$3:$L$16,2,FALSE)))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IF(D70="X",0,IF(E70="X",0,VLOOKUP(E70,'28'!$K$3:$L$16,2,FALSE)))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IF(D71="X",0,IF(E71="X",0,VLOOKUP(E71,'28'!$K$3:$L$16,2,FALSE)))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IF(D72="X",0,IF(E72="X",0,VLOOKUP(E72,'28'!$K$3:$L$16,2,FALSE)))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IF(D73="X",0,IF(E73="X",0,VLOOKUP(E73,'28'!$K$3:$L$16,2,FALSE)))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IF(D74="X",0,IF(E74="X",0,VLOOKUP(E74,'28'!$K$3:$L$16,2,FALSE)))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IF(D75="X",0,IF(E75="X",0,VLOOKUP(E75,'28'!$K$3:$L$16,2,FALSE)))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IF(D76="X",0,IF(E76="X",0,VLOOKUP(E76,'28'!$K$3:$L$16,2,FALSE)))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IF(D77="X",0,IF(E77="X",0,VLOOKUP(E77,'28'!$K$3:$L$16,2,FALSE)))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IF(D78="X",0,IF(E78="X",0,VLOOKUP(E78,'28'!$K$3:$L$16,2,FALSE)))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IF(D79="X",0,IF(E79="X",0,VLOOKUP(E79,'28'!$K$3:$L$16,2,FALSE)))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IF(D80="X",0,IF(E80="X",0,VLOOKUP(E80,'28'!$K$3:$L$16,2,FALSE)))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IF(D81="X",0,IF(E81="X",0,VLOOKUP(E81,'28'!$K$3:$L$16,2,FALSE)))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IF(D82="X",0,IF(E82="X",0,VLOOKUP(E82,'28'!$K$3:$L$16,2,FALSE)))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IF(D83="X",0,IF(E83="X",0,VLOOKUP(E83,'28'!$K$3:$L$16,2,FALSE)))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IF(D84="X",0,IF(E84="X",0,VLOOKUP(E84,'28'!$K$3:$L$16,2,FALSE)))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IF(D85="X",0,IF(E85="X",0,VLOOKUP(E85,'28'!$K$3:$L$16,2,FALSE)))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IF(D86="X",0,IF(E86="X",0,VLOOKUP(E86,'28'!$K$3:$L$16,2,FALSE)))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IF(D87="X",0,IF(E87="X",0,VLOOKUP(E87,'28'!$K$3:$L$16,2,FALSE)))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IF(D88="X",0,IF(E88="X",0,VLOOKUP(E88,'28'!$K$3:$L$16,2,FALSE)))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IF(D89="X",0,IF(E89="X",0,VLOOKUP(E89,'28'!$K$3:$L$16,2,FALSE)))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IF(D90="X",0,IF(E90="X",0,VLOOKUP(E90,'28'!$K$3:$L$16,2,FALSE)))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IF(D91="X",0,IF(E91="X",0,VLOOKUP(E91,'28'!$K$3:$L$16,2,FALSE)))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IF(D92="X",0,IF(E92="X",0,VLOOKUP(E92,'28'!$K$3:$L$16,2,FALSE)))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IF(D93="X",0,IF(E93="X",0,VLOOKUP(E93,'28'!$K$3:$L$16,2,FALSE)))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IF(D94="X",0,IF(E94="X",0,VLOOKUP(E94,'28'!$K$3:$L$16,2,FALSE)))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IF(D95="X",0,IF(E95="X",0,VLOOKUP(E95,'28'!$K$3:$L$16,2,FALSE)))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IF(D96="X",0,IF(E96="X",0,VLOOKUP(E96,'28'!$K$3:$L$16,2,FALSE)))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IF(D97="X",0,IF(E97="X",0,VLOOKUP(E97,'28'!$K$3:$L$16,2,FALSE)))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IF(D98="X",0,IF(E98="X",0,VLOOKUP(E98,'28'!$K$3:$L$16,2,FALSE)))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IF(D99="X",0,IF(E99="X",0,VLOOKUP(E99,'28'!$K$3:$L$16,2,FALSE)))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IF(D100="X",0,IF(E100="X",0,VLOOKUP(E100,'28'!$K$3:$L$16,2,FALSE)))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IF(D101="X",0,IF(E101="X",0,VLOOKUP(E101,'28'!$K$3:$L$16,2,FALSE)))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IF(D102="X",0,IF(E102="X",0,VLOOKUP(E102,'28'!$K$3:$L$16,2,FALSE)))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IF(D103="X",0,IF(E103="X",0,VLOOKUP(E103,'28'!$K$3:$L$16,2,FALSE)))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IF(D104="X",0,IF(E104="X",0,VLOOKUP(E104,'28'!$K$3:$L$16,2,FALSE)))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IF(D105="X",0,IF(E105="X",0,VLOOKUP(E105,'28'!$K$3:$L$16,2,FALSE)))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IF(D106="X",0,IF(E106="X",0,VLOOKUP(E106,'28'!$K$3:$L$16,2,FALSE)))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IF(D107="X",0,IF(E107="X",0,VLOOKUP(E107,'28'!$K$3:$L$16,2,FALSE)))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IF(D108="X",0,IF(E108="X",0,VLOOKUP(E108,'28'!$K$3:$L$16,2,FALSE)))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IF(D109="X",0,IF(E109="X",0,VLOOKUP(E109,'28'!$K$3:$L$16,2,FALSE)))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IF(D110="X",0,IF(E110="X",0,VLOOKUP(E110,'28'!$K$3:$L$16,2,FALSE)))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IF(D111="X",0,IF(E111="X",0,VLOOKUP(E111,'28'!$K$3:$L$16,2,FALSE)))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IF(D112="X",0,IF(E112="X",0,VLOOKUP(E112,'28'!$K$3:$L$16,2,FALSE)))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IF(D113="X",0,IF(E113="X",0,VLOOKUP(E113,'28'!$K$3:$L$16,2,FALSE)))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IF(D114="X",0,IF(E114="X",0,VLOOKUP(E114,'28'!$K$3:$L$16,2,FALSE)))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IF(D115="X",0,IF(E115="X",0,VLOOKUP(E115,'28'!$K$3:$L$16,2,FALSE)))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IF(D116="X",0,IF(E116="X",0,VLOOKUP(E116,'28'!$K$3:$L$16,2,FALSE)))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IF(D117="X",0,IF(E117="X",0,VLOOKUP(E117,'28'!$K$3:$L$16,2,FALSE)))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IF(D118="X",0,IF(E118="X",0,VLOOKUP(E118,'28'!$K$3:$L$16,2,FALSE)))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IF(D119="X",0,IF(E119="X",0,VLOOKUP(E119,'28'!$K$3:$L$16,2,FALSE)))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IF(D120="X",0,IF(E120="X",0,VLOOKUP(E120,'28'!$K$3:$L$16,2,FALSE)))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IF(D121="X",0,IF(E121="X",0,VLOOKUP(E121,'28'!$K$3:$L$16,2,FALSE)))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IF(D122="X",0,IF(E122="X",0,VLOOKUP(E122,'28'!$K$3:$L$16,2,FALSE)))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IF(D123="X",0,IF(E123="X",0,VLOOKUP(E123,'28'!$K$3:$L$16,2,FALSE)))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IF(D124="X",0,IF(E124="X",0,VLOOKUP(E124,'28'!$K$3:$L$16,2,FALSE)))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IF(D125="X",0,IF(E125="X",0,VLOOKUP(E125,'28'!$K$3:$L$16,2,FALSE)))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IF(D126="X",0,IF(E126="X",0,VLOOKUP(E126,'28'!$K$3:$L$16,2,FALSE)))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IF(D127="X",0,IF(E127="X",0,VLOOKUP(E127,'28'!$K$3:$L$16,2,FALSE)))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IF(D128="X",0,IF(E128="X",0,VLOOKUP(E128,'28'!$K$3:$L$16,2,FALSE)))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IF(D129="X",0,IF(E129="X",0,VLOOKUP(E129,'28'!$K$3:$L$16,2,FALSE)))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IF(D130="X",0,IF(E130="X",0,VLOOKUP(E130,'28'!$K$3:$L$16,2,FALSE)))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IF(D131="X",0,IF(E131="X",0,VLOOKUP(E131,'28'!$K$3:$L$16,2,FALSE)))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IF(D132="X",0,IF(E132="X",0,VLOOKUP(E132,'28'!$K$3:$L$16,2,FALSE)))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IF(D133="X",0,IF(E133="X",0,VLOOKUP(E133,'28'!$K$3:$L$16,2,FALSE)))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IF(D134="X",0,IF(E134="X",0,VLOOKUP(E134,'28'!$K$3:$L$16,2,FALSE)))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IF(D135="X",0,IF(E135="X",0,VLOOKUP(E135,'28'!$K$3:$L$16,2,FALSE)))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IF(D136="X",0,IF(E136="X",0,VLOOKUP(E136,'28'!$K$3:$L$16,2,FALSE)))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IF(D137="X",0,IF(E137="X",0,VLOOKUP(E137,'28'!$K$3:$L$16,2,FALSE)))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IF(D138="X",0,IF(E138="X",0,VLOOKUP(E138,'28'!$K$3:$L$16,2,FALSE)))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IF(D139="X",0,IF(E139="X",0,VLOOKUP(E139,'28'!$K$3:$L$16,2,FALSE)))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IF(D140="X",0,IF(E140="X",0,VLOOKUP(E140,'28'!$K$3:$L$16,2,FALSE)))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IF(D141="X",0,IF(E141="X",0,VLOOKUP(E141,'28'!$K$3:$L$16,2,FALSE)))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IF(D142="X",0,IF(E142="X",0,VLOOKUP(E142,'28'!$K$3:$L$16,2,FALSE)))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IF(D143="X",0,IF(E143="X",0,VLOOKUP(E143,'28'!$K$3:$L$16,2,FALSE)))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IF(D144="X",0,IF(E144="X",0,VLOOKUP(E144,'28'!$K$3:$L$16,2,FALSE)))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IF(D145="X",0,IF(E145="X",0,VLOOKUP(E145,'28'!$K$3:$L$16,2,FALSE)))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IF(D146="X",0,IF(E146="X",0,VLOOKUP(E146,'28'!$K$3:$L$16,2,FALSE)))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IF(D147="X",0,IF(E147="X",0,VLOOKUP(E147,'28'!$K$3:$L$16,2,FALSE)))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IF(D148="X",0,IF(E148="X",0,VLOOKUP(E148,'28'!$K$3:$L$16,2,FALSE)))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IF(D149="X",0,IF(E149="X",0,VLOOKUP(E149,'28'!$K$3:$L$16,2,FALSE)))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IF(D150="X",0,IF(E150="X",0,VLOOKUP(E150,'28'!$K$3:$L$16,2,FALSE)))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IF(D151="X",0,IF(E151="X",0,VLOOKUP(E151,'28'!$K$3:$L$16,2,FALSE)))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IF(D152="X",0,IF(E152="X",0,VLOOKUP(E152,'28'!$K$3:$L$16,2,FALSE)))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IF(D153="X",0,IF(E153="X",0,VLOOKUP(E153,'28'!$K$3:$L$16,2,FALSE)))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IF(D154="X",0,IF(E154="X",0,VLOOKUP(E154,'28'!$K$3:$L$16,2,FALSE)))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IF(D155="X",0,IF(E155="X",0,VLOOKUP(E155,'28'!$K$3:$L$16,2,FALSE)))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IF(D156="X",0,IF(E156="X",0,VLOOKUP(E156,'28'!$K$3:$L$16,2,FALSE)))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IF(D157="X",0,IF(E157="X",0,VLOOKUP(E157,'28'!$K$3:$L$16,2,FALSE)))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IF(D158="X",0,IF(E158="X",0,VLOOKUP(E158,'28'!$K$3:$L$16,2,FALSE)))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IF(D159="X",0,IF(E159="X",0,VLOOKUP(E159,'28'!$K$3:$L$16,2,FALSE)))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IF(D160="X",0,IF(E160="X",0,VLOOKUP(E160,'28'!$K$3:$L$16,2,FALSE)))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IF(D161="X",0,IF(E161="X",0,VLOOKUP(E161,'28'!$K$3:$L$16,2,FALSE)))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IF(D162="X",0,IF(E162="X",0,VLOOKUP(E162,'28'!$K$3:$L$16,2,FALSE)))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IF(D163="X",0,IF(E163="X",0,VLOOKUP(E163,'28'!$K$3:$L$16,2,FALSE)))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IF(D164="X",0,IF(E164="X",0,VLOOKUP(E164,'28'!$K$3:$L$16,2,FALSE)))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IF(D165="X",0,IF(E165="X",0,VLOOKUP(E165,'28'!$K$3:$L$16,2,FALSE)))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IF(D166="X",0,IF(E166="X",0,VLOOKUP(E166,'28'!$K$3:$L$16,2,FALSE)))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IF(D167="X",0,IF(E167="X",0,VLOOKUP(E167,'28'!$K$3:$L$16,2,FALSE)))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IF(D168="X",0,IF(E168="X",0,VLOOKUP(E168,'28'!$K$3:$L$16,2,FALSE)))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IF(D169="X",0,IF(E169="X",0,VLOOKUP(E169,'28'!$K$3:$L$16,2,FALSE)))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IF(D170="X",0,IF(E170="X",0,VLOOKUP(E170,'28'!$K$3:$L$16,2,FALSE)))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IF(D171="X",0,IF(E171="X",0,VLOOKUP(E171,'28'!$K$3:$L$16,2,FALSE)))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IF(D172="X",0,IF(E172="X",0,VLOOKUP(E172,'28'!$K$3:$L$16,2,FALSE)))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IF(D173="X",0,IF(E173="X",0,VLOOKUP(E173,'28'!$K$3:$L$16,2,FALSE)))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IF(D174="X",0,IF(E174="X",0,VLOOKUP(E174,'28'!$K$3:$L$16,2,FALSE)))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IF(D175="X",0,IF(E175="X",0,VLOOKUP(E175,'28'!$K$3:$L$16,2,FALSE)))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IF(D176="X",0,IF(E176="X",0,VLOOKUP(E176,'28'!$K$3:$L$16,2,FALSE)))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IF(D177="X",0,IF(E177="X",0,VLOOKUP(E177,'28'!$K$3:$L$16,2,FALSE)))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IF(D178="X",0,IF(E178="X",0,VLOOKUP(E178,'28'!$K$3:$L$16,2,FALSE)))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IF(D179="X",0,IF(E179="X",0,VLOOKUP(E179,'28'!$K$3:$L$16,2,FALSE)))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IF(D180="X",0,IF(E180="X",0,VLOOKUP(E180,'28'!$K$3:$L$16,2,FALSE)))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IF(D181="X",0,IF(E181="X",0,VLOOKUP(E181,'28'!$K$3:$L$16,2,FALSE)))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IF(D182="X",0,IF(E182="X",0,VLOOKUP(E182,'28'!$K$3:$L$16,2,FALSE)))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IF(D183="X",0,IF(E183="X",0,VLOOKUP(E183,'28'!$K$3:$L$16,2,FALSE)))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IF(D184="X",0,IF(E184="X",0,VLOOKUP(E184,'28'!$K$3:$L$16,2,FALSE)))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IF(D185="X",0,IF(E185="X",0,VLOOKUP(E185,'28'!$K$3:$L$16,2,FALSE)))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IF(D186="X",0,IF(E186="X",0,VLOOKUP(E186,'28'!$K$3:$L$16,2,FALSE)))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IF(D187="X",0,IF(E187="X",0,VLOOKUP(E187,'28'!$K$3:$L$16,2,FALSE)))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IF(D188="X",0,IF(E188="X",0,VLOOKUP(E188,'28'!$K$3:$L$16,2,FALSE)))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IF(D189="X",0,IF(E189="X",0,VLOOKUP(E189,'28'!$K$3:$L$16,2,FALSE)))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IF(D190="X",0,IF(E190="X",0,VLOOKUP(E190,'28'!$K$3:$L$16,2,FALSE)))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IF(D191="X",0,IF(E191="X",0,VLOOKUP(E191,'28'!$K$3:$L$16,2,FALSE)))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IF(D192="X",0,IF(E192="X",0,VLOOKUP(E192,'28'!$K$3:$L$16,2,FALSE)))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IF(D193="X",0,IF(E193="X",0,VLOOKUP(E193,'28'!$K$3:$L$16,2,FALSE)))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IF(D194="X",0,IF(E194="X",0,VLOOKUP(E194,'28'!$K$3:$L$16,2,FALSE)))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IF(D195="X",0,IF(E195="X",0,VLOOKUP(E195,'28'!$K$3:$L$16,2,FALSE)))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IF(D196="X",0,IF(E196="X",0,VLOOKUP(E196,'28'!$K$3:$L$16,2,FALSE)))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IF(D197="X",0,IF(E197="X",0,VLOOKUP(E197,'28'!$K$3:$L$16,2,FALSE)))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IF(D198="X",0,IF(E198="X",0,VLOOKUP(E198,'28'!$K$3:$L$16,2,FALSE)))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IF(D199="X",0,IF(E199="X",0,VLOOKUP(E199,'28'!$K$3:$L$16,2,FALSE)))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IF(D200="X",0,IF(E200="X",0,VLOOKUP(E200,'28'!$K$3:$L$16,2,FALSE)))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IF(D201="X",0,IF(E201="X",0,VLOOKUP(E201,'28'!$K$3:$L$16,2,FALSE)))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IF(D202="X",0,IF(E202="X",0,VLOOKUP(E202,'28'!$K$3:$L$16,2,FALSE)))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IF(D203="X",0,IF(E203="X",0,VLOOKUP(E203,'28'!$K$3:$L$16,2,FALSE)))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IF(D204="X",0,IF(E204="X",0,VLOOKUP(E204,'28'!$K$3:$L$16,2,FALSE)))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IF(D205="X",0,IF(E205="X",0,VLOOKUP(E205,'28'!$K$3:$L$16,2,FALSE)))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IF(D206="X",0,IF(E206="X",0,VLOOKUP(E206,'28'!$K$3:$L$16,2,FALSE)))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IF(D207="X",0,IF(E207="X",0,VLOOKUP(E207,'28'!$K$3:$L$16,2,FALSE)))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IF(D208="X",0,IF(E208="X",0,VLOOKUP(E208,'28'!$K$3:$L$16,2,FALSE)))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IF(D209="X",0,IF(E209="X",0,VLOOKUP(E209,'28'!$K$3:$L$16,2,FALSE)))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IF(D210="X",0,IF(E210="X",0,VLOOKUP(E210,'28'!$K$3:$L$16,2,FALSE)))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IF(D211="X",0,IF(E211="X",0,VLOOKUP(E211,'28'!$K$3:$L$16,2,FALSE)))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IF(D212="X",0,IF(E212="X",0,VLOOKUP(E212,'28'!$K$3:$L$16,2,FALSE)))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IF(D213="X",0,IF(E213="X",0,VLOOKUP(E213,'28'!$K$3:$L$16,2,FALSE)))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IF(D214="X",0,IF(E214="X",0,VLOOKUP(E214,'28'!$K$3:$L$16,2,FALSE)))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IF(D215="X",0,IF(E215="X",0,VLOOKUP(E215,'28'!$K$3:$L$16,2,FALSE)))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IF(D216="X",0,IF(E216="X",0,VLOOKUP(E216,'28'!$K$3:$L$16,2,FALSE)))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IF(D217="X",0,IF(E217="X",0,VLOOKUP(E217,'28'!$K$3:$L$16,2,FALSE)))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IF(D218="X",0,IF(E218="X",0,VLOOKUP(E218,'28'!$K$3:$L$16,2,FALSE)))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IF(D219="X",0,IF(E219="X",0,VLOOKUP(E219,'28'!$K$3:$L$16,2,FALSE)))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IF(D220="X",0,IF(E220="X",0,VLOOKUP(E220,'28'!$K$3:$L$16,2,FALSE)))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IF(D221="X",0,IF(E221="X",0,VLOOKUP(E221,'28'!$K$3:$L$16,2,FALSE)))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IF(D222="X",0,IF(E222="X",0,VLOOKUP(E222,'28'!$K$3:$L$16,2,FALSE)))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IF(D223="X",0,IF(E223="X",0,VLOOKUP(E223,'28'!$K$3:$L$16,2,FALSE)))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IF(D224="X",0,IF(E224="X",0,VLOOKUP(E224,'28'!$K$3:$L$16,2,FALSE)))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IF(D225="X",0,IF(E225="X",0,VLOOKUP(E225,'28'!$K$3:$L$16,2,FALSE)))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IF(D226="X",0,IF(E226="X",0,VLOOKUP(E226,'28'!$K$3:$L$16,2,FALSE)))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IF(D227="X",0,IF(E227="X",0,VLOOKUP(E227,'28'!$K$3:$L$16,2,FALSE)))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IF(D228="X",0,IF(E228="X",0,VLOOKUP(E228,'28'!$K$3:$L$16,2,FALSE)))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IF(D229="X",0,IF(E229="X",0,VLOOKUP(E229,'28'!$K$3:$L$16,2,FALSE)))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IF(D230="X",0,IF(E230="X",0,VLOOKUP(E230,'28'!$K$3:$L$16,2,FALSE)))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IF(D231="X",0,IF(E231="X",0,VLOOKUP(E231,'28'!$K$3:$L$16,2,FALSE)))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IF(D232="X",0,IF(E232="X",0,VLOOKUP(E232,'28'!$K$3:$L$16,2,FALSE)))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IF(D233="X",0,IF(E233="X",0,VLOOKUP(E233,'28'!$K$3:$L$16,2,FALSE)))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IF(D234="X",0,IF(E234="X",0,VLOOKUP(E234,'28'!$K$3:$L$16,2,FALSE)))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IF(D235="X",0,IF(E235="X",0,VLOOKUP(E235,'28'!$K$3:$L$16,2,FALSE)))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IF(D236="X",0,IF(E236="X",0,VLOOKUP(E236,'28'!$K$3:$L$16,2,FALSE)))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IF(D237="X",0,IF(E237="X",0,VLOOKUP(E237,'28'!$K$3:$L$16,2,FALSE)))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IF(D238="X",0,IF(E238="X",0,VLOOKUP(E238,'28'!$K$3:$L$16,2,FALSE)))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IF(D239="X",0,IF(E239="X",0,VLOOKUP(E239,'28'!$K$3:$L$16,2,FALSE)))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IF(D240="X",0,IF(E240="X",0,VLOOKUP(E240,'28'!$K$3:$L$16,2,FALSE)))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IF(D241="X",0,IF(E241="X",0,VLOOKUP(E241,'28'!$K$3:$L$16,2,FALSE)))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IF(D242="X",0,IF(E242="X",0,VLOOKUP(E242,'28'!$K$3:$L$16,2,FALSE)))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IF(D243="X",0,IF(E243="X",0,VLOOKUP(E243,'28'!$K$3:$L$16,2,FALSE)))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IF(D244="X",0,IF(E244="X",0,VLOOKUP(E244,'28'!$K$3:$L$16,2,FALSE)))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IF(D245="X",0,IF(E245="X",0,VLOOKUP(E245,'28'!$K$3:$L$16,2,FALSE)))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IF(D246="X",0,IF(E246="X",0,VLOOKUP(E246,'28'!$K$3:$L$16,2,FALSE)))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IF(D247="X",0,IF(E247="X",0,VLOOKUP(E247,'28'!$K$3:$L$16,2,FALSE)))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IF(D248="X",0,IF(E248="X",0,VLOOKUP(E248,'28'!$K$3:$L$16,2,FALSE)))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IF(D249="X",0,IF(E249="X",0,VLOOKUP(E249,'28'!$K$3:$L$16,2,FALSE)))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IF(D250="X",0,IF(E250="X",0,VLOOKUP(E250,'28'!$K$3:$L$16,2,FALSE)))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IF(D251="X",0,IF(E251="X",0,VLOOKUP(E251,'28'!$K$3:$L$16,2,FALSE)))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IF(D252="X",0,IF(E252="X",0,VLOOKUP(E252,'28'!$K$3:$L$16,2,FALSE)))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IF(D253="X",0,IF(E253="X",0,VLOOKUP(E253,'28'!$K$3:$L$16,2,FALSE)))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IF(D254="X",0,IF(E254="X",0,VLOOKUP(E254,'28'!$K$3:$L$16,2,FALSE)))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IF(D255="X",0,IF(E255="X",0,VLOOKUP(E255,'28'!$K$3:$L$16,2,FALSE)))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IF(D256="X",0,IF(E256="X",0,VLOOKUP(E256,'28'!$K$3:$L$16,2,FALSE)))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IF(D257="X",0,IF(E257="X",0,VLOOKUP(E257,'28'!$K$3:$L$16,2,FALSE)))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IF(D258="X",0,IF(E258="X",0,VLOOKUP(E258,'28'!$K$3:$L$16,2,FALSE)))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IF(D259="X",0,IF(E259="X",0,VLOOKUP(E259,'28'!$K$3:$L$16,2,FALSE)))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IF(D260="X",0,IF(E260="X",0,VLOOKUP(E260,'28'!$K$3:$L$16,2,FALSE)))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IF(D261="X",0,IF(E261="X",0,VLOOKUP(E261,'28'!$K$3:$L$16,2,FALSE)))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IF(D262="X",0,IF(E262="X",0,VLOOKUP(E262,'28'!$K$3:$L$16,2,FALSE)))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IF(D263="X",0,IF(E263="X",0,VLOOKUP(E263,'28'!$K$3:$L$16,2,FALSE)))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IF(D264="X",0,IF(E264="X",0,VLOOKUP(E264,'28'!$K$3:$L$16,2,FALSE)))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IF(D265="X",0,IF(E265="X",0,VLOOKUP(E265,'28'!$K$3:$L$16,2,FALSE)))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IF(D266="X",0,IF(E266="X",0,VLOOKUP(E266,'28'!$K$3:$L$16,2,FALSE)))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IF(D267="X",0,IF(E267="X",0,VLOOKUP(E267,'28'!$K$3:$L$16,2,FALSE)))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IF(D268="X",0,IF(E268="X",0,VLOOKUP(E268,'28'!$K$3:$L$16,2,FALSE)))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IF(D269="X",0,IF(E269="X",0,VLOOKUP(E269,'28'!$K$3:$L$16,2,FALSE)))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IF(D270="X",0,IF(E270="X",0,VLOOKUP(E270,'28'!$K$3:$L$16,2,FALSE)))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IF(D271="X",0,IF(E271="X",0,VLOOKUP(E271,'28'!$K$3:$L$16,2,FALSE)))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IF(D272="X",0,IF(E272="X",0,VLOOKUP(E272,'28'!$K$3:$L$16,2,FALSE)))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IF(D273="X",0,IF(E273="X",0,VLOOKUP(E273,'28'!$K$3:$L$16,2,FALSE)))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IF(D274="X",0,IF(E274="X",0,VLOOKUP(E274,'28'!$K$3:$L$16,2,FALSE)))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IF(D275="X",0,IF(E275="X",0,VLOOKUP(E275,'28'!$K$3:$L$16,2,FALSE)))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IF(D276="X",0,IF(E276="X",0,VLOOKUP(E276,'28'!$K$3:$L$16,2,FALSE)))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IF(D277="X",0,IF(E277="X",0,VLOOKUP(E277,'28'!$K$3:$L$16,2,FALSE)))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IF(D278="X",0,IF(E278="X",0,VLOOKUP(E278,'28'!$K$3:$L$16,2,FALSE)))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IF(D279="X",0,IF(E279="X",0,VLOOKUP(E279,'28'!$K$3:$L$16,2,FALSE)))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IF(D280="X",0,IF(E280="X",0,VLOOKUP(E280,'28'!$K$3:$L$16,2,FALSE)))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IF(D281="X",0,IF(E281="X",0,VLOOKUP(E281,'28'!$K$3:$L$16,2,FALSE)))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IF(D282="X",0,IF(E282="X",0,VLOOKUP(E282,'28'!$K$3:$L$16,2,FALSE)))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IF(D283="X",0,IF(E283="X",0,VLOOKUP(E283,'28'!$K$3:$L$16,2,FALSE)))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IF(D284="X",0,IF(E284="X",0,VLOOKUP(E284,'28'!$K$3:$L$16,2,FALSE)))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IF(D285="X",0,IF(E285="X",0,VLOOKUP(E285,'28'!$K$3:$L$16,2,FALSE)))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IF(D286="X",0,IF(E286="X",0,VLOOKUP(E286,'28'!$K$3:$L$16,2,FALSE)))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IF(D287="X",0,IF(E287="X",0,VLOOKUP(E287,'28'!$K$3:$L$16,2,FALSE)))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IF(D288="X",0,IF(E288="X",0,VLOOKUP(E288,'28'!$K$3:$L$16,2,FALSE)))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IF(D289="X",0,IF(E289="X",0,VLOOKUP(E289,'28'!$K$3:$L$16,2,FALSE)))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IF(D290="X",0,IF(E290="X",0,VLOOKUP(E290,'28'!$K$3:$L$16,2,FALSE)))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IF(D291="X",0,IF(E291="X",0,VLOOKUP(E291,'28'!$K$3:$L$16,2,FALSE)))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IF(D292="X",0,IF(E292="X",0,VLOOKUP(E292,'28'!$K$3:$L$16,2,FALSE)))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IF(D293="X",0,IF(E293="X",0,VLOOKUP(E293,'28'!$K$3:$L$16,2,FALSE)))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IF(D294="X",0,IF(E294="X",0,VLOOKUP(E294,'28'!$K$3:$L$16,2,FALSE)))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IF(D295="X",0,IF(E295="X",0,VLOOKUP(E295,'28'!$K$3:$L$16,2,FALSE)))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IF(D296="X",0,IF(E296="X",0,VLOOKUP(E296,'28'!$K$3:$L$16,2,FALSE)))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IF(D297="X",0,IF(E297="X",0,VLOOKUP(E297,'28'!$K$3:$L$16,2,FALSE)))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IF(D298="X",0,IF(E298="X",0,VLOOKUP(E298,'28'!$K$3:$L$16,2,FALSE)))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IF(D299="X",0,IF(E299="X",0,VLOOKUP(E299,'28'!$K$3:$L$16,2,FALSE)))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IF(D300="X",0,IF(E300="X",0,VLOOKUP(E300,'28'!$K$3:$L$16,2,FALSE)))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IF(D301="X",0,IF(E301="X",0,VLOOKUP(E301,'28'!$K$3:$L$16,2,FALSE)))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IF(D302="X",0,IF(E302="X",0,VLOOKUP(E302,'28'!$K$3:$L$16,2,FALSE)))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IF(D303="X",0,IF(E303="X",0,VLOOKUP(E303,'28'!$K$3:$L$16,2,FALSE)))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IF(D304="X",0,IF(E304="X",0,VLOOKUP(E304,'28'!$K$3:$L$16,2,FALSE)))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IF(D305="X",0,IF(E305="X",0,VLOOKUP(E305,'28'!$K$3:$L$16,2,FALSE)))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IF(D306="X",0,IF(E306="X",0,VLOOKUP(E306,'28'!$K$3:$L$16,2,FALSE)))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IF(D307="X",0,IF(E307="X",0,VLOOKUP(E307,'28'!$K$3:$L$16,2,FALSE)))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IF(D308="X",0,IF(E308="X",0,VLOOKUP(E308,'28'!$K$3:$L$16,2,FALSE)))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IF(D309="X",0,IF(E309="X",0,VLOOKUP(E309,'28'!$K$3:$L$16,2,FALSE)))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IF(D310="X",0,IF(E310="X",0,VLOOKUP(E310,'28'!$K$3:$L$16,2,FALSE)))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IF(D311="X",0,IF(E311="X",0,VLOOKUP(E311,'28'!$K$3:$L$16,2,FALSE)))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IF(D312="X",0,IF(E312="X",0,VLOOKUP(E312,'28'!$K$3:$L$16,2,FALSE)))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IF(D313="X",0,IF(E313="X",0,VLOOKUP(E313,'28'!$K$3:$L$16,2,FALSE)))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IF(D314="X",0,IF(E314="X",0,VLOOKUP(E314,'28'!$K$3:$L$16,2,FALSE)))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IF(D315="X",0,IF(E315="X",0,VLOOKUP(E315,'28'!$K$3:$L$16,2,FALSE)))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IF(D316="X",0,IF(E316="X",0,VLOOKUP(E316,'28'!$K$3:$L$16,2,FALSE)))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IF(D317="X",0,IF(E317="X",0,VLOOKUP(E317,'28'!$K$3:$L$16,2,FALSE)))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IF(D318="X",0,IF(E318="X",0,VLOOKUP(E318,'28'!$K$3:$L$16,2,FALSE)))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IF(D319="X",0,IF(E319="X",0,VLOOKUP(E319,'28'!$K$3:$L$16,2,FALSE)))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IF(D320="X",0,IF(E320="X",0,VLOOKUP(E320,'28'!$K$3:$L$16,2,FALSE)))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IF(D321="X",0,IF(E321="X",0,VLOOKUP(E321,'28'!$K$3:$L$16,2,FALSE)))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IF(D322="X",0,IF(E322="X",0,VLOOKUP(E322,'28'!$K$3:$L$16,2,FALSE)))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IF(D323="X",0,IF(E323="X",0,VLOOKUP(E323,'28'!$K$3:$L$16,2,FALSE)))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IF(D324="X",0,IF(E324="X",0,VLOOKUP(E324,'28'!$K$3:$L$16,2,FALSE)))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IF(D325="X",0,IF(E325="X",0,VLOOKUP(E325,'28'!$K$3:$L$16,2,FALSE)))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IF(D326="X",0,IF(E326="X",0,VLOOKUP(E326,'28'!$K$3:$L$16,2,FALSE)))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IF(D327="X",0,IF(E327="X",0,VLOOKUP(E327,'28'!$K$3:$L$16,2,FALSE)))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IF(D328="X",0,IF(E328="X",0,VLOOKUP(E328,'28'!$K$3:$L$16,2,FALSE)))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IF(D329="X",0,IF(E329="X",0,VLOOKUP(E329,'28'!$K$3:$L$16,2,FALSE)))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IF(D330="X",0,IF(E330="X",0,VLOOKUP(E330,'28'!$K$3:$L$16,2,FALSE)))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IF(D331="X",0,IF(E331="X",0,VLOOKUP(E331,'28'!$K$3:$L$16,2,FALSE)))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IF(D332="X",0,IF(E332="X",0,VLOOKUP(E332,'28'!$K$3:$L$16,2,FALSE)))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IF(D333="X",0,IF(E333="X",0,VLOOKUP(E333,'28'!$K$3:$L$16,2,FALSE)))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IF(D334="X",0,IF(E334="X",0,VLOOKUP(E334,'28'!$K$3:$L$16,2,FALSE)))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IF(D335="X",0,IF(E335="X",0,VLOOKUP(E335,'28'!$K$3:$L$16,2,FALSE)))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IF(D336="X",0,IF(E336="X",0,VLOOKUP(E336,'28'!$K$3:$L$16,2,FALSE)))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IF(D337="X",0,IF(E337="X",0,VLOOKUP(E337,'28'!$K$3:$L$16,2,FALSE)))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IF(D338="X",0,IF(E338="X",0,VLOOKUP(E338,'28'!$K$3:$L$16,2,FALSE)))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IF(D339="X",0,IF(E339="X",0,VLOOKUP(E339,'28'!$K$3:$L$16,2,FALSE)))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IF(D340="X",0,IF(E340="X",0,VLOOKUP(E340,'28'!$K$3:$L$16,2,FALSE)))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IF(D341="X",0,IF(E341="X",0,VLOOKUP(E341,'28'!$K$3:$L$16,2,FALSE)))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IF(D342="X",0,IF(E342="X",0,VLOOKUP(E342,'28'!$K$3:$L$16,2,FALSE)))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IF(D343="X",0,IF(E343="X",0,VLOOKUP(E343,'28'!$K$3:$L$16,2,FALSE)))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IF(D344="X",0,IF(E344="X",0,VLOOKUP(E344,'28'!$K$3:$L$16,2,FALSE)))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IF(D345="X",0,IF(E345="X",0,VLOOKUP(E345,'28'!$K$3:$L$16,2,FALSE)))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IF(D346="X",0,IF(E346="X",0,VLOOKUP(E346,'28'!$K$3:$L$16,2,FALSE)))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IF(D347="X",0,IF(E347="X",0,VLOOKUP(E347,'28'!$K$3:$L$16,2,FALSE)))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IF(D348="X",0,IF(E348="X",0,VLOOKUP(E348,'28'!$K$3:$L$16,2,FALSE)))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IF(D349="X",0,IF(E349="X",0,VLOOKUP(E349,'28'!$K$3:$L$16,2,FALSE)))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IF(D350="X",0,IF(E350="X",0,VLOOKUP(E350,'28'!$K$3:$L$16,2,FALSE)))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IF(D351="X",0,IF(E351="X",0,VLOOKUP(E351,'28'!$K$3:$L$16,2,FALSE)))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IF(D352="X",0,IF(E352="X",0,VLOOKUP(E352,'28'!$K$3:$L$16,2,FALSE)))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IF(D353="X",0,IF(E353="X",0,VLOOKUP(E353,'28'!$K$3:$L$16,2,FALSE)))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IF(D354="X",0,IF(E354="X",0,VLOOKUP(E354,'28'!$K$3:$L$16,2,FALSE)))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IF(D355="X",0,IF(E355="X",0,VLOOKUP(E355,'28'!$K$3:$L$16,2,FALSE)))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IF(D356="X",0,IF(E356="X",0,VLOOKUP(E356,'28'!$K$3:$L$16,2,FALSE)))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IF(D357="X",0,IF(E357="X",0,VLOOKUP(E357,'28'!$K$3:$L$16,2,FALSE)))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IF(D358="X",0,IF(E358="X",0,VLOOKUP(E358,'28'!$K$3:$L$16,2,FALSE)))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IF(D359="X",0,IF(E359="X",0,VLOOKUP(E359,'28'!$K$3:$L$16,2,FALSE)))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IF(D360="X",0,IF(E360="X",0,VLOOKUP(E360,'28'!$K$3:$L$16,2,FALSE)))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IF(D361="X",0,IF(E361="X",0,VLOOKUP(E361,'28'!$K$3:$L$16,2,FALSE)))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IF(D362="X",0,IF(E362="X",0,VLOOKUP(E362,'28'!$K$3:$L$16,2,FALSE)))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IF(D363="X",0,IF(E363="X",0,VLOOKUP(E363,'28'!$K$3:$L$16,2,FALSE)))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IF(D364="X",0,IF(E364="X",0,VLOOKUP(E364,'28'!$K$3:$L$16,2,FALSE)))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IF(D365="X",0,IF(E365="X",0,VLOOKUP(E365,'28'!$K$3:$L$16,2,FALSE)))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IF(D366="X",0,IF(E366="X",0,VLOOKUP(E366,'28'!$K$3:$L$16,2,FALSE)))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IF(D367="X",0,IF(E367="X",0,VLOOKUP(E367,'28'!$K$3:$L$16,2,FALSE)))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IF(D368="X",0,IF(E368="X",0,VLOOKUP(E368,'28'!$K$3:$L$16,2,FALSE)))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IF(D369="X",0,IF(E369="X",0,VLOOKUP(E369,'28'!$K$3:$L$16,2,FALSE)))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IF(D370="X",0,IF(E370="X",0,VLOOKUP(E370,'28'!$K$3:$L$16,2,FALSE)))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IF(D371="X",0,IF(E371="X",0,VLOOKUP(E371,'28'!$K$3:$L$16,2,FALSE)))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IF(D372="X",0,IF(E372="X",0,VLOOKUP(E372,'28'!$K$3:$L$16,2,FALSE)))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IF(D373="X",0,IF(E373="X",0,VLOOKUP(E373,'28'!$K$3:$L$16,2,FALSE)))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IF(D374="X",0,IF(E374="X",0,VLOOKUP(E374,'28'!$K$3:$L$16,2,FALSE)))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IF(D375="X",0,IF(E375="X",0,VLOOKUP(E375,'28'!$K$3:$L$16,2,FALSE)))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IF(D376="X",0,IF(E376="X",0,VLOOKUP(E376,'28'!$K$3:$L$16,2,FALSE)))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IF(D377="X",0,IF(E377="X",0,VLOOKUP(E377,'28'!$K$3:$L$16,2,FALSE)))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IF(D378="X",0,IF(E378="X",0,VLOOKUP(E378,'28'!$K$3:$L$16,2,FALSE)))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IF(D379="X",0,IF(E379="X",0,VLOOKUP(E379,'28'!$K$3:$L$16,2,FALSE)))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IF(D380="X",0,IF(E380="X",0,VLOOKUP(E380,'28'!$K$3:$L$16,2,FALSE)))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IF(D381="X",0,IF(E381="X",0,VLOOKUP(E381,'28'!$K$3:$L$16,2,FALSE)))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IF(D382="X",0,IF(E382="X",0,VLOOKUP(E382,'28'!$K$3:$L$16,2,FALSE)))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IF(D383="X",0,IF(E383="X",0,VLOOKUP(E383,'28'!$K$3:$L$16,2,FALSE)))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IF(D384="X",0,IF(E384="X",0,VLOOKUP(E384,'28'!$K$3:$L$16,2,FALSE)))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IF(D385="X",0,IF(E385="X",0,VLOOKUP(E385,'28'!$K$3:$L$16,2,FALSE)))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IF(D386="X",0,IF(E386="X",0,VLOOKUP(E386,'28'!$K$3:$L$16,2,FALSE)))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IF(D387="X",0,IF(E387="X",0,VLOOKUP(E387,'28'!$K$3:$L$16,2,FALSE)))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IF(D388="X",0,IF(E388="X",0,VLOOKUP(E388,'28'!$K$3:$L$16,2,FALSE)))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IF(D389="X",0,IF(E389="X",0,VLOOKUP(E389,'28'!$K$3:$L$16,2,FALSE)))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IF(D390="X",0,IF(E390="X",0,VLOOKUP(E390,'28'!$K$3:$L$16,2,FALSE)))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IF(D391="X",0,IF(E391="X",0,VLOOKUP(E391,'28'!$K$3:$L$16,2,FALSE)))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IF(D392="X",0,IF(E392="X",0,VLOOKUP(E392,'28'!$K$3:$L$16,2,FALSE)))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IF(D393="X",0,IF(E393="X",0,VLOOKUP(E393,'28'!$K$3:$L$16,2,FALSE)))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IF(D394="X",0,IF(E394="X",0,VLOOKUP(E394,'28'!$K$3:$L$16,2,FALSE)))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IF(D395="X",0,IF(E395="X",0,VLOOKUP(E395,'28'!$K$3:$L$16,2,FALSE)))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IF(D396="X",0,IF(E396="X",0,VLOOKUP(E396,'28'!$K$3:$L$16,2,FALSE)))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IF(D397="X",0,IF(E397="X",0,VLOOKUP(E397,'28'!$K$3:$L$16,2,FALSE)))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IF(D398="X",0,IF(E398="X",0,VLOOKUP(E398,'28'!$K$3:$L$16,2,FALSE)))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IF(D399="X",0,IF(E399="X",0,VLOOKUP(E399,'28'!$K$3:$L$16,2,FALSE)))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IF(D400="X",0,IF(E400="X",0,VLOOKUP(E400,'28'!$K$3:$L$16,2,FALSE)))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IF(D401="X",0,IF(E401="X",0,VLOOKUP(E401,'28'!$K$3:$L$16,2,FALSE)))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IF(D402="X",0,IF(E402="X",0,VLOOKUP(E402,'28'!$K$3:$L$16,2,FALSE)))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IF(D403="X",0,IF(E403="X",0,VLOOKUP(E403,'28'!$K$3:$L$16,2,FALSE)))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IF(D404="X",0,IF(E404="X",0,VLOOKUP(E404,'28'!$K$3:$L$16,2,FALSE)))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IF(D405="X",0,IF(E405="X",0,VLOOKUP(E405,'28'!$K$3:$L$16,2,FALSE)))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IF(D406="X",0,IF(E406="X",0,VLOOKUP(E406,'28'!$K$3:$L$16,2,FALSE)))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IF(D407="X",0,IF(E407="X",0,VLOOKUP(E407,'28'!$K$3:$L$16,2,FALSE)))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IF(D408="X",0,IF(E408="X",0,VLOOKUP(E408,'28'!$K$3:$L$16,2,FALSE)))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IF(D409="X",0,IF(E409="X",0,VLOOKUP(E409,'28'!$K$3:$L$16,2,FALSE)))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IF(D410="X",0,IF(E410="X",0,VLOOKUP(E410,'28'!$K$3:$L$16,2,FALSE)))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IF(D411="X",0,IF(E411="X",0,VLOOKUP(E411,'28'!$K$3:$L$16,2,FALSE)))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IF(D412="X",0,IF(E412="X",0,VLOOKUP(E412,'28'!$K$3:$L$16,2,FALSE)))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IF(D413="X",0,IF(E413="X",0,VLOOKUP(E413,'28'!$K$3:$L$16,2,FALSE)))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IF(D414="X",0,IF(E414="X",0,VLOOKUP(E414,'28'!$K$3:$L$16,2,FALSE)))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IF(D415="X",0,IF(E415="X",0,VLOOKUP(E415,'28'!$K$3:$L$16,2,FALSE)))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IF(D416="X",0,IF(E416="X",0,VLOOKUP(E416,'28'!$K$3:$L$16,2,FALSE)))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IF(D417="X",0,IF(E417="X",0,VLOOKUP(E417,'28'!$K$3:$L$16,2,FALSE)))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IF(D418="X",0,IF(E418="X",0,VLOOKUP(E418,'28'!$K$3:$L$16,2,FALSE)))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IF(D419="X",0,IF(E419="X",0,VLOOKUP(E419,'28'!$K$3:$L$16,2,FALSE)))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IF(D420="X",0,IF(E420="X",0,VLOOKUP(E420,'28'!$K$3:$L$16,2,FALSE)))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IF(D421="X",0,IF(E421="X",0,VLOOKUP(E421,'28'!$K$3:$L$16,2,FALSE)))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IF(D422="X",0,IF(E422="X",0,VLOOKUP(E422,'28'!$K$3:$L$16,2,FALSE)))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IF(D423="X",0,IF(E423="X",0,VLOOKUP(E423,'28'!$K$3:$L$16,2,FALSE)))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IF(D424="X",0,IF(E424="X",0,VLOOKUP(E424,'28'!$K$3:$L$16,2,FALSE)))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IF(D425="X",0,IF(E425="X",0,VLOOKUP(E425,'28'!$K$3:$L$16,2,FALSE)))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IF(D426="X",0,IF(E426="X",0,VLOOKUP(E426,'28'!$K$3:$L$16,2,FALSE)))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IF(D427="X",0,IF(E427="X",0,VLOOKUP(E427,'28'!$K$3:$L$16,2,FALSE)))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IF(D428="X",0,IF(E428="X",0,VLOOKUP(E428,'28'!$K$3:$L$16,2,FALSE)))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IF(D429="X",0,IF(E429="X",0,VLOOKUP(E429,'28'!$K$3:$L$16,2,FALSE)))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IF(D430="X",0,IF(E430="X",0,VLOOKUP(E430,'28'!$K$3:$L$16,2,FALSE)))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IF(D431="X",0,IF(E431="X",0,VLOOKUP(E431,'28'!$K$3:$L$16,2,FALSE)))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IF(D432="X",0,IF(E432="X",0,VLOOKUP(E432,'28'!$K$3:$L$16,2,FALSE)))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IF(D433="X",0,IF(E433="X",0,VLOOKUP(E433,'28'!$K$3:$L$16,2,FALSE)))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IF(D434="X",0,IF(E434="X",0,VLOOKUP(E434,'28'!$K$3:$L$16,2,FALSE)))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IF(D435="X",0,IF(E435="X",0,VLOOKUP(E435,'28'!$K$3:$L$16,2,FALSE)))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IF(D436="X",0,IF(E436="X",0,VLOOKUP(E436,'28'!$K$3:$L$16,2,FALSE)))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IF(D437="X",0,IF(E437="X",0,VLOOKUP(E437,'28'!$K$3:$L$16,2,FALSE)))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IF(D438="X",0,IF(E438="X",0,VLOOKUP(E438,'28'!$K$3:$L$16,2,FALSE)))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IF(D439="X",0,IF(E439="X",0,VLOOKUP(E439,'28'!$K$3:$L$16,2,FALSE)))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IF(D440="X",0,IF(E440="X",0,VLOOKUP(E440,'28'!$K$3:$L$16,2,FALSE)))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IF(D441="X",0,IF(E441="X",0,VLOOKUP(E441,'28'!$K$3:$L$16,2,FALSE)))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IF(D442="X",0,IF(E442="X",0,VLOOKUP(E442,'28'!$K$3:$L$16,2,FALSE)))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IF(D443="X",0,IF(E443="X",0,VLOOKUP(E443,'28'!$K$3:$L$16,2,FALSE)))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IF(D444="X",0,IF(E444="X",0,VLOOKUP(E444,'28'!$K$3:$L$16,2,FALSE)))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IF(D445="X",0,IF(E445="X",0,VLOOKUP(E445,'28'!$K$3:$L$16,2,FALSE)))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IF(D446="X",0,IF(E446="X",0,VLOOKUP(E446,'28'!$K$3:$L$16,2,FALSE)))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IF(D447="X",0,IF(E447="X",0,VLOOKUP(E447,'28'!$K$3:$L$16,2,FALSE)))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IF(D448="X",0,IF(E448="X",0,VLOOKUP(E448,'28'!$K$3:$L$16,2,FALSE)))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IF(D449="X",0,IF(E449="X",0,VLOOKUP(E449,'28'!$K$3:$L$16,2,FALSE)))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IF(D450="X",0,IF(E450="X",0,VLOOKUP(E450,'28'!$K$3:$L$16,2,FALSE)))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IF(D451="X",0,IF(E451="X",0,VLOOKUP(E451,'28'!$K$3:$L$16,2,FALSE)))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IF(D452="X",0,IF(E452="X",0,VLOOKUP(E452,'28'!$K$3:$L$16,2,FALSE)))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IF(D453="X",0,IF(E453="X",0,VLOOKUP(E453,'28'!$K$3:$L$16,2,FALSE)))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IF(D454="X",0,IF(E454="X",0,VLOOKUP(E454,'28'!$K$3:$L$16,2,FALSE)))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IF(D455="X",0,IF(E455="X",0,VLOOKUP(E455,'28'!$K$3:$L$16,2,FALSE)))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IF(D456="X",0,IF(E456="X",0,VLOOKUP(E456,'28'!$K$3:$L$16,2,FALSE)))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IF(D457="X",0,IF(E457="X",0,VLOOKUP(E457,'28'!$K$3:$L$16,2,FALSE)))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IF(D458="X",0,IF(E458="X",0,VLOOKUP(E458,'28'!$K$3:$L$16,2,FALSE)))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IF(D459="X",0,IF(E459="X",0,VLOOKUP(E459,'28'!$K$3:$L$16,2,FALSE)))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IF(D460="X",0,IF(E460="X",0,VLOOKUP(E460,'28'!$K$3:$L$16,2,FALSE)))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IF(D461="X",0,IF(E461="X",0,VLOOKUP(E461,'28'!$K$3:$L$16,2,FALSE)))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IF(D462="X",0,IF(E462="X",0,VLOOKUP(E462,'28'!$K$3:$L$16,2,FALSE)))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IF(D463="X",0,IF(E463="X",0,VLOOKUP(E463,'28'!$K$3:$L$16,2,FALSE)))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IF(D464="X",0,IF(E464="X",0,VLOOKUP(E464,'28'!$K$3:$L$16,2,FALSE)))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IF(D465="X",0,IF(E465="X",0,VLOOKUP(E465,'28'!$K$3:$L$16,2,FALSE)))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IF(D466="X",0,IF(E466="X",0,VLOOKUP(E466,'28'!$K$3:$L$16,2,FALSE)))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IF(D467="X",0,IF(E467="X",0,VLOOKUP(E467,'28'!$K$3:$L$16,2,FALSE)))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IF(D468="X",0,IF(E468="X",0,VLOOKUP(E468,'28'!$K$3:$L$16,2,FALSE)))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IF(D469="X",0,IF(E469="X",0,VLOOKUP(E469,'28'!$K$3:$L$16,2,FALSE)))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IF(D470="X",0,IF(E470="X",0,VLOOKUP(E470,'28'!$K$3:$L$16,2,FALSE)))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IF(D471="X",0,IF(E471="X",0,VLOOKUP(E471,'28'!$K$3:$L$16,2,FALSE)))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IF(D472="X",0,IF(E472="X",0,VLOOKUP(E472,'28'!$K$3:$L$16,2,FALSE)))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IF(D473="X",0,IF(E473="X",0,VLOOKUP(E473,'28'!$K$3:$L$16,2,FALSE)))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IF(D474="X",0,IF(E474="X",0,VLOOKUP(E474,'28'!$K$3:$L$16,2,FALSE)))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IF(D475="X",0,IF(E475="X",0,VLOOKUP(E475,'28'!$K$3:$L$16,2,FALSE)))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IF(D476="X",0,IF(E476="X",0,VLOOKUP(E476,'28'!$K$3:$L$16,2,FALSE)))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IF(D477="X",0,IF(E477="X",0,VLOOKUP(E477,'28'!$K$3:$L$16,2,FALSE)))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IF(D478="X",0,IF(E478="X",0,VLOOKUP(E478,'28'!$K$3:$L$16,2,FALSE)))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IF(D479="X",0,IF(E479="X",0,VLOOKUP(E479,'28'!$K$3:$L$16,2,FALSE)))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IF(D480="X",0,IF(E480="X",0,VLOOKUP(E480,'28'!$K$3:$L$16,2,FALSE)))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IF(D481="X",0,IF(E481="X",0,VLOOKUP(E481,'28'!$K$3:$L$16,2,FALSE)))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IF(D482="X",0,IF(E482="X",0,VLOOKUP(E482,'28'!$K$3:$L$16,2,FALSE)))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IF(D483="X",0,IF(E483="X",0,VLOOKUP(E483,'28'!$K$3:$L$16,2,FALSE)))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IF(D484="X",0,IF(E484="X",0,VLOOKUP(E484,'28'!$K$3:$L$16,2,FALSE)))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IF(D485="X",0,IF(E485="X",0,VLOOKUP(E485,'28'!$K$3:$L$16,2,FALSE)))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IF(D486="X",0,IF(E486="X",0,VLOOKUP(E486,'28'!$K$3:$L$16,2,FALSE)))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IF(D487="X",0,IF(E487="X",0,VLOOKUP(E487,'28'!$K$3:$L$16,2,FALSE)))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IF(D488="X",0,IF(E488="X",0,VLOOKUP(E488,'28'!$K$3:$L$16,2,FALSE)))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IF(D489="X",0,IF(E489="X",0,VLOOKUP(E489,'28'!$K$3:$L$16,2,FALSE)))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IF(D490="X",0,IF(E490="X",0,VLOOKUP(E490,'28'!$K$3:$L$16,2,FALSE)))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IF(D491="X",0,IF(E491="X",0,VLOOKUP(E491,'28'!$K$3:$L$16,2,FALSE)))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IF(D492="X",0,IF(E492="X",0,VLOOKUP(E492,'28'!$K$3:$L$16,2,FALSE)))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IF(D493="X",0,IF(E493="X",0,VLOOKUP(E493,'28'!$K$3:$L$16,2,FALSE)))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IF(D494="X",0,IF(E494="X",0,VLOOKUP(E494,'28'!$K$3:$L$16,2,FALSE)))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IF('28'!K3="", "Vrije categorie",'28'!K3)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IF('28'!K4="", "Vrije categorie",'28'!K4)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IF('28'!K7="", "Vrije categorie",'28'!K7)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29,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'29a'!P499/M3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'29a'!P500/M4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(her)controles'!A41</f>
        <v>29</v>
      </c>
      <c r="K5" s="74" t="s">
        <v>59</v>
      </c>
      <c r="L5" s="86"/>
      <c r="M5" s="147"/>
      <c r="N5" s="127" t="e">
        <f>'29a'!P501/M5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29a</v>
      </c>
      <c r="K6" s="74" t="s">
        <v>60</v>
      </c>
      <c r="L6" s="86"/>
      <c r="M6" s="147"/>
      <c r="N6" s="127" t="e">
        <f>'29a'!P502/M6</f>
        <v>#N/A</v>
      </c>
    </row>
    <row r="7" spans="1:14" x14ac:dyDescent="0.3">
      <c r="K7" s="74" t="s">
        <v>56</v>
      </c>
      <c r="L7" s="86"/>
      <c r="M7" s="147"/>
      <c r="N7" s="127" t="e">
        <f>'29a'!P503/M7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'29a'!P504/M8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'29a'!P505/M9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'29a'!P506/M10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'29a'!P507/M11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'29a'!P508/M12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'29a'!P509/M13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'29a'!P512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'29'!H5</f>
        <v>29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IF('29'!K4="", "Vrije categorie",'29'!K4)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IF('29'!K7="", "Vrije categorie",'29'!K7)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'30a'!P499/M3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'30a'!P500/M4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(her)controles'!A42</f>
        <v>30</v>
      </c>
      <c r="K5" s="74" t="s">
        <v>59</v>
      </c>
      <c r="L5" s="86"/>
      <c r="M5" s="147"/>
      <c r="N5" s="127" t="e">
        <f>'30a'!P501/M5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30a</v>
      </c>
      <c r="K6" s="74" t="s">
        <v>60</v>
      </c>
      <c r="L6" s="86"/>
      <c r="M6" s="147"/>
      <c r="N6" s="127" t="e">
        <f>'30a'!P502/M6</f>
        <v>#N/A</v>
      </c>
    </row>
    <row r="7" spans="1:14" x14ac:dyDescent="0.3">
      <c r="K7" s="74" t="s">
        <v>56</v>
      </c>
      <c r="L7" s="86"/>
      <c r="M7" s="147"/>
      <c r="N7" s="127" t="e">
        <f>'30a'!P503/M7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'30a'!P504/M8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'30a'!P505/M9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'30a'!P506/M10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'30a'!P507/M11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'30a'!P508/M12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'30a'!P509/M13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'30a'!P512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'30'!H5</f>
        <v>30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IF('30'!K3="", "Vrije categorie",'30'!K3)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IF('30'!K4="", "Vrije categorie",'30'!K4)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IF('30'!K7="", "Vrije categorie",'30'!K7)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31,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'31a'!P499/M3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'31a'!P500/M4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(her)controles'!A43</f>
        <v>31</v>
      </c>
      <c r="K5" s="74" t="s">
        <v>59</v>
      </c>
      <c r="L5" s="86"/>
      <c r="M5" s="147"/>
      <c r="N5" s="127" t="e">
        <f>'31a'!P501/M5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31a</v>
      </c>
      <c r="K6" s="74" t="s">
        <v>60</v>
      </c>
      <c r="L6" s="86"/>
      <c r="M6" s="147"/>
      <c r="N6" s="127" t="e">
        <f>'31a'!P502/M6</f>
        <v>#N/A</v>
      </c>
    </row>
    <row r="7" spans="1:14" x14ac:dyDescent="0.3">
      <c r="K7" s="74" t="s">
        <v>56</v>
      </c>
      <c r="L7" s="86"/>
      <c r="M7" s="147"/>
      <c r="N7" s="127" t="e">
        <f>'31a'!P503/M7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'31a'!P504/M8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'31a'!P505/M9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'31a'!P506/M10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'31a'!P507/M11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'31a'!P508/M12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'31a'!P509/M13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'31a'!P512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workbookViewId="0">
      <selection activeCell="T3" sqref="T3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1" width="11.88671875" customWidth="1"/>
    <col min="12" max="13" width="11.88671875" hidden="1" customWidth="1"/>
    <col min="14" max="14" width="7.5546875" bestFit="1" customWidth="1"/>
    <col min="15" max="15" width="6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'2'!H5</f>
        <v>2</v>
      </c>
      <c r="B1" s="243" t="s">
        <v>83</v>
      </c>
      <c r="C1" s="244"/>
      <c r="D1" s="245" t="str">
        <f>VLOOKUP(A1,'Kosten VSR (her)controles'!A5:J62,3)</f>
        <v>De Wegwijzer Bellingwolde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>Hoofdweg 126 te Bellingwolde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4"/>
      <c r="C4" s="121" t="s">
        <v>256</v>
      </c>
      <c r="D4" s="47"/>
      <c r="E4" s="47"/>
      <c r="N4" s="122"/>
      <c r="O4" s="122"/>
      <c r="P4" s="122"/>
    </row>
    <row r="5" spans="1:24" x14ac:dyDescent="0.3">
      <c r="A5" s="44"/>
      <c r="B5" s="175">
        <v>1</v>
      </c>
      <c r="C5" s="176" t="s">
        <v>257</v>
      </c>
      <c r="D5" s="176"/>
      <c r="E5" s="176" t="s">
        <v>56</v>
      </c>
      <c r="F5" s="177">
        <v>6.1</v>
      </c>
      <c r="G5" s="177"/>
      <c r="H5" s="177"/>
      <c r="I5" s="177"/>
      <c r="J5" s="177"/>
      <c r="N5" s="122">
        <f t="shared" ref="N5:N28" si="0">SUM(F5:M5)</f>
        <v>6.1</v>
      </c>
      <c r="O5" s="124">
        <f>IF(D5="X",0,IF(E5="X",0,VLOOKUP(E5,'2'!$K$3:$L$16,2,FALSE)))</f>
        <v>200</v>
      </c>
      <c r="P5" s="122">
        <f t="shared" ref="P5:P28" si="1">N5*O5</f>
        <v>1220</v>
      </c>
    </row>
    <row r="6" spans="1:24" x14ac:dyDescent="0.3">
      <c r="A6" s="44"/>
      <c r="B6" s="175">
        <v>2</v>
      </c>
      <c r="C6" s="176" t="s">
        <v>263</v>
      </c>
      <c r="D6" s="176"/>
      <c r="E6" s="176" t="s">
        <v>56</v>
      </c>
      <c r="F6" s="177"/>
      <c r="G6" s="177">
        <v>9.1999999999999993</v>
      </c>
      <c r="H6" s="177"/>
      <c r="I6" s="177"/>
      <c r="J6" s="177"/>
      <c r="N6" s="122">
        <f t="shared" si="0"/>
        <v>9.1999999999999993</v>
      </c>
      <c r="O6" s="124">
        <f>IF(D6="X",0,IF(E6="X",0,VLOOKUP(E6,'2'!$K$3:$L$16,2,FALSE)))</f>
        <v>200</v>
      </c>
      <c r="P6" s="122">
        <f t="shared" si="1"/>
        <v>1839.9999999999998</v>
      </c>
    </row>
    <row r="7" spans="1:24" x14ac:dyDescent="0.3">
      <c r="A7" s="44"/>
      <c r="B7" s="175">
        <v>3</v>
      </c>
      <c r="C7" s="176" t="s">
        <v>501</v>
      </c>
      <c r="D7" s="176"/>
      <c r="E7" s="176" t="s">
        <v>56</v>
      </c>
      <c r="F7" s="177"/>
      <c r="G7" s="177">
        <v>13.7</v>
      </c>
      <c r="H7" s="177"/>
      <c r="I7" s="177"/>
      <c r="J7" s="177"/>
      <c r="N7" s="122">
        <f t="shared" si="0"/>
        <v>13.7</v>
      </c>
      <c r="O7" s="124">
        <f>IF(D7="X",0,IF(E7="X",0,VLOOKUP(E7,'2'!$K$3:$L$16,2,FALSE)))</f>
        <v>200</v>
      </c>
      <c r="P7" s="122">
        <f t="shared" si="1"/>
        <v>2740</v>
      </c>
    </row>
    <row r="8" spans="1:24" x14ac:dyDescent="0.3">
      <c r="A8" s="44"/>
      <c r="B8" s="175">
        <v>4</v>
      </c>
      <c r="C8" s="176" t="s">
        <v>502</v>
      </c>
      <c r="D8" s="176"/>
      <c r="E8" s="176" t="s">
        <v>55</v>
      </c>
      <c r="F8" s="177"/>
      <c r="G8" s="177">
        <v>44.2</v>
      </c>
      <c r="H8" s="177"/>
      <c r="I8" s="177"/>
      <c r="J8" s="177"/>
      <c r="N8" s="122">
        <f t="shared" si="0"/>
        <v>44.2</v>
      </c>
      <c r="O8" s="124">
        <f>IF(D8="X",0,IF(E8="X",0,VLOOKUP(E8,'2'!$K$3:$L$16,2,FALSE)))</f>
        <v>200</v>
      </c>
      <c r="P8" s="122">
        <f t="shared" si="1"/>
        <v>8840</v>
      </c>
    </row>
    <row r="9" spans="1:24" x14ac:dyDescent="0.3">
      <c r="A9" s="44"/>
      <c r="B9" s="175">
        <v>5</v>
      </c>
      <c r="C9" s="176" t="s">
        <v>263</v>
      </c>
      <c r="D9" s="176"/>
      <c r="E9" s="176" t="s">
        <v>56</v>
      </c>
      <c r="F9" s="177"/>
      <c r="G9" s="177">
        <v>8.8000000000000007</v>
      </c>
      <c r="H9" s="177"/>
      <c r="I9" s="177"/>
      <c r="J9" s="177"/>
      <c r="N9" s="122">
        <f t="shared" si="0"/>
        <v>8.8000000000000007</v>
      </c>
      <c r="O9" s="124">
        <f>IF(D9="X",0,IF(E9="X",0,VLOOKUP(E9,'2'!$K$3:$L$16,2,FALSE)))</f>
        <v>200</v>
      </c>
      <c r="P9" s="122">
        <f t="shared" si="1"/>
        <v>1760.0000000000002</v>
      </c>
    </row>
    <row r="10" spans="1:24" x14ac:dyDescent="0.3">
      <c r="A10" s="44"/>
      <c r="B10" s="175">
        <v>6</v>
      </c>
      <c r="C10" s="176" t="s">
        <v>263</v>
      </c>
      <c r="D10" s="176"/>
      <c r="E10" s="176" t="s">
        <v>56</v>
      </c>
      <c r="F10" s="177"/>
      <c r="G10" s="177">
        <v>26.5</v>
      </c>
      <c r="H10" s="177"/>
      <c r="I10" s="177"/>
      <c r="J10" s="177"/>
      <c r="N10" s="122">
        <f t="shared" si="0"/>
        <v>26.5</v>
      </c>
      <c r="O10" s="124">
        <f>IF(D10="X",0,IF(E10="X",0,VLOOKUP(E10,'2'!$K$3:$L$16,2,FALSE)))</f>
        <v>200</v>
      </c>
      <c r="P10" s="122">
        <f t="shared" si="1"/>
        <v>5300</v>
      </c>
    </row>
    <row r="11" spans="1:24" x14ac:dyDescent="0.3">
      <c r="A11" s="44"/>
      <c r="B11" s="175">
        <v>7</v>
      </c>
      <c r="C11" s="176" t="s">
        <v>502</v>
      </c>
      <c r="D11" s="176"/>
      <c r="E11" s="176" t="s">
        <v>55</v>
      </c>
      <c r="F11" s="177"/>
      <c r="G11" s="177">
        <v>57.2</v>
      </c>
      <c r="H11" s="177"/>
      <c r="I11" s="177"/>
      <c r="J11" s="177"/>
      <c r="N11" s="122">
        <f t="shared" si="0"/>
        <v>57.2</v>
      </c>
      <c r="O11" s="124">
        <f>IF(D11="X",0,IF(E11="X",0,VLOOKUP(E11,'2'!$K$3:$L$16,2,FALSE)))</f>
        <v>200</v>
      </c>
      <c r="P11" s="122">
        <f t="shared" si="1"/>
        <v>11440</v>
      </c>
    </row>
    <row r="12" spans="1:24" x14ac:dyDescent="0.3">
      <c r="A12" s="44"/>
      <c r="B12" s="175">
        <v>8</v>
      </c>
      <c r="C12" s="176" t="s">
        <v>502</v>
      </c>
      <c r="D12" s="176"/>
      <c r="E12" s="176" t="s">
        <v>55</v>
      </c>
      <c r="F12" s="177"/>
      <c r="G12" s="177">
        <v>57.2</v>
      </c>
      <c r="H12" s="177"/>
      <c r="I12" s="177"/>
      <c r="J12" s="177"/>
      <c r="N12" s="122">
        <f t="shared" si="0"/>
        <v>57.2</v>
      </c>
      <c r="O12" s="124">
        <f>IF(D12="X",0,IF(E12="X",0,VLOOKUP(E12,'2'!$K$3:$L$16,2,FALSE)))</f>
        <v>200</v>
      </c>
      <c r="P12" s="122">
        <f t="shared" si="1"/>
        <v>11440</v>
      </c>
    </row>
    <row r="13" spans="1:24" x14ac:dyDescent="0.3">
      <c r="A13" s="44"/>
      <c r="B13" s="175">
        <v>9</v>
      </c>
      <c r="C13" s="176" t="s">
        <v>257</v>
      </c>
      <c r="D13" s="176"/>
      <c r="E13" s="176" t="s">
        <v>56</v>
      </c>
      <c r="F13" s="177"/>
      <c r="G13" s="177">
        <v>5.5</v>
      </c>
      <c r="H13" s="177"/>
      <c r="I13" s="177"/>
      <c r="J13" s="177"/>
      <c r="N13" s="122">
        <f t="shared" si="0"/>
        <v>5.5</v>
      </c>
      <c r="O13" s="124">
        <f>IF(D13="X",0,IF(E13="X",0,VLOOKUP(E13,'2'!$K$3:$L$16,2,FALSE)))</f>
        <v>200</v>
      </c>
      <c r="P13" s="122">
        <f t="shared" si="1"/>
        <v>1100</v>
      </c>
    </row>
    <row r="14" spans="1:24" x14ac:dyDescent="0.3">
      <c r="A14" s="44"/>
      <c r="B14" s="175">
        <v>10</v>
      </c>
      <c r="C14" s="176" t="s">
        <v>267</v>
      </c>
      <c r="D14" s="176"/>
      <c r="E14" s="176" t="s">
        <v>150</v>
      </c>
      <c r="F14" s="177"/>
      <c r="G14" s="177"/>
      <c r="H14" s="177"/>
      <c r="I14" s="177"/>
      <c r="J14" s="177">
        <v>5.8</v>
      </c>
      <c r="N14" s="122">
        <f t="shared" si="0"/>
        <v>5.8</v>
      </c>
      <c r="O14" s="124">
        <f>IF(D14="X",0,IF(E14="X",0,VLOOKUP(E14,'2'!$K$3:$L$16,2,FALSE)))</f>
        <v>200</v>
      </c>
      <c r="P14" s="122">
        <f t="shared" si="1"/>
        <v>1160</v>
      </c>
    </row>
    <row r="15" spans="1:24" x14ac:dyDescent="0.3">
      <c r="A15" s="44"/>
      <c r="B15" s="175">
        <v>11</v>
      </c>
      <c r="C15" s="176" t="s">
        <v>267</v>
      </c>
      <c r="D15" s="176"/>
      <c r="E15" s="176" t="s">
        <v>150</v>
      </c>
      <c r="F15" s="177"/>
      <c r="G15" s="177"/>
      <c r="H15" s="177"/>
      <c r="I15" s="177"/>
      <c r="J15" s="177">
        <v>5.8</v>
      </c>
      <c r="N15" s="122">
        <f t="shared" si="0"/>
        <v>5.8</v>
      </c>
      <c r="O15" s="124">
        <f>IF(D15="X",0,IF(E15="X",0,VLOOKUP(E15,'2'!$K$3:$L$16,2,FALSE)))</f>
        <v>200</v>
      </c>
      <c r="P15" s="122">
        <f t="shared" si="1"/>
        <v>1160</v>
      </c>
    </row>
    <row r="16" spans="1:24" x14ac:dyDescent="0.3">
      <c r="A16" s="44"/>
      <c r="B16" s="175">
        <v>12</v>
      </c>
      <c r="C16" s="176" t="s">
        <v>503</v>
      </c>
      <c r="D16" s="176"/>
      <c r="E16" s="176" t="s">
        <v>150</v>
      </c>
      <c r="F16" s="177"/>
      <c r="G16" s="177"/>
      <c r="H16" s="177"/>
      <c r="I16" s="177"/>
      <c r="J16" s="177">
        <v>3.5</v>
      </c>
      <c r="N16" s="122">
        <f t="shared" si="0"/>
        <v>3.5</v>
      </c>
      <c r="O16" s="124">
        <f>IF(D16="X",0,IF(E16="X",0,VLOOKUP(E16,'2'!$K$3:$L$16,2,FALSE)))</f>
        <v>200</v>
      </c>
      <c r="P16" s="122">
        <f t="shared" si="1"/>
        <v>700</v>
      </c>
    </row>
    <row r="17" spans="1:16" x14ac:dyDescent="0.3">
      <c r="A17" s="44"/>
      <c r="B17" s="175">
        <v>13</v>
      </c>
      <c r="C17" s="176" t="s">
        <v>270</v>
      </c>
      <c r="D17" s="176"/>
      <c r="E17" s="176" t="s">
        <v>357</v>
      </c>
      <c r="F17" s="177"/>
      <c r="G17" s="177"/>
      <c r="H17" s="177"/>
      <c r="I17" s="177"/>
      <c r="J17" s="177">
        <v>2.5</v>
      </c>
      <c r="N17" s="122">
        <f t="shared" si="0"/>
        <v>2.5</v>
      </c>
      <c r="O17" s="124">
        <f>IF(D17="X",0,IF(E17="X",0,VLOOKUP(E17,'2'!$K$3:$L$16,2,FALSE)))</f>
        <v>0</v>
      </c>
      <c r="P17" s="122">
        <f t="shared" si="1"/>
        <v>0</v>
      </c>
    </row>
    <row r="18" spans="1:16" x14ac:dyDescent="0.3">
      <c r="A18" s="44"/>
      <c r="B18" s="175">
        <v>14</v>
      </c>
      <c r="C18" s="176" t="s">
        <v>504</v>
      </c>
      <c r="D18" s="176"/>
      <c r="E18" s="176" t="s">
        <v>56</v>
      </c>
      <c r="F18" s="177"/>
      <c r="G18" s="177"/>
      <c r="H18" s="177"/>
      <c r="I18" s="177">
        <v>5.5</v>
      </c>
      <c r="J18" s="177"/>
      <c r="N18" s="122">
        <f t="shared" si="0"/>
        <v>5.5</v>
      </c>
      <c r="O18" s="124">
        <f>IF(D18="X",0,IF(E18="X",0,VLOOKUP(E18,'2'!$K$3:$L$16,2,FALSE)))</f>
        <v>200</v>
      </c>
      <c r="P18" s="122">
        <f t="shared" si="1"/>
        <v>1100</v>
      </c>
    </row>
    <row r="19" spans="1:16" x14ac:dyDescent="0.3">
      <c r="A19" s="44"/>
      <c r="B19" s="175">
        <v>15</v>
      </c>
      <c r="C19" s="176" t="s">
        <v>505</v>
      </c>
      <c r="D19" s="176"/>
      <c r="E19" s="176" t="s">
        <v>61</v>
      </c>
      <c r="F19" s="177"/>
      <c r="G19" s="177">
        <v>7.7</v>
      </c>
      <c r="H19" s="177"/>
      <c r="I19" s="177"/>
      <c r="J19" s="177"/>
      <c r="N19" s="122">
        <f t="shared" si="0"/>
        <v>7.7</v>
      </c>
      <c r="O19" s="124">
        <f>IF(D19="X",0,IF(E19="X",0,VLOOKUP(E19,'2'!$K$3:$L$16,2,FALSE)))</f>
        <v>12</v>
      </c>
      <c r="P19" s="122">
        <f t="shared" si="1"/>
        <v>92.4</v>
      </c>
    </row>
    <row r="20" spans="1:16" x14ac:dyDescent="0.3">
      <c r="A20" s="44"/>
      <c r="B20" s="175">
        <v>16</v>
      </c>
      <c r="C20" s="176" t="s">
        <v>506</v>
      </c>
      <c r="D20" s="176"/>
      <c r="E20" s="176" t="s">
        <v>56</v>
      </c>
      <c r="F20" s="177"/>
      <c r="G20" s="177">
        <v>4.0999999999999996</v>
      </c>
      <c r="H20" s="177"/>
      <c r="I20" s="177"/>
      <c r="J20" s="177"/>
      <c r="N20" s="122">
        <f t="shared" si="0"/>
        <v>4.0999999999999996</v>
      </c>
      <c r="O20" s="124">
        <f>IF(D20="X",0,IF(E20="X",0,VLOOKUP(E20,'2'!$K$3:$L$16,2,FALSE)))</f>
        <v>200</v>
      </c>
      <c r="P20" s="122">
        <f t="shared" si="1"/>
        <v>819.99999999999989</v>
      </c>
    </row>
    <row r="21" spans="1:16" x14ac:dyDescent="0.3">
      <c r="A21" s="44"/>
      <c r="B21" s="175">
        <v>17</v>
      </c>
      <c r="C21" s="176" t="s">
        <v>320</v>
      </c>
      <c r="D21" s="176"/>
      <c r="E21" s="176" t="s">
        <v>58</v>
      </c>
      <c r="F21" s="177">
        <v>18.8</v>
      </c>
      <c r="G21" s="177"/>
      <c r="H21" s="177"/>
      <c r="I21" s="177"/>
      <c r="J21" s="177"/>
      <c r="N21" s="122">
        <f t="shared" si="0"/>
        <v>18.8</v>
      </c>
      <c r="O21" s="124">
        <f>IF(D21="X",0,IF(E21="X",0,VLOOKUP(E21,'2'!$K$3:$L$16,2,FALSE)))</f>
        <v>200</v>
      </c>
      <c r="P21" s="122">
        <f t="shared" si="1"/>
        <v>3760</v>
      </c>
    </row>
    <row r="22" spans="1:16" x14ac:dyDescent="0.3">
      <c r="A22" s="44"/>
      <c r="B22" s="175">
        <v>18</v>
      </c>
      <c r="C22" s="176" t="s">
        <v>261</v>
      </c>
      <c r="D22" s="176"/>
      <c r="E22" s="176" t="s">
        <v>58</v>
      </c>
      <c r="F22" s="177">
        <v>15.7</v>
      </c>
      <c r="G22" s="177"/>
      <c r="H22" s="177"/>
      <c r="I22" s="177"/>
      <c r="J22" s="177"/>
      <c r="N22" s="122">
        <f t="shared" si="0"/>
        <v>15.7</v>
      </c>
      <c r="O22" s="124">
        <f>IF(D22="X",0,IF(E22="X",0,VLOOKUP(E22,'2'!$K$3:$L$16,2,FALSE)))</f>
        <v>200</v>
      </c>
      <c r="P22" s="122">
        <f t="shared" si="1"/>
        <v>3140</v>
      </c>
    </row>
    <row r="23" spans="1:16" x14ac:dyDescent="0.3">
      <c r="A23" s="44"/>
      <c r="B23" s="175">
        <v>19</v>
      </c>
      <c r="C23" s="176" t="s">
        <v>507</v>
      </c>
      <c r="D23" s="176"/>
      <c r="E23" s="176" t="s">
        <v>56</v>
      </c>
      <c r="F23" s="177">
        <v>14.9</v>
      </c>
      <c r="G23" s="177"/>
      <c r="H23" s="177"/>
      <c r="I23" s="177"/>
      <c r="J23" s="177"/>
      <c r="N23" s="122">
        <f t="shared" si="0"/>
        <v>14.9</v>
      </c>
      <c r="O23" s="124">
        <f>IF(D23="X",0,IF(E23="X",0,VLOOKUP(E23,'2'!$K$3:$L$16,2,FALSE)))</f>
        <v>200</v>
      </c>
      <c r="P23" s="122">
        <f t="shared" si="1"/>
        <v>2980</v>
      </c>
    </row>
    <row r="24" spans="1:16" x14ac:dyDescent="0.3">
      <c r="A24" s="44"/>
      <c r="B24" s="175">
        <v>20</v>
      </c>
      <c r="C24" s="176" t="s">
        <v>267</v>
      </c>
      <c r="D24" s="176"/>
      <c r="E24" s="176" t="s">
        <v>150</v>
      </c>
      <c r="F24" s="177"/>
      <c r="G24" s="177"/>
      <c r="H24" s="177"/>
      <c r="I24" s="177"/>
      <c r="J24" s="177">
        <v>5.6</v>
      </c>
      <c r="N24" s="122">
        <f t="shared" si="0"/>
        <v>5.6</v>
      </c>
      <c r="O24" s="124">
        <f>IF(D24="X",0,IF(E24="X",0,VLOOKUP(E24,'2'!$K$3:$L$16,2,FALSE)))</f>
        <v>200</v>
      </c>
      <c r="P24" s="122">
        <f t="shared" si="1"/>
        <v>1120</v>
      </c>
    </row>
    <row r="25" spans="1:16" x14ac:dyDescent="0.3">
      <c r="A25" s="44"/>
      <c r="B25" s="175">
        <v>21</v>
      </c>
      <c r="C25" s="176" t="s">
        <v>508</v>
      </c>
      <c r="D25" s="176"/>
      <c r="E25" s="176" t="s">
        <v>55</v>
      </c>
      <c r="F25" s="177"/>
      <c r="G25" s="177">
        <v>40</v>
      </c>
      <c r="H25" s="177"/>
      <c r="I25" s="177"/>
      <c r="J25" s="177"/>
      <c r="N25" s="122">
        <f t="shared" si="0"/>
        <v>40</v>
      </c>
      <c r="O25" s="124">
        <f>IF(D25="X",0,IF(E25="X",0,VLOOKUP(E25,'2'!$K$3:$L$16,2,FALSE)))</f>
        <v>200</v>
      </c>
      <c r="P25" s="122">
        <f t="shared" si="1"/>
        <v>8000</v>
      </c>
    </row>
    <row r="26" spans="1:16" x14ac:dyDescent="0.3">
      <c r="A26" s="44"/>
      <c r="B26" s="175">
        <v>22</v>
      </c>
      <c r="C26" s="176" t="s">
        <v>509</v>
      </c>
      <c r="D26" s="176"/>
      <c r="E26" s="176" t="s">
        <v>55</v>
      </c>
      <c r="F26" s="177"/>
      <c r="G26" s="177">
        <v>87.7</v>
      </c>
      <c r="H26" s="177"/>
      <c r="I26" s="177"/>
      <c r="J26" s="177"/>
      <c r="N26" s="122">
        <f t="shared" si="0"/>
        <v>87.7</v>
      </c>
      <c r="O26" s="124">
        <f>IF(D26="X",0,IF(E26="X",0,VLOOKUP(E26,'2'!$K$3:$L$16,2,FALSE)))</f>
        <v>200</v>
      </c>
      <c r="P26" s="122">
        <f t="shared" si="1"/>
        <v>17540</v>
      </c>
    </row>
    <row r="27" spans="1:16" x14ac:dyDescent="0.3">
      <c r="A27" s="44"/>
      <c r="B27" s="175">
        <v>23</v>
      </c>
      <c r="C27" s="176" t="s">
        <v>267</v>
      </c>
      <c r="D27" s="176"/>
      <c r="E27" s="176" t="s">
        <v>150</v>
      </c>
      <c r="F27" s="177"/>
      <c r="G27" s="177">
        <v>4.5</v>
      </c>
      <c r="H27" s="177"/>
      <c r="I27" s="177"/>
      <c r="J27" s="177"/>
      <c r="N27" s="122">
        <f t="shared" si="0"/>
        <v>4.5</v>
      </c>
      <c r="O27" s="124">
        <f>IF(D27="X",0,IF(E27="X",0,VLOOKUP(E27,'2'!$K$3:$L$16,2,FALSE)))</f>
        <v>200</v>
      </c>
      <c r="P27" s="122">
        <f t="shared" si="1"/>
        <v>900</v>
      </c>
    </row>
    <row r="28" spans="1:16" x14ac:dyDescent="0.3">
      <c r="A28" s="44"/>
      <c r="B28" s="175">
        <v>24</v>
      </c>
      <c r="C28" s="176" t="s">
        <v>509</v>
      </c>
      <c r="D28" s="176"/>
      <c r="E28" s="176" t="s">
        <v>55</v>
      </c>
      <c r="F28" s="177"/>
      <c r="G28" s="177">
        <v>61.2</v>
      </c>
      <c r="H28" s="177"/>
      <c r="I28" s="177"/>
      <c r="J28" s="177"/>
      <c r="N28" s="122">
        <f t="shared" si="0"/>
        <v>61.2</v>
      </c>
      <c r="O28" s="124">
        <f>IF(D28="X",0,IF(E28="X",0,VLOOKUP(E28,'2'!$K$3:$L$16,2,FALSE)))</f>
        <v>200</v>
      </c>
      <c r="P28" s="122">
        <f t="shared" si="1"/>
        <v>12240</v>
      </c>
    </row>
    <row r="29" spans="1:16" hidden="1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/>
      <c r="O29" s="122"/>
      <c r="P29" s="122"/>
    </row>
    <row r="30" spans="1:16" hidden="1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/>
      <c r="O30" s="122"/>
      <c r="P30" s="122"/>
    </row>
    <row r="31" spans="1:16" hidden="1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/>
      <c r="O31" s="122"/>
      <c r="P31" s="122"/>
    </row>
    <row r="32" spans="1:16" hidden="1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/>
      <c r="O32" s="122"/>
      <c r="P32" s="122"/>
    </row>
    <row r="33" spans="1:16" hidden="1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/>
      <c r="O33" s="122"/>
      <c r="P33" s="122"/>
    </row>
    <row r="34" spans="1:16" hidden="1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/>
      <c r="O34" s="122"/>
      <c r="P34" s="122"/>
    </row>
    <row r="35" spans="1:16" hidden="1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/>
      <c r="O35" s="122"/>
      <c r="P35" s="122"/>
    </row>
    <row r="36" spans="1:16" hidden="1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/>
      <c r="O36" s="122"/>
      <c r="P36" s="122"/>
    </row>
    <row r="37" spans="1:16" hidden="1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/>
      <c r="O37" s="122"/>
      <c r="P37" s="122"/>
    </row>
    <row r="38" spans="1:16" hidden="1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/>
      <c r="O38" s="122"/>
      <c r="P38" s="122"/>
    </row>
    <row r="39" spans="1:16" hidden="1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/>
      <c r="O39" s="122"/>
      <c r="P39" s="122"/>
    </row>
    <row r="40" spans="1:16" hidden="1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/>
      <c r="O40" s="122"/>
      <c r="P40" s="122"/>
    </row>
    <row r="41" spans="1:16" hidden="1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/>
      <c r="O41" s="122"/>
      <c r="P41" s="122"/>
    </row>
    <row r="42" spans="1:16" hidden="1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/>
      <c r="O42" s="122"/>
      <c r="P42" s="122"/>
    </row>
    <row r="43" spans="1:16" hidden="1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/>
      <c r="O43" s="122"/>
      <c r="P43" s="122"/>
    </row>
    <row r="44" spans="1:16" hidden="1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/>
      <c r="O44" s="122"/>
      <c r="P44" s="122"/>
    </row>
    <row r="45" spans="1:16" hidden="1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/>
      <c r="O45" s="122"/>
      <c r="P45" s="122"/>
    </row>
    <row r="46" spans="1:16" hidden="1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/>
      <c r="O46" s="122"/>
      <c r="P46" s="122"/>
    </row>
    <row r="47" spans="1:16" hidden="1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/>
      <c r="O47" s="122"/>
      <c r="P47" s="122"/>
    </row>
    <row r="48" spans="1:16" hidden="1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/>
      <c r="O48" s="122"/>
      <c r="P48" s="122"/>
    </row>
    <row r="49" spans="1:16" hidden="1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/>
      <c r="O49" s="122"/>
      <c r="P49" s="122"/>
    </row>
    <row r="50" spans="1:16" hidden="1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/>
      <c r="O50" s="122"/>
      <c r="P50" s="122"/>
    </row>
    <row r="51" spans="1:16" hidden="1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/>
      <c r="O51" s="122"/>
      <c r="P51" s="122"/>
    </row>
    <row r="52" spans="1:16" hidden="1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/>
      <c r="O52" s="122"/>
      <c r="P52" s="122"/>
    </row>
    <row r="53" spans="1:16" hidden="1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/>
      <c r="O53" s="122"/>
      <c r="P53" s="122"/>
    </row>
    <row r="54" spans="1:16" hidden="1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/>
      <c r="O54" s="122"/>
      <c r="P54" s="122"/>
    </row>
    <row r="55" spans="1:16" hidden="1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/>
      <c r="O55" s="122"/>
      <c r="P55" s="122"/>
    </row>
    <row r="56" spans="1:16" hidden="1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/>
      <c r="O56" s="122"/>
      <c r="P56" s="122"/>
    </row>
    <row r="57" spans="1:16" hidden="1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/>
      <c r="O57" s="122"/>
      <c r="P57" s="122"/>
    </row>
    <row r="58" spans="1:16" hidden="1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/>
      <c r="O58" s="122"/>
      <c r="P58" s="122"/>
    </row>
    <row r="59" spans="1:16" hidden="1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/>
      <c r="O59" s="122"/>
      <c r="P59" s="122"/>
    </row>
    <row r="60" spans="1:16" hidden="1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/>
      <c r="O60" s="122"/>
      <c r="P60" s="122"/>
    </row>
    <row r="61" spans="1:16" hidden="1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/>
      <c r="O61" s="122"/>
      <c r="P61" s="122"/>
    </row>
    <row r="62" spans="1:16" hidden="1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/>
      <c r="O62" s="122"/>
      <c r="P62" s="122"/>
    </row>
    <row r="63" spans="1:16" hidden="1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/>
      <c r="O63" s="122"/>
      <c r="P63" s="122"/>
    </row>
    <row r="64" spans="1:16" hidden="1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/>
      <c r="O64" s="122"/>
      <c r="P64" s="122"/>
    </row>
    <row r="65" spans="1:16" hidden="1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/>
      <c r="O65" s="122"/>
      <c r="P65" s="122"/>
    </row>
    <row r="66" spans="1:16" hidden="1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/>
      <c r="O66" s="122"/>
      <c r="P66" s="122"/>
    </row>
    <row r="67" spans="1:16" hidden="1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/>
      <c r="O67" s="122"/>
      <c r="P67" s="122"/>
    </row>
    <row r="68" spans="1:16" hidden="1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/>
      <c r="O68" s="122"/>
      <c r="P68" s="122"/>
    </row>
    <row r="69" spans="1:16" hidden="1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/>
      <c r="O69" s="122"/>
      <c r="P69" s="122"/>
    </row>
    <row r="70" spans="1:16" hidden="1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/>
      <c r="O70" s="122"/>
      <c r="P70" s="122"/>
    </row>
    <row r="71" spans="1:16" hidden="1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/>
      <c r="O71" s="122"/>
      <c r="P71" s="122"/>
    </row>
    <row r="72" spans="1:16" hidden="1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/>
      <c r="O72" s="122"/>
      <c r="P72" s="122"/>
    </row>
    <row r="73" spans="1:16" hidden="1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/>
      <c r="O73" s="122"/>
      <c r="P73" s="122"/>
    </row>
    <row r="74" spans="1:16" hidden="1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/>
      <c r="O74" s="122"/>
      <c r="P74" s="122"/>
    </row>
    <row r="75" spans="1:16" hidden="1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/>
      <c r="O75" s="122"/>
      <c r="P75" s="122"/>
    </row>
    <row r="76" spans="1:16" hidden="1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/>
      <c r="O76" s="122"/>
      <c r="P76" s="122"/>
    </row>
    <row r="77" spans="1:16" hidden="1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/>
      <c r="O77" s="122"/>
      <c r="P77" s="122"/>
    </row>
    <row r="78" spans="1:16" hidden="1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/>
      <c r="O78" s="122"/>
      <c r="P78" s="122"/>
    </row>
    <row r="79" spans="1:16" hidden="1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/>
      <c r="O79" s="122"/>
      <c r="P79" s="122"/>
    </row>
    <row r="80" spans="1:16" hidden="1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/>
      <c r="O80" s="122"/>
      <c r="P80" s="122"/>
    </row>
    <row r="81" spans="1:16" hidden="1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/>
      <c r="O81" s="122"/>
      <c r="P81" s="122"/>
    </row>
    <row r="82" spans="1:16" hidden="1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/>
      <c r="O82" s="122"/>
      <c r="P82" s="122"/>
    </row>
    <row r="83" spans="1:16" hidden="1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/>
      <c r="O83" s="122"/>
      <c r="P83" s="122"/>
    </row>
    <row r="84" spans="1:16" hidden="1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/>
      <c r="O84" s="122"/>
      <c r="P84" s="122"/>
    </row>
    <row r="85" spans="1:16" hidden="1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/>
      <c r="O85" s="122"/>
      <c r="P85" s="122"/>
    </row>
    <row r="86" spans="1:16" hidden="1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/>
      <c r="O86" s="122"/>
      <c r="P86" s="122"/>
    </row>
    <row r="87" spans="1:16" hidden="1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/>
      <c r="O87" s="122"/>
      <c r="P87" s="122"/>
    </row>
    <row r="88" spans="1:16" hidden="1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/>
      <c r="O88" s="122"/>
      <c r="P88" s="122"/>
    </row>
    <row r="89" spans="1:16" hidden="1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/>
      <c r="O89" s="122"/>
      <c r="P89" s="122"/>
    </row>
    <row r="90" spans="1:16" hidden="1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/>
      <c r="O90" s="122"/>
      <c r="P90" s="122"/>
    </row>
    <row r="91" spans="1:16" hidden="1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/>
      <c r="O91" s="122"/>
      <c r="P91" s="122"/>
    </row>
    <row r="92" spans="1:16" hidden="1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/>
      <c r="O92" s="122"/>
      <c r="P92" s="122"/>
    </row>
    <row r="93" spans="1:16" hidden="1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/>
      <c r="O93" s="122"/>
      <c r="P93" s="122"/>
    </row>
    <row r="94" spans="1:16" hidden="1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/>
      <c r="O94" s="122"/>
      <c r="P94" s="122"/>
    </row>
    <row r="95" spans="1:16" hidden="1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/>
      <c r="O95" s="122"/>
      <c r="P95" s="122"/>
    </row>
    <row r="96" spans="1:16" hidden="1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/>
      <c r="O96" s="122"/>
      <c r="P96" s="122"/>
    </row>
    <row r="97" spans="1:16" hidden="1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/>
      <c r="O97" s="122"/>
      <c r="P97" s="122"/>
    </row>
    <row r="98" spans="1:16" hidden="1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/>
      <c r="O98" s="122"/>
      <c r="P98" s="122"/>
    </row>
    <row r="99" spans="1:16" hidden="1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/>
      <c r="O99" s="122"/>
      <c r="P99" s="122"/>
    </row>
    <row r="100" spans="1:16" hidden="1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/>
      <c r="O100" s="122"/>
      <c r="P100" s="122"/>
    </row>
    <row r="101" spans="1:16" hidden="1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/>
      <c r="O101" s="122"/>
      <c r="P101" s="122"/>
    </row>
    <row r="102" spans="1:16" hidden="1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/>
      <c r="O102" s="122"/>
      <c r="P102" s="122"/>
    </row>
    <row r="103" spans="1:16" hidden="1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/>
      <c r="O103" s="122"/>
      <c r="P103" s="122"/>
    </row>
    <row r="104" spans="1:16" hidden="1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/>
      <c r="O104" s="122"/>
      <c r="P104" s="122"/>
    </row>
    <row r="105" spans="1:16" hidden="1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/>
      <c r="O105" s="122"/>
      <c r="P105" s="122"/>
    </row>
    <row r="106" spans="1:16" hidden="1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/>
      <c r="O106" s="122"/>
      <c r="P106" s="122"/>
    </row>
    <row r="107" spans="1:16" hidden="1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/>
      <c r="O107" s="122"/>
      <c r="P107" s="122"/>
    </row>
    <row r="108" spans="1:16" hidden="1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/>
      <c r="O108" s="122"/>
      <c r="P108" s="122"/>
    </row>
    <row r="109" spans="1:16" hidden="1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/>
      <c r="O109" s="122"/>
      <c r="P109" s="122"/>
    </row>
    <row r="110" spans="1:16" hidden="1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/>
      <c r="O110" s="122"/>
      <c r="P110" s="122"/>
    </row>
    <row r="111" spans="1:16" hidden="1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/>
      <c r="O111" s="122"/>
      <c r="P111" s="122"/>
    </row>
    <row r="112" spans="1:16" hidden="1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/>
      <c r="O112" s="122"/>
      <c r="P112" s="122"/>
    </row>
    <row r="113" spans="1:16" hidden="1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/>
      <c r="O113" s="122"/>
      <c r="P113" s="122"/>
    </row>
    <row r="114" spans="1:16" hidden="1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/>
      <c r="O114" s="122"/>
      <c r="P114" s="122"/>
    </row>
    <row r="115" spans="1:16" hidden="1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/>
      <c r="O115" s="122"/>
      <c r="P115" s="122"/>
    </row>
    <row r="116" spans="1:16" hidden="1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/>
      <c r="O116" s="122"/>
      <c r="P116" s="122"/>
    </row>
    <row r="117" spans="1:16" hidden="1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/>
      <c r="O117" s="122"/>
      <c r="P117" s="122"/>
    </row>
    <row r="118" spans="1:16" hidden="1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/>
      <c r="O118" s="122"/>
      <c r="P118" s="122"/>
    </row>
    <row r="119" spans="1:16" hidden="1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/>
      <c r="O119" s="122"/>
      <c r="P119" s="122"/>
    </row>
    <row r="120" spans="1:16" hidden="1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/>
      <c r="O120" s="122"/>
      <c r="P120" s="122"/>
    </row>
    <row r="121" spans="1:16" hidden="1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/>
      <c r="O121" s="122"/>
      <c r="P121" s="122"/>
    </row>
    <row r="122" spans="1:16" hidden="1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/>
      <c r="O122" s="122"/>
      <c r="P122" s="122"/>
    </row>
    <row r="123" spans="1:16" hidden="1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/>
      <c r="O123" s="122"/>
      <c r="P123" s="122"/>
    </row>
    <row r="124" spans="1:16" hidden="1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/>
      <c r="O124" s="122"/>
      <c r="P124" s="122"/>
    </row>
    <row r="125" spans="1:16" hidden="1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/>
      <c r="O125" s="122"/>
      <c r="P125" s="122"/>
    </row>
    <row r="126" spans="1:16" hidden="1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/>
      <c r="O126" s="122"/>
      <c r="P126" s="122"/>
    </row>
    <row r="127" spans="1:16" hidden="1" x14ac:dyDescent="0.3">
      <c r="N127" s="122"/>
      <c r="O127" s="122"/>
      <c r="P127" s="122"/>
    </row>
    <row r="128" spans="1:16" hidden="1" x14ac:dyDescent="0.3">
      <c r="N128" s="122"/>
      <c r="O128" s="122"/>
      <c r="P128" s="122"/>
    </row>
    <row r="129" spans="14:16" hidden="1" x14ac:dyDescent="0.3">
      <c r="N129" s="122"/>
      <c r="O129" s="122"/>
      <c r="P129" s="122"/>
    </row>
    <row r="130" spans="14:16" hidden="1" x14ac:dyDescent="0.3">
      <c r="N130" s="122"/>
      <c r="O130" s="122"/>
      <c r="P130" s="122"/>
    </row>
    <row r="131" spans="14:16" hidden="1" x14ac:dyDescent="0.3">
      <c r="N131" s="122"/>
      <c r="O131" s="122"/>
      <c r="P131" s="122"/>
    </row>
    <row r="132" spans="14:16" hidden="1" x14ac:dyDescent="0.3">
      <c r="N132" s="122"/>
      <c r="O132" s="122"/>
      <c r="P132" s="122"/>
    </row>
    <row r="133" spans="14:16" hidden="1" x14ac:dyDescent="0.3">
      <c r="N133" s="122"/>
      <c r="O133" s="122"/>
      <c r="P133" s="122"/>
    </row>
    <row r="134" spans="14:16" hidden="1" x14ac:dyDescent="0.3">
      <c r="N134" s="122"/>
      <c r="O134" s="122"/>
      <c r="P134" s="122"/>
    </row>
    <row r="135" spans="14:16" hidden="1" x14ac:dyDescent="0.3">
      <c r="N135" s="122"/>
      <c r="O135" s="122"/>
      <c r="P135" s="122"/>
    </row>
    <row r="136" spans="14:16" hidden="1" x14ac:dyDescent="0.3">
      <c r="N136" s="122"/>
      <c r="O136" s="122"/>
      <c r="P136" s="122"/>
    </row>
    <row r="137" spans="14:16" hidden="1" x14ac:dyDescent="0.3">
      <c r="N137" s="122"/>
      <c r="O137" s="122"/>
      <c r="P137" s="122"/>
    </row>
    <row r="138" spans="14:16" hidden="1" x14ac:dyDescent="0.3">
      <c r="N138" s="122"/>
      <c r="O138" s="122"/>
      <c r="P138" s="122"/>
    </row>
    <row r="139" spans="14:16" hidden="1" x14ac:dyDescent="0.3">
      <c r="N139" s="122"/>
      <c r="O139" s="122"/>
      <c r="P139" s="122"/>
    </row>
    <row r="140" spans="14:16" hidden="1" x14ac:dyDescent="0.3">
      <c r="N140" s="122"/>
      <c r="O140" s="122"/>
      <c r="P140" s="122"/>
    </row>
    <row r="141" spans="14:16" hidden="1" x14ac:dyDescent="0.3">
      <c r="N141" s="122"/>
      <c r="O141" s="122"/>
      <c r="P141" s="122"/>
    </row>
    <row r="142" spans="14:16" hidden="1" x14ac:dyDescent="0.3">
      <c r="N142" s="122"/>
      <c r="O142" s="122"/>
      <c r="P142" s="122"/>
    </row>
    <row r="143" spans="14:16" hidden="1" x14ac:dyDescent="0.3">
      <c r="N143" s="122"/>
      <c r="O143" s="122"/>
      <c r="P143" s="122"/>
    </row>
    <row r="144" spans="14:16" hidden="1" x14ac:dyDescent="0.3">
      <c r="N144" s="122"/>
      <c r="O144" s="122"/>
      <c r="P144" s="122"/>
    </row>
    <row r="145" spans="14:16" hidden="1" x14ac:dyDescent="0.3">
      <c r="N145" s="122"/>
      <c r="O145" s="122"/>
      <c r="P145" s="122"/>
    </row>
    <row r="146" spans="14:16" hidden="1" x14ac:dyDescent="0.3">
      <c r="N146" s="122"/>
      <c r="O146" s="122"/>
      <c r="P146" s="122"/>
    </row>
    <row r="147" spans="14:16" hidden="1" x14ac:dyDescent="0.3">
      <c r="N147" s="122"/>
      <c r="O147" s="122"/>
      <c r="P147" s="122"/>
    </row>
    <row r="148" spans="14:16" hidden="1" x14ac:dyDescent="0.3">
      <c r="N148" s="122"/>
      <c r="O148" s="122"/>
      <c r="P148" s="122"/>
    </row>
    <row r="149" spans="14:16" hidden="1" x14ac:dyDescent="0.3">
      <c r="N149" s="122"/>
      <c r="O149" s="122"/>
      <c r="P149" s="122"/>
    </row>
    <row r="150" spans="14:16" hidden="1" x14ac:dyDescent="0.3">
      <c r="N150" s="122"/>
      <c r="O150" s="122"/>
      <c r="P150" s="122"/>
    </row>
    <row r="151" spans="14:16" hidden="1" x14ac:dyDescent="0.3">
      <c r="N151" s="122"/>
      <c r="O151" s="122"/>
      <c r="P151" s="122"/>
    </row>
    <row r="152" spans="14:16" hidden="1" x14ac:dyDescent="0.3">
      <c r="N152" s="122"/>
      <c r="O152" s="122"/>
      <c r="P152" s="122"/>
    </row>
    <row r="153" spans="14:16" hidden="1" x14ac:dyDescent="0.3">
      <c r="N153" s="122"/>
      <c r="O153" s="122"/>
      <c r="P153" s="122"/>
    </row>
    <row r="154" spans="14:16" hidden="1" x14ac:dyDescent="0.3">
      <c r="N154" s="122"/>
      <c r="O154" s="122"/>
      <c r="P154" s="122"/>
    </row>
    <row r="155" spans="14:16" hidden="1" x14ac:dyDescent="0.3">
      <c r="N155" s="122"/>
      <c r="O155" s="122"/>
      <c r="P155" s="122"/>
    </row>
    <row r="156" spans="14:16" hidden="1" x14ac:dyDescent="0.3">
      <c r="N156" s="122"/>
      <c r="O156" s="122"/>
      <c r="P156" s="122"/>
    </row>
    <row r="157" spans="14:16" hidden="1" x14ac:dyDescent="0.3">
      <c r="N157" s="122"/>
      <c r="O157" s="122"/>
      <c r="P157" s="122"/>
    </row>
    <row r="158" spans="14:16" hidden="1" x14ac:dyDescent="0.3">
      <c r="N158" s="122"/>
      <c r="O158" s="122"/>
      <c r="P158" s="122"/>
    </row>
    <row r="159" spans="14:16" hidden="1" x14ac:dyDescent="0.3">
      <c r="N159" s="122"/>
      <c r="O159" s="122"/>
      <c r="P159" s="122"/>
    </row>
    <row r="160" spans="14:16" hidden="1" x14ac:dyDescent="0.3">
      <c r="N160" s="122"/>
      <c r="O160" s="122"/>
      <c r="P160" s="122"/>
    </row>
    <row r="161" spans="14:16" hidden="1" x14ac:dyDescent="0.3">
      <c r="N161" s="122"/>
      <c r="O161" s="122"/>
      <c r="P161" s="122"/>
    </row>
    <row r="162" spans="14:16" hidden="1" x14ac:dyDescent="0.3">
      <c r="N162" s="122"/>
      <c r="O162" s="122"/>
      <c r="P162" s="122"/>
    </row>
    <row r="163" spans="14:16" hidden="1" x14ac:dyDescent="0.3">
      <c r="N163" s="122"/>
      <c r="O163" s="122"/>
      <c r="P163" s="122"/>
    </row>
    <row r="164" spans="14:16" hidden="1" x14ac:dyDescent="0.3">
      <c r="N164" s="122"/>
      <c r="O164" s="122"/>
      <c r="P164" s="122"/>
    </row>
    <row r="165" spans="14:16" hidden="1" x14ac:dyDescent="0.3">
      <c r="N165" s="122"/>
      <c r="O165" s="122"/>
      <c r="P165" s="122"/>
    </row>
    <row r="166" spans="14:16" hidden="1" x14ac:dyDescent="0.3">
      <c r="N166" s="122"/>
      <c r="O166" s="122"/>
      <c r="P166" s="122"/>
    </row>
    <row r="167" spans="14:16" hidden="1" x14ac:dyDescent="0.3">
      <c r="N167" s="122"/>
      <c r="O167" s="122"/>
      <c r="P167" s="122"/>
    </row>
    <row r="168" spans="14:16" hidden="1" x14ac:dyDescent="0.3">
      <c r="N168" s="122"/>
      <c r="O168" s="122"/>
      <c r="P168" s="122"/>
    </row>
    <row r="169" spans="14:16" hidden="1" x14ac:dyDescent="0.3">
      <c r="N169" s="122"/>
      <c r="O169" s="122"/>
      <c r="P169" s="122"/>
    </row>
    <row r="170" spans="14:16" hidden="1" x14ac:dyDescent="0.3">
      <c r="N170" s="122"/>
      <c r="O170" s="122"/>
      <c r="P170" s="122"/>
    </row>
    <row r="171" spans="14:16" hidden="1" x14ac:dyDescent="0.3">
      <c r="N171" s="122"/>
      <c r="O171" s="122"/>
      <c r="P171" s="122"/>
    </row>
    <row r="172" spans="14:16" hidden="1" x14ac:dyDescent="0.3">
      <c r="N172" s="122"/>
      <c r="O172" s="122"/>
      <c r="P172" s="122"/>
    </row>
    <row r="173" spans="14:16" hidden="1" x14ac:dyDescent="0.3">
      <c r="N173" s="122"/>
      <c r="O173" s="122"/>
      <c r="P173" s="122"/>
    </row>
    <row r="174" spans="14:16" hidden="1" x14ac:dyDescent="0.3">
      <c r="N174" s="122"/>
      <c r="O174" s="122"/>
      <c r="P174" s="122"/>
    </row>
    <row r="175" spans="14:16" hidden="1" x14ac:dyDescent="0.3">
      <c r="N175" s="122"/>
      <c r="O175" s="122"/>
      <c r="P175" s="122"/>
    </row>
    <row r="176" spans="14:16" hidden="1" x14ac:dyDescent="0.3">
      <c r="N176" s="122"/>
      <c r="O176" s="122"/>
      <c r="P176" s="122"/>
    </row>
    <row r="177" spans="14:16" hidden="1" x14ac:dyDescent="0.3">
      <c r="N177" s="122"/>
      <c r="O177" s="122"/>
      <c r="P177" s="122"/>
    </row>
    <row r="178" spans="14:16" hidden="1" x14ac:dyDescent="0.3">
      <c r="N178" s="122"/>
      <c r="O178" s="122"/>
      <c r="P178" s="122"/>
    </row>
    <row r="179" spans="14:16" hidden="1" x14ac:dyDescent="0.3">
      <c r="N179" s="122"/>
      <c r="O179" s="122"/>
      <c r="P179" s="122"/>
    </row>
    <row r="180" spans="14:16" hidden="1" x14ac:dyDescent="0.3">
      <c r="N180" s="122"/>
      <c r="O180" s="122"/>
      <c r="P180" s="122"/>
    </row>
    <row r="181" spans="14:16" hidden="1" x14ac:dyDescent="0.3">
      <c r="N181" s="122"/>
      <c r="O181" s="122"/>
      <c r="P181" s="122"/>
    </row>
    <row r="182" spans="14:16" hidden="1" x14ac:dyDescent="0.3">
      <c r="N182" s="122"/>
      <c r="O182" s="122"/>
      <c r="P182" s="122"/>
    </row>
    <row r="183" spans="14:16" hidden="1" x14ac:dyDescent="0.3">
      <c r="N183" s="122"/>
      <c r="O183" s="122"/>
      <c r="P183" s="122"/>
    </row>
    <row r="184" spans="14:16" hidden="1" x14ac:dyDescent="0.3">
      <c r="N184" s="122"/>
      <c r="O184" s="122"/>
      <c r="P184" s="122"/>
    </row>
    <row r="185" spans="14:16" hidden="1" x14ac:dyDescent="0.3">
      <c r="N185" s="122"/>
      <c r="O185" s="122"/>
      <c r="P185" s="122"/>
    </row>
    <row r="186" spans="14:16" hidden="1" x14ac:dyDescent="0.3">
      <c r="N186" s="122"/>
      <c r="O186" s="122"/>
      <c r="P186" s="122"/>
    </row>
    <row r="187" spans="14:16" hidden="1" x14ac:dyDescent="0.3">
      <c r="N187" s="122"/>
      <c r="O187" s="122"/>
      <c r="P187" s="122"/>
    </row>
    <row r="188" spans="14:16" hidden="1" x14ac:dyDescent="0.3">
      <c r="N188" s="122"/>
      <c r="O188" s="122"/>
      <c r="P188" s="122"/>
    </row>
    <row r="189" spans="14:16" hidden="1" x14ac:dyDescent="0.3">
      <c r="N189" s="122"/>
      <c r="O189" s="122"/>
      <c r="P189" s="122"/>
    </row>
    <row r="190" spans="14:16" hidden="1" x14ac:dyDescent="0.3">
      <c r="N190" s="122"/>
      <c r="O190" s="122"/>
      <c r="P190" s="122"/>
    </row>
    <row r="191" spans="14:16" hidden="1" x14ac:dyDescent="0.3">
      <c r="N191" s="122"/>
      <c r="O191" s="122"/>
      <c r="P191" s="122"/>
    </row>
    <row r="192" spans="14:16" hidden="1" x14ac:dyDescent="0.3">
      <c r="N192" s="122"/>
      <c r="O192" s="122"/>
      <c r="P192" s="122"/>
    </row>
    <row r="193" spans="14:16" hidden="1" x14ac:dyDescent="0.3">
      <c r="N193" s="122"/>
      <c r="O193" s="122"/>
      <c r="P193" s="122"/>
    </row>
    <row r="194" spans="14:16" hidden="1" x14ac:dyDescent="0.3">
      <c r="N194" s="122"/>
      <c r="O194" s="122"/>
      <c r="P194" s="122"/>
    </row>
    <row r="195" spans="14:16" hidden="1" x14ac:dyDescent="0.3">
      <c r="N195" s="122"/>
      <c r="O195" s="122"/>
      <c r="P195" s="122"/>
    </row>
    <row r="196" spans="14:16" hidden="1" x14ac:dyDescent="0.3">
      <c r="N196" s="122"/>
      <c r="O196" s="122"/>
      <c r="P196" s="122"/>
    </row>
    <row r="197" spans="14:16" hidden="1" x14ac:dyDescent="0.3">
      <c r="N197" s="122"/>
      <c r="O197" s="122"/>
      <c r="P197" s="122"/>
    </row>
    <row r="198" spans="14:16" hidden="1" x14ac:dyDescent="0.3">
      <c r="N198" s="122"/>
      <c r="O198" s="122"/>
      <c r="P198" s="122"/>
    </row>
    <row r="199" spans="14:16" hidden="1" x14ac:dyDescent="0.3">
      <c r="N199" s="122"/>
      <c r="O199" s="122"/>
      <c r="P199" s="122"/>
    </row>
    <row r="200" spans="14:16" hidden="1" x14ac:dyDescent="0.3">
      <c r="N200" s="122"/>
      <c r="O200" s="122"/>
      <c r="P200" s="122"/>
    </row>
    <row r="201" spans="14:16" hidden="1" x14ac:dyDescent="0.3">
      <c r="N201" s="122"/>
      <c r="O201" s="122"/>
      <c r="P201" s="122"/>
    </row>
    <row r="202" spans="14:16" hidden="1" x14ac:dyDescent="0.3">
      <c r="N202" s="122"/>
      <c r="O202" s="122"/>
      <c r="P202" s="122"/>
    </row>
    <row r="203" spans="14:16" hidden="1" x14ac:dyDescent="0.3">
      <c r="N203" s="122"/>
      <c r="O203" s="122"/>
      <c r="P203" s="122"/>
    </row>
    <row r="204" spans="14:16" hidden="1" x14ac:dyDescent="0.3">
      <c r="N204" s="122"/>
      <c r="O204" s="122"/>
      <c r="P204" s="122"/>
    </row>
    <row r="205" spans="14:16" hidden="1" x14ac:dyDescent="0.3">
      <c r="N205" s="122"/>
      <c r="O205" s="122"/>
      <c r="P205" s="122"/>
    </row>
    <row r="206" spans="14:16" hidden="1" x14ac:dyDescent="0.3">
      <c r="N206" s="122"/>
      <c r="O206" s="122"/>
      <c r="P206" s="122"/>
    </row>
    <row r="207" spans="14:16" hidden="1" x14ac:dyDescent="0.3">
      <c r="N207" s="122"/>
      <c r="O207" s="122"/>
      <c r="P207" s="122"/>
    </row>
    <row r="208" spans="14:16" hidden="1" x14ac:dyDescent="0.3">
      <c r="N208" s="122"/>
      <c r="O208" s="122"/>
      <c r="P208" s="122"/>
    </row>
    <row r="209" spans="14:16" hidden="1" x14ac:dyDescent="0.3">
      <c r="N209" s="122"/>
      <c r="O209" s="122"/>
      <c r="P209" s="122"/>
    </row>
    <row r="210" spans="14:16" hidden="1" x14ac:dyDescent="0.3">
      <c r="N210" s="122"/>
      <c r="O210" s="122"/>
      <c r="P210" s="122"/>
    </row>
    <row r="211" spans="14:16" hidden="1" x14ac:dyDescent="0.3">
      <c r="N211" s="122"/>
      <c r="O211" s="122"/>
      <c r="P211" s="122"/>
    </row>
    <row r="212" spans="14:16" hidden="1" x14ac:dyDescent="0.3">
      <c r="N212" s="122"/>
      <c r="O212" s="122"/>
      <c r="P212" s="122"/>
    </row>
    <row r="213" spans="14:16" hidden="1" x14ac:dyDescent="0.3">
      <c r="N213" s="122"/>
      <c r="O213" s="122"/>
      <c r="P213" s="122"/>
    </row>
    <row r="214" spans="14:16" hidden="1" x14ac:dyDescent="0.3">
      <c r="N214" s="122"/>
      <c r="O214" s="122"/>
      <c r="P214" s="122"/>
    </row>
    <row r="215" spans="14:16" hidden="1" x14ac:dyDescent="0.3">
      <c r="N215" s="122"/>
      <c r="O215" s="122"/>
      <c r="P215" s="122"/>
    </row>
    <row r="216" spans="14:16" hidden="1" x14ac:dyDescent="0.3">
      <c r="N216" s="122"/>
      <c r="O216" s="122"/>
      <c r="P216" s="122"/>
    </row>
    <row r="217" spans="14:16" hidden="1" x14ac:dyDescent="0.3">
      <c r="N217" s="122"/>
      <c r="O217" s="122"/>
      <c r="P217" s="122"/>
    </row>
    <row r="218" spans="14:16" hidden="1" x14ac:dyDescent="0.3">
      <c r="N218" s="122"/>
      <c r="O218" s="122"/>
      <c r="P218" s="122"/>
    </row>
    <row r="219" spans="14:16" hidden="1" x14ac:dyDescent="0.3">
      <c r="N219" s="122"/>
      <c r="O219" s="122"/>
      <c r="P219" s="122"/>
    </row>
    <row r="220" spans="14:16" hidden="1" x14ac:dyDescent="0.3">
      <c r="N220" s="122"/>
      <c r="O220" s="122"/>
      <c r="P220" s="122"/>
    </row>
    <row r="221" spans="14:16" hidden="1" x14ac:dyDescent="0.3">
      <c r="N221" s="122"/>
      <c r="O221" s="122"/>
      <c r="P221" s="122"/>
    </row>
    <row r="222" spans="14:16" hidden="1" x14ac:dyDescent="0.3">
      <c r="N222" s="122"/>
      <c r="O222" s="122"/>
      <c r="P222" s="122"/>
    </row>
    <row r="223" spans="14:16" hidden="1" x14ac:dyDescent="0.3">
      <c r="N223" s="122"/>
      <c r="O223" s="122"/>
      <c r="P223" s="122"/>
    </row>
    <row r="224" spans="14:16" hidden="1" x14ac:dyDescent="0.3">
      <c r="N224" s="122"/>
      <c r="O224" s="122"/>
      <c r="P224" s="122"/>
    </row>
    <row r="225" spans="14:16" hidden="1" x14ac:dyDescent="0.3">
      <c r="N225" s="122"/>
      <c r="O225" s="122"/>
      <c r="P225" s="122"/>
    </row>
    <row r="226" spans="14:16" hidden="1" x14ac:dyDescent="0.3">
      <c r="N226" s="122"/>
      <c r="O226" s="122"/>
      <c r="P226" s="122"/>
    </row>
    <row r="227" spans="14:16" hidden="1" x14ac:dyDescent="0.3">
      <c r="N227" s="122"/>
      <c r="O227" s="122"/>
      <c r="P227" s="122"/>
    </row>
    <row r="228" spans="14:16" hidden="1" x14ac:dyDescent="0.3">
      <c r="N228" s="122"/>
      <c r="O228" s="122"/>
      <c r="P228" s="122"/>
    </row>
    <row r="229" spans="14:16" hidden="1" x14ac:dyDescent="0.3">
      <c r="N229" s="122"/>
      <c r="O229" s="122"/>
      <c r="P229" s="122"/>
    </row>
    <row r="230" spans="14:16" hidden="1" x14ac:dyDescent="0.3">
      <c r="N230" s="122"/>
      <c r="O230" s="122"/>
      <c r="P230" s="122"/>
    </row>
    <row r="231" spans="14:16" hidden="1" x14ac:dyDescent="0.3">
      <c r="N231" s="122"/>
      <c r="O231" s="122"/>
      <c r="P231" s="122"/>
    </row>
    <row r="232" spans="14:16" hidden="1" x14ac:dyDescent="0.3">
      <c r="N232" s="122"/>
      <c r="O232" s="122"/>
      <c r="P232" s="122"/>
    </row>
    <row r="233" spans="14:16" hidden="1" x14ac:dyDescent="0.3">
      <c r="N233" s="122"/>
      <c r="O233" s="122"/>
      <c r="P233" s="122"/>
    </row>
    <row r="234" spans="14:16" hidden="1" x14ac:dyDescent="0.3">
      <c r="N234" s="122"/>
      <c r="O234" s="122"/>
      <c r="P234" s="122"/>
    </row>
    <row r="235" spans="14:16" hidden="1" x14ac:dyDescent="0.3">
      <c r="N235" s="122"/>
      <c r="O235" s="122"/>
      <c r="P235" s="122"/>
    </row>
    <row r="236" spans="14:16" hidden="1" x14ac:dyDescent="0.3">
      <c r="N236" s="122"/>
      <c r="O236" s="122"/>
      <c r="P236" s="122"/>
    </row>
    <row r="237" spans="14:16" hidden="1" x14ac:dyDescent="0.3">
      <c r="N237" s="122"/>
      <c r="O237" s="122"/>
      <c r="P237" s="122"/>
    </row>
    <row r="238" spans="14:16" hidden="1" x14ac:dyDescent="0.3">
      <c r="N238" s="122"/>
      <c r="O238" s="122"/>
      <c r="P238" s="122"/>
    </row>
    <row r="239" spans="14:16" hidden="1" x14ac:dyDescent="0.3">
      <c r="N239" s="122"/>
      <c r="O239" s="122"/>
      <c r="P239" s="122"/>
    </row>
    <row r="240" spans="14:16" hidden="1" x14ac:dyDescent="0.3">
      <c r="N240" s="122"/>
      <c r="O240" s="122"/>
      <c r="P240" s="122"/>
    </row>
    <row r="241" spans="14:16" hidden="1" x14ac:dyDescent="0.3">
      <c r="N241" s="122"/>
      <c r="O241" s="122"/>
      <c r="P241" s="122"/>
    </row>
    <row r="242" spans="14:16" hidden="1" x14ac:dyDescent="0.3">
      <c r="N242" s="122"/>
      <c r="O242" s="122"/>
      <c r="P242" s="122"/>
    </row>
    <row r="243" spans="14:16" hidden="1" x14ac:dyDescent="0.3">
      <c r="N243" s="122"/>
      <c r="O243" s="122"/>
      <c r="P243" s="122"/>
    </row>
    <row r="244" spans="14:16" hidden="1" x14ac:dyDescent="0.3">
      <c r="N244" s="122"/>
      <c r="O244" s="122"/>
      <c r="P244" s="122"/>
    </row>
    <row r="245" spans="14:16" hidden="1" x14ac:dyDescent="0.3">
      <c r="N245" s="122"/>
      <c r="O245" s="122"/>
      <c r="P245" s="122"/>
    </row>
    <row r="246" spans="14:16" hidden="1" x14ac:dyDescent="0.3">
      <c r="N246" s="122"/>
      <c r="O246" s="122"/>
      <c r="P246" s="122"/>
    </row>
    <row r="247" spans="14:16" hidden="1" x14ac:dyDescent="0.3">
      <c r="N247" s="122"/>
      <c r="O247" s="122"/>
      <c r="P247" s="122"/>
    </row>
    <row r="248" spans="14:16" hidden="1" x14ac:dyDescent="0.3">
      <c r="N248" s="122"/>
      <c r="O248" s="122"/>
      <c r="P248" s="122"/>
    </row>
    <row r="249" spans="14:16" hidden="1" x14ac:dyDescent="0.3">
      <c r="N249" s="122"/>
      <c r="O249" s="122"/>
      <c r="P249" s="122"/>
    </row>
    <row r="250" spans="14:16" hidden="1" x14ac:dyDescent="0.3">
      <c r="N250" s="122"/>
      <c r="O250" s="122"/>
      <c r="P250" s="122"/>
    </row>
    <row r="251" spans="14:16" hidden="1" x14ac:dyDescent="0.3">
      <c r="N251" s="122"/>
      <c r="O251" s="122"/>
      <c r="P251" s="122"/>
    </row>
    <row r="252" spans="14:16" hidden="1" x14ac:dyDescent="0.3">
      <c r="N252" s="122"/>
      <c r="O252" s="122"/>
      <c r="P252" s="122"/>
    </row>
    <row r="253" spans="14:16" hidden="1" x14ac:dyDescent="0.3">
      <c r="N253" s="122"/>
      <c r="O253" s="122"/>
      <c r="P253" s="122"/>
    </row>
    <row r="254" spans="14:16" hidden="1" x14ac:dyDescent="0.3">
      <c r="N254" s="122"/>
      <c r="O254" s="122"/>
      <c r="P254" s="122"/>
    </row>
    <row r="255" spans="14:16" hidden="1" x14ac:dyDescent="0.3">
      <c r="N255" s="122"/>
      <c r="O255" s="122"/>
      <c r="P255" s="122"/>
    </row>
    <row r="256" spans="14:16" hidden="1" x14ac:dyDescent="0.3">
      <c r="N256" s="122"/>
      <c r="O256" s="122"/>
      <c r="P256" s="122"/>
    </row>
    <row r="257" spans="14:16" hidden="1" x14ac:dyDescent="0.3">
      <c r="N257" s="122"/>
      <c r="O257" s="122"/>
      <c r="P257" s="122"/>
    </row>
    <row r="258" spans="14:16" hidden="1" x14ac:dyDescent="0.3">
      <c r="N258" s="122"/>
      <c r="O258" s="122"/>
      <c r="P258" s="122"/>
    </row>
    <row r="259" spans="14:16" hidden="1" x14ac:dyDescent="0.3">
      <c r="N259" s="122"/>
      <c r="O259" s="122"/>
      <c r="P259" s="122"/>
    </row>
    <row r="260" spans="14:16" hidden="1" x14ac:dyDescent="0.3">
      <c r="N260" s="122"/>
      <c r="O260" s="122"/>
      <c r="P260" s="122"/>
    </row>
    <row r="261" spans="14:16" hidden="1" x14ac:dyDescent="0.3">
      <c r="N261" s="122"/>
      <c r="O261" s="122"/>
      <c r="P261" s="122"/>
    </row>
    <row r="262" spans="14:16" hidden="1" x14ac:dyDescent="0.3">
      <c r="N262" s="122"/>
      <c r="O262" s="122"/>
      <c r="P262" s="122"/>
    </row>
    <row r="263" spans="14:16" hidden="1" x14ac:dyDescent="0.3">
      <c r="N263" s="122"/>
      <c r="O263" s="122"/>
      <c r="P263" s="122"/>
    </row>
    <row r="264" spans="14:16" hidden="1" x14ac:dyDescent="0.3">
      <c r="N264" s="122"/>
      <c r="O264" s="122"/>
      <c r="P264" s="122"/>
    </row>
    <row r="265" spans="14:16" hidden="1" x14ac:dyDescent="0.3">
      <c r="N265" s="122"/>
      <c r="O265" s="122"/>
      <c r="P265" s="122"/>
    </row>
    <row r="266" spans="14:16" hidden="1" x14ac:dyDescent="0.3">
      <c r="N266" s="122"/>
      <c r="O266" s="122"/>
      <c r="P266" s="122"/>
    </row>
    <row r="267" spans="14:16" hidden="1" x14ac:dyDescent="0.3">
      <c r="N267" s="122"/>
      <c r="O267" s="122"/>
      <c r="P267" s="122"/>
    </row>
    <row r="268" spans="14:16" hidden="1" x14ac:dyDescent="0.3">
      <c r="N268" s="122"/>
      <c r="O268" s="122"/>
      <c r="P268" s="122"/>
    </row>
    <row r="269" spans="14:16" hidden="1" x14ac:dyDescent="0.3">
      <c r="N269" s="122"/>
      <c r="O269" s="122"/>
      <c r="P269" s="122"/>
    </row>
    <row r="270" spans="14:16" hidden="1" x14ac:dyDescent="0.3">
      <c r="N270" s="122"/>
      <c r="O270" s="122"/>
      <c r="P270" s="122"/>
    </row>
    <row r="271" spans="14:16" hidden="1" x14ac:dyDescent="0.3">
      <c r="N271" s="122"/>
      <c r="O271" s="122"/>
      <c r="P271" s="122"/>
    </row>
    <row r="272" spans="14:16" hidden="1" x14ac:dyDescent="0.3">
      <c r="N272" s="122"/>
      <c r="O272" s="122"/>
      <c r="P272" s="122"/>
    </row>
    <row r="273" spans="14:16" hidden="1" x14ac:dyDescent="0.3">
      <c r="N273" s="122"/>
      <c r="O273" s="122"/>
      <c r="P273" s="122"/>
    </row>
    <row r="274" spans="14:16" hidden="1" x14ac:dyDescent="0.3">
      <c r="N274" s="122"/>
      <c r="O274" s="122"/>
      <c r="P274" s="122"/>
    </row>
    <row r="275" spans="14:16" hidden="1" x14ac:dyDescent="0.3">
      <c r="N275" s="122"/>
      <c r="O275" s="122"/>
      <c r="P275" s="122"/>
    </row>
    <row r="276" spans="14:16" hidden="1" x14ac:dyDescent="0.3">
      <c r="N276" s="122"/>
      <c r="O276" s="122"/>
      <c r="P276" s="122"/>
    </row>
    <row r="277" spans="14:16" hidden="1" x14ac:dyDescent="0.3">
      <c r="N277" s="122"/>
      <c r="O277" s="122"/>
      <c r="P277" s="122"/>
    </row>
    <row r="278" spans="14:16" hidden="1" x14ac:dyDescent="0.3">
      <c r="N278" s="122"/>
      <c r="O278" s="122"/>
      <c r="P278" s="122"/>
    </row>
    <row r="279" spans="14:16" hidden="1" x14ac:dyDescent="0.3">
      <c r="N279" s="122"/>
      <c r="O279" s="122"/>
      <c r="P279" s="122"/>
    </row>
    <row r="280" spans="14:16" hidden="1" x14ac:dyDescent="0.3">
      <c r="N280" s="122"/>
      <c r="O280" s="122"/>
      <c r="P280" s="122"/>
    </row>
    <row r="281" spans="14:16" hidden="1" x14ac:dyDescent="0.3">
      <c r="N281" s="122"/>
      <c r="O281" s="122"/>
      <c r="P281" s="122"/>
    </row>
    <row r="282" spans="14:16" hidden="1" x14ac:dyDescent="0.3">
      <c r="N282" s="122"/>
      <c r="O282" s="122"/>
      <c r="P282" s="122"/>
    </row>
    <row r="283" spans="14:16" hidden="1" x14ac:dyDescent="0.3">
      <c r="N283" s="122"/>
      <c r="O283" s="122"/>
      <c r="P283" s="122"/>
    </row>
    <row r="284" spans="14:16" hidden="1" x14ac:dyDescent="0.3">
      <c r="N284" s="122"/>
      <c r="O284" s="122"/>
      <c r="P284" s="122"/>
    </row>
    <row r="285" spans="14:16" hidden="1" x14ac:dyDescent="0.3">
      <c r="N285" s="122"/>
      <c r="O285" s="122"/>
      <c r="P285" s="122"/>
    </row>
    <row r="286" spans="14:16" hidden="1" x14ac:dyDescent="0.3">
      <c r="N286" s="122"/>
      <c r="O286" s="122"/>
      <c r="P286" s="122"/>
    </row>
    <row r="287" spans="14:16" hidden="1" x14ac:dyDescent="0.3">
      <c r="N287" s="122"/>
      <c r="O287" s="122"/>
      <c r="P287" s="122"/>
    </row>
    <row r="288" spans="14:16" hidden="1" x14ac:dyDescent="0.3">
      <c r="N288" s="122"/>
      <c r="O288" s="122"/>
      <c r="P288" s="122"/>
    </row>
    <row r="289" spans="14:16" hidden="1" x14ac:dyDescent="0.3">
      <c r="N289" s="122"/>
      <c r="O289" s="122"/>
      <c r="P289" s="122"/>
    </row>
    <row r="290" spans="14:16" hidden="1" x14ac:dyDescent="0.3">
      <c r="N290" s="122"/>
      <c r="O290" s="122"/>
      <c r="P290" s="122"/>
    </row>
    <row r="291" spans="14:16" hidden="1" x14ac:dyDescent="0.3">
      <c r="N291" s="122"/>
      <c r="O291" s="122"/>
      <c r="P291" s="122"/>
    </row>
    <row r="292" spans="14:16" hidden="1" x14ac:dyDescent="0.3">
      <c r="N292" s="122"/>
      <c r="O292" s="122"/>
      <c r="P292" s="122"/>
    </row>
    <row r="293" spans="14:16" hidden="1" x14ac:dyDescent="0.3">
      <c r="N293" s="122"/>
      <c r="O293" s="122"/>
      <c r="P293" s="122"/>
    </row>
    <row r="294" spans="14:16" hidden="1" x14ac:dyDescent="0.3">
      <c r="N294" s="122"/>
      <c r="O294" s="122"/>
      <c r="P294" s="122"/>
    </row>
    <row r="295" spans="14:16" hidden="1" x14ac:dyDescent="0.3">
      <c r="N295" s="122"/>
      <c r="O295" s="122"/>
      <c r="P295" s="122"/>
    </row>
    <row r="296" spans="14:16" hidden="1" x14ac:dyDescent="0.3">
      <c r="N296" s="122"/>
      <c r="O296" s="122"/>
      <c r="P296" s="122"/>
    </row>
    <row r="297" spans="14:16" hidden="1" x14ac:dyDescent="0.3">
      <c r="N297" s="122"/>
      <c r="O297" s="122"/>
      <c r="P297" s="122"/>
    </row>
    <row r="298" spans="14:16" hidden="1" x14ac:dyDescent="0.3">
      <c r="N298" s="122"/>
      <c r="O298" s="122"/>
      <c r="P298" s="122"/>
    </row>
    <row r="299" spans="14:16" hidden="1" x14ac:dyDescent="0.3">
      <c r="N299" s="122"/>
      <c r="O299" s="122"/>
      <c r="P299" s="122"/>
    </row>
    <row r="300" spans="14:16" hidden="1" x14ac:dyDescent="0.3">
      <c r="N300" s="122"/>
      <c r="O300" s="122"/>
      <c r="P300" s="122"/>
    </row>
    <row r="301" spans="14:16" hidden="1" x14ac:dyDescent="0.3">
      <c r="N301" s="122"/>
      <c r="O301" s="122"/>
      <c r="P301" s="122"/>
    </row>
    <row r="302" spans="14:16" hidden="1" x14ac:dyDescent="0.3">
      <c r="N302" s="122"/>
      <c r="O302" s="122"/>
      <c r="P302" s="122"/>
    </row>
    <row r="303" spans="14:16" hidden="1" x14ac:dyDescent="0.3">
      <c r="N303" s="122"/>
      <c r="O303" s="122"/>
      <c r="P303" s="122"/>
    </row>
    <row r="304" spans="14:16" hidden="1" x14ac:dyDescent="0.3">
      <c r="N304" s="122"/>
      <c r="O304" s="122"/>
      <c r="P304" s="122"/>
    </row>
    <row r="305" spans="14:16" hidden="1" x14ac:dyDescent="0.3">
      <c r="N305" s="122"/>
      <c r="O305" s="122"/>
      <c r="P305" s="122"/>
    </row>
    <row r="306" spans="14:16" hidden="1" x14ac:dyDescent="0.3">
      <c r="N306" s="122"/>
      <c r="O306" s="122"/>
      <c r="P306" s="122"/>
    </row>
    <row r="307" spans="14:16" hidden="1" x14ac:dyDescent="0.3">
      <c r="N307" s="122"/>
      <c r="O307" s="122"/>
      <c r="P307" s="122"/>
    </row>
    <row r="308" spans="14:16" hidden="1" x14ac:dyDescent="0.3">
      <c r="N308" s="122"/>
      <c r="O308" s="122"/>
      <c r="P308" s="122"/>
    </row>
    <row r="309" spans="14:16" hidden="1" x14ac:dyDescent="0.3">
      <c r="N309" s="122"/>
      <c r="O309" s="122"/>
      <c r="P309" s="122"/>
    </row>
    <row r="310" spans="14:16" hidden="1" x14ac:dyDescent="0.3">
      <c r="N310" s="122"/>
      <c r="O310" s="122"/>
      <c r="P310" s="122"/>
    </row>
    <row r="311" spans="14:16" hidden="1" x14ac:dyDescent="0.3">
      <c r="N311" s="122"/>
      <c r="O311" s="122"/>
      <c r="P311" s="122"/>
    </row>
    <row r="312" spans="14:16" hidden="1" x14ac:dyDescent="0.3">
      <c r="N312" s="122"/>
      <c r="O312" s="122"/>
      <c r="P312" s="122"/>
    </row>
    <row r="313" spans="14:16" hidden="1" x14ac:dyDescent="0.3">
      <c r="N313" s="122"/>
      <c r="O313" s="122"/>
      <c r="P313" s="122"/>
    </row>
    <row r="314" spans="14:16" hidden="1" x14ac:dyDescent="0.3">
      <c r="N314" s="122"/>
      <c r="O314" s="122"/>
      <c r="P314" s="122"/>
    </row>
    <row r="315" spans="14:16" hidden="1" x14ac:dyDescent="0.3">
      <c r="N315" s="122"/>
      <c r="O315" s="122"/>
      <c r="P315" s="122"/>
    </row>
    <row r="316" spans="14:16" hidden="1" x14ac:dyDescent="0.3">
      <c r="N316" s="122"/>
      <c r="O316" s="122"/>
      <c r="P316" s="122"/>
    </row>
    <row r="317" spans="14:16" hidden="1" x14ac:dyDescent="0.3">
      <c r="N317" s="122"/>
      <c r="O317" s="122"/>
      <c r="P317" s="122"/>
    </row>
    <row r="318" spans="14:16" hidden="1" x14ac:dyDescent="0.3">
      <c r="N318" s="122"/>
      <c r="O318" s="122"/>
      <c r="P318" s="122"/>
    </row>
    <row r="319" spans="14:16" hidden="1" x14ac:dyDescent="0.3">
      <c r="N319" s="122"/>
      <c r="O319" s="122"/>
      <c r="P319" s="122"/>
    </row>
    <row r="320" spans="14:16" hidden="1" x14ac:dyDescent="0.3">
      <c r="N320" s="122"/>
      <c r="O320" s="122"/>
      <c r="P320" s="122"/>
    </row>
    <row r="321" spans="14:16" hidden="1" x14ac:dyDescent="0.3">
      <c r="N321" s="122"/>
      <c r="O321" s="122"/>
      <c r="P321" s="122"/>
    </row>
    <row r="322" spans="14:16" hidden="1" x14ac:dyDescent="0.3">
      <c r="N322" s="122"/>
      <c r="O322" s="122"/>
      <c r="P322" s="122"/>
    </row>
    <row r="323" spans="14:16" hidden="1" x14ac:dyDescent="0.3">
      <c r="N323" s="122"/>
      <c r="O323" s="122"/>
      <c r="P323" s="122"/>
    </row>
    <row r="324" spans="14:16" hidden="1" x14ac:dyDescent="0.3">
      <c r="N324" s="122"/>
      <c r="O324" s="122"/>
      <c r="P324" s="122"/>
    </row>
    <row r="325" spans="14:16" hidden="1" x14ac:dyDescent="0.3">
      <c r="N325" s="122"/>
      <c r="O325" s="122"/>
      <c r="P325" s="122"/>
    </row>
    <row r="326" spans="14:16" hidden="1" x14ac:dyDescent="0.3">
      <c r="N326" s="122"/>
      <c r="O326" s="122"/>
      <c r="P326" s="122"/>
    </row>
    <row r="327" spans="14:16" hidden="1" x14ac:dyDescent="0.3">
      <c r="N327" s="122"/>
      <c r="O327" s="122"/>
      <c r="P327" s="122"/>
    </row>
    <row r="328" spans="14:16" hidden="1" x14ac:dyDescent="0.3">
      <c r="N328" s="122"/>
      <c r="O328" s="122"/>
      <c r="P328" s="122"/>
    </row>
    <row r="329" spans="14:16" hidden="1" x14ac:dyDescent="0.3">
      <c r="N329" s="122"/>
      <c r="O329" s="122"/>
      <c r="P329" s="122"/>
    </row>
    <row r="330" spans="14:16" hidden="1" x14ac:dyDescent="0.3">
      <c r="N330" s="122"/>
      <c r="O330" s="122"/>
      <c r="P330" s="122"/>
    </row>
    <row r="331" spans="14:16" hidden="1" x14ac:dyDescent="0.3">
      <c r="N331" s="122"/>
      <c r="O331" s="122"/>
      <c r="P331" s="122"/>
    </row>
    <row r="332" spans="14:16" hidden="1" x14ac:dyDescent="0.3">
      <c r="N332" s="122"/>
      <c r="O332" s="122"/>
      <c r="P332" s="122"/>
    </row>
    <row r="333" spans="14:16" hidden="1" x14ac:dyDescent="0.3">
      <c r="N333" s="122"/>
      <c r="O333" s="122"/>
      <c r="P333" s="122"/>
    </row>
    <row r="334" spans="14:16" hidden="1" x14ac:dyDescent="0.3">
      <c r="N334" s="122"/>
      <c r="O334" s="122"/>
      <c r="P334" s="122"/>
    </row>
    <row r="335" spans="14:16" hidden="1" x14ac:dyDescent="0.3">
      <c r="N335" s="122"/>
      <c r="O335" s="122"/>
      <c r="P335" s="122"/>
    </row>
    <row r="336" spans="14:16" hidden="1" x14ac:dyDescent="0.3">
      <c r="N336" s="122"/>
      <c r="O336" s="122"/>
      <c r="P336" s="122"/>
    </row>
    <row r="337" spans="14:16" hidden="1" x14ac:dyDescent="0.3">
      <c r="N337" s="122"/>
      <c r="O337" s="122"/>
      <c r="P337" s="122"/>
    </row>
    <row r="338" spans="14:16" hidden="1" x14ac:dyDescent="0.3">
      <c r="N338" s="122"/>
      <c r="O338" s="122"/>
      <c r="P338" s="122"/>
    </row>
    <row r="339" spans="14:16" hidden="1" x14ac:dyDescent="0.3">
      <c r="N339" s="122"/>
      <c r="O339" s="122"/>
      <c r="P339" s="122"/>
    </row>
    <row r="340" spans="14:16" hidden="1" x14ac:dyDescent="0.3">
      <c r="N340" s="122"/>
      <c r="O340" s="122"/>
      <c r="P340" s="122"/>
    </row>
    <row r="341" spans="14:16" hidden="1" x14ac:dyDescent="0.3">
      <c r="N341" s="122"/>
      <c r="O341" s="122"/>
      <c r="P341" s="122"/>
    </row>
    <row r="342" spans="14:16" hidden="1" x14ac:dyDescent="0.3">
      <c r="N342" s="122"/>
      <c r="O342" s="122"/>
      <c r="P342" s="122"/>
    </row>
    <row r="343" spans="14:16" hidden="1" x14ac:dyDescent="0.3">
      <c r="N343" s="122"/>
      <c r="O343" s="122"/>
      <c r="P343" s="122"/>
    </row>
    <row r="344" spans="14:16" hidden="1" x14ac:dyDescent="0.3">
      <c r="N344" s="122"/>
      <c r="O344" s="122"/>
      <c r="P344" s="122"/>
    </row>
    <row r="345" spans="14:16" hidden="1" x14ac:dyDescent="0.3">
      <c r="N345" s="122"/>
      <c r="O345" s="122"/>
      <c r="P345" s="122"/>
    </row>
    <row r="346" spans="14:16" hidden="1" x14ac:dyDescent="0.3">
      <c r="N346" s="122"/>
      <c r="O346" s="122"/>
      <c r="P346" s="122"/>
    </row>
    <row r="347" spans="14:16" hidden="1" x14ac:dyDescent="0.3">
      <c r="N347" s="122"/>
      <c r="O347" s="122"/>
      <c r="P347" s="122"/>
    </row>
    <row r="348" spans="14:16" hidden="1" x14ac:dyDescent="0.3">
      <c r="N348" s="122"/>
      <c r="O348" s="122"/>
      <c r="P348" s="122"/>
    </row>
    <row r="349" spans="14:16" hidden="1" x14ac:dyDescent="0.3">
      <c r="N349" s="122"/>
      <c r="O349" s="122"/>
      <c r="P349" s="122"/>
    </row>
    <row r="350" spans="14:16" hidden="1" x14ac:dyDescent="0.3">
      <c r="N350" s="122"/>
      <c r="O350" s="122"/>
      <c r="P350" s="122"/>
    </row>
    <row r="351" spans="14:16" hidden="1" x14ac:dyDescent="0.3">
      <c r="N351" s="122"/>
      <c r="O351" s="122"/>
      <c r="P351" s="122"/>
    </row>
    <row r="352" spans="14:16" hidden="1" x14ac:dyDescent="0.3">
      <c r="N352" s="122"/>
      <c r="O352" s="122"/>
      <c r="P352" s="122"/>
    </row>
    <row r="353" spans="14:16" hidden="1" x14ac:dyDescent="0.3">
      <c r="N353" s="122"/>
      <c r="O353" s="122"/>
      <c r="P353" s="122"/>
    </row>
    <row r="354" spans="14:16" hidden="1" x14ac:dyDescent="0.3">
      <c r="N354" s="122"/>
      <c r="O354" s="122"/>
      <c r="P354" s="122"/>
    </row>
    <row r="355" spans="14:16" hidden="1" x14ac:dyDescent="0.3">
      <c r="N355" s="122"/>
      <c r="O355" s="122"/>
      <c r="P355" s="122"/>
    </row>
    <row r="356" spans="14:16" hidden="1" x14ac:dyDescent="0.3">
      <c r="N356" s="122"/>
      <c r="O356" s="122"/>
      <c r="P356" s="122"/>
    </row>
    <row r="357" spans="14:16" hidden="1" x14ac:dyDescent="0.3">
      <c r="N357" s="122"/>
      <c r="O357" s="122"/>
      <c r="P357" s="122"/>
    </row>
    <row r="358" spans="14:16" hidden="1" x14ac:dyDescent="0.3">
      <c r="N358" s="122"/>
      <c r="O358" s="122"/>
      <c r="P358" s="122"/>
    </row>
    <row r="359" spans="14:16" hidden="1" x14ac:dyDescent="0.3">
      <c r="N359" s="122"/>
      <c r="O359" s="122"/>
      <c r="P359" s="122"/>
    </row>
    <row r="360" spans="14:16" hidden="1" x14ac:dyDescent="0.3">
      <c r="N360" s="122"/>
      <c r="O360" s="122"/>
      <c r="P360" s="122"/>
    </row>
    <row r="361" spans="14:16" hidden="1" x14ac:dyDescent="0.3">
      <c r="N361" s="122"/>
      <c r="O361" s="122"/>
      <c r="P361" s="122"/>
    </row>
    <row r="362" spans="14:16" hidden="1" x14ac:dyDescent="0.3">
      <c r="N362" s="122"/>
      <c r="O362" s="122"/>
      <c r="P362" s="122"/>
    </row>
    <row r="363" spans="14:16" hidden="1" x14ac:dyDescent="0.3">
      <c r="N363" s="122"/>
      <c r="O363" s="122"/>
      <c r="P363" s="122"/>
    </row>
    <row r="364" spans="14:16" hidden="1" x14ac:dyDescent="0.3">
      <c r="N364" s="122"/>
      <c r="O364" s="122"/>
      <c r="P364" s="122"/>
    </row>
    <row r="365" spans="14:16" hidden="1" x14ac:dyDescent="0.3">
      <c r="N365" s="122"/>
      <c r="O365" s="122"/>
      <c r="P365" s="122"/>
    </row>
    <row r="366" spans="14:16" hidden="1" x14ac:dyDescent="0.3">
      <c r="N366" s="122"/>
      <c r="O366" s="122"/>
      <c r="P366" s="122"/>
    </row>
    <row r="367" spans="14:16" hidden="1" x14ac:dyDescent="0.3">
      <c r="N367" s="122"/>
      <c r="O367" s="122"/>
      <c r="P367" s="122"/>
    </row>
    <row r="368" spans="14:16" hidden="1" x14ac:dyDescent="0.3">
      <c r="N368" s="122"/>
      <c r="O368" s="122"/>
      <c r="P368" s="122"/>
    </row>
    <row r="369" spans="14:16" hidden="1" x14ac:dyDescent="0.3">
      <c r="N369" s="122"/>
      <c r="O369" s="122"/>
      <c r="P369" s="122"/>
    </row>
    <row r="370" spans="14:16" hidden="1" x14ac:dyDescent="0.3">
      <c r="N370" s="122"/>
      <c r="O370" s="122"/>
      <c r="P370" s="122"/>
    </row>
    <row r="371" spans="14:16" hidden="1" x14ac:dyDescent="0.3">
      <c r="N371" s="122"/>
      <c r="O371" s="122"/>
      <c r="P371" s="122"/>
    </row>
    <row r="372" spans="14:16" hidden="1" x14ac:dyDescent="0.3">
      <c r="N372" s="122"/>
      <c r="O372" s="122"/>
      <c r="P372" s="122"/>
    </row>
    <row r="373" spans="14:16" hidden="1" x14ac:dyDescent="0.3">
      <c r="N373" s="122"/>
      <c r="O373" s="122"/>
      <c r="P373" s="122"/>
    </row>
    <row r="374" spans="14:16" hidden="1" x14ac:dyDescent="0.3">
      <c r="N374" s="122"/>
      <c r="O374" s="122"/>
      <c r="P374" s="122"/>
    </row>
    <row r="375" spans="14:16" hidden="1" x14ac:dyDescent="0.3">
      <c r="N375" s="122"/>
      <c r="O375" s="122"/>
      <c r="P375" s="122"/>
    </row>
    <row r="376" spans="14:16" hidden="1" x14ac:dyDescent="0.3">
      <c r="N376" s="122"/>
      <c r="O376" s="122"/>
      <c r="P376" s="122"/>
    </row>
    <row r="377" spans="14:16" hidden="1" x14ac:dyDescent="0.3">
      <c r="N377" s="122"/>
      <c r="O377" s="122"/>
      <c r="P377" s="122"/>
    </row>
    <row r="378" spans="14:16" hidden="1" x14ac:dyDescent="0.3">
      <c r="N378" s="122"/>
      <c r="O378" s="122"/>
      <c r="P378" s="122"/>
    </row>
    <row r="379" spans="14:16" hidden="1" x14ac:dyDescent="0.3">
      <c r="N379" s="122"/>
      <c r="O379" s="122"/>
      <c r="P379" s="122"/>
    </row>
    <row r="380" spans="14:16" hidden="1" x14ac:dyDescent="0.3">
      <c r="N380" s="122"/>
      <c r="O380" s="122"/>
      <c r="P380" s="122"/>
    </row>
    <row r="381" spans="14:16" hidden="1" x14ac:dyDescent="0.3">
      <c r="N381" s="122"/>
      <c r="O381" s="122"/>
      <c r="P381" s="122"/>
    </row>
    <row r="382" spans="14:16" hidden="1" x14ac:dyDescent="0.3">
      <c r="N382" s="122"/>
      <c r="O382" s="122"/>
      <c r="P382" s="122"/>
    </row>
    <row r="383" spans="14:16" hidden="1" x14ac:dyDescent="0.3">
      <c r="N383" s="122"/>
      <c r="O383" s="122"/>
      <c r="P383" s="122"/>
    </row>
    <row r="384" spans="14:16" hidden="1" x14ac:dyDescent="0.3">
      <c r="N384" s="122"/>
      <c r="O384" s="122"/>
      <c r="P384" s="122"/>
    </row>
    <row r="385" spans="14:16" hidden="1" x14ac:dyDescent="0.3">
      <c r="N385" s="122"/>
      <c r="O385" s="122"/>
      <c r="P385" s="122"/>
    </row>
    <row r="386" spans="14:16" hidden="1" x14ac:dyDescent="0.3">
      <c r="N386" s="122"/>
      <c r="O386" s="122"/>
      <c r="P386" s="122"/>
    </row>
    <row r="387" spans="14:16" hidden="1" x14ac:dyDescent="0.3">
      <c r="N387" s="122"/>
      <c r="O387" s="122"/>
      <c r="P387" s="122"/>
    </row>
    <row r="388" spans="14:16" hidden="1" x14ac:dyDescent="0.3">
      <c r="N388" s="122"/>
      <c r="O388" s="122"/>
      <c r="P388" s="122"/>
    </row>
    <row r="389" spans="14:16" hidden="1" x14ac:dyDescent="0.3">
      <c r="N389" s="122"/>
      <c r="O389" s="122"/>
      <c r="P389" s="122"/>
    </row>
    <row r="390" spans="14:16" hidden="1" x14ac:dyDescent="0.3">
      <c r="N390" s="122"/>
      <c r="O390" s="122"/>
      <c r="P390" s="122"/>
    </row>
    <row r="391" spans="14:16" hidden="1" x14ac:dyDescent="0.3">
      <c r="N391" s="122"/>
      <c r="O391" s="122"/>
      <c r="P391" s="122"/>
    </row>
    <row r="392" spans="14:16" hidden="1" x14ac:dyDescent="0.3">
      <c r="N392" s="122"/>
      <c r="O392" s="122"/>
      <c r="P392" s="122"/>
    </row>
    <row r="393" spans="14:16" hidden="1" x14ac:dyDescent="0.3">
      <c r="N393" s="122"/>
      <c r="O393" s="122"/>
      <c r="P393" s="122"/>
    </row>
    <row r="394" spans="14:16" hidden="1" x14ac:dyDescent="0.3">
      <c r="N394" s="122"/>
      <c r="O394" s="122"/>
      <c r="P394" s="122"/>
    </row>
    <row r="395" spans="14:16" hidden="1" x14ac:dyDescent="0.3">
      <c r="N395" s="122"/>
      <c r="O395" s="122"/>
      <c r="P395" s="122"/>
    </row>
    <row r="396" spans="14:16" hidden="1" x14ac:dyDescent="0.3">
      <c r="N396" s="122"/>
      <c r="O396" s="122"/>
      <c r="P396" s="122"/>
    </row>
    <row r="397" spans="14:16" hidden="1" x14ac:dyDescent="0.3">
      <c r="N397" s="122"/>
      <c r="O397" s="122"/>
      <c r="P397" s="122"/>
    </row>
    <row r="398" spans="14:16" hidden="1" x14ac:dyDescent="0.3">
      <c r="N398" s="122"/>
      <c r="O398" s="122"/>
      <c r="P398" s="122"/>
    </row>
    <row r="399" spans="14:16" hidden="1" x14ac:dyDescent="0.3">
      <c r="N399" s="122"/>
      <c r="O399" s="122"/>
      <c r="P399" s="122"/>
    </row>
    <row r="400" spans="14:16" hidden="1" x14ac:dyDescent="0.3">
      <c r="N400" s="122"/>
      <c r="O400" s="122"/>
      <c r="P400" s="122"/>
    </row>
    <row r="401" spans="14:16" hidden="1" x14ac:dyDescent="0.3">
      <c r="N401" s="122"/>
      <c r="O401" s="122"/>
      <c r="P401" s="122"/>
    </row>
    <row r="402" spans="14:16" hidden="1" x14ac:dyDescent="0.3">
      <c r="N402" s="122"/>
      <c r="O402" s="122"/>
      <c r="P402" s="122"/>
    </row>
    <row r="403" spans="14:16" hidden="1" x14ac:dyDescent="0.3">
      <c r="N403" s="122"/>
      <c r="O403" s="122"/>
      <c r="P403" s="122"/>
    </row>
    <row r="404" spans="14:16" hidden="1" x14ac:dyDescent="0.3">
      <c r="N404" s="122"/>
      <c r="O404" s="122"/>
      <c r="P404" s="122"/>
    </row>
    <row r="405" spans="14:16" hidden="1" x14ac:dyDescent="0.3">
      <c r="N405" s="122"/>
      <c r="O405" s="122"/>
      <c r="P405" s="122"/>
    </row>
    <row r="406" spans="14:16" hidden="1" x14ac:dyDescent="0.3">
      <c r="N406" s="122"/>
      <c r="O406" s="122"/>
      <c r="P406" s="122"/>
    </row>
    <row r="407" spans="14:16" hidden="1" x14ac:dyDescent="0.3">
      <c r="N407" s="122"/>
      <c r="O407" s="122"/>
      <c r="P407" s="122"/>
    </row>
    <row r="408" spans="14:16" hidden="1" x14ac:dyDescent="0.3">
      <c r="N408" s="122"/>
      <c r="O408" s="122"/>
      <c r="P408" s="122"/>
    </row>
    <row r="409" spans="14:16" hidden="1" x14ac:dyDescent="0.3">
      <c r="N409" s="122"/>
      <c r="O409" s="122"/>
      <c r="P409" s="122"/>
    </row>
    <row r="410" spans="14:16" hidden="1" x14ac:dyDescent="0.3">
      <c r="N410" s="122"/>
      <c r="O410" s="122"/>
      <c r="P410" s="122"/>
    </row>
    <row r="411" spans="14:16" hidden="1" x14ac:dyDescent="0.3">
      <c r="N411" s="122"/>
      <c r="O411" s="122"/>
      <c r="P411" s="122"/>
    </row>
    <row r="412" spans="14:16" hidden="1" x14ac:dyDescent="0.3">
      <c r="N412" s="122"/>
      <c r="O412" s="122"/>
      <c r="P412" s="122"/>
    </row>
    <row r="413" spans="14:16" hidden="1" x14ac:dyDescent="0.3">
      <c r="N413" s="122"/>
      <c r="O413" s="122"/>
      <c r="P413" s="122"/>
    </row>
    <row r="414" spans="14:16" hidden="1" x14ac:dyDescent="0.3">
      <c r="N414" s="122"/>
      <c r="O414" s="122"/>
      <c r="P414" s="122"/>
    </row>
    <row r="415" spans="14:16" hidden="1" x14ac:dyDescent="0.3">
      <c r="N415" s="122"/>
      <c r="O415" s="122"/>
      <c r="P415" s="122"/>
    </row>
    <row r="416" spans="14:16" hidden="1" x14ac:dyDescent="0.3">
      <c r="N416" s="122"/>
      <c r="O416" s="122"/>
      <c r="P416" s="122"/>
    </row>
    <row r="417" spans="14:16" hidden="1" x14ac:dyDescent="0.3">
      <c r="N417" s="122"/>
      <c r="O417" s="122"/>
      <c r="P417" s="122"/>
    </row>
    <row r="418" spans="14:16" hidden="1" x14ac:dyDescent="0.3">
      <c r="N418" s="122"/>
      <c r="O418" s="122"/>
      <c r="P418" s="122"/>
    </row>
    <row r="419" spans="14:16" hidden="1" x14ac:dyDescent="0.3">
      <c r="N419" s="122"/>
      <c r="O419" s="122"/>
      <c r="P419" s="122"/>
    </row>
    <row r="420" spans="14:16" hidden="1" x14ac:dyDescent="0.3">
      <c r="N420" s="122"/>
      <c r="O420" s="122"/>
      <c r="P420" s="122"/>
    </row>
    <row r="421" spans="14:16" hidden="1" x14ac:dyDescent="0.3">
      <c r="N421" s="122"/>
      <c r="O421" s="122"/>
      <c r="P421" s="122"/>
    </row>
    <row r="422" spans="14:16" hidden="1" x14ac:dyDescent="0.3">
      <c r="N422" s="122"/>
      <c r="O422" s="122"/>
      <c r="P422" s="122"/>
    </row>
    <row r="423" spans="14:16" hidden="1" x14ac:dyDescent="0.3">
      <c r="N423" s="122"/>
      <c r="O423" s="122"/>
      <c r="P423" s="122"/>
    </row>
    <row r="424" spans="14:16" hidden="1" x14ac:dyDescent="0.3">
      <c r="N424" s="122"/>
      <c r="O424" s="122"/>
      <c r="P424" s="122"/>
    </row>
    <row r="425" spans="14:16" hidden="1" x14ac:dyDescent="0.3">
      <c r="N425" s="122"/>
      <c r="O425" s="122"/>
      <c r="P425" s="122"/>
    </row>
    <row r="426" spans="14:16" hidden="1" x14ac:dyDescent="0.3">
      <c r="N426" s="122"/>
      <c r="O426" s="122"/>
      <c r="P426" s="122"/>
    </row>
    <row r="427" spans="14:16" hidden="1" x14ac:dyDescent="0.3">
      <c r="N427" s="122"/>
      <c r="O427" s="122"/>
      <c r="P427" s="122"/>
    </row>
    <row r="428" spans="14:16" hidden="1" x14ac:dyDescent="0.3">
      <c r="N428" s="122"/>
      <c r="O428" s="122"/>
      <c r="P428" s="122"/>
    </row>
    <row r="429" spans="14:16" hidden="1" x14ac:dyDescent="0.3">
      <c r="N429" s="122"/>
      <c r="O429" s="122"/>
      <c r="P429" s="122"/>
    </row>
    <row r="430" spans="14:16" hidden="1" x14ac:dyDescent="0.3">
      <c r="N430" s="122"/>
      <c r="O430" s="122"/>
      <c r="P430" s="122"/>
    </row>
    <row r="431" spans="14:16" hidden="1" x14ac:dyDescent="0.3">
      <c r="N431" s="122"/>
      <c r="O431" s="122"/>
      <c r="P431" s="122"/>
    </row>
    <row r="432" spans="14:16" hidden="1" x14ac:dyDescent="0.3">
      <c r="N432" s="122"/>
      <c r="O432" s="122"/>
      <c r="P432" s="122"/>
    </row>
    <row r="433" spans="14:16" hidden="1" x14ac:dyDescent="0.3">
      <c r="N433" s="122"/>
      <c r="O433" s="122"/>
      <c r="P433" s="122"/>
    </row>
    <row r="434" spans="14:16" hidden="1" x14ac:dyDescent="0.3">
      <c r="N434" s="122"/>
      <c r="O434" s="122"/>
      <c r="P434" s="122"/>
    </row>
    <row r="435" spans="14:16" hidden="1" x14ac:dyDescent="0.3">
      <c r="N435" s="122"/>
      <c r="O435" s="122"/>
      <c r="P435" s="122"/>
    </row>
    <row r="436" spans="14:16" hidden="1" x14ac:dyDescent="0.3">
      <c r="N436" s="122"/>
      <c r="O436" s="122"/>
      <c r="P436" s="122"/>
    </row>
    <row r="437" spans="14:16" hidden="1" x14ac:dyDescent="0.3">
      <c r="N437" s="122"/>
      <c r="O437" s="122"/>
      <c r="P437" s="122"/>
    </row>
    <row r="438" spans="14:16" hidden="1" x14ac:dyDescent="0.3">
      <c r="N438" s="122"/>
      <c r="O438" s="122"/>
      <c r="P438" s="122"/>
    </row>
    <row r="439" spans="14:16" hidden="1" x14ac:dyDescent="0.3">
      <c r="N439" s="122"/>
      <c r="O439" s="122"/>
      <c r="P439" s="122"/>
    </row>
    <row r="440" spans="14:16" hidden="1" x14ac:dyDescent="0.3">
      <c r="N440" s="122"/>
      <c r="O440" s="122"/>
      <c r="P440" s="122"/>
    </row>
    <row r="441" spans="14:16" hidden="1" x14ac:dyDescent="0.3">
      <c r="N441" s="122"/>
      <c r="O441" s="122"/>
      <c r="P441" s="122"/>
    </row>
    <row r="442" spans="14:16" hidden="1" x14ac:dyDescent="0.3">
      <c r="N442" s="122"/>
      <c r="O442" s="122"/>
      <c r="P442" s="122"/>
    </row>
    <row r="443" spans="14:16" hidden="1" x14ac:dyDescent="0.3">
      <c r="N443" s="122"/>
      <c r="O443" s="122"/>
      <c r="P443" s="122"/>
    </row>
    <row r="444" spans="14:16" hidden="1" x14ac:dyDescent="0.3">
      <c r="N444" s="122"/>
      <c r="O444" s="122"/>
      <c r="P444" s="122"/>
    </row>
    <row r="445" spans="14:16" hidden="1" x14ac:dyDescent="0.3">
      <c r="N445" s="122"/>
      <c r="O445" s="122"/>
      <c r="P445" s="122"/>
    </row>
    <row r="446" spans="14:16" hidden="1" x14ac:dyDescent="0.3">
      <c r="N446" s="122"/>
      <c r="O446" s="122"/>
      <c r="P446" s="122"/>
    </row>
    <row r="447" spans="14:16" hidden="1" x14ac:dyDescent="0.3">
      <c r="N447" s="122"/>
      <c r="O447" s="122"/>
      <c r="P447" s="122"/>
    </row>
    <row r="448" spans="14:16" hidden="1" x14ac:dyDescent="0.3">
      <c r="N448" s="122"/>
      <c r="O448" s="122"/>
      <c r="P448" s="122"/>
    </row>
    <row r="449" spans="14:16" hidden="1" x14ac:dyDescent="0.3">
      <c r="N449" s="122"/>
      <c r="O449" s="122"/>
      <c r="P449" s="122"/>
    </row>
    <row r="450" spans="14:16" hidden="1" x14ac:dyDescent="0.3">
      <c r="N450" s="122"/>
      <c r="O450" s="122"/>
      <c r="P450" s="122"/>
    </row>
    <row r="451" spans="14:16" hidden="1" x14ac:dyDescent="0.3">
      <c r="N451" s="122"/>
      <c r="O451" s="122"/>
      <c r="P451" s="122"/>
    </row>
    <row r="452" spans="14:16" hidden="1" x14ac:dyDescent="0.3">
      <c r="N452" s="122"/>
      <c r="O452" s="122"/>
      <c r="P452" s="122"/>
    </row>
    <row r="453" spans="14:16" hidden="1" x14ac:dyDescent="0.3">
      <c r="N453" s="122"/>
      <c r="O453" s="122"/>
      <c r="P453" s="122"/>
    </row>
    <row r="454" spans="14:16" hidden="1" x14ac:dyDescent="0.3">
      <c r="N454" s="122"/>
      <c r="O454" s="122"/>
      <c r="P454" s="122"/>
    </row>
    <row r="455" spans="14:16" hidden="1" x14ac:dyDescent="0.3">
      <c r="N455" s="122"/>
      <c r="O455" s="122"/>
      <c r="P455" s="122"/>
    </row>
    <row r="456" spans="14:16" hidden="1" x14ac:dyDescent="0.3">
      <c r="N456" s="122"/>
      <c r="O456" s="122"/>
      <c r="P456" s="122"/>
    </row>
    <row r="457" spans="14:16" hidden="1" x14ac:dyDescent="0.3">
      <c r="N457" s="122"/>
      <c r="O457" s="122"/>
      <c r="P457" s="122"/>
    </row>
    <row r="458" spans="14:16" hidden="1" x14ac:dyDescent="0.3">
      <c r="N458" s="122"/>
      <c r="O458" s="122"/>
      <c r="P458" s="122"/>
    </row>
    <row r="459" spans="14:16" hidden="1" x14ac:dyDescent="0.3">
      <c r="N459" s="122"/>
      <c r="O459" s="122"/>
      <c r="P459" s="122"/>
    </row>
    <row r="460" spans="14:16" hidden="1" x14ac:dyDescent="0.3">
      <c r="N460" s="122"/>
      <c r="O460" s="122"/>
      <c r="P460" s="122"/>
    </row>
    <row r="461" spans="14:16" hidden="1" x14ac:dyDescent="0.3">
      <c r="N461" s="122"/>
      <c r="O461" s="122"/>
      <c r="P461" s="122"/>
    </row>
    <row r="462" spans="14:16" hidden="1" x14ac:dyDescent="0.3">
      <c r="N462" s="122"/>
      <c r="O462" s="122"/>
      <c r="P462" s="122"/>
    </row>
    <row r="463" spans="14:16" hidden="1" x14ac:dyDescent="0.3">
      <c r="N463" s="122"/>
      <c r="O463" s="122"/>
      <c r="P463" s="122"/>
    </row>
    <row r="464" spans="14:16" hidden="1" x14ac:dyDescent="0.3">
      <c r="N464" s="122"/>
      <c r="O464" s="122"/>
      <c r="P464" s="122"/>
    </row>
    <row r="465" spans="14:16" hidden="1" x14ac:dyDescent="0.3">
      <c r="N465" s="122"/>
      <c r="O465" s="122"/>
      <c r="P465" s="122"/>
    </row>
    <row r="466" spans="14:16" hidden="1" x14ac:dyDescent="0.3">
      <c r="N466" s="122"/>
      <c r="O466" s="122"/>
      <c r="P466" s="122"/>
    </row>
    <row r="467" spans="14:16" hidden="1" x14ac:dyDescent="0.3">
      <c r="N467" s="122"/>
      <c r="O467" s="122"/>
      <c r="P467" s="122"/>
    </row>
    <row r="468" spans="14:16" hidden="1" x14ac:dyDescent="0.3">
      <c r="N468" s="122"/>
      <c r="O468" s="122"/>
      <c r="P468" s="122"/>
    </row>
    <row r="469" spans="14:16" hidden="1" x14ac:dyDescent="0.3">
      <c r="N469" s="122"/>
      <c r="O469" s="122"/>
      <c r="P469" s="122"/>
    </row>
    <row r="470" spans="14:16" hidden="1" x14ac:dyDescent="0.3">
      <c r="N470" s="122"/>
      <c r="O470" s="122"/>
      <c r="P470" s="122"/>
    </row>
    <row r="471" spans="14:16" hidden="1" x14ac:dyDescent="0.3">
      <c r="N471" s="122"/>
      <c r="O471" s="122"/>
      <c r="P471" s="122"/>
    </row>
    <row r="472" spans="14:16" hidden="1" x14ac:dyDescent="0.3">
      <c r="N472" s="122"/>
      <c r="O472" s="122"/>
      <c r="P472" s="122"/>
    </row>
    <row r="473" spans="14:16" hidden="1" x14ac:dyDescent="0.3">
      <c r="N473" s="122"/>
      <c r="O473" s="122"/>
      <c r="P473" s="122"/>
    </row>
    <row r="474" spans="14:16" hidden="1" x14ac:dyDescent="0.3">
      <c r="N474" s="122"/>
      <c r="O474" s="122"/>
      <c r="P474" s="122"/>
    </row>
    <row r="475" spans="14:16" hidden="1" x14ac:dyDescent="0.3">
      <c r="N475" s="122"/>
      <c r="O475" s="122"/>
      <c r="P475" s="122"/>
    </row>
    <row r="476" spans="14:16" hidden="1" x14ac:dyDescent="0.3">
      <c r="N476" s="122"/>
      <c r="O476" s="122"/>
      <c r="P476" s="122"/>
    </row>
    <row r="477" spans="14:16" hidden="1" x14ac:dyDescent="0.3">
      <c r="N477" s="122"/>
      <c r="O477" s="122"/>
      <c r="P477" s="122"/>
    </row>
    <row r="478" spans="14:16" hidden="1" x14ac:dyDescent="0.3">
      <c r="N478" s="122"/>
      <c r="O478" s="122"/>
      <c r="P478" s="122"/>
    </row>
    <row r="479" spans="14:16" hidden="1" x14ac:dyDescent="0.3">
      <c r="N479" s="122"/>
      <c r="O479" s="122"/>
      <c r="P479" s="122"/>
    </row>
    <row r="480" spans="14:16" hidden="1" x14ac:dyDescent="0.3">
      <c r="N480" s="122"/>
      <c r="O480" s="122"/>
      <c r="P480" s="122"/>
    </row>
    <row r="481" spans="3:23" hidden="1" x14ac:dyDescent="0.3">
      <c r="N481" s="122"/>
      <c r="O481" s="122"/>
      <c r="P481" s="122"/>
    </row>
    <row r="482" spans="3:23" hidden="1" x14ac:dyDescent="0.3">
      <c r="N482" s="122"/>
      <c r="O482" s="122"/>
      <c r="P482" s="122"/>
    </row>
    <row r="483" spans="3:23" hidden="1" x14ac:dyDescent="0.3">
      <c r="N483" s="122"/>
      <c r="O483" s="122"/>
      <c r="P483" s="122"/>
    </row>
    <row r="484" spans="3:23" hidden="1" x14ac:dyDescent="0.3">
      <c r="N484" s="122"/>
      <c r="O484" s="122"/>
      <c r="P484" s="122"/>
    </row>
    <row r="485" spans="3:23" hidden="1" x14ac:dyDescent="0.3">
      <c r="N485" s="122"/>
      <c r="O485" s="122"/>
      <c r="P485" s="122"/>
    </row>
    <row r="486" spans="3:23" hidden="1" x14ac:dyDescent="0.3">
      <c r="N486" s="122"/>
      <c r="O486" s="122"/>
      <c r="P486" s="122"/>
    </row>
    <row r="487" spans="3:23" hidden="1" x14ac:dyDescent="0.3">
      <c r="N487" s="122"/>
      <c r="O487" s="122"/>
      <c r="P487" s="122"/>
    </row>
    <row r="488" spans="3:23" hidden="1" x14ac:dyDescent="0.3">
      <c r="N488" s="122"/>
      <c r="O488" s="122"/>
      <c r="P488" s="122"/>
    </row>
    <row r="489" spans="3:23" hidden="1" x14ac:dyDescent="0.3">
      <c r="N489" s="122"/>
      <c r="O489" s="122"/>
      <c r="P489" s="122"/>
    </row>
    <row r="490" spans="3:23" hidden="1" x14ac:dyDescent="0.3">
      <c r="N490" s="122"/>
      <c r="O490" s="122"/>
      <c r="P490" s="122"/>
    </row>
    <row r="491" spans="3:23" hidden="1" x14ac:dyDescent="0.3">
      <c r="N491" s="122"/>
      <c r="O491" s="122"/>
      <c r="P491" s="122"/>
    </row>
    <row r="492" spans="3:23" hidden="1" x14ac:dyDescent="0.3">
      <c r="N492" s="122"/>
      <c r="O492" s="122"/>
      <c r="P492" s="122"/>
    </row>
    <row r="493" spans="3:23" hidden="1" x14ac:dyDescent="0.3">
      <c r="N493" s="122"/>
      <c r="O493" s="122"/>
      <c r="P493" s="122"/>
    </row>
    <row r="494" spans="3:23" hidden="1" x14ac:dyDescent="0.3">
      <c r="N494" s="122"/>
      <c r="O494" s="122"/>
      <c r="P494" s="122"/>
    </row>
    <row r="495" spans="3:23" ht="15" thickBot="1" x14ac:dyDescent="0.35">
      <c r="C495" s="123" t="s">
        <v>136</v>
      </c>
      <c r="D495" s="93"/>
      <c r="E495" s="93"/>
      <c r="F495" s="105">
        <f t="shared" ref="F495:M495" si="2">SUM(F4:F494)</f>
        <v>55.499999999999993</v>
      </c>
      <c r="G495" s="105">
        <f t="shared" si="2"/>
        <v>427.5</v>
      </c>
      <c r="H495" s="105">
        <f t="shared" si="2"/>
        <v>0</v>
      </c>
      <c r="I495" s="105">
        <f t="shared" si="2"/>
        <v>5.5</v>
      </c>
      <c r="J495" s="105">
        <f t="shared" si="2"/>
        <v>23.200000000000003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Q495" s="93" t="s">
        <v>137</v>
      </c>
      <c r="R495" s="105">
        <f t="shared" ref="R495:W495" si="3">SUM(R4:R494)</f>
        <v>0</v>
      </c>
      <c r="S495" s="105">
        <f t="shared" si="3"/>
        <v>0</v>
      </c>
      <c r="T495" s="105">
        <f t="shared" si="3"/>
        <v>0</v>
      </c>
      <c r="U495" s="105">
        <f t="shared" si="3"/>
        <v>0</v>
      </c>
      <c r="V495" s="105">
        <f t="shared" si="3"/>
        <v>0</v>
      </c>
      <c r="W495" s="105">
        <f t="shared" si="3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347.5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347.5</v>
      </c>
      <c r="O499" s="95"/>
      <c r="P499" s="106" cm="1">
        <f t="array" ref="P499">SUMPRODUCT(--($E$4:$E$494=C499),--($D$4:$D$494=""),$P$4:$P$494)</f>
        <v>69500</v>
      </c>
    </row>
    <row r="500" spans="3:16" x14ac:dyDescent="0.3">
      <c r="C500" s="95" t="str">
        <f>IF('2'!K4="", "Vrije categorie",'2'!K4)</f>
        <v>B</v>
      </c>
      <c r="F500" s="106" cm="1">
        <f t="array" ref="F500">SUMPRODUCT(--($E$4:$E$494=C500),--($D$4:$D$494=""),$F$4:$F$494)</f>
        <v>34.5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34.5</v>
      </c>
      <c r="O500" s="95"/>
      <c r="P500" s="106" cm="1">
        <f t="array" ref="P500">SUMPRODUCT(--($E$4:$E$494=C500),--($D$4:$D$494=""),$P$4:$P$494)</f>
        <v>6900</v>
      </c>
    </row>
    <row r="501" spans="3:16" x14ac:dyDescent="0.3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3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3">
      <c r="C503" s="95" t="str">
        <f>IF('2'!K7="", "Vrije categorie",'2'!K7)</f>
        <v>E</v>
      </c>
      <c r="F503" s="106" cm="1">
        <f t="array" ref="F503">SUMPRODUCT(--($E$4:$E$494=C503),--($D$4:$D$494=""),$F$4:$F$494)</f>
        <v>21</v>
      </c>
      <c r="G503" s="106" cm="1">
        <f t="array" ref="G503">SUMPRODUCT(--($E$4:$E$494=C503),--($D$4:$D$494=""),$G$4:$G$494)</f>
        <v>67.8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5.5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94.3</v>
      </c>
      <c r="O503" s="95"/>
      <c r="P503" s="106" cm="1">
        <f t="array" ref="P503">SUMPRODUCT(--($E$4:$E$494=C503),--($D$4:$D$494=""),$P$4:$P$494)</f>
        <v>18860</v>
      </c>
    </row>
    <row r="504" spans="3:16" x14ac:dyDescent="0.3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7.7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7.7</v>
      </c>
      <c r="O504" s="95"/>
      <c r="P504" s="106" cm="1">
        <f t="array" ref="P504">SUMPRODUCT(--($E$4:$E$494=C504),--($D$4:$D$494=""),$P$4:$P$494)</f>
        <v>92.4</v>
      </c>
    </row>
    <row r="505" spans="3:16" x14ac:dyDescent="0.3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4.5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20.7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25.2</v>
      </c>
      <c r="O505" s="95"/>
      <c r="P505" s="106" cm="1">
        <f t="array" ref="P505">SUMPRODUCT(--($E$4:$E$494=C505),--($D$4:$D$494=""),$P$4:$P$494)</f>
        <v>5040</v>
      </c>
    </row>
    <row r="506" spans="3:16" x14ac:dyDescent="0.3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3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3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3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0</v>
      </c>
      <c r="O509" s="95"/>
      <c r="P509" s="106" cm="1">
        <f t="array" ref="P509">SUMPRODUCT(--($E$4:$E$494=C509),--($D$4:$D$494=""),$P$4:$P$494)</f>
        <v>0</v>
      </c>
    </row>
    <row r="510" spans="3:16" x14ac:dyDescent="0.3">
      <c r="C510" s="95" t="str">
        <f>IF('2'!K14="", "Vrije categorie",'2'!K14)</f>
        <v>L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3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55.5</v>
      </c>
      <c r="G512" s="107">
        <f t="shared" ref="G512:M512" si="5">SUM(G499:G511)</f>
        <v>427.5</v>
      </c>
      <c r="H512" s="107">
        <f t="shared" si="5"/>
        <v>0</v>
      </c>
      <c r="I512" s="107">
        <f t="shared" si="5"/>
        <v>5.5</v>
      </c>
      <c r="J512" s="107">
        <f t="shared" si="5"/>
        <v>20.7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509.2</v>
      </c>
      <c r="O512" s="107"/>
      <c r="P512" s="107">
        <f>SUM(P499:P511)</f>
        <v>100392.4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3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3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3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3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3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3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3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3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3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x14ac:dyDescent="0.3">
      <c r="C529" s="109" t="str">
        <f t="shared" si="6"/>
        <v>L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x14ac:dyDescent="0.3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'31'!H5</f>
        <v>31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IF(D4="X",0,IF(E4="X",0,VLOOKUP(E4,'31'!$K$3:$L$16,2,FALSE)))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IF(D5="X",0,IF(E5="X",0,VLOOKUP(E5,'31'!$K$3:$L$16,2,FALSE)))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IF(D6="X",0,IF(E6="X",0,VLOOKUP(E6,'31'!$K$3:$L$16,2,FALSE)))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IF(D7="X",0,IF(E7="X",0,VLOOKUP(E7,'31'!$K$3:$L$16,2,FALSE)))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IF(D8="X",0,IF(E8="X",0,VLOOKUP(E8,'31'!$K$3:$L$16,2,FALSE)))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IF(D9="X",0,IF(E9="X",0,VLOOKUP(E9,'31'!$K$3:$L$16,2,FALSE)))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IF(D10="X",0,IF(E10="X",0,VLOOKUP(E10,'31'!$K$3:$L$16,2,FALSE)))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IF(D11="X",0,IF(E11="X",0,VLOOKUP(E11,'31'!$K$3:$L$16,2,FALSE)))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IF(D12="X",0,IF(E12="X",0,VLOOKUP(E12,'31'!$K$3:$L$16,2,FALSE)))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IF(D13="X",0,IF(E13="X",0,VLOOKUP(E13,'31'!$K$3:$L$16,2,FALSE)))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IF(D14="X",0,IF(E14="X",0,VLOOKUP(E14,'31'!$K$3:$L$16,2,FALSE)))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IF(D15="X",0,IF(E15="X",0,VLOOKUP(E15,'31'!$K$3:$L$16,2,FALSE)))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IF(D16="X",0,IF(E16="X",0,VLOOKUP(E16,'31'!$K$3:$L$16,2,FALSE)))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IF(D17="X",0,IF(E17="X",0,VLOOKUP(E17,'31'!$K$3:$L$16,2,FALSE)))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IF(D18="X",0,IF(E18="X",0,VLOOKUP(E18,'31'!$K$3:$L$16,2,FALSE)))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IF(D19="X",0,IF(E19="X",0,VLOOKUP(E19,'31'!$K$3:$L$16,2,FALSE)))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IF(D20="X",0,IF(E20="X",0,VLOOKUP(E20,'31'!$K$3:$L$16,2,FALSE)))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IF(D21="X",0,IF(E21="X",0,VLOOKUP(E21,'31'!$K$3:$L$16,2,FALSE)))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IF(D22="X",0,IF(E22="X",0,VLOOKUP(E22,'31'!$K$3:$L$16,2,FALSE)))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IF(D23="X",0,IF(E23="X",0,VLOOKUP(E23,'31'!$K$3:$L$16,2,FALSE)))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IF(D24="X",0,IF(E24="X",0,VLOOKUP(E24,'31'!$K$3:$L$16,2,FALSE)))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IF(D25="X",0,IF(E25="X",0,VLOOKUP(E25,'31'!$K$3:$L$16,2,FALSE)))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IF(D26="X",0,IF(E26="X",0,VLOOKUP(E26,'31'!$K$3:$L$16,2,FALSE)))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IF(D27="X",0,IF(E27="X",0,VLOOKUP(E27,'31'!$K$3:$L$16,2,FALSE)))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IF(D28="X",0,IF(E28="X",0,VLOOKUP(E28,'31'!$K$3:$L$16,2,FALSE)))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IF(D29="X",0,IF(E29="X",0,VLOOKUP(E29,'31'!$K$3:$L$16,2,FALSE)))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IF(D30="X",0,IF(E30="X",0,VLOOKUP(E30,'31'!$K$3:$L$16,2,FALSE)))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IF(D31="X",0,IF(E31="X",0,VLOOKUP(E31,'31'!$K$3:$L$16,2,FALSE)))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IF(D32="X",0,IF(E32="X",0,VLOOKUP(E32,'31'!$K$3:$L$16,2,FALSE)))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IF(D33="X",0,IF(E33="X",0,VLOOKUP(E33,'31'!$K$3:$L$16,2,FALSE)))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IF(D34="X",0,IF(E34="X",0,VLOOKUP(E34,'31'!$K$3:$L$16,2,FALSE)))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IF(D35="X",0,IF(E35="X",0,VLOOKUP(E35,'31'!$K$3:$L$16,2,FALSE)))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IF(D36="X",0,IF(E36="X",0,VLOOKUP(E36,'31'!$K$3:$L$16,2,FALSE)))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IF(D37="X",0,IF(E37="X",0,VLOOKUP(E37,'31'!$K$3:$L$16,2,FALSE)))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IF(D38="X",0,IF(E38="X",0,VLOOKUP(E38,'31'!$K$3:$L$16,2,FALSE)))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IF(D39="X",0,IF(E39="X",0,VLOOKUP(E39,'31'!$K$3:$L$16,2,FALSE)))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IF(D40="X",0,IF(E40="X",0,VLOOKUP(E40,'31'!$K$3:$L$16,2,FALSE)))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IF(D41="X",0,IF(E41="X",0,VLOOKUP(E41,'31'!$K$3:$L$16,2,FALSE)))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IF(D42="X",0,IF(E42="X",0,VLOOKUP(E42,'31'!$K$3:$L$16,2,FALSE)))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IF(D43="X",0,IF(E43="X",0,VLOOKUP(E43,'31'!$K$3:$L$16,2,FALSE)))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IF(D44="X",0,IF(E44="X",0,VLOOKUP(E44,'31'!$K$3:$L$16,2,FALSE)))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IF(D45="X",0,IF(E45="X",0,VLOOKUP(E45,'31'!$K$3:$L$16,2,FALSE)))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IF(D46="X",0,IF(E46="X",0,VLOOKUP(E46,'31'!$K$3:$L$16,2,FALSE)))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IF(D47="X",0,IF(E47="X",0,VLOOKUP(E47,'31'!$K$3:$L$16,2,FALSE)))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IF(D48="X",0,IF(E48="X",0,VLOOKUP(E48,'31'!$K$3:$L$16,2,FALSE)))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IF(D49="X",0,IF(E49="X",0,VLOOKUP(E49,'31'!$K$3:$L$16,2,FALSE)))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IF(D50="X",0,IF(E50="X",0,VLOOKUP(E50,'31'!$K$3:$L$16,2,FALSE)))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IF(D51="X",0,IF(E51="X",0,VLOOKUP(E51,'31'!$K$3:$L$16,2,FALSE)))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IF(D52="X",0,IF(E52="X",0,VLOOKUP(E52,'31'!$K$3:$L$16,2,FALSE)))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IF(D53="X",0,IF(E53="X",0,VLOOKUP(E53,'31'!$K$3:$L$16,2,FALSE)))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IF(D54="X",0,IF(E54="X",0,VLOOKUP(E54,'31'!$K$3:$L$16,2,FALSE)))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IF(D55="X",0,IF(E55="X",0,VLOOKUP(E55,'31'!$K$3:$L$16,2,FALSE)))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IF(D56="X",0,IF(E56="X",0,VLOOKUP(E56,'31'!$K$3:$L$16,2,FALSE)))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IF(D57="X",0,IF(E57="X",0,VLOOKUP(E57,'31'!$K$3:$L$16,2,FALSE)))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IF(D58="X",0,IF(E58="X",0,VLOOKUP(E58,'31'!$K$3:$L$16,2,FALSE)))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IF(D59="X",0,IF(E59="X",0,VLOOKUP(E59,'31'!$K$3:$L$16,2,FALSE)))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IF(D60="X",0,IF(E60="X",0,VLOOKUP(E60,'31'!$K$3:$L$16,2,FALSE)))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IF(D61="X",0,IF(E61="X",0,VLOOKUP(E61,'31'!$K$3:$L$16,2,FALSE)))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IF(D62="X",0,IF(E62="X",0,VLOOKUP(E62,'31'!$K$3:$L$16,2,FALSE)))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IF(D63="X",0,IF(E63="X",0,VLOOKUP(E63,'31'!$K$3:$L$16,2,FALSE)))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IF(D64="X",0,IF(E64="X",0,VLOOKUP(E64,'31'!$K$3:$L$16,2,FALSE)))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IF(D65="X",0,IF(E65="X",0,VLOOKUP(E65,'31'!$K$3:$L$16,2,FALSE)))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IF(D66="X",0,IF(E66="X",0,VLOOKUP(E66,'31'!$K$3:$L$16,2,FALSE)))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IF(D67="X",0,IF(E67="X",0,VLOOKUP(E67,'31'!$K$3:$L$16,2,FALSE)))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IF(D68="X",0,IF(E68="X",0,VLOOKUP(E68,'31'!$K$3:$L$16,2,FALSE)))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IF(D69="X",0,IF(E69="X",0,VLOOKUP(E69,'31'!$K$3:$L$16,2,FALSE)))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IF(D70="X",0,IF(E70="X",0,VLOOKUP(E70,'31'!$K$3:$L$16,2,FALSE)))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IF(D71="X",0,IF(E71="X",0,VLOOKUP(E71,'31'!$K$3:$L$16,2,FALSE)))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IF(D72="X",0,IF(E72="X",0,VLOOKUP(E72,'31'!$K$3:$L$16,2,FALSE)))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IF(D73="X",0,IF(E73="X",0,VLOOKUP(E73,'31'!$K$3:$L$16,2,FALSE)))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IF(D74="X",0,IF(E74="X",0,VLOOKUP(E74,'31'!$K$3:$L$16,2,FALSE)))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IF(D75="X",0,IF(E75="X",0,VLOOKUP(E75,'31'!$K$3:$L$16,2,FALSE)))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IF(D76="X",0,IF(E76="X",0,VLOOKUP(E76,'31'!$K$3:$L$16,2,FALSE)))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IF(D77="X",0,IF(E77="X",0,VLOOKUP(E77,'31'!$K$3:$L$16,2,FALSE)))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IF(D78="X",0,IF(E78="X",0,VLOOKUP(E78,'31'!$K$3:$L$16,2,FALSE)))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IF(D79="X",0,IF(E79="X",0,VLOOKUP(E79,'31'!$K$3:$L$16,2,FALSE)))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IF(D80="X",0,IF(E80="X",0,VLOOKUP(E80,'31'!$K$3:$L$16,2,FALSE)))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IF(D81="X",0,IF(E81="X",0,VLOOKUP(E81,'31'!$K$3:$L$16,2,FALSE)))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IF(D82="X",0,IF(E82="X",0,VLOOKUP(E82,'31'!$K$3:$L$16,2,FALSE)))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IF(D83="X",0,IF(E83="X",0,VLOOKUP(E83,'31'!$K$3:$L$16,2,FALSE)))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IF(D84="X",0,IF(E84="X",0,VLOOKUP(E84,'31'!$K$3:$L$16,2,FALSE)))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IF(D85="X",0,IF(E85="X",0,VLOOKUP(E85,'31'!$K$3:$L$16,2,FALSE)))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IF(D86="X",0,IF(E86="X",0,VLOOKUP(E86,'31'!$K$3:$L$16,2,FALSE)))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IF(D87="X",0,IF(E87="X",0,VLOOKUP(E87,'31'!$K$3:$L$16,2,FALSE)))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IF(D88="X",0,IF(E88="X",0,VLOOKUP(E88,'31'!$K$3:$L$16,2,FALSE)))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IF(D89="X",0,IF(E89="X",0,VLOOKUP(E89,'31'!$K$3:$L$16,2,FALSE)))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IF(D90="X",0,IF(E90="X",0,VLOOKUP(E90,'31'!$K$3:$L$16,2,FALSE)))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IF(D91="X",0,IF(E91="X",0,VLOOKUP(E91,'31'!$K$3:$L$16,2,FALSE)))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IF(D92="X",0,IF(E92="X",0,VLOOKUP(E92,'31'!$K$3:$L$16,2,FALSE)))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IF(D93="X",0,IF(E93="X",0,VLOOKUP(E93,'31'!$K$3:$L$16,2,FALSE)))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IF(D94="X",0,IF(E94="X",0,VLOOKUP(E94,'31'!$K$3:$L$16,2,FALSE)))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IF(D95="X",0,IF(E95="X",0,VLOOKUP(E95,'31'!$K$3:$L$16,2,FALSE)))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IF(D96="X",0,IF(E96="X",0,VLOOKUP(E96,'31'!$K$3:$L$16,2,FALSE)))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IF(D97="X",0,IF(E97="X",0,VLOOKUP(E97,'31'!$K$3:$L$16,2,FALSE)))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IF(D98="X",0,IF(E98="X",0,VLOOKUP(E98,'31'!$K$3:$L$16,2,FALSE)))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IF(D99="X",0,IF(E99="X",0,VLOOKUP(E99,'31'!$K$3:$L$16,2,FALSE)))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IF(D100="X",0,IF(E100="X",0,VLOOKUP(E100,'31'!$K$3:$L$16,2,FALSE)))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IF(D101="X",0,IF(E101="X",0,VLOOKUP(E101,'31'!$K$3:$L$16,2,FALSE)))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IF(D102="X",0,IF(E102="X",0,VLOOKUP(E102,'31'!$K$3:$L$16,2,FALSE)))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IF(D103="X",0,IF(E103="X",0,VLOOKUP(E103,'31'!$K$3:$L$16,2,FALSE)))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IF(D104="X",0,IF(E104="X",0,VLOOKUP(E104,'31'!$K$3:$L$16,2,FALSE)))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IF(D105="X",0,IF(E105="X",0,VLOOKUP(E105,'31'!$K$3:$L$16,2,FALSE)))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IF(D106="X",0,IF(E106="X",0,VLOOKUP(E106,'31'!$K$3:$L$16,2,FALSE)))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IF(D107="X",0,IF(E107="X",0,VLOOKUP(E107,'31'!$K$3:$L$16,2,FALSE)))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IF(D108="X",0,IF(E108="X",0,VLOOKUP(E108,'31'!$K$3:$L$16,2,FALSE)))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IF(D109="X",0,IF(E109="X",0,VLOOKUP(E109,'31'!$K$3:$L$16,2,FALSE)))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IF(D110="X",0,IF(E110="X",0,VLOOKUP(E110,'31'!$K$3:$L$16,2,FALSE)))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IF(D111="X",0,IF(E111="X",0,VLOOKUP(E111,'31'!$K$3:$L$16,2,FALSE)))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IF(D112="X",0,IF(E112="X",0,VLOOKUP(E112,'31'!$K$3:$L$16,2,FALSE)))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IF(D113="X",0,IF(E113="X",0,VLOOKUP(E113,'31'!$K$3:$L$16,2,FALSE)))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IF(D114="X",0,IF(E114="X",0,VLOOKUP(E114,'31'!$K$3:$L$16,2,FALSE)))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IF(D115="X",0,IF(E115="X",0,VLOOKUP(E115,'31'!$K$3:$L$16,2,FALSE)))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IF(D116="X",0,IF(E116="X",0,VLOOKUP(E116,'31'!$K$3:$L$16,2,FALSE)))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IF(D117="X",0,IF(E117="X",0,VLOOKUP(E117,'31'!$K$3:$L$16,2,FALSE)))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IF(D118="X",0,IF(E118="X",0,VLOOKUP(E118,'31'!$K$3:$L$16,2,FALSE)))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IF(D119="X",0,IF(E119="X",0,VLOOKUP(E119,'31'!$K$3:$L$16,2,FALSE)))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IF(D120="X",0,IF(E120="X",0,VLOOKUP(E120,'31'!$K$3:$L$16,2,FALSE)))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IF(D121="X",0,IF(E121="X",0,VLOOKUP(E121,'31'!$K$3:$L$16,2,FALSE)))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IF(D122="X",0,IF(E122="X",0,VLOOKUP(E122,'31'!$K$3:$L$16,2,FALSE)))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IF(D123="X",0,IF(E123="X",0,VLOOKUP(E123,'31'!$K$3:$L$16,2,FALSE)))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IF(D124="X",0,IF(E124="X",0,VLOOKUP(E124,'31'!$K$3:$L$16,2,FALSE)))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IF(D125="X",0,IF(E125="X",0,VLOOKUP(E125,'31'!$K$3:$L$16,2,FALSE)))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IF(D126="X",0,IF(E126="X",0,VLOOKUP(E126,'31'!$K$3:$L$16,2,FALSE)))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IF(D127="X",0,IF(E127="X",0,VLOOKUP(E127,'31'!$K$3:$L$16,2,FALSE)))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IF(D128="X",0,IF(E128="X",0,VLOOKUP(E128,'31'!$K$3:$L$16,2,FALSE)))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IF(D129="X",0,IF(E129="X",0,VLOOKUP(E129,'31'!$K$3:$L$16,2,FALSE)))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IF(D130="X",0,IF(E130="X",0,VLOOKUP(E130,'31'!$K$3:$L$16,2,FALSE)))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IF(D131="X",0,IF(E131="X",0,VLOOKUP(E131,'31'!$K$3:$L$16,2,FALSE)))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IF(D132="X",0,IF(E132="X",0,VLOOKUP(E132,'31'!$K$3:$L$16,2,FALSE)))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IF(D133="X",0,IF(E133="X",0,VLOOKUP(E133,'31'!$K$3:$L$16,2,FALSE)))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IF(D134="X",0,IF(E134="X",0,VLOOKUP(E134,'31'!$K$3:$L$16,2,FALSE)))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IF(D135="X",0,IF(E135="X",0,VLOOKUP(E135,'31'!$K$3:$L$16,2,FALSE)))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IF(D136="X",0,IF(E136="X",0,VLOOKUP(E136,'31'!$K$3:$L$16,2,FALSE)))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IF(D137="X",0,IF(E137="X",0,VLOOKUP(E137,'31'!$K$3:$L$16,2,FALSE)))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IF(D138="X",0,IF(E138="X",0,VLOOKUP(E138,'31'!$K$3:$L$16,2,FALSE)))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IF(D139="X",0,IF(E139="X",0,VLOOKUP(E139,'31'!$K$3:$L$16,2,FALSE)))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IF(D140="X",0,IF(E140="X",0,VLOOKUP(E140,'31'!$K$3:$L$16,2,FALSE)))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IF(D141="X",0,IF(E141="X",0,VLOOKUP(E141,'31'!$K$3:$L$16,2,FALSE)))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IF(D142="X",0,IF(E142="X",0,VLOOKUP(E142,'31'!$K$3:$L$16,2,FALSE)))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IF(D143="X",0,IF(E143="X",0,VLOOKUP(E143,'31'!$K$3:$L$16,2,FALSE)))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IF(D144="X",0,IF(E144="X",0,VLOOKUP(E144,'31'!$K$3:$L$16,2,FALSE)))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IF(D145="X",0,IF(E145="X",0,VLOOKUP(E145,'31'!$K$3:$L$16,2,FALSE)))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IF(D146="X",0,IF(E146="X",0,VLOOKUP(E146,'31'!$K$3:$L$16,2,FALSE)))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IF(D147="X",0,IF(E147="X",0,VLOOKUP(E147,'31'!$K$3:$L$16,2,FALSE)))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IF(D148="X",0,IF(E148="X",0,VLOOKUP(E148,'31'!$K$3:$L$16,2,FALSE)))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IF(D149="X",0,IF(E149="X",0,VLOOKUP(E149,'31'!$K$3:$L$16,2,FALSE)))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IF(D150="X",0,IF(E150="X",0,VLOOKUP(E150,'31'!$K$3:$L$16,2,FALSE)))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IF(D151="X",0,IF(E151="X",0,VLOOKUP(E151,'31'!$K$3:$L$16,2,FALSE)))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IF(D152="X",0,IF(E152="X",0,VLOOKUP(E152,'31'!$K$3:$L$16,2,FALSE)))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IF(D153="X",0,IF(E153="X",0,VLOOKUP(E153,'31'!$K$3:$L$16,2,FALSE)))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IF(D154="X",0,IF(E154="X",0,VLOOKUP(E154,'31'!$K$3:$L$16,2,FALSE)))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IF(D155="X",0,IF(E155="X",0,VLOOKUP(E155,'31'!$K$3:$L$16,2,FALSE)))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IF(D156="X",0,IF(E156="X",0,VLOOKUP(E156,'31'!$K$3:$L$16,2,FALSE)))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IF(D157="X",0,IF(E157="X",0,VLOOKUP(E157,'31'!$K$3:$L$16,2,FALSE)))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IF(D158="X",0,IF(E158="X",0,VLOOKUP(E158,'31'!$K$3:$L$16,2,FALSE)))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IF(D159="X",0,IF(E159="X",0,VLOOKUP(E159,'31'!$K$3:$L$16,2,FALSE)))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IF(D160="X",0,IF(E160="X",0,VLOOKUP(E160,'31'!$K$3:$L$16,2,FALSE)))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IF(D161="X",0,IF(E161="X",0,VLOOKUP(E161,'31'!$K$3:$L$16,2,FALSE)))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IF(D162="X",0,IF(E162="X",0,VLOOKUP(E162,'31'!$K$3:$L$16,2,FALSE)))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IF(D163="X",0,IF(E163="X",0,VLOOKUP(E163,'31'!$K$3:$L$16,2,FALSE)))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IF(D164="X",0,IF(E164="X",0,VLOOKUP(E164,'31'!$K$3:$L$16,2,FALSE)))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IF(D165="X",0,IF(E165="X",0,VLOOKUP(E165,'31'!$K$3:$L$16,2,FALSE)))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IF(D166="X",0,IF(E166="X",0,VLOOKUP(E166,'31'!$K$3:$L$16,2,FALSE)))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IF(D167="X",0,IF(E167="X",0,VLOOKUP(E167,'31'!$K$3:$L$16,2,FALSE)))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IF(D168="X",0,IF(E168="X",0,VLOOKUP(E168,'31'!$K$3:$L$16,2,FALSE)))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IF(D169="X",0,IF(E169="X",0,VLOOKUP(E169,'31'!$K$3:$L$16,2,FALSE)))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IF(D170="X",0,IF(E170="X",0,VLOOKUP(E170,'31'!$K$3:$L$16,2,FALSE)))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IF(D171="X",0,IF(E171="X",0,VLOOKUP(E171,'31'!$K$3:$L$16,2,FALSE)))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IF(D172="X",0,IF(E172="X",0,VLOOKUP(E172,'31'!$K$3:$L$16,2,FALSE)))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IF(D173="X",0,IF(E173="X",0,VLOOKUP(E173,'31'!$K$3:$L$16,2,FALSE)))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IF(D174="X",0,IF(E174="X",0,VLOOKUP(E174,'31'!$K$3:$L$16,2,FALSE)))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IF(D175="X",0,IF(E175="X",0,VLOOKUP(E175,'31'!$K$3:$L$16,2,FALSE)))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IF(D176="X",0,IF(E176="X",0,VLOOKUP(E176,'31'!$K$3:$L$16,2,FALSE)))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IF(D177="X",0,IF(E177="X",0,VLOOKUP(E177,'31'!$K$3:$L$16,2,FALSE)))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IF(D178="X",0,IF(E178="X",0,VLOOKUP(E178,'31'!$K$3:$L$16,2,FALSE)))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IF(D179="X",0,IF(E179="X",0,VLOOKUP(E179,'31'!$K$3:$L$16,2,FALSE)))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IF(D180="X",0,IF(E180="X",0,VLOOKUP(E180,'31'!$K$3:$L$16,2,FALSE)))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IF(D181="X",0,IF(E181="X",0,VLOOKUP(E181,'31'!$K$3:$L$16,2,FALSE)))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IF(D182="X",0,IF(E182="X",0,VLOOKUP(E182,'31'!$K$3:$L$16,2,FALSE)))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IF(D183="X",0,IF(E183="X",0,VLOOKUP(E183,'31'!$K$3:$L$16,2,FALSE)))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IF(D184="X",0,IF(E184="X",0,VLOOKUP(E184,'31'!$K$3:$L$16,2,FALSE)))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IF(D185="X",0,IF(E185="X",0,VLOOKUP(E185,'31'!$K$3:$L$16,2,FALSE)))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IF(D186="X",0,IF(E186="X",0,VLOOKUP(E186,'31'!$K$3:$L$16,2,FALSE)))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IF(D187="X",0,IF(E187="X",0,VLOOKUP(E187,'31'!$K$3:$L$16,2,FALSE)))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IF(D188="X",0,IF(E188="X",0,VLOOKUP(E188,'31'!$K$3:$L$16,2,FALSE)))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IF(D189="X",0,IF(E189="X",0,VLOOKUP(E189,'31'!$K$3:$L$16,2,FALSE)))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IF(D190="X",0,IF(E190="X",0,VLOOKUP(E190,'31'!$K$3:$L$16,2,FALSE)))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IF(D191="X",0,IF(E191="X",0,VLOOKUP(E191,'31'!$K$3:$L$16,2,FALSE)))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IF(D192="X",0,IF(E192="X",0,VLOOKUP(E192,'31'!$K$3:$L$16,2,FALSE)))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IF(D193="X",0,IF(E193="X",0,VLOOKUP(E193,'31'!$K$3:$L$16,2,FALSE)))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IF(D194="X",0,IF(E194="X",0,VLOOKUP(E194,'31'!$K$3:$L$16,2,FALSE)))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IF(D195="X",0,IF(E195="X",0,VLOOKUP(E195,'31'!$K$3:$L$16,2,FALSE)))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IF(D196="X",0,IF(E196="X",0,VLOOKUP(E196,'31'!$K$3:$L$16,2,FALSE)))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IF(D197="X",0,IF(E197="X",0,VLOOKUP(E197,'31'!$K$3:$L$16,2,FALSE)))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IF(D198="X",0,IF(E198="X",0,VLOOKUP(E198,'31'!$K$3:$L$16,2,FALSE)))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IF(D199="X",0,IF(E199="X",0,VLOOKUP(E199,'31'!$K$3:$L$16,2,FALSE)))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IF(D200="X",0,IF(E200="X",0,VLOOKUP(E200,'31'!$K$3:$L$16,2,FALSE)))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IF(D201="X",0,IF(E201="X",0,VLOOKUP(E201,'31'!$K$3:$L$16,2,FALSE)))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IF(D202="X",0,IF(E202="X",0,VLOOKUP(E202,'31'!$K$3:$L$16,2,FALSE)))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IF(D203="X",0,IF(E203="X",0,VLOOKUP(E203,'31'!$K$3:$L$16,2,FALSE)))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IF(D204="X",0,IF(E204="X",0,VLOOKUP(E204,'31'!$K$3:$L$16,2,FALSE)))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IF(D205="X",0,IF(E205="X",0,VLOOKUP(E205,'31'!$K$3:$L$16,2,FALSE)))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IF(D206="X",0,IF(E206="X",0,VLOOKUP(E206,'31'!$K$3:$L$16,2,FALSE)))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IF(D207="X",0,IF(E207="X",0,VLOOKUP(E207,'31'!$K$3:$L$16,2,FALSE)))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IF(D208="X",0,IF(E208="X",0,VLOOKUP(E208,'31'!$K$3:$L$16,2,FALSE)))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IF(D209="X",0,IF(E209="X",0,VLOOKUP(E209,'31'!$K$3:$L$16,2,FALSE)))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IF(D210="X",0,IF(E210="X",0,VLOOKUP(E210,'31'!$K$3:$L$16,2,FALSE)))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IF(D211="X",0,IF(E211="X",0,VLOOKUP(E211,'31'!$K$3:$L$16,2,FALSE)))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IF(D212="X",0,IF(E212="X",0,VLOOKUP(E212,'31'!$K$3:$L$16,2,FALSE)))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IF(D213="X",0,IF(E213="X",0,VLOOKUP(E213,'31'!$K$3:$L$16,2,FALSE)))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IF(D214="X",0,IF(E214="X",0,VLOOKUP(E214,'31'!$K$3:$L$16,2,FALSE)))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IF(D215="X",0,IF(E215="X",0,VLOOKUP(E215,'31'!$K$3:$L$16,2,FALSE)))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IF(D216="X",0,IF(E216="X",0,VLOOKUP(E216,'31'!$K$3:$L$16,2,FALSE)))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IF(D217="X",0,IF(E217="X",0,VLOOKUP(E217,'31'!$K$3:$L$16,2,FALSE)))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IF(D218="X",0,IF(E218="X",0,VLOOKUP(E218,'31'!$K$3:$L$16,2,FALSE)))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IF(D219="X",0,IF(E219="X",0,VLOOKUP(E219,'31'!$K$3:$L$16,2,FALSE)))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IF(D220="X",0,IF(E220="X",0,VLOOKUP(E220,'31'!$K$3:$L$16,2,FALSE)))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IF(D221="X",0,IF(E221="X",0,VLOOKUP(E221,'31'!$K$3:$L$16,2,FALSE)))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IF(D222="X",0,IF(E222="X",0,VLOOKUP(E222,'31'!$K$3:$L$16,2,FALSE)))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IF(D223="X",0,IF(E223="X",0,VLOOKUP(E223,'31'!$K$3:$L$16,2,FALSE)))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IF(D224="X",0,IF(E224="X",0,VLOOKUP(E224,'31'!$K$3:$L$16,2,FALSE)))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IF(D225="X",0,IF(E225="X",0,VLOOKUP(E225,'31'!$K$3:$L$16,2,FALSE)))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IF(D226="X",0,IF(E226="X",0,VLOOKUP(E226,'31'!$K$3:$L$16,2,FALSE)))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IF(D227="X",0,IF(E227="X",0,VLOOKUP(E227,'31'!$K$3:$L$16,2,FALSE)))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IF(D228="X",0,IF(E228="X",0,VLOOKUP(E228,'31'!$K$3:$L$16,2,FALSE)))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IF(D229="X",0,IF(E229="X",0,VLOOKUP(E229,'31'!$K$3:$L$16,2,FALSE)))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IF(D230="X",0,IF(E230="X",0,VLOOKUP(E230,'31'!$K$3:$L$16,2,FALSE)))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IF(D231="X",0,IF(E231="X",0,VLOOKUP(E231,'31'!$K$3:$L$16,2,FALSE)))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IF(D232="X",0,IF(E232="X",0,VLOOKUP(E232,'31'!$K$3:$L$16,2,FALSE)))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IF(D233="X",0,IF(E233="X",0,VLOOKUP(E233,'31'!$K$3:$L$16,2,FALSE)))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IF(D234="X",0,IF(E234="X",0,VLOOKUP(E234,'31'!$K$3:$L$16,2,FALSE)))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IF(D235="X",0,IF(E235="X",0,VLOOKUP(E235,'31'!$K$3:$L$16,2,FALSE)))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IF(D236="X",0,IF(E236="X",0,VLOOKUP(E236,'31'!$K$3:$L$16,2,FALSE)))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IF(D237="X",0,IF(E237="X",0,VLOOKUP(E237,'31'!$K$3:$L$16,2,FALSE)))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IF(D238="X",0,IF(E238="X",0,VLOOKUP(E238,'31'!$K$3:$L$16,2,FALSE)))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IF(D239="X",0,IF(E239="X",0,VLOOKUP(E239,'31'!$K$3:$L$16,2,FALSE)))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IF(D240="X",0,IF(E240="X",0,VLOOKUP(E240,'31'!$K$3:$L$16,2,FALSE)))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IF(D241="X",0,IF(E241="X",0,VLOOKUP(E241,'31'!$K$3:$L$16,2,FALSE)))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IF(D242="X",0,IF(E242="X",0,VLOOKUP(E242,'31'!$K$3:$L$16,2,FALSE)))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IF(D243="X",0,IF(E243="X",0,VLOOKUP(E243,'31'!$K$3:$L$16,2,FALSE)))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IF(D244="X",0,IF(E244="X",0,VLOOKUP(E244,'31'!$K$3:$L$16,2,FALSE)))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IF(D245="X",0,IF(E245="X",0,VLOOKUP(E245,'31'!$K$3:$L$16,2,FALSE)))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IF(D246="X",0,IF(E246="X",0,VLOOKUP(E246,'31'!$K$3:$L$16,2,FALSE)))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IF(D247="X",0,IF(E247="X",0,VLOOKUP(E247,'31'!$K$3:$L$16,2,FALSE)))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IF(D248="X",0,IF(E248="X",0,VLOOKUP(E248,'31'!$K$3:$L$16,2,FALSE)))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IF(D249="X",0,IF(E249="X",0,VLOOKUP(E249,'31'!$K$3:$L$16,2,FALSE)))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IF(D250="X",0,IF(E250="X",0,VLOOKUP(E250,'31'!$K$3:$L$16,2,FALSE)))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IF(D251="X",0,IF(E251="X",0,VLOOKUP(E251,'31'!$K$3:$L$16,2,FALSE)))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IF(D252="X",0,IF(E252="X",0,VLOOKUP(E252,'31'!$K$3:$L$16,2,FALSE)))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IF(D253="X",0,IF(E253="X",0,VLOOKUP(E253,'31'!$K$3:$L$16,2,FALSE)))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IF(D254="X",0,IF(E254="X",0,VLOOKUP(E254,'31'!$K$3:$L$16,2,FALSE)))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IF(D255="X",0,IF(E255="X",0,VLOOKUP(E255,'31'!$K$3:$L$16,2,FALSE)))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IF(D256="X",0,IF(E256="X",0,VLOOKUP(E256,'31'!$K$3:$L$16,2,FALSE)))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IF(D257="X",0,IF(E257="X",0,VLOOKUP(E257,'31'!$K$3:$L$16,2,FALSE)))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IF(D258="X",0,IF(E258="X",0,VLOOKUP(E258,'31'!$K$3:$L$16,2,FALSE)))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IF(D259="X",0,IF(E259="X",0,VLOOKUP(E259,'31'!$K$3:$L$16,2,FALSE)))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IF(D260="X",0,IF(E260="X",0,VLOOKUP(E260,'31'!$K$3:$L$16,2,FALSE)))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IF(D261="X",0,IF(E261="X",0,VLOOKUP(E261,'31'!$K$3:$L$16,2,FALSE)))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IF(D262="X",0,IF(E262="X",0,VLOOKUP(E262,'31'!$K$3:$L$16,2,FALSE)))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IF(D263="X",0,IF(E263="X",0,VLOOKUP(E263,'31'!$K$3:$L$16,2,FALSE)))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IF(D264="X",0,IF(E264="X",0,VLOOKUP(E264,'31'!$K$3:$L$16,2,FALSE)))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IF(D265="X",0,IF(E265="X",0,VLOOKUP(E265,'31'!$K$3:$L$16,2,FALSE)))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IF(D266="X",0,IF(E266="X",0,VLOOKUP(E266,'31'!$K$3:$L$16,2,FALSE)))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IF(D267="X",0,IF(E267="X",0,VLOOKUP(E267,'31'!$K$3:$L$16,2,FALSE)))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IF(D268="X",0,IF(E268="X",0,VLOOKUP(E268,'31'!$K$3:$L$16,2,FALSE)))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IF(D269="X",0,IF(E269="X",0,VLOOKUP(E269,'31'!$K$3:$L$16,2,FALSE)))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IF(D270="X",0,IF(E270="X",0,VLOOKUP(E270,'31'!$K$3:$L$16,2,FALSE)))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IF(D271="X",0,IF(E271="X",0,VLOOKUP(E271,'31'!$K$3:$L$16,2,FALSE)))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IF(D272="X",0,IF(E272="X",0,VLOOKUP(E272,'31'!$K$3:$L$16,2,FALSE)))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IF(D273="X",0,IF(E273="X",0,VLOOKUP(E273,'31'!$K$3:$L$16,2,FALSE)))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IF(D274="X",0,IF(E274="X",0,VLOOKUP(E274,'31'!$K$3:$L$16,2,FALSE)))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IF(D275="X",0,IF(E275="X",0,VLOOKUP(E275,'31'!$K$3:$L$16,2,FALSE)))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IF(D276="X",0,IF(E276="X",0,VLOOKUP(E276,'31'!$K$3:$L$16,2,FALSE)))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IF(D277="X",0,IF(E277="X",0,VLOOKUP(E277,'31'!$K$3:$L$16,2,FALSE)))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IF(D278="X",0,IF(E278="X",0,VLOOKUP(E278,'31'!$K$3:$L$16,2,FALSE)))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IF(D279="X",0,IF(E279="X",0,VLOOKUP(E279,'31'!$K$3:$L$16,2,FALSE)))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IF(D280="X",0,IF(E280="X",0,VLOOKUP(E280,'31'!$K$3:$L$16,2,FALSE)))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IF(D281="X",0,IF(E281="X",0,VLOOKUP(E281,'31'!$K$3:$L$16,2,FALSE)))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IF(D282="X",0,IF(E282="X",0,VLOOKUP(E282,'31'!$K$3:$L$16,2,FALSE)))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IF(D283="X",0,IF(E283="X",0,VLOOKUP(E283,'31'!$K$3:$L$16,2,FALSE)))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IF(D284="X",0,IF(E284="X",0,VLOOKUP(E284,'31'!$K$3:$L$16,2,FALSE)))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IF(D285="X",0,IF(E285="X",0,VLOOKUP(E285,'31'!$K$3:$L$16,2,FALSE)))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IF(D286="X",0,IF(E286="X",0,VLOOKUP(E286,'31'!$K$3:$L$16,2,FALSE)))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IF(D287="X",0,IF(E287="X",0,VLOOKUP(E287,'31'!$K$3:$L$16,2,FALSE)))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IF(D288="X",0,IF(E288="X",0,VLOOKUP(E288,'31'!$K$3:$L$16,2,FALSE)))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IF(D289="X",0,IF(E289="X",0,VLOOKUP(E289,'31'!$K$3:$L$16,2,FALSE)))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IF(D290="X",0,IF(E290="X",0,VLOOKUP(E290,'31'!$K$3:$L$16,2,FALSE)))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IF(D291="X",0,IF(E291="X",0,VLOOKUP(E291,'31'!$K$3:$L$16,2,FALSE)))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IF(D292="X",0,IF(E292="X",0,VLOOKUP(E292,'31'!$K$3:$L$16,2,FALSE)))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IF(D293="X",0,IF(E293="X",0,VLOOKUP(E293,'31'!$K$3:$L$16,2,FALSE)))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IF(D294="X",0,IF(E294="X",0,VLOOKUP(E294,'31'!$K$3:$L$16,2,FALSE)))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IF(D295="X",0,IF(E295="X",0,VLOOKUP(E295,'31'!$K$3:$L$16,2,FALSE)))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IF(D296="X",0,IF(E296="X",0,VLOOKUP(E296,'31'!$K$3:$L$16,2,FALSE)))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IF(D297="X",0,IF(E297="X",0,VLOOKUP(E297,'31'!$K$3:$L$16,2,FALSE)))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IF(D298="X",0,IF(E298="X",0,VLOOKUP(E298,'31'!$K$3:$L$16,2,FALSE)))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IF(D299="X",0,IF(E299="X",0,VLOOKUP(E299,'31'!$K$3:$L$16,2,FALSE)))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IF(D300="X",0,IF(E300="X",0,VLOOKUP(E300,'31'!$K$3:$L$16,2,FALSE)))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IF(D301="X",0,IF(E301="X",0,VLOOKUP(E301,'31'!$K$3:$L$16,2,FALSE)))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IF(D302="X",0,IF(E302="X",0,VLOOKUP(E302,'31'!$K$3:$L$16,2,FALSE)))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IF(D303="X",0,IF(E303="X",0,VLOOKUP(E303,'31'!$K$3:$L$16,2,FALSE)))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IF(D304="X",0,IF(E304="X",0,VLOOKUP(E304,'31'!$K$3:$L$16,2,FALSE)))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IF(D305="X",0,IF(E305="X",0,VLOOKUP(E305,'31'!$K$3:$L$16,2,FALSE)))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IF(D306="X",0,IF(E306="X",0,VLOOKUP(E306,'31'!$K$3:$L$16,2,FALSE)))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IF(D307="X",0,IF(E307="X",0,VLOOKUP(E307,'31'!$K$3:$L$16,2,FALSE)))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IF(D308="X",0,IF(E308="X",0,VLOOKUP(E308,'31'!$K$3:$L$16,2,FALSE)))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IF(D309="X",0,IF(E309="X",0,VLOOKUP(E309,'31'!$K$3:$L$16,2,FALSE)))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IF(D310="X",0,IF(E310="X",0,VLOOKUP(E310,'31'!$K$3:$L$16,2,FALSE)))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IF(D311="X",0,IF(E311="X",0,VLOOKUP(E311,'31'!$K$3:$L$16,2,FALSE)))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IF(D312="X",0,IF(E312="X",0,VLOOKUP(E312,'31'!$K$3:$L$16,2,FALSE)))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IF(D313="X",0,IF(E313="X",0,VLOOKUP(E313,'31'!$K$3:$L$16,2,FALSE)))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IF(D314="X",0,IF(E314="X",0,VLOOKUP(E314,'31'!$K$3:$L$16,2,FALSE)))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IF(D315="X",0,IF(E315="X",0,VLOOKUP(E315,'31'!$K$3:$L$16,2,FALSE)))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IF(D316="X",0,IF(E316="X",0,VLOOKUP(E316,'31'!$K$3:$L$16,2,FALSE)))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IF(D317="X",0,IF(E317="X",0,VLOOKUP(E317,'31'!$K$3:$L$16,2,FALSE)))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IF(D318="X",0,IF(E318="X",0,VLOOKUP(E318,'31'!$K$3:$L$16,2,FALSE)))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IF(D319="X",0,IF(E319="X",0,VLOOKUP(E319,'31'!$K$3:$L$16,2,FALSE)))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IF(D320="X",0,IF(E320="X",0,VLOOKUP(E320,'31'!$K$3:$L$16,2,FALSE)))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IF(D321="X",0,IF(E321="X",0,VLOOKUP(E321,'31'!$K$3:$L$16,2,FALSE)))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IF(D322="X",0,IF(E322="X",0,VLOOKUP(E322,'31'!$K$3:$L$16,2,FALSE)))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IF(D323="X",0,IF(E323="X",0,VLOOKUP(E323,'31'!$K$3:$L$16,2,FALSE)))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IF(D324="X",0,IF(E324="X",0,VLOOKUP(E324,'31'!$K$3:$L$16,2,FALSE)))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IF(D325="X",0,IF(E325="X",0,VLOOKUP(E325,'31'!$K$3:$L$16,2,FALSE)))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IF(D326="X",0,IF(E326="X",0,VLOOKUP(E326,'31'!$K$3:$L$16,2,FALSE)))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IF(D327="X",0,IF(E327="X",0,VLOOKUP(E327,'31'!$K$3:$L$16,2,FALSE)))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IF(D328="X",0,IF(E328="X",0,VLOOKUP(E328,'31'!$K$3:$L$16,2,FALSE)))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IF(D329="X",0,IF(E329="X",0,VLOOKUP(E329,'31'!$K$3:$L$16,2,FALSE)))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IF(D330="X",0,IF(E330="X",0,VLOOKUP(E330,'31'!$K$3:$L$16,2,FALSE)))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IF(D331="X",0,IF(E331="X",0,VLOOKUP(E331,'31'!$K$3:$L$16,2,FALSE)))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IF(D332="X",0,IF(E332="X",0,VLOOKUP(E332,'31'!$K$3:$L$16,2,FALSE)))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IF(D333="X",0,IF(E333="X",0,VLOOKUP(E333,'31'!$K$3:$L$16,2,FALSE)))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IF(D334="X",0,IF(E334="X",0,VLOOKUP(E334,'31'!$K$3:$L$16,2,FALSE)))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IF(D335="X",0,IF(E335="X",0,VLOOKUP(E335,'31'!$K$3:$L$16,2,FALSE)))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IF(D336="X",0,IF(E336="X",0,VLOOKUP(E336,'31'!$K$3:$L$16,2,FALSE)))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IF(D337="X",0,IF(E337="X",0,VLOOKUP(E337,'31'!$K$3:$L$16,2,FALSE)))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IF(D338="X",0,IF(E338="X",0,VLOOKUP(E338,'31'!$K$3:$L$16,2,FALSE)))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IF(D339="X",0,IF(E339="X",0,VLOOKUP(E339,'31'!$K$3:$L$16,2,FALSE)))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IF(D340="X",0,IF(E340="X",0,VLOOKUP(E340,'31'!$K$3:$L$16,2,FALSE)))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IF(D341="X",0,IF(E341="X",0,VLOOKUP(E341,'31'!$K$3:$L$16,2,FALSE)))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IF(D342="X",0,IF(E342="X",0,VLOOKUP(E342,'31'!$K$3:$L$16,2,FALSE)))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IF(D343="X",0,IF(E343="X",0,VLOOKUP(E343,'31'!$K$3:$L$16,2,FALSE)))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IF(D344="X",0,IF(E344="X",0,VLOOKUP(E344,'31'!$K$3:$L$16,2,FALSE)))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IF(D345="X",0,IF(E345="X",0,VLOOKUP(E345,'31'!$K$3:$L$16,2,FALSE)))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IF(D346="X",0,IF(E346="X",0,VLOOKUP(E346,'31'!$K$3:$L$16,2,FALSE)))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IF(D347="X",0,IF(E347="X",0,VLOOKUP(E347,'31'!$K$3:$L$16,2,FALSE)))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IF(D348="X",0,IF(E348="X",0,VLOOKUP(E348,'31'!$K$3:$L$16,2,FALSE)))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IF(D349="X",0,IF(E349="X",0,VLOOKUP(E349,'31'!$K$3:$L$16,2,FALSE)))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IF(D350="X",0,IF(E350="X",0,VLOOKUP(E350,'31'!$K$3:$L$16,2,FALSE)))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IF(D351="X",0,IF(E351="X",0,VLOOKUP(E351,'31'!$K$3:$L$16,2,FALSE)))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IF(D352="X",0,IF(E352="X",0,VLOOKUP(E352,'31'!$K$3:$L$16,2,FALSE)))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IF(D353="X",0,IF(E353="X",0,VLOOKUP(E353,'31'!$K$3:$L$16,2,FALSE)))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IF(D354="X",0,IF(E354="X",0,VLOOKUP(E354,'31'!$K$3:$L$16,2,FALSE)))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IF(D355="X",0,IF(E355="X",0,VLOOKUP(E355,'31'!$K$3:$L$16,2,FALSE)))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IF(D356="X",0,IF(E356="X",0,VLOOKUP(E356,'31'!$K$3:$L$16,2,FALSE)))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IF(D357="X",0,IF(E357="X",0,VLOOKUP(E357,'31'!$K$3:$L$16,2,FALSE)))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IF(D358="X",0,IF(E358="X",0,VLOOKUP(E358,'31'!$K$3:$L$16,2,FALSE)))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IF(D359="X",0,IF(E359="X",0,VLOOKUP(E359,'31'!$K$3:$L$16,2,FALSE)))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IF(D360="X",0,IF(E360="X",0,VLOOKUP(E360,'31'!$K$3:$L$16,2,FALSE)))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IF(D361="X",0,IF(E361="X",0,VLOOKUP(E361,'31'!$K$3:$L$16,2,FALSE)))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IF(D362="X",0,IF(E362="X",0,VLOOKUP(E362,'31'!$K$3:$L$16,2,FALSE)))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IF(D363="X",0,IF(E363="X",0,VLOOKUP(E363,'31'!$K$3:$L$16,2,FALSE)))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IF(D364="X",0,IF(E364="X",0,VLOOKUP(E364,'31'!$K$3:$L$16,2,FALSE)))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IF(D365="X",0,IF(E365="X",0,VLOOKUP(E365,'31'!$K$3:$L$16,2,FALSE)))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IF(D366="X",0,IF(E366="X",0,VLOOKUP(E366,'31'!$K$3:$L$16,2,FALSE)))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IF(D367="X",0,IF(E367="X",0,VLOOKUP(E367,'31'!$K$3:$L$16,2,FALSE)))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IF(D368="X",0,IF(E368="X",0,VLOOKUP(E368,'31'!$K$3:$L$16,2,FALSE)))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IF(D369="X",0,IF(E369="X",0,VLOOKUP(E369,'31'!$K$3:$L$16,2,FALSE)))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IF(D370="X",0,IF(E370="X",0,VLOOKUP(E370,'31'!$K$3:$L$16,2,FALSE)))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IF(D371="X",0,IF(E371="X",0,VLOOKUP(E371,'31'!$K$3:$L$16,2,FALSE)))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IF(D372="X",0,IF(E372="X",0,VLOOKUP(E372,'31'!$K$3:$L$16,2,FALSE)))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IF(D373="X",0,IF(E373="X",0,VLOOKUP(E373,'31'!$K$3:$L$16,2,FALSE)))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IF(D374="X",0,IF(E374="X",0,VLOOKUP(E374,'31'!$K$3:$L$16,2,FALSE)))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IF(D375="X",0,IF(E375="X",0,VLOOKUP(E375,'31'!$K$3:$L$16,2,FALSE)))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IF(D376="X",0,IF(E376="X",0,VLOOKUP(E376,'31'!$K$3:$L$16,2,FALSE)))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IF(D377="X",0,IF(E377="X",0,VLOOKUP(E377,'31'!$K$3:$L$16,2,FALSE)))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IF(D378="X",0,IF(E378="X",0,VLOOKUP(E378,'31'!$K$3:$L$16,2,FALSE)))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IF(D379="X",0,IF(E379="X",0,VLOOKUP(E379,'31'!$K$3:$L$16,2,FALSE)))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IF(D380="X",0,IF(E380="X",0,VLOOKUP(E380,'31'!$K$3:$L$16,2,FALSE)))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IF(D381="X",0,IF(E381="X",0,VLOOKUP(E381,'31'!$K$3:$L$16,2,FALSE)))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IF(D382="X",0,IF(E382="X",0,VLOOKUP(E382,'31'!$K$3:$L$16,2,FALSE)))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IF(D383="X",0,IF(E383="X",0,VLOOKUP(E383,'31'!$K$3:$L$16,2,FALSE)))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IF(D384="X",0,IF(E384="X",0,VLOOKUP(E384,'31'!$K$3:$L$16,2,FALSE)))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IF(D385="X",0,IF(E385="X",0,VLOOKUP(E385,'31'!$K$3:$L$16,2,FALSE)))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IF(D386="X",0,IF(E386="X",0,VLOOKUP(E386,'31'!$K$3:$L$16,2,FALSE)))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IF(D387="X",0,IF(E387="X",0,VLOOKUP(E387,'31'!$K$3:$L$16,2,FALSE)))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IF(D388="X",0,IF(E388="X",0,VLOOKUP(E388,'31'!$K$3:$L$16,2,FALSE)))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IF(D389="X",0,IF(E389="X",0,VLOOKUP(E389,'31'!$K$3:$L$16,2,FALSE)))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IF(D390="X",0,IF(E390="X",0,VLOOKUP(E390,'31'!$K$3:$L$16,2,FALSE)))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IF(D391="X",0,IF(E391="X",0,VLOOKUP(E391,'31'!$K$3:$L$16,2,FALSE)))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IF(D392="X",0,IF(E392="X",0,VLOOKUP(E392,'31'!$K$3:$L$16,2,FALSE)))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IF(D393="X",0,IF(E393="X",0,VLOOKUP(E393,'31'!$K$3:$L$16,2,FALSE)))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IF(D394="X",0,IF(E394="X",0,VLOOKUP(E394,'31'!$K$3:$L$16,2,FALSE)))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IF(D395="X",0,IF(E395="X",0,VLOOKUP(E395,'31'!$K$3:$L$16,2,FALSE)))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IF(D396="X",0,IF(E396="X",0,VLOOKUP(E396,'31'!$K$3:$L$16,2,FALSE)))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IF(D397="X",0,IF(E397="X",0,VLOOKUP(E397,'31'!$K$3:$L$16,2,FALSE)))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IF(D398="X",0,IF(E398="X",0,VLOOKUP(E398,'31'!$K$3:$L$16,2,FALSE)))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IF(D399="X",0,IF(E399="X",0,VLOOKUP(E399,'31'!$K$3:$L$16,2,FALSE)))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IF(D400="X",0,IF(E400="X",0,VLOOKUP(E400,'31'!$K$3:$L$16,2,FALSE)))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IF(D401="X",0,IF(E401="X",0,VLOOKUP(E401,'31'!$K$3:$L$16,2,FALSE)))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IF(D402="X",0,IF(E402="X",0,VLOOKUP(E402,'31'!$K$3:$L$16,2,FALSE)))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IF(D403="X",0,IF(E403="X",0,VLOOKUP(E403,'31'!$K$3:$L$16,2,FALSE)))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IF(D404="X",0,IF(E404="X",0,VLOOKUP(E404,'31'!$K$3:$L$16,2,FALSE)))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IF(D405="X",0,IF(E405="X",0,VLOOKUP(E405,'31'!$K$3:$L$16,2,FALSE)))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IF(D406="X",0,IF(E406="X",0,VLOOKUP(E406,'31'!$K$3:$L$16,2,FALSE)))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IF(D407="X",0,IF(E407="X",0,VLOOKUP(E407,'31'!$K$3:$L$16,2,FALSE)))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IF(D408="X",0,IF(E408="X",0,VLOOKUP(E408,'31'!$K$3:$L$16,2,FALSE)))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IF(D409="X",0,IF(E409="X",0,VLOOKUP(E409,'31'!$K$3:$L$16,2,FALSE)))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IF(D410="X",0,IF(E410="X",0,VLOOKUP(E410,'31'!$K$3:$L$16,2,FALSE)))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IF(D411="X",0,IF(E411="X",0,VLOOKUP(E411,'31'!$K$3:$L$16,2,FALSE)))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IF(D412="X",0,IF(E412="X",0,VLOOKUP(E412,'31'!$K$3:$L$16,2,FALSE)))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IF(D413="X",0,IF(E413="X",0,VLOOKUP(E413,'31'!$K$3:$L$16,2,FALSE)))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IF(D414="X",0,IF(E414="X",0,VLOOKUP(E414,'31'!$K$3:$L$16,2,FALSE)))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IF(D415="X",0,IF(E415="X",0,VLOOKUP(E415,'31'!$K$3:$L$16,2,FALSE)))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IF(D416="X",0,IF(E416="X",0,VLOOKUP(E416,'31'!$K$3:$L$16,2,FALSE)))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IF(D417="X",0,IF(E417="X",0,VLOOKUP(E417,'31'!$K$3:$L$16,2,FALSE)))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IF(D418="X",0,IF(E418="X",0,VLOOKUP(E418,'31'!$K$3:$L$16,2,FALSE)))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IF(D419="X",0,IF(E419="X",0,VLOOKUP(E419,'31'!$K$3:$L$16,2,FALSE)))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IF(D420="X",0,IF(E420="X",0,VLOOKUP(E420,'31'!$K$3:$L$16,2,FALSE)))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IF(D421="X",0,IF(E421="X",0,VLOOKUP(E421,'31'!$K$3:$L$16,2,FALSE)))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IF(D422="X",0,IF(E422="X",0,VLOOKUP(E422,'31'!$K$3:$L$16,2,FALSE)))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IF(D423="X",0,IF(E423="X",0,VLOOKUP(E423,'31'!$K$3:$L$16,2,FALSE)))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IF(D424="X",0,IF(E424="X",0,VLOOKUP(E424,'31'!$K$3:$L$16,2,FALSE)))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IF(D425="X",0,IF(E425="X",0,VLOOKUP(E425,'31'!$K$3:$L$16,2,FALSE)))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IF(D426="X",0,IF(E426="X",0,VLOOKUP(E426,'31'!$K$3:$L$16,2,FALSE)))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IF(D427="X",0,IF(E427="X",0,VLOOKUP(E427,'31'!$K$3:$L$16,2,FALSE)))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IF(D428="X",0,IF(E428="X",0,VLOOKUP(E428,'31'!$K$3:$L$16,2,FALSE)))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IF(D429="X",0,IF(E429="X",0,VLOOKUP(E429,'31'!$K$3:$L$16,2,FALSE)))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IF(D430="X",0,IF(E430="X",0,VLOOKUP(E430,'31'!$K$3:$L$16,2,FALSE)))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IF(D431="X",0,IF(E431="X",0,VLOOKUP(E431,'31'!$K$3:$L$16,2,FALSE)))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IF(D432="X",0,IF(E432="X",0,VLOOKUP(E432,'31'!$K$3:$L$16,2,FALSE)))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IF(D433="X",0,IF(E433="X",0,VLOOKUP(E433,'31'!$K$3:$L$16,2,FALSE)))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IF(D434="X",0,IF(E434="X",0,VLOOKUP(E434,'31'!$K$3:$L$16,2,FALSE)))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IF(D435="X",0,IF(E435="X",0,VLOOKUP(E435,'31'!$K$3:$L$16,2,FALSE)))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IF(D436="X",0,IF(E436="X",0,VLOOKUP(E436,'31'!$K$3:$L$16,2,FALSE)))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IF(D437="X",0,IF(E437="X",0,VLOOKUP(E437,'31'!$K$3:$L$16,2,FALSE)))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IF(D438="X",0,IF(E438="X",0,VLOOKUP(E438,'31'!$K$3:$L$16,2,FALSE)))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IF(D439="X",0,IF(E439="X",0,VLOOKUP(E439,'31'!$K$3:$L$16,2,FALSE)))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IF(D440="X",0,IF(E440="X",0,VLOOKUP(E440,'31'!$K$3:$L$16,2,FALSE)))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IF(D441="X",0,IF(E441="X",0,VLOOKUP(E441,'31'!$K$3:$L$16,2,FALSE)))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IF(D442="X",0,IF(E442="X",0,VLOOKUP(E442,'31'!$K$3:$L$16,2,FALSE)))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IF(D443="X",0,IF(E443="X",0,VLOOKUP(E443,'31'!$K$3:$L$16,2,FALSE)))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IF(D444="X",0,IF(E444="X",0,VLOOKUP(E444,'31'!$K$3:$L$16,2,FALSE)))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IF(D445="X",0,IF(E445="X",0,VLOOKUP(E445,'31'!$K$3:$L$16,2,FALSE)))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IF(D446="X",0,IF(E446="X",0,VLOOKUP(E446,'31'!$K$3:$L$16,2,FALSE)))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IF(D447="X",0,IF(E447="X",0,VLOOKUP(E447,'31'!$K$3:$L$16,2,FALSE)))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IF(D448="X",0,IF(E448="X",0,VLOOKUP(E448,'31'!$K$3:$L$16,2,FALSE)))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IF(D449="X",0,IF(E449="X",0,VLOOKUP(E449,'31'!$K$3:$L$16,2,FALSE)))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IF(D450="X",0,IF(E450="X",0,VLOOKUP(E450,'31'!$K$3:$L$16,2,FALSE)))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IF(D451="X",0,IF(E451="X",0,VLOOKUP(E451,'31'!$K$3:$L$16,2,FALSE)))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IF(D452="X",0,IF(E452="X",0,VLOOKUP(E452,'31'!$K$3:$L$16,2,FALSE)))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IF(D453="X",0,IF(E453="X",0,VLOOKUP(E453,'31'!$K$3:$L$16,2,FALSE)))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IF(D454="X",0,IF(E454="X",0,VLOOKUP(E454,'31'!$K$3:$L$16,2,FALSE)))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IF(D455="X",0,IF(E455="X",0,VLOOKUP(E455,'31'!$K$3:$L$16,2,FALSE)))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IF(D456="X",0,IF(E456="X",0,VLOOKUP(E456,'31'!$K$3:$L$16,2,FALSE)))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IF(D457="X",0,IF(E457="X",0,VLOOKUP(E457,'31'!$K$3:$L$16,2,FALSE)))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IF(D458="X",0,IF(E458="X",0,VLOOKUP(E458,'31'!$K$3:$L$16,2,FALSE)))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IF(D459="X",0,IF(E459="X",0,VLOOKUP(E459,'31'!$K$3:$L$16,2,FALSE)))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IF(D460="X",0,IF(E460="X",0,VLOOKUP(E460,'31'!$K$3:$L$16,2,FALSE)))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IF(D461="X",0,IF(E461="X",0,VLOOKUP(E461,'31'!$K$3:$L$16,2,FALSE)))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IF(D462="X",0,IF(E462="X",0,VLOOKUP(E462,'31'!$K$3:$L$16,2,FALSE)))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IF(D463="X",0,IF(E463="X",0,VLOOKUP(E463,'31'!$K$3:$L$16,2,FALSE)))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IF(D464="X",0,IF(E464="X",0,VLOOKUP(E464,'31'!$K$3:$L$16,2,FALSE)))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IF(D465="X",0,IF(E465="X",0,VLOOKUP(E465,'31'!$K$3:$L$16,2,FALSE)))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IF(D466="X",0,IF(E466="X",0,VLOOKUP(E466,'31'!$K$3:$L$16,2,FALSE)))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IF(D467="X",0,IF(E467="X",0,VLOOKUP(E467,'31'!$K$3:$L$16,2,FALSE)))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IF(D468="X",0,IF(E468="X",0,VLOOKUP(E468,'31'!$K$3:$L$16,2,FALSE)))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IF(D469="X",0,IF(E469="X",0,VLOOKUP(E469,'31'!$K$3:$L$16,2,FALSE)))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IF(D470="X",0,IF(E470="X",0,VLOOKUP(E470,'31'!$K$3:$L$16,2,FALSE)))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IF(D471="X",0,IF(E471="X",0,VLOOKUP(E471,'31'!$K$3:$L$16,2,FALSE)))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IF(D472="X",0,IF(E472="X",0,VLOOKUP(E472,'31'!$K$3:$L$16,2,FALSE)))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IF(D473="X",0,IF(E473="X",0,VLOOKUP(E473,'31'!$K$3:$L$16,2,FALSE)))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IF(D474="X",0,IF(E474="X",0,VLOOKUP(E474,'31'!$K$3:$L$16,2,FALSE)))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IF(D475="X",0,IF(E475="X",0,VLOOKUP(E475,'31'!$K$3:$L$16,2,FALSE)))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IF(D476="X",0,IF(E476="X",0,VLOOKUP(E476,'31'!$K$3:$L$16,2,FALSE)))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IF(D477="X",0,IF(E477="X",0,VLOOKUP(E477,'31'!$K$3:$L$16,2,FALSE)))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IF(D478="X",0,IF(E478="X",0,VLOOKUP(E478,'31'!$K$3:$L$16,2,FALSE)))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IF(D479="X",0,IF(E479="X",0,VLOOKUP(E479,'31'!$K$3:$L$16,2,FALSE)))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IF(D480="X",0,IF(E480="X",0,VLOOKUP(E480,'31'!$K$3:$L$16,2,FALSE)))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IF(D481="X",0,IF(E481="X",0,VLOOKUP(E481,'31'!$K$3:$L$16,2,FALSE)))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IF(D482="X",0,IF(E482="X",0,VLOOKUP(E482,'31'!$K$3:$L$16,2,FALSE)))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IF(D483="X",0,IF(E483="X",0,VLOOKUP(E483,'31'!$K$3:$L$16,2,FALSE)))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IF(D484="X",0,IF(E484="X",0,VLOOKUP(E484,'31'!$K$3:$L$16,2,FALSE)))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IF(D485="X",0,IF(E485="X",0,VLOOKUP(E485,'31'!$K$3:$L$16,2,FALSE)))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IF(D486="X",0,IF(E486="X",0,VLOOKUP(E486,'31'!$K$3:$L$16,2,FALSE)))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IF(D487="X",0,IF(E487="X",0,VLOOKUP(E487,'31'!$K$3:$L$16,2,FALSE)))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IF(D488="X",0,IF(E488="X",0,VLOOKUP(E488,'31'!$K$3:$L$16,2,FALSE)))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IF(D489="X",0,IF(E489="X",0,VLOOKUP(E489,'31'!$K$3:$L$16,2,FALSE)))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IF(D490="X",0,IF(E490="X",0,VLOOKUP(E490,'31'!$K$3:$L$16,2,FALSE)))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IF(D491="X",0,IF(E491="X",0,VLOOKUP(E491,'31'!$K$3:$L$16,2,FALSE)))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IF(D492="X",0,IF(E492="X",0,VLOOKUP(E492,'31'!$K$3:$L$16,2,FALSE)))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IF(D493="X",0,IF(E493="X",0,VLOOKUP(E493,'31'!$K$3:$L$16,2,FALSE)))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IF(D494="X",0,IF(E494="X",0,VLOOKUP(E494,'31'!$K$3:$L$16,2,FALSE)))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32,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'32a'!P499/M3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'32a'!P500/M4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(her)controles'!A44</f>
        <v>32</v>
      </c>
      <c r="K5" s="74" t="s">
        <v>59</v>
      </c>
      <c r="L5" s="86"/>
      <c r="M5" s="147"/>
      <c r="N5" s="127" t="e">
        <f>'32a'!P501/M5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32a</v>
      </c>
      <c r="K6" s="74" t="s">
        <v>60</v>
      </c>
      <c r="L6" s="86"/>
      <c r="M6" s="147"/>
      <c r="N6" s="127" t="e">
        <f>'32a'!P502/M6</f>
        <v>#N/A</v>
      </c>
    </row>
    <row r="7" spans="1:14" x14ac:dyDescent="0.3">
      <c r="K7" s="74" t="s">
        <v>56</v>
      </c>
      <c r="L7" s="86"/>
      <c r="M7" s="147"/>
      <c r="N7" s="127" t="e">
        <f>'32a'!P503/M7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'32a'!P504/M8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'32a'!P505/M9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'32a'!P506/M10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'32a'!P507/M11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'32a'!P508/M12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'32a'!N512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'32a'!P509/M13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'32a'!P512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'32a'!G512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'32a'!S495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'32a'!N505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'32'!H5</f>
        <v>32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IF(D4="X",0,IF(E4="X",0,VLOOKUP(E4,'32'!$K$3:$L$16,2,FALSE)))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IF(D5="X",0,IF(E5="X",0,VLOOKUP(E5,'32'!$K$3:$L$16,2,FALSE)))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IF(D6="X",0,IF(E6="X",0,VLOOKUP(E6,'32'!$K$3:$L$16,2,FALSE)))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IF(D7="X",0,IF(E7="X",0,VLOOKUP(E7,'32'!$K$3:$L$16,2,FALSE)))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IF(D8="X",0,IF(E8="X",0,VLOOKUP(E8,'32'!$K$3:$L$16,2,FALSE)))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IF(D9="X",0,IF(E9="X",0,VLOOKUP(E9,'32'!$K$3:$L$16,2,FALSE)))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IF(D10="X",0,IF(E10="X",0,VLOOKUP(E10,'32'!$K$3:$L$16,2,FALSE)))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IF(D11="X",0,IF(E11="X",0,VLOOKUP(E11,'32'!$K$3:$L$16,2,FALSE)))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IF(D12="X",0,IF(E12="X",0,VLOOKUP(E12,'32'!$K$3:$L$16,2,FALSE)))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IF(D13="X",0,IF(E13="X",0,VLOOKUP(E13,'32'!$K$3:$L$16,2,FALSE)))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IF(D14="X",0,IF(E14="X",0,VLOOKUP(E14,'32'!$K$3:$L$16,2,FALSE)))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IF(D15="X",0,IF(E15="X",0,VLOOKUP(E15,'32'!$K$3:$L$16,2,FALSE)))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IF(D16="X",0,IF(E16="X",0,VLOOKUP(E16,'32'!$K$3:$L$16,2,FALSE)))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IF(D17="X",0,IF(E17="X",0,VLOOKUP(E17,'32'!$K$3:$L$16,2,FALSE)))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IF(D18="X",0,IF(E18="X",0,VLOOKUP(E18,'32'!$K$3:$L$16,2,FALSE)))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IF(D19="X",0,IF(E19="X",0,VLOOKUP(E19,'32'!$K$3:$L$16,2,FALSE)))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IF(D20="X",0,IF(E20="X",0,VLOOKUP(E20,'32'!$K$3:$L$16,2,FALSE)))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IF(D21="X",0,IF(E21="X",0,VLOOKUP(E21,'32'!$K$3:$L$16,2,FALSE)))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IF(D22="X",0,IF(E22="X",0,VLOOKUP(E22,'32'!$K$3:$L$16,2,FALSE)))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IF(D23="X",0,IF(E23="X",0,VLOOKUP(E23,'32'!$K$3:$L$16,2,FALSE)))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IF(D24="X",0,IF(E24="X",0,VLOOKUP(E24,'32'!$K$3:$L$16,2,FALSE)))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IF(D25="X",0,IF(E25="X",0,VLOOKUP(E25,'32'!$K$3:$L$16,2,FALSE)))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IF(D26="X",0,IF(E26="X",0,VLOOKUP(E26,'32'!$K$3:$L$16,2,FALSE)))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IF(D27="X",0,IF(E27="X",0,VLOOKUP(E27,'32'!$K$3:$L$16,2,FALSE)))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IF(D28="X",0,IF(E28="X",0,VLOOKUP(E28,'32'!$K$3:$L$16,2,FALSE)))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IF(D29="X",0,IF(E29="X",0,VLOOKUP(E29,'32'!$K$3:$L$16,2,FALSE)))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IF(D30="X",0,IF(E30="X",0,VLOOKUP(E30,'32'!$K$3:$L$16,2,FALSE)))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IF(D31="X",0,IF(E31="X",0,VLOOKUP(E31,'32'!$K$3:$L$16,2,FALSE)))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IF(D32="X",0,IF(E32="X",0,VLOOKUP(E32,'32'!$K$3:$L$16,2,FALSE)))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IF(D33="X",0,IF(E33="X",0,VLOOKUP(E33,'32'!$K$3:$L$16,2,FALSE)))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IF(D34="X",0,IF(E34="X",0,VLOOKUP(E34,'32'!$K$3:$L$16,2,FALSE)))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IF(D35="X",0,IF(E35="X",0,VLOOKUP(E35,'32'!$K$3:$L$16,2,FALSE)))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IF(D36="X",0,IF(E36="X",0,VLOOKUP(E36,'32'!$K$3:$L$16,2,FALSE)))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IF(D37="X",0,IF(E37="X",0,VLOOKUP(E37,'32'!$K$3:$L$16,2,FALSE)))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IF(D38="X",0,IF(E38="X",0,VLOOKUP(E38,'32'!$K$3:$L$16,2,FALSE)))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IF(D39="X",0,IF(E39="X",0,VLOOKUP(E39,'32'!$K$3:$L$16,2,FALSE)))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IF(D40="X",0,IF(E40="X",0,VLOOKUP(E40,'32'!$K$3:$L$16,2,FALSE)))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IF(D41="X",0,IF(E41="X",0,VLOOKUP(E41,'32'!$K$3:$L$16,2,FALSE)))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IF(D42="X",0,IF(E42="X",0,VLOOKUP(E42,'32'!$K$3:$L$16,2,FALSE)))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IF(D43="X",0,IF(E43="X",0,VLOOKUP(E43,'32'!$K$3:$L$16,2,FALSE)))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IF(D44="X",0,IF(E44="X",0,VLOOKUP(E44,'32'!$K$3:$L$16,2,FALSE)))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IF(D45="X",0,IF(E45="X",0,VLOOKUP(E45,'32'!$K$3:$L$16,2,FALSE)))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IF(D46="X",0,IF(E46="X",0,VLOOKUP(E46,'32'!$K$3:$L$16,2,FALSE)))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IF(D47="X",0,IF(E47="X",0,VLOOKUP(E47,'32'!$K$3:$L$16,2,FALSE)))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IF(D48="X",0,IF(E48="X",0,VLOOKUP(E48,'32'!$K$3:$L$16,2,FALSE)))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IF(D49="X",0,IF(E49="X",0,VLOOKUP(E49,'32'!$K$3:$L$16,2,FALSE)))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IF(D50="X",0,IF(E50="X",0,VLOOKUP(E50,'32'!$K$3:$L$16,2,FALSE)))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IF(D51="X",0,IF(E51="X",0,VLOOKUP(E51,'32'!$K$3:$L$16,2,FALSE)))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IF(D52="X",0,IF(E52="X",0,VLOOKUP(E52,'32'!$K$3:$L$16,2,FALSE)))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IF(D53="X",0,IF(E53="X",0,VLOOKUP(E53,'32'!$K$3:$L$16,2,FALSE)))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IF(D54="X",0,IF(E54="X",0,VLOOKUP(E54,'32'!$K$3:$L$16,2,FALSE)))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IF(D55="X",0,IF(E55="X",0,VLOOKUP(E55,'32'!$K$3:$L$16,2,FALSE)))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IF(D56="X",0,IF(E56="X",0,VLOOKUP(E56,'32'!$K$3:$L$16,2,FALSE)))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IF(D57="X",0,IF(E57="X",0,VLOOKUP(E57,'32'!$K$3:$L$16,2,FALSE)))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IF(D58="X",0,IF(E58="X",0,VLOOKUP(E58,'32'!$K$3:$L$16,2,FALSE)))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IF(D59="X",0,IF(E59="X",0,VLOOKUP(E59,'32'!$K$3:$L$16,2,FALSE)))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IF(D60="X",0,IF(E60="X",0,VLOOKUP(E60,'32'!$K$3:$L$16,2,FALSE)))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IF(D61="X",0,IF(E61="X",0,VLOOKUP(E61,'32'!$K$3:$L$16,2,FALSE)))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IF(D62="X",0,IF(E62="X",0,VLOOKUP(E62,'32'!$K$3:$L$16,2,FALSE)))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IF(D63="X",0,IF(E63="X",0,VLOOKUP(E63,'32'!$K$3:$L$16,2,FALSE)))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IF(D64="X",0,IF(E64="X",0,VLOOKUP(E64,'32'!$K$3:$L$16,2,FALSE)))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IF(D65="X",0,IF(E65="X",0,VLOOKUP(E65,'32'!$K$3:$L$16,2,FALSE)))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IF(D66="X",0,IF(E66="X",0,VLOOKUP(E66,'32'!$K$3:$L$16,2,FALSE)))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IF(D67="X",0,IF(E67="X",0,VLOOKUP(E67,'32'!$K$3:$L$16,2,FALSE)))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IF(D68="X",0,IF(E68="X",0,VLOOKUP(E68,'32'!$K$3:$L$16,2,FALSE)))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IF(D69="X",0,IF(E69="X",0,VLOOKUP(E69,'32'!$K$3:$L$16,2,FALSE)))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IF(D70="X",0,IF(E70="X",0,VLOOKUP(E70,'32'!$K$3:$L$16,2,FALSE)))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IF(D71="X",0,IF(E71="X",0,VLOOKUP(E71,'32'!$K$3:$L$16,2,FALSE)))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IF(D72="X",0,IF(E72="X",0,VLOOKUP(E72,'32'!$K$3:$L$16,2,FALSE)))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IF(D73="X",0,IF(E73="X",0,VLOOKUP(E73,'32'!$K$3:$L$16,2,FALSE)))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IF(D74="X",0,IF(E74="X",0,VLOOKUP(E74,'32'!$K$3:$L$16,2,FALSE)))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IF(D75="X",0,IF(E75="X",0,VLOOKUP(E75,'32'!$K$3:$L$16,2,FALSE)))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IF(D76="X",0,IF(E76="X",0,VLOOKUP(E76,'32'!$K$3:$L$16,2,FALSE)))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IF(D77="X",0,IF(E77="X",0,VLOOKUP(E77,'32'!$K$3:$L$16,2,FALSE)))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IF(D78="X",0,IF(E78="X",0,VLOOKUP(E78,'32'!$K$3:$L$16,2,FALSE)))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IF(D79="X",0,IF(E79="X",0,VLOOKUP(E79,'32'!$K$3:$L$16,2,FALSE)))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IF(D80="X",0,IF(E80="X",0,VLOOKUP(E80,'32'!$K$3:$L$16,2,FALSE)))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IF(D81="X",0,IF(E81="X",0,VLOOKUP(E81,'32'!$K$3:$L$16,2,FALSE)))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IF(D82="X",0,IF(E82="X",0,VLOOKUP(E82,'32'!$K$3:$L$16,2,FALSE)))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IF(D83="X",0,IF(E83="X",0,VLOOKUP(E83,'32'!$K$3:$L$16,2,FALSE)))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IF(D84="X",0,IF(E84="X",0,VLOOKUP(E84,'32'!$K$3:$L$16,2,FALSE)))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IF(D85="X",0,IF(E85="X",0,VLOOKUP(E85,'32'!$K$3:$L$16,2,FALSE)))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IF(D86="X",0,IF(E86="X",0,VLOOKUP(E86,'32'!$K$3:$L$16,2,FALSE)))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IF(D87="X",0,IF(E87="X",0,VLOOKUP(E87,'32'!$K$3:$L$16,2,FALSE)))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IF(D88="X",0,IF(E88="X",0,VLOOKUP(E88,'32'!$K$3:$L$16,2,FALSE)))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IF(D89="X",0,IF(E89="X",0,VLOOKUP(E89,'32'!$K$3:$L$16,2,FALSE)))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IF(D90="X",0,IF(E90="X",0,VLOOKUP(E90,'32'!$K$3:$L$16,2,FALSE)))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IF(D91="X",0,IF(E91="X",0,VLOOKUP(E91,'32'!$K$3:$L$16,2,FALSE)))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IF(D92="X",0,IF(E92="X",0,VLOOKUP(E92,'32'!$K$3:$L$16,2,FALSE)))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IF(D93="X",0,IF(E93="X",0,VLOOKUP(E93,'32'!$K$3:$L$16,2,FALSE)))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IF(D94="X",0,IF(E94="X",0,VLOOKUP(E94,'32'!$K$3:$L$16,2,FALSE)))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IF(D95="X",0,IF(E95="X",0,VLOOKUP(E95,'32'!$K$3:$L$16,2,FALSE)))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IF(D96="X",0,IF(E96="X",0,VLOOKUP(E96,'32'!$K$3:$L$16,2,FALSE)))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IF(D97="X",0,IF(E97="X",0,VLOOKUP(E97,'32'!$K$3:$L$16,2,FALSE)))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IF(D98="X",0,IF(E98="X",0,VLOOKUP(E98,'32'!$K$3:$L$16,2,FALSE)))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IF(D99="X",0,IF(E99="X",0,VLOOKUP(E99,'32'!$K$3:$L$16,2,FALSE)))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IF(D100="X",0,IF(E100="X",0,VLOOKUP(E100,'32'!$K$3:$L$16,2,FALSE)))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IF(D101="X",0,IF(E101="X",0,VLOOKUP(E101,'32'!$K$3:$L$16,2,FALSE)))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IF(D102="X",0,IF(E102="X",0,VLOOKUP(E102,'32'!$K$3:$L$16,2,FALSE)))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IF(D103="X",0,IF(E103="X",0,VLOOKUP(E103,'32'!$K$3:$L$16,2,FALSE)))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IF(D104="X",0,IF(E104="X",0,VLOOKUP(E104,'32'!$K$3:$L$16,2,FALSE)))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IF(D105="X",0,IF(E105="X",0,VLOOKUP(E105,'32'!$K$3:$L$16,2,FALSE)))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IF(D106="X",0,IF(E106="X",0,VLOOKUP(E106,'32'!$K$3:$L$16,2,FALSE)))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IF(D107="X",0,IF(E107="X",0,VLOOKUP(E107,'32'!$K$3:$L$16,2,FALSE)))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IF(D108="X",0,IF(E108="X",0,VLOOKUP(E108,'32'!$K$3:$L$16,2,FALSE)))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IF(D109="X",0,IF(E109="X",0,VLOOKUP(E109,'32'!$K$3:$L$16,2,FALSE)))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IF(D110="X",0,IF(E110="X",0,VLOOKUP(E110,'32'!$K$3:$L$16,2,FALSE)))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IF(D111="X",0,IF(E111="X",0,VLOOKUP(E111,'32'!$K$3:$L$16,2,FALSE)))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IF(D112="X",0,IF(E112="X",0,VLOOKUP(E112,'32'!$K$3:$L$16,2,FALSE)))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IF(D113="X",0,IF(E113="X",0,VLOOKUP(E113,'32'!$K$3:$L$16,2,FALSE)))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IF(D114="X",0,IF(E114="X",0,VLOOKUP(E114,'32'!$K$3:$L$16,2,FALSE)))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IF(D115="X",0,IF(E115="X",0,VLOOKUP(E115,'32'!$K$3:$L$16,2,FALSE)))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IF(D116="X",0,IF(E116="X",0,VLOOKUP(E116,'32'!$K$3:$L$16,2,FALSE)))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IF(D117="X",0,IF(E117="X",0,VLOOKUP(E117,'32'!$K$3:$L$16,2,FALSE)))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IF(D118="X",0,IF(E118="X",0,VLOOKUP(E118,'32'!$K$3:$L$16,2,FALSE)))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IF(D119="X",0,IF(E119="X",0,VLOOKUP(E119,'32'!$K$3:$L$16,2,FALSE)))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IF(D120="X",0,IF(E120="X",0,VLOOKUP(E120,'32'!$K$3:$L$16,2,FALSE)))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IF(D121="X",0,IF(E121="X",0,VLOOKUP(E121,'32'!$K$3:$L$16,2,FALSE)))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IF(D122="X",0,IF(E122="X",0,VLOOKUP(E122,'32'!$K$3:$L$16,2,FALSE)))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IF(D123="X",0,IF(E123="X",0,VLOOKUP(E123,'32'!$K$3:$L$16,2,FALSE)))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IF(D124="X",0,IF(E124="X",0,VLOOKUP(E124,'32'!$K$3:$L$16,2,FALSE)))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IF(D125="X",0,IF(E125="X",0,VLOOKUP(E125,'32'!$K$3:$L$16,2,FALSE)))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IF(D126="X",0,IF(E126="X",0,VLOOKUP(E126,'32'!$K$3:$L$16,2,FALSE)))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IF(D127="X",0,IF(E127="X",0,VLOOKUP(E127,'32'!$K$3:$L$16,2,FALSE)))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IF(D128="X",0,IF(E128="X",0,VLOOKUP(E128,'32'!$K$3:$L$16,2,FALSE)))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IF(D129="X",0,IF(E129="X",0,VLOOKUP(E129,'32'!$K$3:$L$16,2,FALSE)))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IF(D130="X",0,IF(E130="X",0,VLOOKUP(E130,'32'!$K$3:$L$16,2,FALSE)))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IF(D131="X",0,IF(E131="X",0,VLOOKUP(E131,'32'!$K$3:$L$16,2,FALSE)))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IF(D132="X",0,IF(E132="X",0,VLOOKUP(E132,'32'!$K$3:$L$16,2,FALSE)))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IF(D133="X",0,IF(E133="X",0,VLOOKUP(E133,'32'!$K$3:$L$16,2,FALSE)))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IF(D134="X",0,IF(E134="X",0,VLOOKUP(E134,'32'!$K$3:$L$16,2,FALSE)))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IF(D135="X",0,IF(E135="X",0,VLOOKUP(E135,'32'!$K$3:$L$16,2,FALSE)))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IF(D136="X",0,IF(E136="X",0,VLOOKUP(E136,'32'!$K$3:$L$16,2,FALSE)))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IF(D137="X",0,IF(E137="X",0,VLOOKUP(E137,'32'!$K$3:$L$16,2,FALSE)))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IF(D138="X",0,IF(E138="X",0,VLOOKUP(E138,'32'!$K$3:$L$16,2,FALSE)))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IF(D139="X",0,IF(E139="X",0,VLOOKUP(E139,'32'!$K$3:$L$16,2,FALSE)))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IF(D140="X",0,IF(E140="X",0,VLOOKUP(E140,'32'!$K$3:$L$16,2,FALSE)))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IF(D141="X",0,IF(E141="X",0,VLOOKUP(E141,'32'!$K$3:$L$16,2,FALSE)))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IF(D142="X",0,IF(E142="X",0,VLOOKUP(E142,'32'!$K$3:$L$16,2,FALSE)))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IF(D143="X",0,IF(E143="X",0,VLOOKUP(E143,'32'!$K$3:$L$16,2,FALSE)))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IF(D144="X",0,IF(E144="X",0,VLOOKUP(E144,'32'!$K$3:$L$16,2,FALSE)))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IF(D145="X",0,IF(E145="X",0,VLOOKUP(E145,'32'!$K$3:$L$16,2,FALSE)))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IF(D146="X",0,IF(E146="X",0,VLOOKUP(E146,'32'!$K$3:$L$16,2,FALSE)))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IF(D147="X",0,IF(E147="X",0,VLOOKUP(E147,'32'!$K$3:$L$16,2,FALSE)))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IF(D148="X",0,IF(E148="X",0,VLOOKUP(E148,'32'!$K$3:$L$16,2,FALSE)))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IF(D149="X",0,IF(E149="X",0,VLOOKUP(E149,'32'!$K$3:$L$16,2,FALSE)))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IF(D150="X",0,IF(E150="X",0,VLOOKUP(E150,'32'!$K$3:$L$16,2,FALSE)))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IF(D151="X",0,IF(E151="X",0,VLOOKUP(E151,'32'!$K$3:$L$16,2,FALSE)))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IF(D152="X",0,IF(E152="X",0,VLOOKUP(E152,'32'!$K$3:$L$16,2,FALSE)))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IF(D153="X",0,IF(E153="X",0,VLOOKUP(E153,'32'!$K$3:$L$16,2,FALSE)))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IF(D154="X",0,IF(E154="X",0,VLOOKUP(E154,'32'!$K$3:$L$16,2,FALSE)))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IF(D155="X",0,IF(E155="X",0,VLOOKUP(E155,'32'!$K$3:$L$16,2,FALSE)))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IF(D156="X",0,IF(E156="X",0,VLOOKUP(E156,'32'!$K$3:$L$16,2,FALSE)))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IF(D157="X",0,IF(E157="X",0,VLOOKUP(E157,'32'!$K$3:$L$16,2,FALSE)))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IF(D158="X",0,IF(E158="X",0,VLOOKUP(E158,'32'!$K$3:$L$16,2,FALSE)))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IF(D159="X",0,IF(E159="X",0,VLOOKUP(E159,'32'!$K$3:$L$16,2,FALSE)))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IF(D160="X",0,IF(E160="X",0,VLOOKUP(E160,'32'!$K$3:$L$16,2,FALSE)))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IF(D161="X",0,IF(E161="X",0,VLOOKUP(E161,'32'!$K$3:$L$16,2,FALSE)))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IF(D162="X",0,IF(E162="X",0,VLOOKUP(E162,'32'!$K$3:$L$16,2,FALSE)))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IF(D163="X",0,IF(E163="X",0,VLOOKUP(E163,'32'!$K$3:$L$16,2,FALSE)))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IF(D164="X",0,IF(E164="X",0,VLOOKUP(E164,'32'!$K$3:$L$16,2,FALSE)))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IF(D165="X",0,IF(E165="X",0,VLOOKUP(E165,'32'!$K$3:$L$16,2,FALSE)))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IF(D166="X",0,IF(E166="X",0,VLOOKUP(E166,'32'!$K$3:$L$16,2,FALSE)))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IF(D167="X",0,IF(E167="X",0,VLOOKUP(E167,'32'!$K$3:$L$16,2,FALSE)))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IF(D168="X",0,IF(E168="X",0,VLOOKUP(E168,'32'!$K$3:$L$16,2,FALSE)))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IF(D169="X",0,IF(E169="X",0,VLOOKUP(E169,'32'!$K$3:$L$16,2,FALSE)))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IF(D170="X",0,IF(E170="X",0,VLOOKUP(E170,'32'!$K$3:$L$16,2,FALSE)))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IF(D171="X",0,IF(E171="X",0,VLOOKUP(E171,'32'!$K$3:$L$16,2,FALSE)))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IF(D172="X",0,IF(E172="X",0,VLOOKUP(E172,'32'!$K$3:$L$16,2,FALSE)))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IF(D173="X",0,IF(E173="X",0,VLOOKUP(E173,'32'!$K$3:$L$16,2,FALSE)))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IF(D174="X",0,IF(E174="X",0,VLOOKUP(E174,'32'!$K$3:$L$16,2,FALSE)))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IF(D175="X",0,IF(E175="X",0,VLOOKUP(E175,'32'!$K$3:$L$16,2,FALSE)))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IF(D176="X",0,IF(E176="X",0,VLOOKUP(E176,'32'!$K$3:$L$16,2,FALSE)))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IF(D177="X",0,IF(E177="X",0,VLOOKUP(E177,'32'!$K$3:$L$16,2,FALSE)))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IF(D178="X",0,IF(E178="X",0,VLOOKUP(E178,'32'!$K$3:$L$16,2,FALSE)))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IF(D179="X",0,IF(E179="X",0,VLOOKUP(E179,'32'!$K$3:$L$16,2,FALSE)))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IF(D180="X",0,IF(E180="X",0,VLOOKUP(E180,'32'!$K$3:$L$16,2,FALSE)))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IF(D181="X",0,IF(E181="X",0,VLOOKUP(E181,'32'!$K$3:$L$16,2,FALSE)))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IF(D182="X",0,IF(E182="X",0,VLOOKUP(E182,'32'!$K$3:$L$16,2,FALSE)))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IF(D183="X",0,IF(E183="X",0,VLOOKUP(E183,'32'!$K$3:$L$16,2,FALSE)))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IF(D184="X",0,IF(E184="X",0,VLOOKUP(E184,'32'!$K$3:$L$16,2,FALSE)))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IF(D185="X",0,IF(E185="X",0,VLOOKUP(E185,'32'!$K$3:$L$16,2,FALSE)))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IF(D186="X",0,IF(E186="X",0,VLOOKUP(E186,'32'!$K$3:$L$16,2,FALSE)))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IF(D187="X",0,IF(E187="X",0,VLOOKUP(E187,'32'!$K$3:$L$16,2,FALSE)))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IF(D188="X",0,IF(E188="X",0,VLOOKUP(E188,'32'!$K$3:$L$16,2,FALSE)))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IF(D189="X",0,IF(E189="X",0,VLOOKUP(E189,'32'!$K$3:$L$16,2,FALSE)))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IF(D190="X",0,IF(E190="X",0,VLOOKUP(E190,'32'!$K$3:$L$16,2,FALSE)))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IF(D191="X",0,IF(E191="X",0,VLOOKUP(E191,'32'!$K$3:$L$16,2,FALSE)))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IF(D192="X",0,IF(E192="X",0,VLOOKUP(E192,'32'!$K$3:$L$16,2,FALSE)))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IF(D193="X",0,IF(E193="X",0,VLOOKUP(E193,'32'!$K$3:$L$16,2,FALSE)))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IF(D194="X",0,IF(E194="X",0,VLOOKUP(E194,'32'!$K$3:$L$16,2,FALSE)))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IF(D195="X",0,IF(E195="X",0,VLOOKUP(E195,'32'!$K$3:$L$16,2,FALSE)))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IF(D196="X",0,IF(E196="X",0,VLOOKUP(E196,'32'!$K$3:$L$16,2,FALSE)))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IF(D197="X",0,IF(E197="X",0,VLOOKUP(E197,'32'!$K$3:$L$16,2,FALSE)))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IF(D198="X",0,IF(E198="X",0,VLOOKUP(E198,'32'!$K$3:$L$16,2,FALSE)))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IF(D199="X",0,IF(E199="X",0,VLOOKUP(E199,'32'!$K$3:$L$16,2,FALSE)))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IF(D200="X",0,IF(E200="X",0,VLOOKUP(E200,'32'!$K$3:$L$16,2,FALSE)))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IF(D201="X",0,IF(E201="X",0,VLOOKUP(E201,'32'!$K$3:$L$16,2,FALSE)))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IF(D202="X",0,IF(E202="X",0,VLOOKUP(E202,'32'!$K$3:$L$16,2,FALSE)))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IF(D203="X",0,IF(E203="X",0,VLOOKUP(E203,'32'!$K$3:$L$16,2,FALSE)))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IF(D204="X",0,IF(E204="X",0,VLOOKUP(E204,'32'!$K$3:$L$16,2,FALSE)))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IF(D205="X",0,IF(E205="X",0,VLOOKUP(E205,'32'!$K$3:$L$16,2,FALSE)))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IF(D206="X",0,IF(E206="X",0,VLOOKUP(E206,'32'!$K$3:$L$16,2,FALSE)))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IF(D207="X",0,IF(E207="X",0,VLOOKUP(E207,'32'!$K$3:$L$16,2,FALSE)))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IF(D208="X",0,IF(E208="X",0,VLOOKUP(E208,'32'!$K$3:$L$16,2,FALSE)))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IF(D209="X",0,IF(E209="X",0,VLOOKUP(E209,'32'!$K$3:$L$16,2,FALSE)))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IF(D210="X",0,IF(E210="X",0,VLOOKUP(E210,'32'!$K$3:$L$16,2,FALSE)))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IF(D211="X",0,IF(E211="X",0,VLOOKUP(E211,'32'!$K$3:$L$16,2,FALSE)))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IF(D212="X",0,IF(E212="X",0,VLOOKUP(E212,'32'!$K$3:$L$16,2,FALSE)))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IF(D213="X",0,IF(E213="X",0,VLOOKUP(E213,'32'!$K$3:$L$16,2,FALSE)))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IF(D214="X",0,IF(E214="X",0,VLOOKUP(E214,'32'!$K$3:$L$16,2,FALSE)))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IF(D215="X",0,IF(E215="X",0,VLOOKUP(E215,'32'!$K$3:$L$16,2,FALSE)))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IF(D216="X",0,IF(E216="X",0,VLOOKUP(E216,'32'!$K$3:$L$16,2,FALSE)))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IF(D217="X",0,IF(E217="X",0,VLOOKUP(E217,'32'!$K$3:$L$16,2,FALSE)))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IF(D218="X",0,IF(E218="X",0,VLOOKUP(E218,'32'!$K$3:$L$16,2,FALSE)))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IF(D219="X",0,IF(E219="X",0,VLOOKUP(E219,'32'!$K$3:$L$16,2,FALSE)))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IF(D220="X",0,IF(E220="X",0,VLOOKUP(E220,'32'!$K$3:$L$16,2,FALSE)))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IF(D221="X",0,IF(E221="X",0,VLOOKUP(E221,'32'!$K$3:$L$16,2,FALSE)))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IF(D222="X",0,IF(E222="X",0,VLOOKUP(E222,'32'!$K$3:$L$16,2,FALSE)))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IF(D223="X",0,IF(E223="X",0,VLOOKUP(E223,'32'!$K$3:$L$16,2,FALSE)))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IF(D224="X",0,IF(E224="X",0,VLOOKUP(E224,'32'!$K$3:$L$16,2,FALSE)))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IF(D225="X",0,IF(E225="X",0,VLOOKUP(E225,'32'!$K$3:$L$16,2,FALSE)))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IF(D226="X",0,IF(E226="X",0,VLOOKUP(E226,'32'!$K$3:$L$16,2,FALSE)))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IF(D227="X",0,IF(E227="X",0,VLOOKUP(E227,'32'!$K$3:$L$16,2,FALSE)))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IF(D228="X",0,IF(E228="X",0,VLOOKUP(E228,'32'!$K$3:$L$16,2,FALSE)))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IF(D229="X",0,IF(E229="X",0,VLOOKUP(E229,'32'!$K$3:$L$16,2,FALSE)))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IF(D230="X",0,IF(E230="X",0,VLOOKUP(E230,'32'!$K$3:$L$16,2,FALSE)))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IF(D231="X",0,IF(E231="X",0,VLOOKUP(E231,'32'!$K$3:$L$16,2,FALSE)))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IF(D232="X",0,IF(E232="X",0,VLOOKUP(E232,'32'!$K$3:$L$16,2,FALSE)))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IF(D233="X",0,IF(E233="X",0,VLOOKUP(E233,'32'!$K$3:$L$16,2,FALSE)))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IF(D234="X",0,IF(E234="X",0,VLOOKUP(E234,'32'!$K$3:$L$16,2,FALSE)))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IF(D235="X",0,IF(E235="X",0,VLOOKUP(E235,'32'!$K$3:$L$16,2,FALSE)))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IF(D236="X",0,IF(E236="X",0,VLOOKUP(E236,'32'!$K$3:$L$16,2,FALSE)))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IF(D237="X",0,IF(E237="X",0,VLOOKUP(E237,'32'!$K$3:$L$16,2,FALSE)))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IF(D238="X",0,IF(E238="X",0,VLOOKUP(E238,'32'!$K$3:$L$16,2,FALSE)))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IF(D239="X",0,IF(E239="X",0,VLOOKUP(E239,'32'!$K$3:$L$16,2,FALSE)))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IF(D240="X",0,IF(E240="X",0,VLOOKUP(E240,'32'!$K$3:$L$16,2,FALSE)))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IF(D241="X",0,IF(E241="X",0,VLOOKUP(E241,'32'!$K$3:$L$16,2,FALSE)))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IF(D242="X",0,IF(E242="X",0,VLOOKUP(E242,'32'!$K$3:$L$16,2,FALSE)))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IF(D243="X",0,IF(E243="X",0,VLOOKUP(E243,'32'!$K$3:$L$16,2,FALSE)))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IF(D244="X",0,IF(E244="X",0,VLOOKUP(E244,'32'!$K$3:$L$16,2,FALSE)))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IF(D245="X",0,IF(E245="X",0,VLOOKUP(E245,'32'!$K$3:$L$16,2,FALSE)))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IF(D246="X",0,IF(E246="X",0,VLOOKUP(E246,'32'!$K$3:$L$16,2,FALSE)))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IF(D247="X",0,IF(E247="X",0,VLOOKUP(E247,'32'!$K$3:$L$16,2,FALSE)))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IF(D248="X",0,IF(E248="X",0,VLOOKUP(E248,'32'!$K$3:$L$16,2,FALSE)))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IF(D249="X",0,IF(E249="X",0,VLOOKUP(E249,'32'!$K$3:$L$16,2,FALSE)))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IF(D250="X",0,IF(E250="X",0,VLOOKUP(E250,'32'!$K$3:$L$16,2,FALSE)))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IF(D251="X",0,IF(E251="X",0,VLOOKUP(E251,'32'!$K$3:$L$16,2,FALSE)))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IF(D252="X",0,IF(E252="X",0,VLOOKUP(E252,'32'!$K$3:$L$16,2,FALSE)))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IF(D253="X",0,IF(E253="X",0,VLOOKUP(E253,'32'!$K$3:$L$16,2,FALSE)))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IF(D254="X",0,IF(E254="X",0,VLOOKUP(E254,'32'!$K$3:$L$16,2,FALSE)))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IF(D255="X",0,IF(E255="X",0,VLOOKUP(E255,'32'!$K$3:$L$16,2,FALSE)))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IF(D256="X",0,IF(E256="X",0,VLOOKUP(E256,'32'!$K$3:$L$16,2,FALSE)))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IF(D257="X",0,IF(E257="X",0,VLOOKUP(E257,'32'!$K$3:$L$16,2,FALSE)))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IF(D258="X",0,IF(E258="X",0,VLOOKUP(E258,'32'!$K$3:$L$16,2,FALSE)))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IF(D259="X",0,IF(E259="X",0,VLOOKUP(E259,'32'!$K$3:$L$16,2,FALSE)))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IF(D260="X",0,IF(E260="X",0,VLOOKUP(E260,'32'!$K$3:$L$16,2,FALSE)))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IF(D261="X",0,IF(E261="X",0,VLOOKUP(E261,'32'!$K$3:$L$16,2,FALSE)))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IF(D262="X",0,IF(E262="X",0,VLOOKUP(E262,'32'!$K$3:$L$16,2,FALSE)))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IF(D263="X",0,IF(E263="X",0,VLOOKUP(E263,'32'!$K$3:$L$16,2,FALSE)))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IF(D264="X",0,IF(E264="X",0,VLOOKUP(E264,'32'!$K$3:$L$16,2,FALSE)))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IF(D265="X",0,IF(E265="X",0,VLOOKUP(E265,'32'!$K$3:$L$16,2,FALSE)))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IF(D266="X",0,IF(E266="X",0,VLOOKUP(E266,'32'!$K$3:$L$16,2,FALSE)))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IF(D267="X",0,IF(E267="X",0,VLOOKUP(E267,'32'!$K$3:$L$16,2,FALSE)))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IF(D268="X",0,IF(E268="X",0,VLOOKUP(E268,'32'!$K$3:$L$16,2,FALSE)))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IF(D269="X",0,IF(E269="X",0,VLOOKUP(E269,'32'!$K$3:$L$16,2,FALSE)))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IF(D270="X",0,IF(E270="X",0,VLOOKUP(E270,'32'!$K$3:$L$16,2,FALSE)))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IF(D271="X",0,IF(E271="X",0,VLOOKUP(E271,'32'!$K$3:$L$16,2,FALSE)))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IF(D272="X",0,IF(E272="X",0,VLOOKUP(E272,'32'!$K$3:$L$16,2,FALSE)))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IF(D273="X",0,IF(E273="X",0,VLOOKUP(E273,'32'!$K$3:$L$16,2,FALSE)))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IF(D274="X",0,IF(E274="X",0,VLOOKUP(E274,'32'!$K$3:$L$16,2,FALSE)))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IF(D275="X",0,IF(E275="X",0,VLOOKUP(E275,'32'!$K$3:$L$16,2,FALSE)))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IF(D276="X",0,IF(E276="X",0,VLOOKUP(E276,'32'!$K$3:$L$16,2,FALSE)))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IF(D277="X",0,IF(E277="X",0,VLOOKUP(E277,'32'!$K$3:$L$16,2,FALSE)))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IF(D278="X",0,IF(E278="X",0,VLOOKUP(E278,'32'!$K$3:$L$16,2,FALSE)))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IF(D279="X",0,IF(E279="X",0,VLOOKUP(E279,'32'!$K$3:$L$16,2,FALSE)))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IF(D280="X",0,IF(E280="X",0,VLOOKUP(E280,'32'!$K$3:$L$16,2,FALSE)))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IF(D281="X",0,IF(E281="X",0,VLOOKUP(E281,'32'!$K$3:$L$16,2,FALSE)))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IF(D282="X",0,IF(E282="X",0,VLOOKUP(E282,'32'!$K$3:$L$16,2,FALSE)))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IF(D283="X",0,IF(E283="X",0,VLOOKUP(E283,'32'!$K$3:$L$16,2,FALSE)))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IF(D284="X",0,IF(E284="X",0,VLOOKUP(E284,'32'!$K$3:$L$16,2,FALSE)))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IF(D285="X",0,IF(E285="X",0,VLOOKUP(E285,'32'!$K$3:$L$16,2,FALSE)))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IF(D286="X",0,IF(E286="X",0,VLOOKUP(E286,'32'!$K$3:$L$16,2,FALSE)))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IF(D287="X",0,IF(E287="X",0,VLOOKUP(E287,'32'!$K$3:$L$16,2,FALSE)))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IF(D288="X",0,IF(E288="X",0,VLOOKUP(E288,'32'!$K$3:$L$16,2,FALSE)))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IF(D289="X",0,IF(E289="X",0,VLOOKUP(E289,'32'!$K$3:$L$16,2,FALSE)))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IF(D290="X",0,IF(E290="X",0,VLOOKUP(E290,'32'!$K$3:$L$16,2,FALSE)))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IF(D291="X",0,IF(E291="X",0,VLOOKUP(E291,'32'!$K$3:$L$16,2,FALSE)))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IF(D292="X",0,IF(E292="X",0,VLOOKUP(E292,'32'!$K$3:$L$16,2,FALSE)))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IF(D293="X",0,IF(E293="X",0,VLOOKUP(E293,'32'!$K$3:$L$16,2,FALSE)))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IF(D294="X",0,IF(E294="X",0,VLOOKUP(E294,'32'!$K$3:$L$16,2,FALSE)))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IF(D295="X",0,IF(E295="X",0,VLOOKUP(E295,'32'!$K$3:$L$16,2,FALSE)))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IF(D296="X",0,IF(E296="X",0,VLOOKUP(E296,'32'!$K$3:$L$16,2,FALSE)))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IF(D297="X",0,IF(E297="X",0,VLOOKUP(E297,'32'!$K$3:$L$16,2,FALSE)))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IF(D298="X",0,IF(E298="X",0,VLOOKUP(E298,'32'!$K$3:$L$16,2,FALSE)))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IF(D299="X",0,IF(E299="X",0,VLOOKUP(E299,'32'!$K$3:$L$16,2,FALSE)))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IF(D300="X",0,IF(E300="X",0,VLOOKUP(E300,'32'!$K$3:$L$16,2,FALSE)))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IF(D301="X",0,IF(E301="X",0,VLOOKUP(E301,'32'!$K$3:$L$16,2,FALSE)))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IF(D302="X",0,IF(E302="X",0,VLOOKUP(E302,'32'!$K$3:$L$16,2,FALSE)))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IF(D303="X",0,IF(E303="X",0,VLOOKUP(E303,'32'!$K$3:$L$16,2,FALSE)))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IF(D304="X",0,IF(E304="X",0,VLOOKUP(E304,'32'!$K$3:$L$16,2,FALSE)))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IF(D305="X",0,IF(E305="X",0,VLOOKUP(E305,'32'!$K$3:$L$16,2,FALSE)))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IF(D306="X",0,IF(E306="X",0,VLOOKUP(E306,'32'!$K$3:$L$16,2,FALSE)))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IF(D307="X",0,IF(E307="X",0,VLOOKUP(E307,'32'!$K$3:$L$16,2,FALSE)))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IF(D308="X",0,IF(E308="X",0,VLOOKUP(E308,'32'!$K$3:$L$16,2,FALSE)))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IF(D309="X",0,IF(E309="X",0,VLOOKUP(E309,'32'!$K$3:$L$16,2,FALSE)))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IF(D310="X",0,IF(E310="X",0,VLOOKUP(E310,'32'!$K$3:$L$16,2,FALSE)))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IF(D311="X",0,IF(E311="X",0,VLOOKUP(E311,'32'!$K$3:$L$16,2,FALSE)))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IF(D312="X",0,IF(E312="X",0,VLOOKUP(E312,'32'!$K$3:$L$16,2,FALSE)))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IF(D313="X",0,IF(E313="X",0,VLOOKUP(E313,'32'!$K$3:$L$16,2,FALSE)))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IF(D314="X",0,IF(E314="X",0,VLOOKUP(E314,'32'!$K$3:$L$16,2,FALSE)))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IF(D315="X",0,IF(E315="X",0,VLOOKUP(E315,'32'!$K$3:$L$16,2,FALSE)))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IF(D316="X",0,IF(E316="X",0,VLOOKUP(E316,'32'!$K$3:$L$16,2,FALSE)))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IF(D317="X",0,IF(E317="X",0,VLOOKUP(E317,'32'!$K$3:$L$16,2,FALSE)))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IF(D318="X",0,IF(E318="X",0,VLOOKUP(E318,'32'!$K$3:$L$16,2,FALSE)))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IF(D319="X",0,IF(E319="X",0,VLOOKUP(E319,'32'!$K$3:$L$16,2,FALSE)))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IF(D320="X",0,IF(E320="X",0,VLOOKUP(E320,'32'!$K$3:$L$16,2,FALSE)))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IF(D321="X",0,IF(E321="X",0,VLOOKUP(E321,'32'!$K$3:$L$16,2,FALSE)))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IF(D322="X",0,IF(E322="X",0,VLOOKUP(E322,'32'!$K$3:$L$16,2,FALSE)))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IF(D323="X",0,IF(E323="X",0,VLOOKUP(E323,'32'!$K$3:$L$16,2,FALSE)))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IF(D324="X",0,IF(E324="X",0,VLOOKUP(E324,'32'!$K$3:$L$16,2,FALSE)))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IF(D325="X",0,IF(E325="X",0,VLOOKUP(E325,'32'!$K$3:$L$16,2,FALSE)))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IF(D326="X",0,IF(E326="X",0,VLOOKUP(E326,'32'!$K$3:$L$16,2,FALSE)))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IF(D327="X",0,IF(E327="X",0,VLOOKUP(E327,'32'!$K$3:$L$16,2,FALSE)))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IF(D328="X",0,IF(E328="X",0,VLOOKUP(E328,'32'!$K$3:$L$16,2,FALSE)))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IF(D329="X",0,IF(E329="X",0,VLOOKUP(E329,'32'!$K$3:$L$16,2,FALSE)))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IF(D330="X",0,IF(E330="X",0,VLOOKUP(E330,'32'!$K$3:$L$16,2,FALSE)))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IF(D331="X",0,IF(E331="X",0,VLOOKUP(E331,'32'!$K$3:$L$16,2,FALSE)))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IF(D332="X",0,IF(E332="X",0,VLOOKUP(E332,'32'!$K$3:$L$16,2,FALSE)))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IF(D333="X",0,IF(E333="X",0,VLOOKUP(E333,'32'!$K$3:$L$16,2,FALSE)))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IF(D334="X",0,IF(E334="X",0,VLOOKUP(E334,'32'!$K$3:$L$16,2,FALSE)))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IF(D335="X",0,IF(E335="X",0,VLOOKUP(E335,'32'!$K$3:$L$16,2,FALSE)))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IF(D336="X",0,IF(E336="X",0,VLOOKUP(E336,'32'!$K$3:$L$16,2,FALSE)))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IF(D337="X",0,IF(E337="X",0,VLOOKUP(E337,'32'!$K$3:$L$16,2,FALSE)))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IF(D338="X",0,IF(E338="X",0,VLOOKUP(E338,'32'!$K$3:$L$16,2,FALSE)))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IF(D339="X",0,IF(E339="X",0,VLOOKUP(E339,'32'!$K$3:$L$16,2,FALSE)))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IF(D340="X",0,IF(E340="X",0,VLOOKUP(E340,'32'!$K$3:$L$16,2,FALSE)))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IF(D341="X",0,IF(E341="X",0,VLOOKUP(E341,'32'!$K$3:$L$16,2,FALSE)))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IF(D342="X",0,IF(E342="X",0,VLOOKUP(E342,'32'!$K$3:$L$16,2,FALSE)))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IF(D343="X",0,IF(E343="X",0,VLOOKUP(E343,'32'!$K$3:$L$16,2,FALSE)))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IF(D344="X",0,IF(E344="X",0,VLOOKUP(E344,'32'!$K$3:$L$16,2,FALSE)))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IF(D345="X",0,IF(E345="X",0,VLOOKUP(E345,'32'!$K$3:$L$16,2,FALSE)))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IF(D346="X",0,IF(E346="X",0,VLOOKUP(E346,'32'!$K$3:$L$16,2,FALSE)))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IF(D347="X",0,IF(E347="X",0,VLOOKUP(E347,'32'!$K$3:$L$16,2,FALSE)))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IF(D348="X",0,IF(E348="X",0,VLOOKUP(E348,'32'!$K$3:$L$16,2,FALSE)))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IF(D349="X",0,IF(E349="X",0,VLOOKUP(E349,'32'!$K$3:$L$16,2,FALSE)))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IF(D350="X",0,IF(E350="X",0,VLOOKUP(E350,'32'!$K$3:$L$16,2,FALSE)))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IF(D351="X",0,IF(E351="X",0,VLOOKUP(E351,'32'!$K$3:$L$16,2,FALSE)))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IF(D352="X",0,IF(E352="X",0,VLOOKUP(E352,'32'!$K$3:$L$16,2,FALSE)))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IF(D353="X",0,IF(E353="X",0,VLOOKUP(E353,'32'!$K$3:$L$16,2,FALSE)))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IF(D354="X",0,IF(E354="X",0,VLOOKUP(E354,'32'!$K$3:$L$16,2,FALSE)))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IF(D355="X",0,IF(E355="X",0,VLOOKUP(E355,'32'!$K$3:$L$16,2,FALSE)))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IF(D356="X",0,IF(E356="X",0,VLOOKUP(E356,'32'!$K$3:$L$16,2,FALSE)))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IF(D357="X",0,IF(E357="X",0,VLOOKUP(E357,'32'!$K$3:$L$16,2,FALSE)))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IF(D358="X",0,IF(E358="X",0,VLOOKUP(E358,'32'!$K$3:$L$16,2,FALSE)))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IF(D359="X",0,IF(E359="X",0,VLOOKUP(E359,'32'!$K$3:$L$16,2,FALSE)))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IF(D360="X",0,IF(E360="X",0,VLOOKUP(E360,'32'!$K$3:$L$16,2,FALSE)))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IF(D361="X",0,IF(E361="X",0,VLOOKUP(E361,'32'!$K$3:$L$16,2,FALSE)))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IF(D362="X",0,IF(E362="X",0,VLOOKUP(E362,'32'!$K$3:$L$16,2,FALSE)))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IF(D363="X",0,IF(E363="X",0,VLOOKUP(E363,'32'!$K$3:$L$16,2,FALSE)))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IF(D364="X",0,IF(E364="X",0,VLOOKUP(E364,'32'!$K$3:$L$16,2,FALSE)))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IF(D365="X",0,IF(E365="X",0,VLOOKUP(E365,'32'!$K$3:$L$16,2,FALSE)))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IF(D366="X",0,IF(E366="X",0,VLOOKUP(E366,'32'!$K$3:$L$16,2,FALSE)))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IF(D367="X",0,IF(E367="X",0,VLOOKUP(E367,'32'!$K$3:$L$16,2,FALSE)))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IF(D368="X",0,IF(E368="X",0,VLOOKUP(E368,'32'!$K$3:$L$16,2,FALSE)))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IF(D369="X",0,IF(E369="X",0,VLOOKUP(E369,'32'!$K$3:$L$16,2,FALSE)))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IF(D370="X",0,IF(E370="X",0,VLOOKUP(E370,'32'!$K$3:$L$16,2,FALSE)))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IF(D371="X",0,IF(E371="X",0,VLOOKUP(E371,'32'!$K$3:$L$16,2,FALSE)))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IF(D372="X",0,IF(E372="X",0,VLOOKUP(E372,'32'!$K$3:$L$16,2,FALSE)))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IF(D373="X",0,IF(E373="X",0,VLOOKUP(E373,'32'!$K$3:$L$16,2,FALSE)))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IF(D374="X",0,IF(E374="X",0,VLOOKUP(E374,'32'!$K$3:$L$16,2,FALSE)))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IF(D375="X",0,IF(E375="X",0,VLOOKUP(E375,'32'!$K$3:$L$16,2,FALSE)))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IF(D376="X",0,IF(E376="X",0,VLOOKUP(E376,'32'!$K$3:$L$16,2,FALSE)))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IF(D377="X",0,IF(E377="X",0,VLOOKUP(E377,'32'!$K$3:$L$16,2,FALSE)))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IF(D378="X",0,IF(E378="X",0,VLOOKUP(E378,'32'!$K$3:$L$16,2,FALSE)))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IF(D379="X",0,IF(E379="X",0,VLOOKUP(E379,'32'!$K$3:$L$16,2,FALSE)))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IF(D380="X",0,IF(E380="X",0,VLOOKUP(E380,'32'!$K$3:$L$16,2,FALSE)))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IF(D381="X",0,IF(E381="X",0,VLOOKUP(E381,'32'!$K$3:$L$16,2,FALSE)))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IF(D382="X",0,IF(E382="X",0,VLOOKUP(E382,'32'!$K$3:$L$16,2,FALSE)))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IF(D383="X",0,IF(E383="X",0,VLOOKUP(E383,'32'!$K$3:$L$16,2,FALSE)))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IF(D384="X",0,IF(E384="X",0,VLOOKUP(E384,'32'!$K$3:$L$16,2,FALSE)))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IF(D385="X",0,IF(E385="X",0,VLOOKUP(E385,'32'!$K$3:$L$16,2,FALSE)))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IF(D386="X",0,IF(E386="X",0,VLOOKUP(E386,'32'!$K$3:$L$16,2,FALSE)))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IF(D387="X",0,IF(E387="X",0,VLOOKUP(E387,'32'!$K$3:$L$16,2,FALSE)))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IF(D388="X",0,IF(E388="X",0,VLOOKUP(E388,'32'!$K$3:$L$16,2,FALSE)))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IF(D389="X",0,IF(E389="X",0,VLOOKUP(E389,'32'!$K$3:$L$16,2,FALSE)))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IF(D390="X",0,IF(E390="X",0,VLOOKUP(E390,'32'!$K$3:$L$16,2,FALSE)))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IF(D391="X",0,IF(E391="X",0,VLOOKUP(E391,'32'!$K$3:$L$16,2,FALSE)))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IF(D392="X",0,IF(E392="X",0,VLOOKUP(E392,'32'!$K$3:$L$16,2,FALSE)))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IF(D393="X",0,IF(E393="X",0,VLOOKUP(E393,'32'!$K$3:$L$16,2,FALSE)))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IF(D394="X",0,IF(E394="X",0,VLOOKUP(E394,'32'!$K$3:$L$16,2,FALSE)))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IF(D395="X",0,IF(E395="X",0,VLOOKUP(E395,'32'!$K$3:$L$16,2,FALSE)))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IF(D396="X",0,IF(E396="X",0,VLOOKUP(E396,'32'!$K$3:$L$16,2,FALSE)))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IF(D397="X",0,IF(E397="X",0,VLOOKUP(E397,'32'!$K$3:$L$16,2,FALSE)))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IF(D398="X",0,IF(E398="X",0,VLOOKUP(E398,'32'!$K$3:$L$16,2,FALSE)))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IF(D399="X",0,IF(E399="X",0,VLOOKUP(E399,'32'!$K$3:$L$16,2,FALSE)))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IF(D400="X",0,IF(E400="X",0,VLOOKUP(E400,'32'!$K$3:$L$16,2,FALSE)))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IF(D401="X",0,IF(E401="X",0,VLOOKUP(E401,'32'!$K$3:$L$16,2,FALSE)))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IF(D402="X",0,IF(E402="X",0,VLOOKUP(E402,'32'!$K$3:$L$16,2,FALSE)))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IF(D403="X",0,IF(E403="X",0,VLOOKUP(E403,'32'!$K$3:$L$16,2,FALSE)))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IF(D404="X",0,IF(E404="X",0,VLOOKUP(E404,'32'!$K$3:$L$16,2,FALSE)))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IF(D405="X",0,IF(E405="X",0,VLOOKUP(E405,'32'!$K$3:$L$16,2,FALSE)))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IF(D406="X",0,IF(E406="X",0,VLOOKUP(E406,'32'!$K$3:$L$16,2,FALSE)))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IF(D407="X",0,IF(E407="X",0,VLOOKUP(E407,'32'!$K$3:$L$16,2,FALSE)))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IF(D408="X",0,IF(E408="X",0,VLOOKUP(E408,'32'!$K$3:$L$16,2,FALSE)))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IF(D409="X",0,IF(E409="X",0,VLOOKUP(E409,'32'!$K$3:$L$16,2,FALSE)))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IF(D410="X",0,IF(E410="X",0,VLOOKUP(E410,'32'!$K$3:$L$16,2,FALSE)))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IF(D411="X",0,IF(E411="X",0,VLOOKUP(E411,'32'!$K$3:$L$16,2,FALSE)))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IF(D412="X",0,IF(E412="X",0,VLOOKUP(E412,'32'!$K$3:$L$16,2,FALSE)))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IF(D413="X",0,IF(E413="X",0,VLOOKUP(E413,'32'!$K$3:$L$16,2,FALSE)))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IF(D414="X",0,IF(E414="X",0,VLOOKUP(E414,'32'!$K$3:$L$16,2,FALSE)))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IF(D415="X",0,IF(E415="X",0,VLOOKUP(E415,'32'!$K$3:$L$16,2,FALSE)))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IF(D416="X",0,IF(E416="X",0,VLOOKUP(E416,'32'!$K$3:$L$16,2,FALSE)))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IF(D417="X",0,IF(E417="X",0,VLOOKUP(E417,'32'!$K$3:$L$16,2,FALSE)))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IF(D418="X",0,IF(E418="X",0,VLOOKUP(E418,'32'!$K$3:$L$16,2,FALSE)))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IF(D419="X",0,IF(E419="X",0,VLOOKUP(E419,'32'!$K$3:$L$16,2,FALSE)))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IF(D420="X",0,IF(E420="X",0,VLOOKUP(E420,'32'!$K$3:$L$16,2,FALSE)))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IF(D421="X",0,IF(E421="X",0,VLOOKUP(E421,'32'!$K$3:$L$16,2,FALSE)))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IF(D422="X",0,IF(E422="X",0,VLOOKUP(E422,'32'!$K$3:$L$16,2,FALSE)))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IF(D423="X",0,IF(E423="X",0,VLOOKUP(E423,'32'!$K$3:$L$16,2,FALSE)))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IF(D424="X",0,IF(E424="X",0,VLOOKUP(E424,'32'!$K$3:$L$16,2,FALSE)))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IF(D425="X",0,IF(E425="X",0,VLOOKUP(E425,'32'!$K$3:$L$16,2,FALSE)))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IF(D426="X",0,IF(E426="X",0,VLOOKUP(E426,'32'!$K$3:$L$16,2,FALSE)))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IF(D427="X",0,IF(E427="X",0,VLOOKUP(E427,'32'!$K$3:$L$16,2,FALSE)))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IF(D428="X",0,IF(E428="X",0,VLOOKUP(E428,'32'!$K$3:$L$16,2,FALSE)))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IF(D429="X",0,IF(E429="X",0,VLOOKUP(E429,'32'!$K$3:$L$16,2,FALSE)))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IF(D430="X",0,IF(E430="X",0,VLOOKUP(E430,'32'!$K$3:$L$16,2,FALSE)))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IF(D431="X",0,IF(E431="X",0,VLOOKUP(E431,'32'!$K$3:$L$16,2,FALSE)))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IF(D432="X",0,IF(E432="X",0,VLOOKUP(E432,'32'!$K$3:$L$16,2,FALSE)))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IF(D433="X",0,IF(E433="X",0,VLOOKUP(E433,'32'!$K$3:$L$16,2,FALSE)))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IF(D434="X",0,IF(E434="X",0,VLOOKUP(E434,'32'!$K$3:$L$16,2,FALSE)))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IF(D435="X",0,IF(E435="X",0,VLOOKUP(E435,'32'!$K$3:$L$16,2,FALSE)))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IF(D436="X",0,IF(E436="X",0,VLOOKUP(E436,'32'!$K$3:$L$16,2,FALSE)))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IF(D437="X",0,IF(E437="X",0,VLOOKUP(E437,'32'!$K$3:$L$16,2,FALSE)))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IF(D438="X",0,IF(E438="X",0,VLOOKUP(E438,'32'!$K$3:$L$16,2,FALSE)))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IF(D439="X",0,IF(E439="X",0,VLOOKUP(E439,'32'!$K$3:$L$16,2,FALSE)))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IF(D440="X",0,IF(E440="X",0,VLOOKUP(E440,'32'!$K$3:$L$16,2,FALSE)))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IF(D441="X",0,IF(E441="X",0,VLOOKUP(E441,'32'!$K$3:$L$16,2,FALSE)))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IF(D442="X",0,IF(E442="X",0,VLOOKUP(E442,'32'!$K$3:$L$16,2,FALSE)))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IF(D443="X",0,IF(E443="X",0,VLOOKUP(E443,'32'!$K$3:$L$16,2,FALSE)))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IF(D444="X",0,IF(E444="X",0,VLOOKUP(E444,'32'!$K$3:$L$16,2,FALSE)))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IF(D445="X",0,IF(E445="X",0,VLOOKUP(E445,'32'!$K$3:$L$16,2,FALSE)))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IF(D446="X",0,IF(E446="X",0,VLOOKUP(E446,'32'!$K$3:$L$16,2,FALSE)))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IF(D447="X",0,IF(E447="X",0,VLOOKUP(E447,'32'!$K$3:$L$16,2,FALSE)))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IF(D448="X",0,IF(E448="X",0,VLOOKUP(E448,'32'!$K$3:$L$16,2,FALSE)))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IF(D449="X",0,IF(E449="X",0,VLOOKUP(E449,'32'!$K$3:$L$16,2,FALSE)))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IF(D450="X",0,IF(E450="X",0,VLOOKUP(E450,'32'!$K$3:$L$16,2,FALSE)))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IF(D451="X",0,IF(E451="X",0,VLOOKUP(E451,'32'!$K$3:$L$16,2,FALSE)))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IF(D452="X",0,IF(E452="X",0,VLOOKUP(E452,'32'!$K$3:$L$16,2,FALSE)))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IF(D453="X",0,IF(E453="X",0,VLOOKUP(E453,'32'!$K$3:$L$16,2,FALSE)))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IF(D454="X",0,IF(E454="X",0,VLOOKUP(E454,'32'!$K$3:$L$16,2,FALSE)))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IF(D455="X",0,IF(E455="X",0,VLOOKUP(E455,'32'!$K$3:$L$16,2,FALSE)))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IF(D456="X",0,IF(E456="X",0,VLOOKUP(E456,'32'!$K$3:$L$16,2,FALSE)))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IF(D457="X",0,IF(E457="X",0,VLOOKUP(E457,'32'!$K$3:$L$16,2,FALSE)))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IF(D458="X",0,IF(E458="X",0,VLOOKUP(E458,'32'!$K$3:$L$16,2,FALSE)))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IF(D459="X",0,IF(E459="X",0,VLOOKUP(E459,'32'!$K$3:$L$16,2,FALSE)))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IF(D460="X",0,IF(E460="X",0,VLOOKUP(E460,'32'!$K$3:$L$16,2,FALSE)))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IF(D461="X",0,IF(E461="X",0,VLOOKUP(E461,'32'!$K$3:$L$16,2,FALSE)))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IF(D462="X",0,IF(E462="X",0,VLOOKUP(E462,'32'!$K$3:$L$16,2,FALSE)))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IF(D463="X",0,IF(E463="X",0,VLOOKUP(E463,'32'!$K$3:$L$16,2,FALSE)))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IF(D464="X",0,IF(E464="X",0,VLOOKUP(E464,'32'!$K$3:$L$16,2,FALSE)))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IF(D465="X",0,IF(E465="X",0,VLOOKUP(E465,'32'!$K$3:$L$16,2,FALSE)))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IF(D466="X",0,IF(E466="X",0,VLOOKUP(E466,'32'!$K$3:$L$16,2,FALSE)))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IF(D467="X",0,IF(E467="X",0,VLOOKUP(E467,'32'!$K$3:$L$16,2,FALSE)))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IF(D468="X",0,IF(E468="X",0,VLOOKUP(E468,'32'!$K$3:$L$16,2,FALSE)))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IF(D469="X",0,IF(E469="X",0,VLOOKUP(E469,'32'!$K$3:$L$16,2,FALSE)))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IF(D470="X",0,IF(E470="X",0,VLOOKUP(E470,'32'!$K$3:$L$16,2,FALSE)))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IF(D471="X",0,IF(E471="X",0,VLOOKUP(E471,'32'!$K$3:$L$16,2,FALSE)))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IF(D472="X",0,IF(E472="X",0,VLOOKUP(E472,'32'!$K$3:$L$16,2,FALSE)))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IF(D473="X",0,IF(E473="X",0,VLOOKUP(E473,'32'!$K$3:$L$16,2,FALSE)))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IF(D474="X",0,IF(E474="X",0,VLOOKUP(E474,'32'!$K$3:$L$16,2,FALSE)))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IF(D475="X",0,IF(E475="X",0,VLOOKUP(E475,'32'!$K$3:$L$16,2,FALSE)))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IF(D476="X",0,IF(E476="X",0,VLOOKUP(E476,'32'!$K$3:$L$16,2,FALSE)))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IF(D477="X",0,IF(E477="X",0,VLOOKUP(E477,'32'!$K$3:$L$16,2,FALSE)))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IF(D478="X",0,IF(E478="X",0,VLOOKUP(E478,'32'!$K$3:$L$16,2,FALSE)))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IF(D479="X",0,IF(E479="X",0,VLOOKUP(E479,'32'!$K$3:$L$16,2,FALSE)))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IF(D480="X",0,IF(E480="X",0,VLOOKUP(E480,'32'!$K$3:$L$16,2,FALSE)))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IF(D481="X",0,IF(E481="X",0,VLOOKUP(E481,'32'!$K$3:$L$16,2,FALSE)))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IF(D482="X",0,IF(E482="X",0,VLOOKUP(E482,'32'!$K$3:$L$16,2,FALSE)))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IF(D483="X",0,IF(E483="X",0,VLOOKUP(E483,'32'!$K$3:$L$16,2,FALSE)))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IF(D484="X",0,IF(E484="X",0,VLOOKUP(E484,'32'!$K$3:$L$16,2,FALSE)))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IF(D485="X",0,IF(E485="X",0,VLOOKUP(E485,'32'!$K$3:$L$16,2,FALSE)))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IF(D486="X",0,IF(E486="X",0,VLOOKUP(E486,'32'!$K$3:$L$16,2,FALSE)))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IF(D487="X",0,IF(E487="X",0,VLOOKUP(E487,'32'!$K$3:$L$16,2,FALSE)))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IF(D488="X",0,IF(E488="X",0,VLOOKUP(E488,'32'!$K$3:$L$16,2,FALSE)))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IF(D489="X",0,IF(E489="X",0,VLOOKUP(E489,'32'!$K$3:$L$16,2,FALSE)))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IF(D490="X",0,IF(E490="X",0,VLOOKUP(E490,'32'!$K$3:$L$16,2,FALSE)))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IF(D491="X",0,IF(E491="X",0,VLOOKUP(E491,'32'!$K$3:$L$16,2,FALSE)))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IF(D492="X",0,IF(E492="X",0,VLOOKUP(E492,'32'!$K$3:$L$16,2,FALSE)))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IF(D493="X",0,IF(E493="X",0,VLOOKUP(E493,'32'!$K$3:$L$16,2,FALSE)))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IF(D494="X",0,IF(E494="X",0,VLOOKUP(E494,'32'!$K$3:$L$16,2,FALSE)))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IF('32'!K7="", "Vrije categorie",'32'!K7)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33,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'33a'!P499/M3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'33a'!P500/M4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(her)controles'!A45</f>
        <v>33</v>
      </c>
      <c r="K5" s="74" t="s">
        <v>59</v>
      </c>
      <c r="L5" s="86"/>
      <c r="M5" s="147"/>
      <c r="N5" s="127" t="e">
        <f>'33a'!P501/M5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33a</v>
      </c>
      <c r="K6" s="74" t="s">
        <v>60</v>
      </c>
      <c r="L6" s="86"/>
      <c r="M6" s="147"/>
      <c r="N6" s="127" t="e">
        <f>'33a'!P502/M6</f>
        <v>#N/A</v>
      </c>
    </row>
    <row r="7" spans="1:14" x14ac:dyDescent="0.3">
      <c r="K7" s="74" t="s">
        <v>56</v>
      </c>
      <c r="L7" s="86"/>
      <c r="M7" s="147"/>
      <c r="N7" s="127" t="e">
        <f>'33a'!P503/M7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'33a'!P504/M8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'33a'!P505/M9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'33a'!P506/M10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'33a'!P507/M11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'33a'!P508/M12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'33a'!N512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'33a'!P509/M13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'33a'!P512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'33a'!G512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'33a'!S495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'33a'!N505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'33'!H5</f>
        <v>33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IF(D4="X",0,IF(E4="X",0,VLOOKUP(E4,'33'!$K$3:$L$16,2,FALSE)))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IF(D5="X",0,IF(E5="X",0,VLOOKUP(E5,'33'!$K$3:$L$16,2,FALSE)))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IF(D6="X",0,IF(E6="X",0,VLOOKUP(E6,'33'!$K$3:$L$16,2,FALSE)))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IF(D7="X",0,IF(E7="X",0,VLOOKUP(E7,'33'!$K$3:$L$16,2,FALSE)))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IF(D8="X",0,IF(E8="X",0,VLOOKUP(E8,'33'!$K$3:$L$16,2,FALSE)))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IF(D9="X",0,IF(E9="X",0,VLOOKUP(E9,'33'!$K$3:$L$16,2,FALSE)))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IF(D10="X",0,IF(E10="X",0,VLOOKUP(E10,'33'!$K$3:$L$16,2,FALSE)))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IF(D11="X",0,IF(E11="X",0,VLOOKUP(E11,'33'!$K$3:$L$16,2,FALSE)))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IF(D12="X",0,IF(E12="X",0,VLOOKUP(E12,'33'!$K$3:$L$16,2,FALSE)))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IF(D13="X",0,IF(E13="X",0,VLOOKUP(E13,'33'!$K$3:$L$16,2,FALSE)))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IF(D14="X",0,IF(E14="X",0,VLOOKUP(E14,'33'!$K$3:$L$16,2,FALSE)))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IF(D15="X",0,IF(E15="X",0,VLOOKUP(E15,'33'!$K$3:$L$16,2,FALSE)))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IF(D16="X",0,IF(E16="X",0,VLOOKUP(E16,'33'!$K$3:$L$16,2,FALSE)))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IF(D17="X",0,IF(E17="X",0,VLOOKUP(E17,'33'!$K$3:$L$16,2,FALSE)))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IF(D18="X",0,IF(E18="X",0,VLOOKUP(E18,'33'!$K$3:$L$16,2,FALSE)))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IF(D19="X",0,IF(E19="X",0,VLOOKUP(E19,'33'!$K$3:$L$16,2,FALSE)))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IF(D20="X",0,IF(E20="X",0,VLOOKUP(E20,'33'!$K$3:$L$16,2,FALSE)))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IF(D21="X",0,IF(E21="X",0,VLOOKUP(E21,'33'!$K$3:$L$16,2,FALSE)))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IF(D22="X",0,IF(E22="X",0,VLOOKUP(E22,'33'!$K$3:$L$16,2,FALSE)))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IF(D23="X",0,IF(E23="X",0,VLOOKUP(E23,'33'!$K$3:$L$16,2,FALSE)))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IF(D24="X",0,IF(E24="X",0,VLOOKUP(E24,'33'!$K$3:$L$16,2,FALSE)))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IF(D25="X",0,IF(E25="X",0,VLOOKUP(E25,'33'!$K$3:$L$16,2,FALSE)))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IF(D26="X",0,IF(E26="X",0,VLOOKUP(E26,'33'!$K$3:$L$16,2,FALSE)))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IF(D27="X",0,IF(E27="X",0,VLOOKUP(E27,'33'!$K$3:$L$16,2,FALSE)))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IF(D28="X",0,IF(E28="X",0,VLOOKUP(E28,'33'!$K$3:$L$16,2,FALSE)))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IF(D29="X",0,IF(E29="X",0,VLOOKUP(E29,'33'!$K$3:$L$16,2,FALSE)))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IF(D30="X",0,IF(E30="X",0,VLOOKUP(E30,'33'!$K$3:$L$16,2,FALSE)))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IF(D31="X",0,IF(E31="X",0,VLOOKUP(E31,'33'!$K$3:$L$16,2,FALSE)))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IF(D32="X",0,IF(E32="X",0,VLOOKUP(E32,'33'!$K$3:$L$16,2,FALSE)))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IF(D33="X",0,IF(E33="X",0,VLOOKUP(E33,'33'!$K$3:$L$16,2,FALSE)))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IF(D34="X",0,IF(E34="X",0,VLOOKUP(E34,'33'!$K$3:$L$16,2,FALSE)))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IF(D35="X",0,IF(E35="X",0,VLOOKUP(E35,'33'!$K$3:$L$16,2,FALSE)))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IF(D36="X",0,IF(E36="X",0,VLOOKUP(E36,'33'!$K$3:$L$16,2,FALSE)))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IF(D37="X",0,IF(E37="X",0,VLOOKUP(E37,'33'!$K$3:$L$16,2,FALSE)))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IF(D38="X",0,IF(E38="X",0,VLOOKUP(E38,'33'!$K$3:$L$16,2,FALSE)))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IF(D39="X",0,IF(E39="X",0,VLOOKUP(E39,'33'!$K$3:$L$16,2,FALSE)))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IF(D40="X",0,IF(E40="X",0,VLOOKUP(E40,'33'!$K$3:$L$16,2,FALSE)))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IF(D41="X",0,IF(E41="X",0,VLOOKUP(E41,'33'!$K$3:$L$16,2,FALSE)))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IF(D42="X",0,IF(E42="X",0,VLOOKUP(E42,'33'!$K$3:$L$16,2,FALSE)))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IF(D43="X",0,IF(E43="X",0,VLOOKUP(E43,'33'!$K$3:$L$16,2,FALSE)))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IF(D44="X",0,IF(E44="X",0,VLOOKUP(E44,'33'!$K$3:$L$16,2,FALSE)))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IF(D45="X",0,IF(E45="X",0,VLOOKUP(E45,'33'!$K$3:$L$16,2,FALSE)))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IF(D46="X",0,IF(E46="X",0,VLOOKUP(E46,'33'!$K$3:$L$16,2,FALSE)))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IF(D47="X",0,IF(E47="X",0,VLOOKUP(E47,'33'!$K$3:$L$16,2,FALSE)))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IF(D48="X",0,IF(E48="X",0,VLOOKUP(E48,'33'!$K$3:$L$16,2,FALSE)))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IF(D49="X",0,IF(E49="X",0,VLOOKUP(E49,'33'!$K$3:$L$16,2,FALSE)))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IF(D50="X",0,IF(E50="X",0,VLOOKUP(E50,'33'!$K$3:$L$16,2,FALSE)))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IF(D51="X",0,IF(E51="X",0,VLOOKUP(E51,'33'!$K$3:$L$16,2,FALSE)))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IF(D52="X",0,IF(E52="X",0,VLOOKUP(E52,'33'!$K$3:$L$16,2,FALSE)))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IF(D53="X",0,IF(E53="X",0,VLOOKUP(E53,'33'!$K$3:$L$16,2,FALSE)))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IF(D54="X",0,IF(E54="X",0,VLOOKUP(E54,'33'!$K$3:$L$16,2,FALSE)))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IF(D55="X",0,IF(E55="X",0,VLOOKUP(E55,'33'!$K$3:$L$16,2,FALSE)))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IF(D56="X",0,IF(E56="X",0,VLOOKUP(E56,'33'!$K$3:$L$16,2,FALSE)))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IF(D57="X",0,IF(E57="X",0,VLOOKUP(E57,'33'!$K$3:$L$16,2,FALSE)))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IF(D58="X",0,IF(E58="X",0,VLOOKUP(E58,'33'!$K$3:$L$16,2,FALSE)))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IF(D59="X",0,IF(E59="X",0,VLOOKUP(E59,'33'!$K$3:$L$16,2,FALSE)))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IF(D60="X",0,IF(E60="X",0,VLOOKUP(E60,'33'!$K$3:$L$16,2,FALSE)))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IF(D61="X",0,IF(E61="X",0,VLOOKUP(E61,'33'!$K$3:$L$16,2,FALSE)))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IF(D62="X",0,IF(E62="X",0,VLOOKUP(E62,'33'!$K$3:$L$16,2,FALSE)))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IF(D63="X",0,IF(E63="X",0,VLOOKUP(E63,'33'!$K$3:$L$16,2,FALSE)))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IF(D64="X",0,IF(E64="X",0,VLOOKUP(E64,'33'!$K$3:$L$16,2,FALSE)))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IF(D65="X",0,IF(E65="X",0,VLOOKUP(E65,'33'!$K$3:$L$16,2,FALSE)))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IF(D66="X",0,IF(E66="X",0,VLOOKUP(E66,'33'!$K$3:$L$16,2,FALSE)))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IF(D67="X",0,IF(E67="X",0,VLOOKUP(E67,'33'!$K$3:$L$16,2,FALSE)))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IF(D68="X",0,IF(E68="X",0,VLOOKUP(E68,'33'!$K$3:$L$16,2,FALSE)))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IF(D69="X",0,IF(E69="X",0,VLOOKUP(E69,'33'!$K$3:$L$16,2,FALSE)))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IF(D70="X",0,IF(E70="X",0,VLOOKUP(E70,'33'!$K$3:$L$16,2,FALSE)))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IF(D71="X",0,IF(E71="X",0,VLOOKUP(E71,'33'!$K$3:$L$16,2,FALSE)))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IF(D72="X",0,IF(E72="X",0,VLOOKUP(E72,'33'!$K$3:$L$16,2,FALSE)))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IF(D73="X",0,IF(E73="X",0,VLOOKUP(E73,'33'!$K$3:$L$16,2,FALSE)))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IF(D74="X",0,IF(E74="X",0,VLOOKUP(E74,'33'!$K$3:$L$16,2,FALSE)))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IF(D75="X",0,IF(E75="X",0,VLOOKUP(E75,'33'!$K$3:$L$16,2,FALSE)))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IF(D76="X",0,IF(E76="X",0,VLOOKUP(E76,'33'!$K$3:$L$16,2,FALSE)))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IF(D77="X",0,IF(E77="X",0,VLOOKUP(E77,'33'!$K$3:$L$16,2,FALSE)))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IF(D78="X",0,IF(E78="X",0,VLOOKUP(E78,'33'!$K$3:$L$16,2,FALSE)))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IF(D79="X",0,IF(E79="X",0,VLOOKUP(E79,'33'!$K$3:$L$16,2,FALSE)))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IF(D80="X",0,IF(E80="X",0,VLOOKUP(E80,'33'!$K$3:$L$16,2,FALSE)))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IF(D81="X",0,IF(E81="X",0,VLOOKUP(E81,'33'!$K$3:$L$16,2,FALSE)))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IF(D82="X",0,IF(E82="X",0,VLOOKUP(E82,'33'!$K$3:$L$16,2,FALSE)))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IF(D83="X",0,IF(E83="X",0,VLOOKUP(E83,'33'!$K$3:$L$16,2,FALSE)))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IF(D84="X",0,IF(E84="X",0,VLOOKUP(E84,'33'!$K$3:$L$16,2,FALSE)))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IF(D85="X",0,IF(E85="X",0,VLOOKUP(E85,'33'!$K$3:$L$16,2,FALSE)))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IF(D86="X",0,IF(E86="X",0,VLOOKUP(E86,'33'!$K$3:$L$16,2,FALSE)))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IF(D87="X",0,IF(E87="X",0,VLOOKUP(E87,'33'!$K$3:$L$16,2,FALSE)))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IF(D88="X",0,IF(E88="X",0,VLOOKUP(E88,'33'!$K$3:$L$16,2,FALSE)))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IF(D89="X",0,IF(E89="X",0,VLOOKUP(E89,'33'!$K$3:$L$16,2,FALSE)))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IF(D90="X",0,IF(E90="X",0,VLOOKUP(E90,'33'!$K$3:$L$16,2,FALSE)))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IF(D91="X",0,IF(E91="X",0,VLOOKUP(E91,'33'!$K$3:$L$16,2,FALSE)))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IF(D92="X",0,IF(E92="X",0,VLOOKUP(E92,'33'!$K$3:$L$16,2,FALSE)))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IF(D93="X",0,IF(E93="X",0,VLOOKUP(E93,'33'!$K$3:$L$16,2,FALSE)))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IF(D94="X",0,IF(E94="X",0,VLOOKUP(E94,'33'!$K$3:$L$16,2,FALSE)))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IF(D95="X",0,IF(E95="X",0,VLOOKUP(E95,'33'!$K$3:$L$16,2,FALSE)))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IF(D96="X",0,IF(E96="X",0,VLOOKUP(E96,'33'!$K$3:$L$16,2,FALSE)))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IF(D97="X",0,IF(E97="X",0,VLOOKUP(E97,'33'!$K$3:$L$16,2,FALSE)))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IF(D98="X",0,IF(E98="X",0,VLOOKUP(E98,'33'!$K$3:$L$16,2,FALSE)))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IF(D99="X",0,IF(E99="X",0,VLOOKUP(E99,'33'!$K$3:$L$16,2,FALSE)))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IF(D100="X",0,IF(E100="X",0,VLOOKUP(E100,'33'!$K$3:$L$16,2,FALSE)))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IF(D101="X",0,IF(E101="X",0,VLOOKUP(E101,'33'!$K$3:$L$16,2,FALSE)))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IF(D102="X",0,IF(E102="X",0,VLOOKUP(E102,'33'!$K$3:$L$16,2,FALSE)))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IF(D103="X",0,IF(E103="X",0,VLOOKUP(E103,'33'!$K$3:$L$16,2,FALSE)))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IF(D104="X",0,IF(E104="X",0,VLOOKUP(E104,'33'!$K$3:$L$16,2,FALSE)))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IF(D105="X",0,IF(E105="X",0,VLOOKUP(E105,'33'!$K$3:$L$16,2,FALSE)))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IF(D106="X",0,IF(E106="X",0,VLOOKUP(E106,'33'!$K$3:$L$16,2,FALSE)))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IF(D107="X",0,IF(E107="X",0,VLOOKUP(E107,'33'!$K$3:$L$16,2,FALSE)))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IF(D108="X",0,IF(E108="X",0,VLOOKUP(E108,'33'!$K$3:$L$16,2,FALSE)))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IF(D109="X",0,IF(E109="X",0,VLOOKUP(E109,'33'!$K$3:$L$16,2,FALSE)))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IF(D110="X",0,IF(E110="X",0,VLOOKUP(E110,'33'!$K$3:$L$16,2,FALSE)))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IF(D111="X",0,IF(E111="X",0,VLOOKUP(E111,'33'!$K$3:$L$16,2,FALSE)))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IF(D112="X",0,IF(E112="X",0,VLOOKUP(E112,'33'!$K$3:$L$16,2,FALSE)))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IF(D113="X",0,IF(E113="X",0,VLOOKUP(E113,'33'!$K$3:$L$16,2,FALSE)))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IF(D114="X",0,IF(E114="X",0,VLOOKUP(E114,'33'!$K$3:$L$16,2,FALSE)))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IF(D115="X",0,IF(E115="X",0,VLOOKUP(E115,'33'!$K$3:$L$16,2,FALSE)))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IF(D116="X",0,IF(E116="X",0,VLOOKUP(E116,'33'!$K$3:$L$16,2,FALSE)))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IF(D117="X",0,IF(E117="X",0,VLOOKUP(E117,'33'!$K$3:$L$16,2,FALSE)))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IF(D118="X",0,IF(E118="X",0,VLOOKUP(E118,'33'!$K$3:$L$16,2,FALSE)))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IF(D119="X",0,IF(E119="X",0,VLOOKUP(E119,'33'!$K$3:$L$16,2,FALSE)))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IF(D120="X",0,IF(E120="X",0,VLOOKUP(E120,'33'!$K$3:$L$16,2,FALSE)))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IF(D121="X",0,IF(E121="X",0,VLOOKUP(E121,'33'!$K$3:$L$16,2,FALSE)))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IF(D122="X",0,IF(E122="X",0,VLOOKUP(E122,'33'!$K$3:$L$16,2,FALSE)))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IF(D123="X",0,IF(E123="X",0,VLOOKUP(E123,'33'!$K$3:$L$16,2,FALSE)))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IF(D124="X",0,IF(E124="X",0,VLOOKUP(E124,'33'!$K$3:$L$16,2,FALSE)))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IF(D125="X",0,IF(E125="X",0,VLOOKUP(E125,'33'!$K$3:$L$16,2,FALSE)))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IF(D126="X",0,IF(E126="X",0,VLOOKUP(E126,'33'!$K$3:$L$16,2,FALSE)))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IF(D127="X",0,IF(E127="X",0,VLOOKUP(E127,'33'!$K$3:$L$16,2,FALSE)))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IF(D128="X",0,IF(E128="X",0,VLOOKUP(E128,'33'!$K$3:$L$16,2,FALSE)))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IF(D129="X",0,IF(E129="X",0,VLOOKUP(E129,'33'!$K$3:$L$16,2,FALSE)))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IF(D130="X",0,IF(E130="X",0,VLOOKUP(E130,'33'!$K$3:$L$16,2,FALSE)))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IF(D131="X",0,IF(E131="X",0,VLOOKUP(E131,'33'!$K$3:$L$16,2,FALSE)))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IF(D132="X",0,IF(E132="X",0,VLOOKUP(E132,'33'!$K$3:$L$16,2,FALSE)))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IF(D133="X",0,IF(E133="X",0,VLOOKUP(E133,'33'!$K$3:$L$16,2,FALSE)))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IF(D134="X",0,IF(E134="X",0,VLOOKUP(E134,'33'!$K$3:$L$16,2,FALSE)))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IF(D135="X",0,IF(E135="X",0,VLOOKUP(E135,'33'!$K$3:$L$16,2,FALSE)))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IF(D136="X",0,IF(E136="X",0,VLOOKUP(E136,'33'!$K$3:$L$16,2,FALSE)))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IF(D137="X",0,IF(E137="X",0,VLOOKUP(E137,'33'!$K$3:$L$16,2,FALSE)))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IF(D138="X",0,IF(E138="X",0,VLOOKUP(E138,'33'!$K$3:$L$16,2,FALSE)))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IF(D139="X",0,IF(E139="X",0,VLOOKUP(E139,'33'!$K$3:$L$16,2,FALSE)))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IF(D140="X",0,IF(E140="X",0,VLOOKUP(E140,'33'!$K$3:$L$16,2,FALSE)))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IF(D141="X",0,IF(E141="X",0,VLOOKUP(E141,'33'!$K$3:$L$16,2,FALSE)))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IF(D142="X",0,IF(E142="X",0,VLOOKUP(E142,'33'!$K$3:$L$16,2,FALSE)))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IF(D143="X",0,IF(E143="X",0,VLOOKUP(E143,'33'!$K$3:$L$16,2,FALSE)))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IF(D144="X",0,IF(E144="X",0,VLOOKUP(E144,'33'!$K$3:$L$16,2,FALSE)))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IF(D145="X",0,IF(E145="X",0,VLOOKUP(E145,'33'!$K$3:$L$16,2,FALSE)))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IF(D146="X",0,IF(E146="X",0,VLOOKUP(E146,'33'!$K$3:$L$16,2,FALSE)))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IF(D147="X",0,IF(E147="X",0,VLOOKUP(E147,'33'!$K$3:$L$16,2,FALSE)))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IF(D148="X",0,IF(E148="X",0,VLOOKUP(E148,'33'!$K$3:$L$16,2,FALSE)))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IF(D149="X",0,IF(E149="X",0,VLOOKUP(E149,'33'!$K$3:$L$16,2,FALSE)))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IF(D150="X",0,IF(E150="X",0,VLOOKUP(E150,'33'!$K$3:$L$16,2,FALSE)))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IF(D151="X",0,IF(E151="X",0,VLOOKUP(E151,'33'!$K$3:$L$16,2,FALSE)))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IF(D152="X",0,IF(E152="X",0,VLOOKUP(E152,'33'!$K$3:$L$16,2,FALSE)))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IF(D153="X",0,IF(E153="X",0,VLOOKUP(E153,'33'!$K$3:$L$16,2,FALSE)))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IF(D154="X",0,IF(E154="X",0,VLOOKUP(E154,'33'!$K$3:$L$16,2,FALSE)))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IF(D155="X",0,IF(E155="X",0,VLOOKUP(E155,'33'!$K$3:$L$16,2,FALSE)))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IF(D156="X",0,IF(E156="X",0,VLOOKUP(E156,'33'!$K$3:$L$16,2,FALSE)))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IF(D157="X",0,IF(E157="X",0,VLOOKUP(E157,'33'!$K$3:$L$16,2,FALSE)))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IF(D158="X",0,IF(E158="X",0,VLOOKUP(E158,'33'!$K$3:$L$16,2,FALSE)))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IF(D159="X",0,IF(E159="X",0,VLOOKUP(E159,'33'!$K$3:$L$16,2,FALSE)))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IF(D160="X",0,IF(E160="X",0,VLOOKUP(E160,'33'!$K$3:$L$16,2,FALSE)))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IF(D161="X",0,IF(E161="X",0,VLOOKUP(E161,'33'!$K$3:$L$16,2,FALSE)))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IF(D162="X",0,IF(E162="X",0,VLOOKUP(E162,'33'!$K$3:$L$16,2,FALSE)))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IF(D163="X",0,IF(E163="X",0,VLOOKUP(E163,'33'!$K$3:$L$16,2,FALSE)))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IF(D164="X",0,IF(E164="X",0,VLOOKUP(E164,'33'!$K$3:$L$16,2,FALSE)))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IF(D165="X",0,IF(E165="X",0,VLOOKUP(E165,'33'!$K$3:$L$16,2,FALSE)))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IF(D166="X",0,IF(E166="X",0,VLOOKUP(E166,'33'!$K$3:$L$16,2,FALSE)))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IF(D167="X",0,IF(E167="X",0,VLOOKUP(E167,'33'!$K$3:$L$16,2,FALSE)))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IF(D168="X",0,IF(E168="X",0,VLOOKUP(E168,'33'!$K$3:$L$16,2,FALSE)))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IF(D169="X",0,IF(E169="X",0,VLOOKUP(E169,'33'!$K$3:$L$16,2,FALSE)))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IF(D170="X",0,IF(E170="X",0,VLOOKUP(E170,'33'!$K$3:$L$16,2,FALSE)))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IF(D171="X",0,IF(E171="X",0,VLOOKUP(E171,'33'!$K$3:$L$16,2,FALSE)))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IF(D172="X",0,IF(E172="X",0,VLOOKUP(E172,'33'!$K$3:$L$16,2,FALSE)))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IF(D173="X",0,IF(E173="X",0,VLOOKUP(E173,'33'!$K$3:$L$16,2,FALSE)))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IF(D174="X",0,IF(E174="X",0,VLOOKUP(E174,'33'!$K$3:$L$16,2,FALSE)))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IF(D175="X",0,IF(E175="X",0,VLOOKUP(E175,'33'!$K$3:$L$16,2,FALSE)))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IF(D176="X",0,IF(E176="X",0,VLOOKUP(E176,'33'!$K$3:$L$16,2,FALSE)))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IF(D177="X",0,IF(E177="X",0,VLOOKUP(E177,'33'!$K$3:$L$16,2,FALSE)))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IF(D178="X",0,IF(E178="X",0,VLOOKUP(E178,'33'!$K$3:$L$16,2,FALSE)))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IF(D179="X",0,IF(E179="X",0,VLOOKUP(E179,'33'!$K$3:$L$16,2,FALSE)))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IF(D180="X",0,IF(E180="X",0,VLOOKUP(E180,'33'!$K$3:$L$16,2,FALSE)))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IF(D181="X",0,IF(E181="X",0,VLOOKUP(E181,'33'!$K$3:$L$16,2,FALSE)))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IF(D182="X",0,IF(E182="X",0,VLOOKUP(E182,'33'!$K$3:$L$16,2,FALSE)))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IF(D183="X",0,IF(E183="X",0,VLOOKUP(E183,'33'!$K$3:$L$16,2,FALSE)))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IF(D184="X",0,IF(E184="X",0,VLOOKUP(E184,'33'!$K$3:$L$16,2,FALSE)))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IF(D185="X",0,IF(E185="X",0,VLOOKUP(E185,'33'!$K$3:$L$16,2,FALSE)))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IF(D186="X",0,IF(E186="X",0,VLOOKUP(E186,'33'!$K$3:$L$16,2,FALSE)))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IF(D187="X",0,IF(E187="X",0,VLOOKUP(E187,'33'!$K$3:$L$16,2,FALSE)))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IF(D188="X",0,IF(E188="X",0,VLOOKUP(E188,'33'!$K$3:$L$16,2,FALSE)))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IF(D189="X",0,IF(E189="X",0,VLOOKUP(E189,'33'!$K$3:$L$16,2,FALSE)))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IF(D190="X",0,IF(E190="X",0,VLOOKUP(E190,'33'!$K$3:$L$16,2,FALSE)))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IF(D191="X",0,IF(E191="X",0,VLOOKUP(E191,'33'!$K$3:$L$16,2,FALSE)))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IF(D192="X",0,IF(E192="X",0,VLOOKUP(E192,'33'!$K$3:$L$16,2,FALSE)))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IF(D193="X",0,IF(E193="X",0,VLOOKUP(E193,'33'!$K$3:$L$16,2,FALSE)))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IF(D194="X",0,IF(E194="X",0,VLOOKUP(E194,'33'!$K$3:$L$16,2,FALSE)))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IF(D195="X",0,IF(E195="X",0,VLOOKUP(E195,'33'!$K$3:$L$16,2,FALSE)))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IF(D196="X",0,IF(E196="X",0,VLOOKUP(E196,'33'!$K$3:$L$16,2,FALSE)))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IF(D197="X",0,IF(E197="X",0,VLOOKUP(E197,'33'!$K$3:$L$16,2,FALSE)))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IF(D198="X",0,IF(E198="X",0,VLOOKUP(E198,'33'!$K$3:$L$16,2,FALSE)))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IF(D199="X",0,IF(E199="X",0,VLOOKUP(E199,'33'!$K$3:$L$16,2,FALSE)))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IF(D200="X",0,IF(E200="X",0,VLOOKUP(E200,'33'!$K$3:$L$16,2,FALSE)))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IF(D201="X",0,IF(E201="X",0,VLOOKUP(E201,'33'!$K$3:$L$16,2,FALSE)))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IF(D202="X",0,IF(E202="X",0,VLOOKUP(E202,'33'!$K$3:$L$16,2,FALSE)))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IF(D203="X",0,IF(E203="X",0,VLOOKUP(E203,'33'!$K$3:$L$16,2,FALSE)))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IF(D204="X",0,IF(E204="X",0,VLOOKUP(E204,'33'!$K$3:$L$16,2,FALSE)))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IF(D205="X",0,IF(E205="X",0,VLOOKUP(E205,'33'!$K$3:$L$16,2,FALSE)))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IF(D206="X",0,IF(E206="X",0,VLOOKUP(E206,'33'!$K$3:$L$16,2,FALSE)))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IF(D207="X",0,IF(E207="X",0,VLOOKUP(E207,'33'!$K$3:$L$16,2,FALSE)))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IF(D208="X",0,IF(E208="X",0,VLOOKUP(E208,'33'!$K$3:$L$16,2,FALSE)))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IF(D209="X",0,IF(E209="X",0,VLOOKUP(E209,'33'!$K$3:$L$16,2,FALSE)))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IF(D210="X",0,IF(E210="X",0,VLOOKUP(E210,'33'!$K$3:$L$16,2,FALSE)))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IF(D211="X",0,IF(E211="X",0,VLOOKUP(E211,'33'!$K$3:$L$16,2,FALSE)))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IF(D212="X",0,IF(E212="X",0,VLOOKUP(E212,'33'!$K$3:$L$16,2,FALSE)))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IF(D213="X",0,IF(E213="X",0,VLOOKUP(E213,'33'!$K$3:$L$16,2,FALSE)))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IF(D214="X",0,IF(E214="X",0,VLOOKUP(E214,'33'!$K$3:$L$16,2,FALSE)))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IF(D215="X",0,IF(E215="X",0,VLOOKUP(E215,'33'!$K$3:$L$16,2,FALSE)))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IF(D216="X",0,IF(E216="X",0,VLOOKUP(E216,'33'!$K$3:$L$16,2,FALSE)))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IF(D217="X",0,IF(E217="X",0,VLOOKUP(E217,'33'!$K$3:$L$16,2,FALSE)))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IF(D218="X",0,IF(E218="X",0,VLOOKUP(E218,'33'!$K$3:$L$16,2,FALSE)))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IF(D219="X",0,IF(E219="X",0,VLOOKUP(E219,'33'!$K$3:$L$16,2,FALSE)))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IF(D220="X",0,IF(E220="X",0,VLOOKUP(E220,'33'!$K$3:$L$16,2,FALSE)))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IF(D221="X",0,IF(E221="X",0,VLOOKUP(E221,'33'!$K$3:$L$16,2,FALSE)))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IF(D222="X",0,IF(E222="X",0,VLOOKUP(E222,'33'!$K$3:$L$16,2,FALSE)))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IF(D223="X",0,IF(E223="X",0,VLOOKUP(E223,'33'!$K$3:$L$16,2,FALSE)))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IF(D224="X",0,IF(E224="X",0,VLOOKUP(E224,'33'!$K$3:$L$16,2,FALSE)))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IF(D225="X",0,IF(E225="X",0,VLOOKUP(E225,'33'!$K$3:$L$16,2,FALSE)))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IF(D226="X",0,IF(E226="X",0,VLOOKUP(E226,'33'!$K$3:$L$16,2,FALSE)))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IF(D227="X",0,IF(E227="X",0,VLOOKUP(E227,'33'!$K$3:$L$16,2,FALSE)))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IF(D228="X",0,IF(E228="X",0,VLOOKUP(E228,'33'!$K$3:$L$16,2,FALSE)))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IF(D229="X",0,IF(E229="X",0,VLOOKUP(E229,'33'!$K$3:$L$16,2,FALSE)))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IF(D230="X",0,IF(E230="X",0,VLOOKUP(E230,'33'!$K$3:$L$16,2,FALSE)))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IF(D231="X",0,IF(E231="X",0,VLOOKUP(E231,'33'!$K$3:$L$16,2,FALSE)))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IF(D232="X",0,IF(E232="X",0,VLOOKUP(E232,'33'!$K$3:$L$16,2,FALSE)))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IF(D233="X",0,IF(E233="X",0,VLOOKUP(E233,'33'!$K$3:$L$16,2,FALSE)))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IF(D234="X",0,IF(E234="X",0,VLOOKUP(E234,'33'!$K$3:$L$16,2,FALSE)))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IF(D235="X",0,IF(E235="X",0,VLOOKUP(E235,'33'!$K$3:$L$16,2,FALSE)))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IF(D236="X",0,IF(E236="X",0,VLOOKUP(E236,'33'!$K$3:$L$16,2,FALSE)))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IF(D237="X",0,IF(E237="X",0,VLOOKUP(E237,'33'!$K$3:$L$16,2,FALSE)))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IF(D238="X",0,IF(E238="X",0,VLOOKUP(E238,'33'!$K$3:$L$16,2,FALSE)))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IF(D239="X",0,IF(E239="X",0,VLOOKUP(E239,'33'!$K$3:$L$16,2,FALSE)))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IF(D240="X",0,IF(E240="X",0,VLOOKUP(E240,'33'!$K$3:$L$16,2,FALSE)))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IF(D241="X",0,IF(E241="X",0,VLOOKUP(E241,'33'!$K$3:$L$16,2,FALSE)))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IF(D242="X",0,IF(E242="X",0,VLOOKUP(E242,'33'!$K$3:$L$16,2,FALSE)))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IF(D243="X",0,IF(E243="X",0,VLOOKUP(E243,'33'!$K$3:$L$16,2,FALSE)))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IF(D244="X",0,IF(E244="X",0,VLOOKUP(E244,'33'!$K$3:$L$16,2,FALSE)))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IF(D245="X",0,IF(E245="X",0,VLOOKUP(E245,'33'!$K$3:$L$16,2,FALSE)))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IF(D246="X",0,IF(E246="X",0,VLOOKUP(E246,'33'!$K$3:$L$16,2,FALSE)))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IF(D247="X",0,IF(E247="X",0,VLOOKUP(E247,'33'!$K$3:$L$16,2,FALSE)))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IF(D248="X",0,IF(E248="X",0,VLOOKUP(E248,'33'!$K$3:$L$16,2,FALSE)))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IF(D249="X",0,IF(E249="X",0,VLOOKUP(E249,'33'!$K$3:$L$16,2,FALSE)))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IF(D250="X",0,IF(E250="X",0,VLOOKUP(E250,'33'!$K$3:$L$16,2,FALSE)))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IF(D251="X",0,IF(E251="X",0,VLOOKUP(E251,'33'!$K$3:$L$16,2,FALSE)))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IF(D252="X",0,IF(E252="X",0,VLOOKUP(E252,'33'!$K$3:$L$16,2,FALSE)))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IF(D253="X",0,IF(E253="X",0,VLOOKUP(E253,'33'!$K$3:$L$16,2,FALSE)))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IF(D254="X",0,IF(E254="X",0,VLOOKUP(E254,'33'!$K$3:$L$16,2,FALSE)))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IF(D255="X",0,IF(E255="X",0,VLOOKUP(E255,'33'!$K$3:$L$16,2,FALSE)))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IF(D256="X",0,IF(E256="X",0,VLOOKUP(E256,'33'!$K$3:$L$16,2,FALSE)))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IF(D257="X",0,IF(E257="X",0,VLOOKUP(E257,'33'!$K$3:$L$16,2,FALSE)))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IF(D258="X",0,IF(E258="X",0,VLOOKUP(E258,'33'!$K$3:$L$16,2,FALSE)))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IF(D259="X",0,IF(E259="X",0,VLOOKUP(E259,'33'!$K$3:$L$16,2,FALSE)))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IF(D260="X",0,IF(E260="X",0,VLOOKUP(E260,'33'!$K$3:$L$16,2,FALSE)))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IF(D261="X",0,IF(E261="X",0,VLOOKUP(E261,'33'!$K$3:$L$16,2,FALSE)))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IF(D262="X",0,IF(E262="X",0,VLOOKUP(E262,'33'!$K$3:$L$16,2,FALSE)))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IF(D263="X",0,IF(E263="X",0,VLOOKUP(E263,'33'!$K$3:$L$16,2,FALSE)))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IF(D264="X",0,IF(E264="X",0,VLOOKUP(E264,'33'!$K$3:$L$16,2,FALSE)))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IF(D265="X",0,IF(E265="X",0,VLOOKUP(E265,'33'!$K$3:$L$16,2,FALSE)))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IF(D266="X",0,IF(E266="X",0,VLOOKUP(E266,'33'!$K$3:$L$16,2,FALSE)))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IF(D267="X",0,IF(E267="X",0,VLOOKUP(E267,'33'!$K$3:$L$16,2,FALSE)))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IF(D268="X",0,IF(E268="X",0,VLOOKUP(E268,'33'!$K$3:$L$16,2,FALSE)))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IF(D269="X",0,IF(E269="X",0,VLOOKUP(E269,'33'!$K$3:$L$16,2,FALSE)))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IF(D270="X",0,IF(E270="X",0,VLOOKUP(E270,'33'!$K$3:$L$16,2,FALSE)))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IF(D271="X",0,IF(E271="X",0,VLOOKUP(E271,'33'!$K$3:$L$16,2,FALSE)))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IF(D272="X",0,IF(E272="X",0,VLOOKUP(E272,'33'!$K$3:$L$16,2,FALSE)))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IF(D273="X",0,IF(E273="X",0,VLOOKUP(E273,'33'!$K$3:$L$16,2,FALSE)))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IF(D274="X",0,IF(E274="X",0,VLOOKUP(E274,'33'!$K$3:$L$16,2,FALSE)))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IF(D275="X",0,IF(E275="X",0,VLOOKUP(E275,'33'!$K$3:$L$16,2,FALSE)))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IF(D276="X",0,IF(E276="X",0,VLOOKUP(E276,'33'!$K$3:$L$16,2,FALSE)))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IF(D277="X",0,IF(E277="X",0,VLOOKUP(E277,'33'!$K$3:$L$16,2,FALSE)))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IF(D278="X",0,IF(E278="X",0,VLOOKUP(E278,'33'!$K$3:$L$16,2,FALSE)))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IF(D279="X",0,IF(E279="X",0,VLOOKUP(E279,'33'!$K$3:$L$16,2,FALSE)))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IF(D280="X",0,IF(E280="X",0,VLOOKUP(E280,'33'!$K$3:$L$16,2,FALSE)))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IF(D281="X",0,IF(E281="X",0,VLOOKUP(E281,'33'!$K$3:$L$16,2,FALSE)))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IF(D282="X",0,IF(E282="X",0,VLOOKUP(E282,'33'!$K$3:$L$16,2,FALSE)))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IF(D283="X",0,IF(E283="X",0,VLOOKUP(E283,'33'!$K$3:$L$16,2,FALSE)))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IF(D284="X",0,IF(E284="X",0,VLOOKUP(E284,'33'!$K$3:$L$16,2,FALSE)))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IF(D285="X",0,IF(E285="X",0,VLOOKUP(E285,'33'!$K$3:$L$16,2,FALSE)))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IF(D286="X",0,IF(E286="X",0,VLOOKUP(E286,'33'!$K$3:$L$16,2,FALSE)))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IF(D287="X",0,IF(E287="X",0,VLOOKUP(E287,'33'!$K$3:$L$16,2,FALSE)))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IF(D288="X",0,IF(E288="X",0,VLOOKUP(E288,'33'!$K$3:$L$16,2,FALSE)))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IF(D289="X",0,IF(E289="X",0,VLOOKUP(E289,'33'!$K$3:$L$16,2,FALSE)))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IF(D290="X",0,IF(E290="X",0,VLOOKUP(E290,'33'!$K$3:$L$16,2,FALSE)))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IF(D291="X",0,IF(E291="X",0,VLOOKUP(E291,'33'!$K$3:$L$16,2,FALSE)))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IF(D292="X",0,IF(E292="X",0,VLOOKUP(E292,'33'!$K$3:$L$16,2,FALSE)))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IF(D293="X",0,IF(E293="X",0,VLOOKUP(E293,'33'!$K$3:$L$16,2,FALSE)))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IF(D294="X",0,IF(E294="X",0,VLOOKUP(E294,'33'!$K$3:$L$16,2,FALSE)))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IF(D295="X",0,IF(E295="X",0,VLOOKUP(E295,'33'!$K$3:$L$16,2,FALSE)))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IF(D296="X",0,IF(E296="X",0,VLOOKUP(E296,'33'!$K$3:$L$16,2,FALSE)))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IF(D297="X",0,IF(E297="X",0,VLOOKUP(E297,'33'!$K$3:$L$16,2,FALSE)))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IF(D298="X",0,IF(E298="X",0,VLOOKUP(E298,'33'!$K$3:$L$16,2,FALSE)))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IF(D299="X",0,IF(E299="X",0,VLOOKUP(E299,'33'!$K$3:$L$16,2,FALSE)))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IF(D300="X",0,IF(E300="X",0,VLOOKUP(E300,'33'!$K$3:$L$16,2,FALSE)))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IF(D301="X",0,IF(E301="X",0,VLOOKUP(E301,'33'!$K$3:$L$16,2,FALSE)))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IF(D302="X",0,IF(E302="X",0,VLOOKUP(E302,'33'!$K$3:$L$16,2,FALSE)))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IF(D303="X",0,IF(E303="X",0,VLOOKUP(E303,'33'!$K$3:$L$16,2,FALSE)))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IF(D304="X",0,IF(E304="X",0,VLOOKUP(E304,'33'!$K$3:$L$16,2,FALSE)))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IF(D305="X",0,IF(E305="X",0,VLOOKUP(E305,'33'!$K$3:$L$16,2,FALSE)))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IF(D306="X",0,IF(E306="X",0,VLOOKUP(E306,'33'!$K$3:$L$16,2,FALSE)))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IF(D307="X",0,IF(E307="X",0,VLOOKUP(E307,'33'!$K$3:$L$16,2,FALSE)))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IF(D308="X",0,IF(E308="X",0,VLOOKUP(E308,'33'!$K$3:$L$16,2,FALSE)))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IF(D309="X",0,IF(E309="X",0,VLOOKUP(E309,'33'!$K$3:$L$16,2,FALSE)))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IF(D310="X",0,IF(E310="X",0,VLOOKUP(E310,'33'!$K$3:$L$16,2,FALSE)))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IF(D311="X",0,IF(E311="X",0,VLOOKUP(E311,'33'!$K$3:$L$16,2,FALSE)))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IF(D312="X",0,IF(E312="X",0,VLOOKUP(E312,'33'!$K$3:$L$16,2,FALSE)))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IF(D313="X",0,IF(E313="X",0,VLOOKUP(E313,'33'!$K$3:$L$16,2,FALSE)))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IF(D314="X",0,IF(E314="X",0,VLOOKUP(E314,'33'!$K$3:$L$16,2,FALSE)))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IF(D315="X",0,IF(E315="X",0,VLOOKUP(E315,'33'!$K$3:$L$16,2,FALSE)))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IF(D316="X",0,IF(E316="X",0,VLOOKUP(E316,'33'!$K$3:$L$16,2,FALSE)))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IF(D317="X",0,IF(E317="X",0,VLOOKUP(E317,'33'!$K$3:$L$16,2,FALSE)))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IF(D318="X",0,IF(E318="X",0,VLOOKUP(E318,'33'!$K$3:$L$16,2,FALSE)))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IF(D319="X",0,IF(E319="X",0,VLOOKUP(E319,'33'!$K$3:$L$16,2,FALSE)))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IF(D320="X",0,IF(E320="X",0,VLOOKUP(E320,'33'!$K$3:$L$16,2,FALSE)))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IF(D321="X",0,IF(E321="X",0,VLOOKUP(E321,'33'!$K$3:$L$16,2,FALSE)))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IF(D322="X",0,IF(E322="X",0,VLOOKUP(E322,'33'!$K$3:$L$16,2,FALSE)))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IF(D323="X",0,IF(E323="X",0,VLOOKUP(E323,'33'!$K$3:$L$16,2,FALSE)))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IF(D324="X",0,IF(E324="X",0,VLOOKUP(E324,'33'!$K$3:$L$16,2,FALSE)))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IF(D325="X",0,IF(E325="X",0,VLOOKUP(E325,'33'!$K$3:$L$16,2,FALSE)))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IF(D326="X",0,IF(E326="X",0,VLOOKUP(E326,'33'!$K$3:$L$16,2,FALSE)))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IF(D327="X",0,IF(E327="X",0,VLOOKUP(E327,'33'!$K$3:$L$16,2,FALSE)))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IF(D328="X",0,IF(E328="X",0,VLOOKUP(E328,'33'!$K$3:$L$16,2,FALSE)))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IF(D329="X",0,IF(E329="X",0,VLOOKUP(E329,'33'!$K$3:$L$16,2,FALSE)))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IF(D330="X",0,IF(E330="X",0,VLOOKUP(E330,'33'!$K$3:$L$16,2,FALSE)))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IF(D331="X",0,IF(E331="X",0,VLOOKUP(E331,'33'!$K$3:$L$16,2,FALSE)))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IF(D332="X",0,IF(E332="X",0,VLOOKUP(E332,'33'!$K$3:$L$16,2,FALSE)))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IF(D333="X",0,IF(E333="X",0,VLOOKUP(E333,'33'!$K$3:$L$16,2,FALSE)))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IF(D334="X",0,IF(E334="X",0,VLOOKUP(E334,'33'!$K$3:$L$16,2,FALSE)))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IF(D335="X",0,IF(E335="X",0,VLOOKUP(E335,'33'!$K$3:$L$16,2,FALSE)))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IF(D336="X",0,IF(E336="X",0,VLOOKUP(E336,'33'!$K$3:$L$16,2,FALSE)))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IF(D337="X",0,IF(E337="X",0,VLOOKUP(E337,'33'!$K$3:$L$16,2,FALSE)))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IF(D338="X",0,IF(E338="X",0,VLOOKUP(E338,'33'!$K$3:$L$16,2,FALSE)))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IF(D339="X",0,IF(E339="X",0,VLOOKUP(E339,'33'!$K$3:$L$16,2,FALSE)))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IF(D340="X",0,IF(E340="X",0,VLOOKUP(E340,'33'!$K$3:$L$16,2,FALSE)))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IF(D341="X",0,IF(E341="X",0,VLOOKUP(E341,'33'!$K$3:$L$16,2,FALSE)))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IF(D342="X",0,IF(E342="X",0,VLOOKUP(E342,'33'!$K$3:$L$16,2,FALSE)))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IF(D343="X",0,IF(E343="X",0,VLOOKUP(E343,'33'!$K$3:$L$16,2,FALSE)))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IF(D344="X",0,IF(E344="X",0,VLOOKUP(E344,'33'!$K$3:$L$16,2,FALSE)))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IF(D345="X",0,IF(E345="X",0,VLOOKUP(E345,'33'!$K$3:$L$16,2,FALSE)))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IF(D346="X",0,IF(E346="X",0,VLOOKUP(E346,'33'!$K$3:$L$16,2,FALSE)))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IF(D347="X",0,IF(E347="X",0,VLOOKUP(E347,'33'!$K$3:$L$16,2,FALSE)))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IF(D348="X",0,IF(E348="X",0,VLOOKUP(E348,'33'!$K$3:$L$16,2,FALSE)))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IF(D349="X",0,IF(E349="X",0,VLOOKUP(E349,'33'!$K$3:$L$16,2,FALSE)))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IF(D350="X",0,IF(E350="X",0,VLOOKUP(E350,'33'!$K$3:$L$16,2,FALSE)))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IF(D351="X",0,IF(E351="X",0,VLOOKUP(E351,'33'!$K$3:$L$16,2,FALSE)))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IF(D352="X",0,IF(E352="X",0,VLOOKUP(E352,'33'!$K$3:$L$16,2,FALSE)))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IF(D353="X",0,IF(E353="X",0,VLOOKUP(E353,'33'!$K$3:$L$16,2,FALSE)))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IF(D354="X",0,IF(E354="X",0,VLOOKUP(E354,'33'!$K$3:$L$16,2,FALSE)))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IF(D355="X",0,IF(E355="X",0,VLOOKUP(E355,'33'!$K$3:$L$16,2,FALSE)))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IF(D356="X",0,IF(E356="X",0,VLOOKUP(E356,'33'!$K$3:$L$16,2,FALSE)))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IF(D357="X",0,IF(E357="X",0,VLOOKUP(E357,'33'!$K$3:$L$16,2,FALSE)))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IF(D358="X",0,IF(E358="X",0,VLOOKUP(E358,'33'!$K$3:$L$16,2,FALSE)))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IF(D359="X",0,IF(E359="X",0,VLOOKUP(E359,'33'!$K$3:$L$16,2,FALSE)))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IF(D360="X",0,IF(E360="X",0,VLOOKUP(E360,'33'!$K$3:$L$16,2,FALSE)))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IF(D361="X",0,IF(E361="X",0,VLOOKUP(E361,'33'!$K$3:$L$16,2,FALSE)))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IF(D362="X",0,IF(E362="X",0,VLOOKUP(E362,'33'!$K$3:$L$16,2,FALSE)))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IF(D363="X",0,IF(E363="X",0,VLOOKUP(E363,'33'!$K$3:$L$16,2,FALSE)))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IF(D364="X",0,IF(E364="X",0,VLOOKUP(E364,'33'!$K$3:$L$16,2,FALSE)))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IF(D365="X",0,IF(E365="X",0,VLOOKUP(E365,'33'!$K$3:$L$16,2,FALSE)))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IF(D366="X",0,IF(E366="X",0,VLOOKUP(E366,'33'!$K$3:$L$16,2,FALSE)))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IF(D367="X",0,IF(E367="X",0,VLOOKUP(E367,'33'!$K$3:$L$16,2,FALSE)))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IF(D368="X",0,IF(E368="X",0,VLOOKUP(E368,'33'!$K$3:$L$16,2,FALSE)))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IF(D369="X",0,IF(E369="X",0,VLOOKUP(E369,'33'!$K$3:$L$16,2,FALSE)))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IF(D370="X",0,IF(E370="X",0,VLOOKUP(E370,'33'!$K$3:$L$16,2,FALSE)))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IF(D371="X",0,IF(E371="X",0,VLOOKUP(E371,'33'!$K$3:$L$16,2,FALSE)))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IF(D372="X",0,IF(E372="X",0,VLOOKUP(E372,'33'!$K$3:$L$16,2,FALSE)))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IF(D373="X",0,IF(E373="X",0,VLOOKUP(E373,'33'!$K$3:$L$16,2,FALSE)))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IF(D374="X",0,IF(E374="X",0,VLOOKUP(E374,'33'!$K$3:$L$16,2,FALSE)))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IF(D375="X",0,IF(E375="X",0,VLOOKUP(E375,'33'!$K$3:$L$16,2,FALSE)))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IF(D376="X",0,IF(E376="X",0,VLOOKUP(E376,'33'!$K$3:$L$16,2,FALSE)))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IF(D377="X",0,IF(E377="X",0,VLOOKUP(E377,'33'!$K$3:$L$16,2,FALSE)))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IF(D378="X",0,IF(E378="X",0,VLOOKUP(E378,'33'!$K$3:$L$16,2,FALSE)))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IF(D379="X",0,IF(E379="X",0,VLOOKUP(E379,'33'!$K$3:$L$16,2,FALSE)))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IF(D380="X",0,IF(E380="X",0,VLOOKUP(E380,'33'!$K$3:$L$16,2,FALSE)))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IF(D381="X",0,IF(E381="X",0,VLOOKUP(E381,'33'!$K$3:$L$16,2,FALSE)))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IF(D382="X",0,IF(E382="X",0,VLOOKUP(E382,'33'!$K$3:$L$16,2,FALSE)))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IF(D383="X",0,IF(E383="X",0,VLOOKUP(E383,'33'!$K$3:$L$16,2,FALSE)))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IF(D384="X",0,IF(E384="X",0,VLOOKUP(E384,'33'!$K$3:$L$16,2,FALSE)))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IF(D385="X",0,IF(E385="X",0,VLOOKUP(E385,'33'!$K$3:$L$16,2,FALSE)))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IF(D386="X",0,IF(E386="X",0,VLOOKUP(E386,'33'!$K$3:$L$16,2,FALSE)))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IF(D387="X",0,IF(E387="X",0,VLOOKUP(E387,'33'!$K$3:$L$16,2,FALSE)))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IF(D388="X",0,IF(E388="X",0,VLOOKUP(E388,'33'!$K$3:$L$16,2,FALSE)))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IF(D389="X",0,IF(E389="X",0,VLOOKUP(E389,'33'!$K$3:$L$16,2,FALSE)))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IF(D390="X",0,IF(E390="X",0,VLOOKUP(E390,'33'!$K$3:$L$16,2,FALSE)))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IF(D391="X",0,IF(E391="X",0,VLOOKUP(E391,'33'!$K$3:$L$16,2,FALSE)))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IF(D392="X",0,IF(E392="X",0,VLOOKUP(E392,'33'!$K$3:$L$16,2,FALSE)))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IF(D393="X",0,IF(E393="X",0,VLOOKUP(E393,'33'!$K$3:$L$16,2,FALSE)))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IF(D394="X",0,IF(E394="X",0,VLOOKUP(E394,'33'!$K$3:$L$16,2,FALSE)))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IF(D395="X",0,IF(E395="X",0,VLOOKUP(E395,'33'!$K$3:$L$16,2,FALSE)))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IF(D396="X",0,IF(E396="X",0,VLOOKUP(E396,'33'!$K$3:$L$16,2,FALSE)))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IF(D397="X",0,IF(E397="X",0,VLOOKUP(E397,'33'!$K$3:$L$16,2,FALSE)))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IF(D398="X",0,IF(E398="X",0,VLOOKUP(E398,'33'!$K$3:$L$16,2,FALSE)))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IF(D399="X",0,IF(E399="X",0,VLOOKUP(E399,'33'!$K$3:$L$16,2,FALSE)))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IF(D400="X",0,IF(E400="X",0,VLOOKUP(E400,'33'!$K$3:$L$16,2,FALSE)))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IF(D401="X",0,IF(E401="X",0,VLOOKUP(E401,'33'!$K$3:$L$16,2,FALSE)))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IF(D402="X",0,IF(E402="X",0,VLOOKUP(E402,'33'!$K$3:$L$16,2,FALSE)))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IF(D403="X",0,IF(E403="X",0,VLOOKUP(E403,'33'!$K$3:$L$16,2,FALSE)))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IF(D404="X",0,IF(E404="X",0,VLOOKUP(E404,'33'!$K$3:$L$16,2,FALSE)))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IF(D405="X",0,IF(E405="X",0,VLOOKUP(E405,'33'!$K$3:$L$16,2,FALSE)))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IF(D406="X",0,IF(E406="X",0,VLOOKUP(E406,'33'!$K$3:$L$16,2,FALSE)))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IF(D407="X",0,IF(E407="X",0,VLOOKUP(E407,'33'!$K$3:$L$16,2,FALSE)))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IF(D408="X",0,IF(E408="X",0,VLOOKUP(E408,'33'!$K$3:$L$16,2,FALSE)))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IF(D409="X",0,IF(E409="X",0,VLOOKUP(E409,'33'!$K$3:$L$16,2,FALSE)))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IF(D410="X",0,IF(E410="X",0,VLOOKUP(E410,'33'!$K$3:$L$16,2,FALSE)))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IF(D411="X",0,IF(E411="X",0,VLOOKUP(E411,'33'!$K$3:$L$16,2,FALSE)))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IF(D412="X",0,IF(E412="X",0,VLOOKUP(E412,'33'!$K$3:$L$16,2,FALSE)))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IF(D413="X",0,IF(E413="X",0,VLOOKUP(E413,'33'!$K$3:$L$16,2,FALSE)))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IF(D414="X",0,IF(E414="X",0,VLOOKUP(E414,'33'!$K$3:$L$16,2,FALSE)))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IF(D415="X",0,IF(E415="X",0,VLOOKUP(E415,'33'!$K$3:$L$16,2,FALSE)))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IF(D416="X",0,IF(E416="X",0,VLOOKUP(E416,'33'!$K$3:$L$16,2,FALSE)))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IF(D417="X",0,IF(E417="X",0,VLOOKUP(E417,'33'!$K$3:$L$16,2,FALSE)))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IF(D418="X",0,IF(E418="X",0,VLOOKUP(E418,'33'!$K$3:$L$16,2,FALSE)))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IF(D419="X",0,IF(E419="X",0,VLOOKUP(E419,'33'!$K$3:$L$16,2,FALSE)))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IF(D420="X",0,IF(E420="X",0,VLOOKUP(E420,'33'!$K$3:$L$16,2,FALSE)))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IF(D421="X",0,IF(E421="X",0,VLOOKUP(E421,'33'!$K$3:$L$16,2,FALSE)))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IF(D422="X",0,IF(E422="X",0,VLOOKUP(E422,'33'!$K$3:$L$16,2,FALSE)))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IF(D423="X",0,IF(E423="X",0,VLOOKUP(E423,'33'!$K$3:$L$16,2,FALSE)))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IF(D424="X",0,IF(E424="X",0,VLOOKUP(E424,'33'!$K$3:$L$16,2,FALSE)))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IF(D425="X",0,IF(E425="X",0,VLOOKUP(E425,'33'!$K$3:$L$16,2,FALSE)))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IF(D426="X",0,IF(E426="X",0,VLOOKUP(E426,'33'!$K$3:$L$16,2,FALSE)))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IF(D427="X",0,IF(E427="X",0,VLOOKUP(E427,'33'!$K$3:$L$16,2,FALSE)))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IF(D428="X",0,IF(E428="X",0,VLOOKUP(E428,'33'!$K$3:$L$16,2,FALSE)))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IF(D429="X",0,IF(E429="X",0,VLOOKUP(E429,'33'!$K$3:$L$16,2,FALSE)))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IF(D430="X",0,IF(E430="X",0,VLOOKUP(E430,'33'!$K$3:$L$16,2,FALSE)))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IF(D431="X",0,IF(E431="X",0,VLOOKUP(E431,'33'!$K$3:$L$16,2,FALSE)))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IF(D432="X",0,IF(E432="X",0,VLOOKUP(E432,'33'!$K$3:$L$16,2,FALSE)))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IF(D433="X",0,IF(E433="X",0,VLOOKUP(E433,'33'!$K$3:$L$16,2,FALSE)))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IF(D434="X",0,IF(E434="X",0,VLOOKUP(E434,'33'!$K$3:$L$16,2,FALSE)))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IF(D435="X",0,IF(E435="X",0,VLOOKUP(E435,'33'!$K$3:$L$16,2,FALSE)))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IF(D436="X",0,IF(E436="X",0,VLOOKUP(E436,'33'!$K$3:$L$16,2,FALSE)))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IF(D437="X",0,IF(E437="X",0,VLOOKUP(E437,'33'!$K$3:$L$16,2,FALSE)))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IF(D438="X",0,IF(E438="X",0,VLOOKUP(E438,'33'!$K$3:$L$16,2,FALSE)))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IF(D439="X",0,IF(E439="X",0,VLOOKUP(E439,'33'!$K$3:$L$16,2,FALSE)))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IF(D440="X",0,IF(E440="X",0,VLOOKUP(E440,'33'!$K$3:$L$16,2,FALSE)))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IF(D441="X",0,IF(E441="X",0,VLOOKUP(E441,'33'!$K$3:$L$16,2,FALSE)))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IF(D442="X",0,IF(E442="X",0,VLOOKUP(E442,'33'!$K$3:$L$16,2,FALSE)))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IF(D443="X",0,IF(E443="X",0,VLOOKUP(E443,'33'!$K$3:$L$16,2,FALSE)))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IF(D444="X",0,IF(E444="X",0,VLOOKUP(E444,'33'!$K$3:$L$16,2,FALSE)))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IF(D445="X",0,IF(E445="X",0,VLOOKUP(E445,'33'!$K$3:$L$16,2,FALSE)))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IF(D446="X",0,IF(E446="X",0,VLOOKUP(E446,'33'!$K$3:$L$16,2,FALSE)))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IF(D447="X",0,IF(E447="X",0,VLOOKUP(E447,'33'!$K$3:$L$16,2,FALSE)))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IF(D448="X",0,IF(E448="X",0,VLOOKUP(E448,'33'!$K$3:$L$16,2,FALSE)))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IF(D449="X",0,IF(E449="X",0,VLOOKUP(E449,'33'!$K$3:$L$16,2,FALSE)))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IF(D450="X",0,IF(E450="X",0,VLOOKUP(E450,'33'!$K$3:$L$16,2,FALSE)))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IF(D451="X",0,IF(E451="X",0,VLOOKUP(E451,'33'!$K$3:$L$16,2,FALSE)))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IF(D452="X",0,IF(E452="X",0,VLOOKUP(E452,'33'!$K$3:$L$16,2,FALSE)))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IF(D453="X",0,IF(E453="X",0,VLOOKUP(E453,'33'!$K$3:$L$16,2,FALSE)))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IF(D454="X",0,IF(E454="X",0,VLOOKUP(E454,'33'!$K$3:$L$16,2,FALSE)))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IF(D455="X",0,IF(E455="X",0,VLOOKUP(E455,'33'!$K$3:$L$16,2,FALSE)))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IF(D456="X",0,IF(E456="X",0,VLOOKUP(E456,'33'!$K$3:$L$16,2,FALSE)))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IF(D457="X",0,IF(E457="X",0,VLOOKUP(E457,'33'!$K$3:$L$16,2,FALSE)))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IF(D458="X",0,IF(E458="X",0,VLOOKUP(E458,'33'!$K$3:$L$16,2,FALSE)))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IF(D459="X",0,IF(E459="X",0,VLOOKUP(E459,'33'!$K$3:$L$16,2,FALSE)))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IF(D460="X",0,IF(E460="X",0,VLOOKUP(E460,'33'!$K$3:$L$16,2,FALSE)))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IF(D461="X",0,IF(E461="X",0,VLOOKUP(E461,'33'!$K$3:$L$16,2,FALSE)))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IF(D462="X",0,IF(E462="X",0,VLOOKUP(E462,'33'!$K$3:$L$16,2,FALSE)))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IF(D463="X",0,IF(E463="X",0,VLOOKUP(E463,'33'!$K$3:$L$16,2,FALSE)))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IF(D464="X",0,IF(E464="X",0,VLOOKUP(E464,'33'!$K$3:$L$16,2,FALSE)))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IF(D465="X",0,IF(E465="X",0,VLOOKUP(E465,'33'!$K$3:$L$16,2,FALSE)))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IF(D466="X",0,IF(E466="X",0,VLOOKUP(E466,'33'!$K$3:$L$16,2,FALSE)))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IF(D467="X",0,IF(E467="X",0,VLOOKUP(E467,'33'!$K$3:$L$16,2,FALSE)))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IF(D468="X",0,IF(E468="X",0,VLOOKUP(E468,'33'!$K$3:$L$16,2,FALSE)))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IF(D469="X",0,IF(E469="X",0,VLOOKUP(E469,'33'!$K$3:$L$16,2,FALSE)))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IF(D470="X",0,IF(E470="X",0,VLOOKUP(E470,'33'!$K$3:$L$16,2,FALSE)))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IF(D471="X",0,IF(E471="X",0,VLOOKUP(E471,'33'!$K$3:$L$16,2,FALSE)))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IF(D472="X",0,IF(E472="X",0,VLOOKUP(E472,'33'!$K$3:$L$16,2,FALSE)))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IF(D473="X",0,IF(E473="X",0,VLOOKUP(E473,'33'!$K$3:$L$16,2,FALSE)))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IF(D474="X",0,IF(E474="X",0,VLOOKUP(E474,'33'!$K$3:$L$16,2,FALSE)))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IF(D475="X",0,IF(E475="X",0,VLOOKUP(E475,'33'!$K$3:$L$16,2,FALSE)))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IF(D476="X",0,IF(E476="X",0,VLOOKUP(E476,'33'!$K$3:$L$16,2,FALSE)))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IF(D477="X",0,IF(E477="X",0,VLOOKUP(E477,'33'!$K$3:$L$16,2,FALSE)))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IF(D478="X",0,IF(E478="X",0,VLOOKUP(E478,'33'!$K$3:$L$16,2,FALSE)))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IF(D479="X",0,IF(E479="X",0,VLOOKUP(E479,'33'!$K$3:$L$16,2,FALSE)))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IF(D480="X",0,IF(E480="X",0,VLOOKUP(E480,'33'!$K$3:$L$16,2,FALSE)))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IF(D481="X",0,IF(E481="X",0,VLOOKUP(E481,'33'!$K$3:$L$16,2,FALSE)))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IF(D482="X",0,IF(E482="X",0,VLOOKUP(E482,'33'!$K$3:$L$16,2,FALSE)))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IF(D483="X",0,IF(E483="X",0,VLOOKUP(E483,'33'!$K$3:$L$16,2,FALSE)))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IF(D484="X",0,IF(E484="X",0,VLOOKUP(E484,'33'!$K$3:$L$16,2,FALSE)))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IF(D485="X",0,IF(E485="X",0,VLOOKUP(E485,'33'!$K$3:$L$16,2,FALSE)))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IF(D486="X",0,IF(E486="X",0,VLOOKUP(E486,'33'!$K$3:$L$16,2,FALSE)))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IF(D487="X",0,IF(E487="X",0,VLOOKUP(E487,'33'!$K$3:$L$16,2,FALSE)))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IF(D488="X",0,IF(E488="X",0,VLOOKUP(E488,'33'!$K$3:$L$16,2,FALSE)))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IF(D489="X",0,IF(E489="X",0,VLOOKUP(E489,'33'!$K$3:$L$16,2,FALSE)))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IF(D490="X",0,IF(E490="X",0,VLOOKUP(E490,'33'!$K$3:$L$16,2,FALSE)))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IF(D491="X",0,IF(E491="X",0,VLOOKUP(E491,'33'!$K$3:$L$16,2,FALSE)))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IF(D492="X",0,IF(E492="X",0,VLOOKUP(E492,'33'!$K$3:$L$16,2,FALSE)))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IF(D493="X",0,IF(E493="X",0,VLOOKUP(E493,'33'!$K$3:$L$16,2,FALSE)))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IF(D494="X",0,IF(E494="X",0,VLOOKUP(E494,'33'!$K$3:$L$16,2,FALSE)))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IF('33'!K7="", "Vrije categorie",'33'!K7)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34,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'34a'!P499/M3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'34a'!P500/M4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(her)controles'!A46</f>
        <v>34</v>
      </c>
      <c r="K5" s="74" t="s">
        <v>59</v>
      </c>
      <c r="L5" s="86"/>
      <c r="M5" s="147"/>
      <c r="N5" s="127" t="e">
        <f>'34a'!P501/M5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34a</v>
      </c>
      <c r="K6" s="74" t="s">
        <v>60</v>
      </c>
      <c r="L6" s="86"/>
      <c r="M6" s="147"/>
      <c r="N6" s="127" t="e">
        <f>'34a'!P502/M6</f>
        <v>#N/A</v>
      </c>
    </row>
    <row r="7" spans="1:14" x14ac:dyDescent="0.3">
      <c r="K7" s="74" t="s">
        <v>56</v>
      </c>
      <c r="L7" s="86"/>
      <c r="M7" s="147"/>
      <c r="N7" s="127" t="e">
        <f>'34a'!P503/M7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'34a'!P504/M8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'34a'!P505/M9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'34a'!P506/M10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'34a'!P507/M11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'34a'!P508/M12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'34a'!N512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'34a'!P509/M13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'34a'!P512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'34a'!G512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'34a'!S495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'34a'!N505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'34'!H5</f>
        <v>34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IF(D4="X",0,IF(E4="X",0,VLOOKUP(E4,'34'!$K$3:$L$16,2,FALSE)))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IF(D5="X",0,IF(E5="X",0,VLOOKUP(E5,'34'!$K$3:$L$16,2,FALSE)))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IF(D6="X",0,IF(E6="X",0,VLOOKUP(E6,'34'!$K$3:$L$16,2,FALSE)))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IF(D7="X",0,IF(E7="X",0,VLOOKUP(E7,'34'!$K$3:$L$16,2,FALSE)))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IF(D8="X",0,IF(E8="X",0,VLOOKUP(E8,'34'!$K$3:$L$16,2,FALSE)))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IF(D9="X",0,IF(E9="X",0,VLOOKUP(E9,'34'!$K$3:$L$16,2,FALSE)))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IF(D10="X",0,IF(E10="X",0,VLOOKUP(E10,'34'!$K$3:$L$16,2,FALSE)))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IF(D11="X",0,IF(E11="X",0,VLOOKUP(E11,'34'!$K$3:$L$16,2,FALSE)))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IF(D12="X",0,IF(E12="X",0,VLOOKUP(E12,'34'!$K$3:$L$16,2,FALSE)))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IF(D13="X",0,IF(E13="X",0,VLOOKUP(E13,'34'!$K$3:$L$16,2,FALSE)))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IF(D14="X",0,IF(E14="X",0,VLOOKUP(E14,'34'!$K$3:$L$16,2,FALSE)))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IF(D15="X",0,IF(E15="X",0,VLOOKUP(E15,'34'!$K$3:$L$16,2,FALSE)))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IF(D16="X",0,IF(E16="X",0,VLOOKUP(E16,'34'!$K$3:$L$16,2,FALSE)))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IF(D17="X",0,IF(E17="X",0,VLOOKUP(E17,'34'!$K$3:$L$16,2,FALSE)))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IF(D18="X",0,IF(E18="X",0,VLOOKUP(E18,'34'!$K$3:$L$16,2,FALSE)))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IF(D19="X",0,IF(E19="X",0,VLOOKUP(E19,'34'!$K$3:$L$16,2,FALSE)))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IF(D20="X",0,IF(E20="X",0,VLOOKUP(E20,'34'!$K$3:$L$16,2,FALSE)))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IF(D21="X",0,IF(E21="X",0,VLOOKUP(E21,'34'!$K$3:$L$16,2,FALSE)))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IF(D22="X",0,IF(E22="X",0,VLOOKUP(E22,'34'!$K$3:$L$16,2,FALSE)))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IF(D23="X",0,IF(E23="X",0,VLOOKUP(E23,'34'!$K$3:$L$16,2,FALSE)))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IF(D24="X",0,IF(E24="X",0,VLOOKUP(E24,'34'!$K$3:$L$16,2,FALSE)))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IF(D25="X",0,IF(E25="X",0,VLOOKUP(E25,'34'!$K$3:$L$16,2,FALSE)))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IF(D26="X",0,IF(E26="X",0,VLOOKUP(E26,'34'!$K$3:$L$16,2,FALSE)))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IF(D27="X",0,IF(E27="X",0,VLOOKUP(E27,'34'!$K$3:$L$16,2,FALSE)))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IF(D28="X",0,IF(E28="X",0,VLOOKUP(E28,'34'!$K$3:$L$16,2,FALSE)))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IF(D29="X",0,IF(E29="X",0,VLOOKUP(E29,'34'!$K$3:$L$16,2,FALSE)))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IF(D30="X",0,IF(E30="X",0,VLOOKUP(E30,'34'!$K$3:$L$16,2,FALSE)))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IF(D31="X",0,IF(E31="X",0,VLOOKUP(E31,'34'!$K$3:$L$16,2,FALSE)))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IF(D32="X",0,IF(E32="X",0,VLOOKUP(E32,'34'!$K$3:$L$16,2,FALSE)))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IF(D33="X",0,IF(E33="X",0,VLOOKUP(E33,'34'!$K$3:$L$16,2,FALSE)))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IF(D34="X",0,IF(E34="X",0,VLOOKUP(E34,'34'!$K$3:$L$16,2,FALSE)))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IF(D35="X",0,IF(E35="X",0,VLOOKUP(E35,'34'!$K$3:$L$16,2,FALSE)))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IF(D36="X",0,IF(E36="X",0,VLOOKUP(E36,'34'!$K$3:$L$16,2,FALSE)))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IF(D37="X",0,IF(E37="X",0,VLOOKUP(E37,'34'!$K$3:$L$16,2,FALSE)))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IF(D38="X",0,IF(E38="X",0,VLOOKUP(E38,'34'!$K$3:$L$16,2,FALSE)))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IF(D39="X",0,IF(E39="X",0,VLOOKUP(E39,'34'!$K$3:$L$16,2,FALSE)))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IF(D40="X",0,IF(E40="X",0,VLOOKUP(E40,'34'!$K$3:$L$16,2,FALSE)))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IF(D41="X",0,IF(E41="X",0,VLOOKUP(E41,'34'!$K$3:$L$16,2,FALSE)))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IF(D42="X",0,IF(E42="X",0,VLOOKUP(E42,'34'!$K$3:$L$16,2,FALSE)))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IF(D43="X",0,IF(E43="X",0,VLOOKUP(E43,'34'!$K$3:$L$16,2,FALSE)))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IF(D44="X",0,IF(E44="X",0,VLOOKUP(E44,'34'!$K$3:$L$16,2,FALSE)))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IF(D45="X",0,IF(E45="X",0,VLOOKUP(E45,'34'!$K$3:$L$16,2,FALSE)))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IF(D46="X",0,IF(E46="X",0,VLOOKUP(E46,'34'!$K$3:$L$16,2,FALSE)))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IF(D47="X",0,IF(E47="X",0,VLOOKUP(E47,'34'!$K$3:$L$16,2,FALSE)))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IF(D48="X",0,IF(E48="X",0,VLOOKUP(E48,'34'!$K$3:$L$16,2,FALSE)))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IF(D49="X",0,IF(E49="X",0,VLOOKUP(E49,'34'!$K$3:$L$16,2,FALSE)))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IF(D50="X",0,IF(E50="X",0,VLOOKUP(E50,'34'!$K$3:$L$16,2,FALSE)))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IF(D51="X",0,IF(E51="X",0,VLOOKUP(E51,'34'!$K$3:$L$16,2,FALSE)))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IF(D52="X",0,IF(E52="X",0,VLOOKUP(E52,'34'!$K$3:$L$16,2,FALSE)))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IF(D53="X",0,IF(E53="X",0,VLOOKUP(E53,'34'!$K$3:$L$16,2,FALSE)))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IF(D54="X",0,IF(E54="X",0,VLOOKUP(E54,'34'!$K$3:$L$16,2,FALSE)))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IF(D55="X",0,IF(E55="X",0,VLOOKUP(E55,'34'!$K$3:$L$16,2,FALSE)))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IF(D56="X",0,IF(E56="X",0,VLOOKUP(E56,'34'!$K$3:$L$16,2,FALSE)))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IF(D57="X",0,IF(E57="X",0,VLOOKUP(E57,'34'!$K$3:$L$16,2,FALSE)))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IF(D58="X",0,IF(E58="X",0,VLOOKUP(E58,'34'!$K$3:$L$16,2,FALSE)))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IF(D59="X",0,IF(E59="X",0,VLOOKUP(E59,'34'!$K$3:$L$16,2,FALSE)))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IF(D60="X",0,IF(E60="X",0,VLOOKUP(E60,'34'!$K$3:$L$16,2,FALSE)))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IF(D61="X",0,IF(E61="X",0,VLOOKUP(E61,'34'!$K$3:$L$16,2,FALSE)))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IF(D62="X",0,IF(E62="X",0,VLOOKUP(E62,'34'!$K$3:$L$16,2,FALSE)))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IF(D63="X",0,IF(E63="X",0,VLOOKUP(E63,'34'!$K$3:$L$16,2,FALSE)))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IF(D64="X",0,IF(E64="X",0,VLOOKUP(E64,'34'!$K$3:$L$16,2,FALSE)))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IF(D65="X",0,IF(E65="X",0,VLOOKUP(E65,'34'!$K$3:$L$16,2,FALSE)))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IF(D66="X",0,IF(E66="X",0,VLOOKUP(E66,'34'!$K$3:$L$16,2,FALSE)))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IF(D67="X",0,IF(E67="X",0,VLOOKUP(E67,'34'!$K$3:$L$16,2,FALSE)))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IF(D68="X",0,IF(E68="X",0,VLOOKUP(E68,'34'!$K$3:$L$16,2,FALSE)))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IF(D69="X",0,IF(E69="X",0,VLOOKUP(E69,'34'!$K$3:$L$16,2,FALSE)))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IF(D70="X",0,IF(E70="X",0,VLOOKUP(E70,'34'!$K$3:$L$16,2,FALSE)))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IF(D71="X",0,IF(E71="X",0,VLOOKUP(E71,'34'!$K$3:$L$16,2,FALSE)))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IF(D72="X",0,IF(E72="X",0,VLOOKUP(E72,'34'!$K$3:$L$16,2,FALSE)))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IF(D73="X",0,IF(E73="X",0,VLOOKUP(E73,'34'!$K$3:$L$16,2,FALSE)))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IF(D74="X",0,IF(E74="X",0,VLOOKUP(E74,'34'!$K$3:$L$16,2,FALSE)))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IF(D75="X",0,IF(E75="X",0,VLOOKUP(E75,'34'!$K$3:$L$16,2,FALSE)))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IF(D76="X",0,IF(E76="X",0,VLOOKUP(E76,'34'!$K$3:$L$16,2,FALSE)))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IF(D77="X",0,IF(E77="X",0,VLOOKUP(E77,'34'!$K$3:$L$16,2,FALSE)))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IF(D78="X",0,IF(E78="X",0,VLOOKUP(E78,'34'!$K$3:$L$16,2,FALSE)))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IF(D79="X",0,IF(E79="X",0,VLOOKUP(E79,'34'!$K$3:$L$16,2,FALSE)))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IF(D80="X",0,IF(E80="X",0,VLOOKUP(E80,'34'!$K$3:$L$16,2,FALSE)))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IF(D81="X",0,IF(E81="X",0,VLOOKUP(E81,'34'!$K$3:$L$16,2,FALSE)))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IF(D82="X",0,IF(E82="X",0,VLOOKUP(E82,'34'!$K$3:$L$16,2,FALSE)))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IF(D83="X",0,IF(E83="X",0,VLOOKUP(E83,'34'!$K$3:$L$16,2,FALSE)))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IF(D84="X",0,IF(E84="X",0,VLOOKUP(E84,'34'!$K$3:$L$16,2,FALSE)))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IF(D85="X",0,IF(E85="X",0,VLOOKUP(E85,'34'!$K$3:$L$16,2,FALSE)))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IF(D86="X",0,IF(E86="X",0,VLOOKUP(E86,'34'!$K$3:$L$16,2,FALSE)))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IF(D87="X",0,IF(E87="X",0,VLOOKUP(E87,'34'!$K$3:$L$16,2,FALSE)))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IF(D88="X",0,IF(E88="X",0,VLOOKUP(E88,'34'!$K$3:$L$16,2,FALSE)))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IF(D89="X",0,IF(E89="X",0,VLOOKUP(E89,'34'!$K$3:$L$16,2,FALSE)))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IF(D90="X",0,IF(E90="X",0,VLOOKUP(E90,'34'!$K$3:$L$16,2,FALSE)))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IF(D91="X",0,IF(E91="X",0,VLOOKUP(E91,'34'!$K$3:$L$16,2,FALSE)))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IF(D92="X",0,IF(E92="X",0,VLOOKUP(E92,'34'!$K$3:$L$16,2,FALSE)))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IF(D93="X",0,IF(E93="X",0,VLOOKUP(E93,'34'!$K$3:$L$16,2,FALSE)))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IF(D94="X",0,IF(E94="X",0,VLOOKUP(E94,'34'!$K$3:$L$16,2,FALSE)))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IF(D95="X",0,IF(E95="X",0,VLOOKUP(E95,'34'!$K$3:$L$16,2,FALSE)))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IF(D96="X",0,IF(E96="X",0,VLOOKUP(E96,'34'!$K$3:$L$16,2,FALSE)))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IF(D97="X",0,IF(E97="X",0,VLOOKUP(E97,'34'!$K$3:$L$16,2,FALSE)))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IF(D98="X",0,IF(E98="X",0,VLOOKUP(E98,'34'!$K$3:$L$16,2,FALSE)))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IF(D99="X",0,IF(E99="X",0,VLOOKUP(E99,'34'!$K$3:$L$16,2,FALSE)))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IF(D100="X",0,IF(E100="X",0,VLOOKUP(E100,'34'!$K$3:$L$16,2,FALSE)))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IF(D101="X",0,IF(E101="X",0,VLOOKUP(E101,'34'!$K$3:$L$16,2,FALSE)))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IF(D102="X",0,IF(E102="X",0,VLOOKUP(E102,'34'!$K$3:$L$16,2,FALSE)))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IF(D103="X",0,IF(E103="X",0,VLOOKUP(E103,'34'!$K$3:$L$16,2,FALSE)))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IF(D104="X",0,IF(E104="X",0,VLOOKUP(E104,'34'!$K$3:$L$16,2,FALSE)))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IF(D105="X",0,IF(E105="X",0,VLOOKUP(E105,'34'!$K$3:$L$16,2,FALSE)))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IF(D106="X",0,IF(E106="X",0,VLOOKUP(E106,'34'!$K$3:$L$16,2,FALSE)))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IF(D107="X",0,IF(E107="X",0,VLOOKUP(E107,'34'!$K$3:$L$16,2,FALSE)))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IF(D108="X",0,IF(E108="X",0,VLOOKUP(E108,'34'!$K$3:$L$16,2,FALSE)))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IF(D109="X",0,IF(E109="X",0,VLOOKUP(E109,'34'!$K$3:$L$16,2,FALSE)))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IF(D110="X",0,IF(E110="X",0,VLOOKUP(E110,'34'!$K$3:$L$16,2,FALSE)))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IF(D111="X",0,IF(E111="X",0,VLOOKUP(E111,'34'!$K$3:$L$16,2,FALSE)))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IF(D112="X",0,IF(E112="X",0,VLOOKUP(E112,'34'!$K$3:$L$16,2,FALSE)))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IF(D113="X",0,IF(E113="X",0,VLOOKUP(E113,'34'!$K$3:$L$16,2,FALSE)))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IF(D114="X",0,IF(E114="X",0,VLOOKUP(E114,'34'!$K$3:$L$16,2,FALSE)))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IF(D115="X",0,IF(E115="X",0,VLOOKUP(E115,'34'!$K$3:$L$16,2,FALSE)))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IF(D116="X",0,IF(E116="X",0,VLOOKUP(E116,'34'!$K$3:$L$16,2,FALSE)))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IF(D117="X",0,IF(E117="X",0,VLOOKUP(E117,'34'!$K$3:$L$16,2,FALSE)))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IF(D118="X",0,IF(E118="X",0,VLOOKUP(E118,'34'!$K$3:$L$16,2,FALSE)))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IF(D119="X",0,IF(E119="X",0,VLOOKUP(E119,'34'!$K$3:$L$16,2,FALSE)))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IF(D120="X",0,IF(E120="X",0,VLOOKUP(E120,'34'!$K$3:$L$16,2,FALSE)))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IF(D121="X",0,IF(E121="X",0,VLOOKUP(E121,'34'!$K$3:$L$16,2,FALSE)))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IF(D122="X",0,IF(E122="X",0,VLOOKUP(E122,'34'!$K$3:$L$16,2,FALSE)))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IF(D123="X",0,IF(E123="X",0,VLOOKUP(E123,'34'!$K$3:$L$16,2,FALSE)))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IF(D124="X",0,IF(E124="X",0,VLOOKUP(E124,'34'!$K$3:$L$16,2,FALSE)))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IF(D125="X",0,IF(E125="X",0,VLOOKUP(E125,'34'!$K$3:$L$16,2,FALSE)))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IF(D126="X",0,IF(E126="X",0,VLOOKUP(E126,'34'!$K$3:$L$16,2,FALSE)))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IF(D127="X",0,IF(E127="X",0,VLOOKUP(E127,'34'!$K$3:$L$16,2,FALSE)))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IF(D128="X",0,IF(E128="X",0,VLOOKUP(E128,'34'!$K$3:$L$16,2,FALSE)))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IF(D129="X",0,IF(E129="X",0,VLOOKUP(E129,'34'!$K$3:$L$16,2,FALSE)))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IF(D130="X",0,IF(E130="X",0,VLOOKUP(E130,'34'!$K$3:$L$16,2,FALSE)))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IF(D131="X",0,IF(E131="X",0,VLOOKUP(E131,'34'!$K$3:$L$16,2,FALSE)))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IF(D132="X",0,IF(E132="X",0,VLOOKUP(E132,'34'!$K$3:$L$16,2,FALSE)))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IF(D133="X",0,IF(E133="X",0,VLOOKUP(E133,'34'!$K$3:$L$16,2,FALSE)))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IF(D134="X",0,IF(E134="X",0,VLOOKUP(E134,'34'!$K$3:$L$16,2,FALSE)))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IF(D135="X",0,IF(E135="X",0,VLOOKUP(E135,'34'!$K$3:$L$16,2,FALSE)))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IF(D136="X",0,IF(E136="X",0,VLOOKUP(E136,'34'!$K$3:$L$16,2,FALSE)))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IF(D137="X",0,IF(E137="X",0,VLOOKUP(E137,'34'!$K$3:$L$16,2,FALSE)))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IF(D138="X",0,IF(E138="X",0,VLOOKUP(E138,'34'!$K$3:$L$16,2,FALSE)))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IF(D139="X",0,IF(E139="X",0,VLOOKUP(E139,'34'!$K$3:$L$16,2,FALSE)))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IF(D140="X",0,IF(E140="X",0,VLOOKUP(E140,'34'!$K$3:$L$16,2,FALSE)))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IF(D141="X",0,IF(E141="X",0,VLOOKUP(E141,'34'!$K$3:$L$16,2,FALSE)))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IF(D142="X",0,IF(E142="X",0,VLOOKUP(E142,'34'!$K$3:$L$16,2,FALSE)))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IF(D143="X",0,IF(E143="X",0,VLOOKUP(E143,'34'!$K$3:$L$16,2,FALSE)))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IF(D144="X",0,IF(E144="X",0,VLOOKUP(E144,'34'!$K$3:$L$16,2,FALSE)))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IF(D145="X",0,IF(E145="X",0,VLOOKUP(E145,'34'!$K$3:$L$16,2,FALSE)))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IF(D146="X",0,IF(E146="X",0,VLOOKUP(E146,'34'!$K$3:$L$16,2,FALSE)))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IF(D147="X",0,IF(E147="X",0,VLOOKUP(E147,'34'!$K$3:$L$16,2,FALSE)))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IF(D148="X",0,IF(E148="X",0,VLOOKUP(E148,'34'!$K$3:$L$16,2,FALSE)))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IF(D149="X",0,IF(E149="X",0,VLOOKUP(E149,'34'!$K$3:$L$16,2,FALSE)))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IF(D150="X",0,IF(E150="X",0,VLOOKUP(E150,'34'!$K$3:$L$16,2,FALSE)))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IF(D151="X",0,IF(E151="X",0,VLOOKUP(E151,'34'!$K$3:$L$16,2,FALSE)))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IF(D152="X",0,IF(E152="X",0,VLOOKUP(E152,'34'!$K$3:$L$16,2,FALSE)))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IF(D153="X",0,IF(E153="X",0,VLOOKUP(E153,'34'!$K$3:$L$16,2,FALSE)))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IF(D154="X",0,IF(E154="X",0,VLOOKUP(E154,'34'!$K$3:$L$16,2,FALSE)))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IF(D155="X",0,IF(E155="X",0,VLOOKUP(E155,'34'!$K$3:$L$16,2,FALSE)))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IF(D156="X",0,IF(E156="X",0,VLOOKUP(E156,'34'!$K$3:$L$16,2,FALSE)))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IF(D157="X",0,IF(E157="X",0,VLOOKUP(E157,'34'!$K$3:$L$16,2,FALSE)))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IF(D158="X",0,IF(E158="X",0,VLOOKUP(E158,'34'!$K$3:$L$16,2,FALSE)))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IF(D159="X",0,IF(E159="X",0,VLOOKUP(E159,'34'!$K$3:$L$16,2,FALSE)))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IF(D160="X",0,IF(E160="X",0,VLOOKUP(E160,'34'!$K$3:$L$16,2,FALSE)))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IF(D161="X",0,IF(E161="X",0,VLOOKUP(E161,'34'!$K$3:$L$16,2,FALSE)))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IF(D162="X",0,IF(E162="X",0,VLOOKUP(E162,'34'!$K$3:$L$16,2,FALSE)))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IF(D163="X",0,IF(E163="X",0,VLOOKUP(E163,'34'!$K$3:$L$16,2,FALSE)))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IF(D164="X",0,IF(E164="X",0,VLOOKUP(E164,'34'!$K$3:$L$16,2,FALSE)))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IF(D165="X",0,IF(E165="X",0,VLOOKUP(E165,'34'!$K$3:$L$16,2,FALSE)))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IF(D166="X",0,IF(E166="X",0,VLOOKUP(E166,'34'!$K$3:$L$16,2,FALSE)))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IF(D167="X",0,IF(E167="X",0,VLOOKUP(E167,'34'!$K$3:$L$16,2,FALSE)))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IF(D168="X",0,IF(E168="X",0,VLOOKUP(E168,'34'!$K$3:$L$16,2,FALSE)))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IF(D169="X",0,IF(E169="X",0,VLOOKUP(E169,'34'!$K$3:$L$16,2,FALSE)))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IF(D170="X",0,IF(E170="X",0,VLOOKUP(E170,'34'!$K$3:$L$16,2,FALSE)))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IF(D171="X",0,IF(E171="X",0,VLOOKUP(E171,'34'!$K$3:$L$16,2,FALSE)))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IF(D172="X",0,IF(E172="X",0,VLOOKUP(E172,'34'!$K$3:$L$16,2,FALSE)))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IF(D173="X",0,IF(E173="X",0,VLOOKUP(E173,'34'!$K$3:$L$16,2,FALSE)))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IF(D174="X",0,IF(E174="X",0,VLOOKUP(E174,'34'!$K$3:$L$16,2,FALSE)))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IF(D175="X",0,IF(E175="X",0,VLOOKUP(E175,'34'!$K$3:$L$16,2,FALSE)))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IF(D176="X",0,IF(E176="X",0,VLOOKUP(E176,'34'!$K$3:$L$16,2,FALSE)))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IF(D177="X",0,IF(E177="X",0,VLOOKUP(E177,'34'!$K$3:$L$16,2,FALSE)))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IF(D178="X",0,IF(E178="X",0,VLOOKUP(E178,'34'!$K$3:$L$16,2,FALSE)))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IF(D179="X",0,IF(E179="X",0,VLOOKUP(E179,'34'!$K$3:$L$16,2,FALSE)))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IF(D180="X",0,IF(E180="X",0,VLOOKUP(E180,'34'!$K$3:$L$16,2,FALSE)))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IF(D181="X",0,IF(E181="X",0,VLOOKUP(E181,'34'!$K$3:$L$16,2,FALSE)))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IF(D182="X",0,IF(E182="X",0,VLOOKUP(E182,'34'!$K$3:$L$16,2,FALSE)))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IF(D183="X",0,IF(E183="X",0,VLOOKUP(E183,'34'!$K$3:$L$16,2,FALSE)))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IF(D184="X",0,IF(E184="X",0,VLOOKUP(E184,'34'!$K$3:$L$16,2,FALSE)))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IF(D185="X",0,IF(E185="X",0,VLOOKUP(E185,'34'!$K$3:$L$16,2,FALSE)))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IF(D186="X",0,IF(E186="X",0,VLOOKUP(E186,'34'!$K$3:$L$16,2,FALSE)))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IF(D187="X",0,IF(E187="X",0,VLOOKUP(E187,'34'!$K$3:$L$16,2,FALSE)))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IF(D188="X",0,IF(E188="X",0,VLOOKUP(E188,'34'!$K$3:$L$16,2,FALSE)))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IF(D189="X",0,IF(E189="X",0,VLOOKUP(E189,'34'!$K$3:$L$16,2,FALSE)))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IF(D190="X",0,IF(E190="X",0,VLOOKUP(E190,'34'!$K$3:$L$16,2,FALSE)))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IF(D191="X",0,IF(E191="X",0,VLOOKUP(E191,'34'!$K$3:$L$16,2,FALSE)))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IF(D192="X",0,IF(E192="X",0,VLOOKUP(E192,'34'!$K$3:$L$16,2,FALSE)))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IF(D193="X",0,IF(E193="X",0,VLOOKUP(E193,'34'!$K$3:$L$16,2,FALSE)))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IF(D194="X",0,IF(E194="X",0,VLOOKUP(E194,'34'!$K$3:$L$16,2,FALSE)))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IF(D195="X",0,IF(E195="X",0,VLOOKUP(E195,'34'!$K$3:$L$16,2,FALSE)))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IF(D196="X",0,IF(E196="X",0,VLOOKUP(E196,'34'!$K$3:$L$16,2,FALSE)))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IF(D197="X",0,IF(E197="X",0,VLOOKUP(E197,'34'!$K$3:$L$16,2,FALSE)))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IF(D198="X",0,IF(E198="X",0,VLOOKUP(E198,'34'!$K$3:$L$16,2,FALSE)))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IF(D199="X",0,IF(E199="X",0,VLOOKUP(E199,'34'!$K$3:$L$16,2,FALSE)))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IF(D200="X",0,IF(E200="X",0,VLOOKUP(E200,'34'!$K$3:$L$16,2,FALSE)))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IF(D201="X",0,IF(E201="X",0,VLOOKUP(E201,'34'!$K$3:$L$16,2,FALSE)))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IF(D202="X",0,IF(E202="X",0,VLOOKUP(E202,'34'!$K$3:$L$16,2,FALSE)))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IF(D203="X",0,IF(E203="X",0,VLOOKUP(E203,'34'!$K$3:$L$16,2,FALSE)))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IF(D204="X",0,IF(E204="X",0,VLOOKUP(E204,'34'!$K$3:$L$16,2,FALSE)))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IF(D205="X",0,IF(E205="X",0,VLOOKUP(E205,'34'!$K$3:$L$16,2,FALSE)))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IF(D206="X",0,IF(E206="X",0,VLOOKUP(E206,'34'!$K$3:$L$16,2,FALSE)))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IF(D207="X",0,IF(E207="X",0,VLOOKUP(E207,'34'!$K$3:$L$16,2,FALSE)))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IF(D208="X",0,IF(E208="X",0,VLOOKUP(E208,'34'!$K$3:$L$16,2,FALSE)))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IF(D209="X",0,IF(E209="X",0,VLOOKUP(E209,'34'!$K$3:$L$16,2,FALSE)))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IF(D210="X",0,IF(E210="X",0,VLOOKUP(E210,'34'!$K$3:$L$16,2,FALSE)))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IF(D211="X",0,IF(E211="X",0,VLOOKUP(E211,'34'!$K$3:$L$16,2,FALSE)))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IF(D212="X",0,IF(E212="X",0,VLOOKUP(E212,'34'!$K$3:$L$16,2,FALSE)))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IF(D213="X",0,IF(E213="X",0,VLOOKUP(E213,'34'!$K$3:$L$16,2,FALSE)))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IF(D214="X",0,IF(E214="X",0,VLOOKUP(E214,'34'!$K$3:$L$16,2,FALSE)))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IF(D215="X",0,IF(E215="X",0,VLOOKUP(E215,'34'!$K$3:$L$16,2,FALSE)))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IF(D216="X",0,IF(E216="X",0,VLOOKUP(E216,'34'!$K$3:$L$16,2,FALSE)))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IF(D217="X",0,IF(E217="X",0,VLOOKUP(E217,'34'!$K$3:$L$16,2,FALSE)))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IF(D218="X",0,IF(E218="X",0,VLOOKUP(E218,'34'!$K$3:$L$16,2,FALSE)))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IF(D219="X",0,IF(E219="X",0,VLOOKUP(E219,'34'!$K$3:$L$16,2,FALSE)))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IF(D220="X",0,IF(E220="X",0,VLOOKUP(E220,'34'!$K$3:$L$16,2,FALSE)))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IF(D221="X",0,IF(E221="X",0,VLOOKUP(E221,'34'!$K$3:$L$16,2,FALSE)))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IF(D222="X",0,IF(E222="X",0,VLOOKUP(E222,'34'!$K$3:$L$16,2,FALSE)))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IF(D223="X",0,IF(E223="X",0,VLOOKUP(E223,'34'!$K$3:$L$16,2,FALSE)))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IF(D224="X",0,IF(E224="X",0,VLOOKUP(E224,'34'!$K$3:$L$16,2,FALSE)))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IF(D225="X",0,IF(E225="X",0,VLOOKUP(E225,'34'!$K$3:$L$16,2,FALSE)))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IF(D226="X",0,IF(E226="X",0,VLOOKUP(E226,'34'!$K$3:$L$16,2,FALSE)))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IF(D227="X",0,IF(E227="X",0,VLOOKUP(E227,'34'!$K$3:$L$16,2,FALSE)))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IF(D228="X",0,IF(E228="X",0,VLOOKUP(E228,'34'!$K$3:$L$16,2,FALSE)))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IF(D229="X",0,IF(E229="X",0,VLOOKUP(E229,'34'!$K$3:$L$16,2,FALSE)))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IF(D230="X",0,IF(E230="X",0,VLOOKUP(E230,'34'!$K$3:$L$16,2,FALSE)))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IF(D231="X",0,IF(E231="X",0,VLOOKUP(E231,'34'!$K$3:$L$16,2,FALSE)))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IF(D232="X",0,IF(E232="X",0,VLOOKUP(E232,'34'!$K$3:$L$16,2,FALSE)))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IF(D233="X",0,IF(E233="X",0,VLOOKUP(E233,'34'!$K$3:$L$16,2,FALSE)))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IF(D234="X",0,IF(E234="X",0,VLOOKUP(E234,'34'!$K$3:$L$16,2,FALSE)))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IF(D235="X",0,IF(E235="X",0,VLOOKUP(E235,'34'!$K$3:$L$16,2,FALSE)))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IF(D236="X",0,IF(E236="X",0,VLOOKUP(E236,'34'!$K$3:$L$16,2,FALSE)))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IF(D237="X",0,IF(E237="X",0,VLOOKUP(E237,'34'!$K$3:$L$16,2,FALSE)))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IF(D238="X",0,IF(E238="X",0,VLOOKUP(E238,'34'!$K$3:$L$16,2,FALSE)))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IF(D239="X",0,IF(E239="X",0,VLOOKUP(E239,'34'!$K$3:$L$16,2,FALSE)))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IF(D240="X",0,IF(E240="X",0,VLOOKUP(E240,'34'!$K$3:$L$16,2,FALSE)))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IF(D241="X",0,IF(E241="X",0,VLOOKUP(E241,'34'!$K$3:$L$16,2,FALSE)))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IF(D242="X",0,IF(E242="X",0,VLOOKUP(E242,'34'!$K$3:$L$16,2,FALSE)))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IF(D243="X",0,IF(E243="X",0,VLOOKUP(E243,'34'!$K$3:$L$16,2,FALSE)))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IF(D244="X",0,IF(E244="X",0,VLOOKUP(E244,'34'!$K$3:$L$16,2,FALSE)))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IF(D245="X",0,IF(E245="X",0,VLOOKUP(E245,'34'!$K$3:$L$16,2,FALSE)))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IF(D246="X",0,IF(E246="X",0,VLOOKUP(E246,'34'!$K$3:$L$16,2,FALSE)))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IF(D247="X",0,IF(E247="X",0,VLOOKUP(E247,'34'!$K$3:$L$16,2,FALSE)))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IF(D248="X",0,IF(E248="X",0,VLOOKUP(E248,'34'!$K$3:$L$16,2,FALSE)))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IF(D249="X",0,IF(E249="X",0,VLOOKUP(E249,'34'!$K$3:$L$16,2,FALSE)))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IF(D250="X",0,IF(E250="X",0,VLOOKUP(E250,'34'!$K$3:$L$16,2,FALSE)))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IF(D251="X",0,IF(E251="X",0,VLOOKUP(E251,'34'!$K$3:$L$16,2,FALSE)))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IF(D252="X",0,IF(E252="X",0,VLOOKUP(E252,'34'!$K$3:$L$16,2,FALSE)))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IF(D253="X",0,IF(E253="X",0,VLOOKUP(E253,'34'!$K$3:$L$16,2,FALSE)))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IF(D254="X",0,IF(E254="X",0,VLOOKUP(E254,'34'!$K$3:$L$16,2,FALSE)))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IF(D255="X",0,IF(E255="X",0,VLOOKUP(E255,'34'!$K$3:$L$16,2,FALSE)))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IF(D256="X",0,IF(E256="X",0,VLOOKUP(E256,'34'!$K$3:$L$16,2,FALSE)))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IF(D257="X",0,IF(E257="X",0,VLOOKUP(E257,'34'!$K$3:$L$16,2,FALSE)))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IF(D258="X",0,IF(E258="X",0,VLOOKUP(E258,'34'!$K$3:$L$16,2,FALSE)))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IF(D259="X",0,IF(E259="X",0,VLOOKUP(E259,'34'!$K$3:$L$16,2,FALSE)))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IF(D260="X",0,IF(E260="X",0,VLOOKUP(E260,'34'!$K$3:$L$16,2,FALSE)))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IF(D261="X",0,IF(E261="X",0,VLOOKUP(E261,'34'!$K$3:$L$16,2,FALSE)))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IF(D262="X",0,IF(E262="X",0,VLOOKUP(E262,'34'!$K$3:$L$16,2,FALSE)))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IF(D263="X",0,IF(E263="X",0,VLOOKUP(E263,'34'!$K$3:$L$16,2,FALSE)))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IF(D264="X",0,IF(E264="X",0,VLOOKUP(E264,'34'!$K$3:$L$16,2,FALSE)))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IF(D265="X",0,IF(E265="X",0,VLOOKUP(E265,'34'!$K$3:$L$16,2,FALSE)))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IF(D266="X",0,IF(E266="X",0,VLOOKUP(E266,'34'!$K$3:$L$16,2,FALSE)))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IF(D267="X",0,IF(E267="X",0,VLOOKUP(E267,'34'!$K$3:$L$16,2,FALSE)))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IF(D268="X",0,IF(E268="X",0,VLOOKUP(E268,'34'!$K$3:$L$16,2,FALSE)))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IF(D269="X",0,IF(E269="X",0,VLOOKUP(E269,'34'!$K$3:$L$16,2,FALSE)))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IF(D270="X",0,IF(E270="X",0,VLOOKUP(E270,'34'!$K$3:$L$16,2,FALSE)))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IF(D271="X",0,IF(E271="X",0,VLOOKUP(E271,'34'!$K$3:$L$16,2,FALSE)))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IF(D272="X",0,IF(E272="X",0,VLOOKUP(E272,'34'!$K$3:$L$16,2,FALSE)))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IF(D273="X",0,IF(E273="X",0,VLOOKUP(E273,'34'!$K$3:$L$16,2,FALSE)))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IF(D274="X",0,IF(E274="X",0,VLOOKUP(E274,'34'!$K$3:$L$16,2,FALSE)))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IF(D275="X",0,IF(E275="X",0,VLOOKUP(E275,'34'!$K$3:$L$16,2,FALSE)))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IF(D276="X",0,IF(E276="X",0,VLOOKUP(E276,'34'!$K$3:$L$16,2,FALSE)))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IF(D277="X",0,IF(E277="X",0,VLOOKUP(E277,'34'!$K$3:$L$16,2,FALSE)))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IF(D278="X",0,IF(E278="X",0,VLOOKUP(E278,'34'!$K$3:$L$16,2,FALSE)))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IF(D279="X",0,IF(E279="X",0,VLOOKUP(E279,'34'!$K$3:$L$16,2,FALSE)))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IF(D280="X",0,IF(E280="X",0,VLOOKUP(E280,'34'!$K$3:$L$16,2,FALSE)))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IF(D281="X",0,IF(E281="X",0,VLOOKUP(E281,'34'!$K$3:$L$16,2,FALSE)))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IF(D282="X",0,IF(E282="X",0,VLOOKUP(E282,'34'!$K$3:$L$16,2,FALSE)))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IF(D283="X",0,IF(E283="X",0,VLOOKUP(E283,'34'!$K$3:$L$16,2,FALSE)))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IF(D284="X",0,IF(E284="X",0,VLOOKUP(E284,'34'!$K$3:$L$16,2,FALSE)))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IF(D285="X",0,IF(E285="X",0,VLOOKUP(E285,'34'!$K$3:$L$16,2,FALSE)))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IF(D286="X",0,IF(E286="X",0,VLOOKUP(E286,'34'!$K$3:$L$16,2,FALSE)))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IF(D287="X",0,IF(E287="X",0,VLOOKUP(E287,'34'!$K$3:$L$16,2,FALSE)))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IF(D288="X",0,IF(E288="X",0,VLOOKUP(E288,'34'!$K$3:$L$16,2,FALSE)))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IF(D289="X",0,IF(E289="X",0,VLOOKUP(E289,'34'!$K$3:$L$16,2,FALSE)))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IF(D290="X",0,IF(E290="X",0,VLOOKUP(E290,'34'!$K$3:$L$16,2,FALSE)))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IF(D291="X",0,IF(E291="X",0,VLOOKUP(E291,'34'!$K$3:$L$16,2,FALSE)))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IF(D292="X",0,IF(E292="X",0,VLOOKUP(E292,'34'!$K$3:$L$16,2,FALSE)))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IF(D293="X",0,IF(E293="X",0,VLOOKUP(E293,'34'!$K$3:$L$16,2,FALSE)))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IF(D294="X",0,IF(E294="X",0,VLOOKUP(E294,'34'!$K$3:$L$16,2,FALSE)))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IF(D295="X",0,IF(E295="X",0,VLOOKUP(E295,'34'!$K$3:$L$16,2,FALSE)))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IF(D296="X",0,IF(E296="X",0,VLOOKUP(E296,'34'!$K$3:$L$16,2,FALSE)))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IF(D297="X",0,IF(E297="X",0,VLOOKUP(E297,'34'!$K$3:$L$16,2,FALSE)))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IF(D298="X",0,IF(E298="X",0,VLOOKUP(E298,'34'!$K$3:$L$16,2,FALSE)))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IF(D299="X",0,IF(E299="X",0,VLOOKUP(E299,'34'!$K$3:$L$16,2,FALSE)))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IF(D300="X",0,IF(E300="X",0,VLOOKUP(E300,'34'!$K$3:$L$16,2,FALSE)))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IF(D301="X",0,IF(E301="X",0,VLOOKUP(E301,'34'!$K$3:$L$16,2,FALSE)))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IF(D302="X",0,IF(E302="X",0,VLOOKUP(E302,'34'!$K$3:$L$16,2,FALSE)))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IF(D303="X",0,IF(E303="X",0,VLOOKUP(E303,'34'!$K$3:$L$16,2,FALSE)))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IF(D304="X",0,IF(E304="X",0,VLOOKUP(E304,'34'!$K$3:$L$16,2,FALSE)))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IF(D305="X",0,IF(E305="X",0,VLOOKUP(E305,'34'!$K$3:$L$16,2,FALSE)))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IF(D306="X",0,IF(E306="X",0,VLOOKUP(E306,'34'!$K$3:$L$16,2,FALSE)))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IF(D307="X",0,IF(E307="X",0,VLOOKUP(E307,'34'!$K$3:$L$16,2,FALSE)))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IF(D308="X",0,IF(E308="X",0,VLOOKUP(E308,'34'!$K$3:$L$16,2,FALSE)))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IF(D309="X",0,IF(E309="X",0,VLOOKUP(E309,'34'!$K$3:$L$16,2,FALSE)))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IF(D310="X",0,IF(E310="X",0,VLOOKUP(E310,'34'!$K$3:$L$16,2,FALSE)))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IF(D311="X",0,IF(E311="X",0,VLOOKUP(E311,'34'!$K$3:$L$16,2,FALSE)))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IF(D312="X",0,IF(E312="X",0,VLOOKUP(E312,'34'!$K$3:$L$16,2,FALSE)))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IF(D313="X",0,IF(E313="X",0,VLOOKUP(E313,'34'!$K$3:$L$16,2,FALSE)))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IF(D314="X",0,IF(E314="X",0,VLOOKUP(E314,'34'!$K$3:$L$16,2,FALSE)))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IF(D315="X",0,IF(E315="X",0,VLOOKUP(E315,'34'!$K$3:$L$16,2,FALSE)))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IF(D316="X",0,IF(E316="X",0,VLOOKUP(E316,'34'!$K$3:$L$16,2,FALSE)))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IF(D317="X",0,IF(E317="X",0,VLOOKUP(E317,'34'!$K$3:$L$16,2,FALSE)))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IF(D318="X",0,IF(E318="X",0,VLOOKUP(E318,'34'!$K$3:$L$16,2,FALSE)))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IF(D319="X",0,IF(E319="X",0,VLOOKUP(E319,'34'!$K$3:$L$16,2,FALSE)))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IF(D320="X",0,IF(E320="X",0,VLOOKUP(E320,'34'!$K$3:$L$16,2,FALSE)))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IF(D321="X",0,IF(E321="X",0,VLOOKUP(E321,'34'!$K$3:$L$16,2,FALSE)))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IF(D322="X",0,IF(E322="X",0,VLOOKUP(E322,'34'!$K$3:$L$16,2,FALSE)))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IF(D323="X",0,IF(E323="X",0,VLOOKUP(E323,'34'!$K$3:$L$16,2,FALSE)))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IF(D324="X",0,IF(E324="X",0,VLOOKUP(E324,'34'!$K$3:$L$16,2,FALSE)))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IF(D325="X",0,IF(E325="X",0,VLOOKUP(E325,'34'!$K$3:$L$16,2,FALSE)))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IF(D326="X",0,IF(E326="X",0,VLOOKUP(E326,'34'!$K$3:$L$16,2,FALSE)))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IF(D327="X",0,IF(E327="X",0,VLOOKUP(E327,'34'!$K$3:$L$16,2,FALSE)))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IF(D328="X",0,IF(E328="X",0,VLOOKUP(E328,'34'!$K$3:$L$16,2,FALSE)))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IF(D329="X",0,IF(E329="X",0,VLOOKUP(E329,'34'!$K$3:$L$16,2,FALSE)))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IF(D330="X",0,IF(E330="X",0,VLOOKUP(E330,'34'!$K$3:$L$16,2,FALSE)))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IF(D331="X",0,IF(E331="X",0,VLOOKUP(E331,'34'!$K$3:$L$16,2,FALSE)))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IF(D332="X",0,IF(E332="X",0,VLOOKUP(E332,'34'!$K$3:$L$16,2,FALSE)))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IF(D333="X",0,IF(E333="X",0,VLOOKUP(E333,'34'!$K$3:$L$16,2,FALSE)))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IF(D334="X",0,IF(E334="X",0,VLOOKUP(E334,'34'!$K$3:$L$16,2,FALSE)))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IF(D335="X",0,IF(E335="X",0,VLOOKUP(E335,'34'!$K$3:$L$16,2,FALSE)))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IF(D336="X",0,IF(E336="X",0,VLOOKUP(E336,'34'!$K$3:$L$16,2,FALSE)))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IF(D337="X",0,IF(E337="X",0,VLOOKUP(E337,'34'!$K$3:$L$16,2,FALSE)))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IF(D338="X",0,IF(E338="X",0,VLOOKUP(E338,'34'!$K$3:$L$16,2,FALSE)))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IF(D339="X",0,IF(E339="X",0,VLOOKUP(E339,'34'!$K$3:$L$16,2,FALSE)))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IF(D340="X",0,IF(E340="X",0,VLOOKUP(E340,'34'!$K$3:$L$16,2,FALSE)))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IF(D341="X",0,IF(E341="X",0,VLOOKUP(E341,'34'!$K$3:$L$16,2,FALSE)))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IF(D342="X",0,IF(E342="X",0,VLOOKUP(E342,'34'!$K$3:$L$16,2,FALSE)))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IF(D343="X",0,IF(E343="X",0,VLOOKUP(E343,'34'!$K$3:$L$16,2,FALSE)))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IF(D344="X",0,IF(E344="X",0,VLOOKUP(E344,'34'!$K$3:$L$16,2,FALSE)))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IF(D345="X",0,IF(E345="X",0,VLOOKUP(E345,'34'!$K$3:$L$16,2,FALSE)))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IF(D346="X",0,IF(E346="X",0,VLOOKUP(E346,'34'!$K$3:$L$16,2,FALSE)))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IF(D347="X",0,IF(E347="X",0,VLOOKUP(E347,'34'!$K$3:$L$16,2,FALSE)))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IF(D348="X",0,IF(E348="X",0,VLOOKUP(E348,'34'!$K$3:$L$16,2,FALSE)))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IF(D349="X",0,IF(E349="X",0,VLOOKUP(E349,'34'!$K$3:$L$16,2,FALSE)))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IF(D350="X",0,IF(E350="X",0,VLOOKUP(E350,'34'!$K$3:$L$16,2,FALSE)))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IF(D351="X",0,IF(E351="X",0,VLOOKUP(E351,'34'!$K$3:$L$16,2,FALSE)))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IF(D352="X",0,IF(E352="X",0,VLOOKUP(E352,'34'!$K$3:$L$16,2,FALSE)))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IF(D353="X",0,IF(E353="X",0,VLOOKUP(E353,'34'!$K$3:$L$16,2,FALSE)))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IF(D354="X",0,IF(E354="X",0,VLOOKUP(E354,'34'!$K$3:$L$16,2,FALSE)))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IF(D355="X",0,IF(E355="X",0,VLOOKUP(E355,'34'!$K$3:$L$16,2,FALSE)))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IF(D356="X",0,IF(E356="X",0,VLOOKUP(E356,'34'!$K$3:$L$16,2,FALSE)))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IF(D357="X",0,IF(E357="X",0,VLOOKUP(E357,'34'!$K$3:$L$16,2,FALSE)))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IF(D358="X",0,IF(E358="X",0,VLOOKUP(E358,'34'!$K$3:$L$16,2,FALSE)))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IF(D359="X",0,IF(E359="X",0,VLOOKUP(E359,'34'!$K$3:$L$16,2,FALSE)))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IF(D360="X",0,IF(E360="X",0,VLOOKUP(E360,'34'!$K$3:$L$16,2,FALSE)))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IF(D361="X",0,IF(E361="X",0,VLOOKUP(E361,'34'!$K$3:$L$16,2,FALSE)))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IF(D362="X",0,IF(E362="X",0,VLOOKUP(E362,'34'!$K$3:$L$16,2,FALSE)))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IF(D363="X",0,IF(E363="X",0,VLOOKUP(E363,'34'!$K$3:$L$16,2,FALSE)))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IF(D364="X",0,IF(E364="X",0,VLOOKUP(E364,'34'!$K$3:$L$16,2,FALSE)))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IF(D365="X",0,IF(E365="X",0,VLOOKUP(E365,'34'!$K$3:$L$16,2,FALSE)))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IF(D366="X",0,IF(E366="X",0,VLOOKUP(E366,'34'!$K$3:$L$16,2,FALSE)))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IF(D367="X",0,IF(E367="X",0,VLOOKUP(E367,'34'!$K$3:$L$16,2,FALSE)))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IF(D368="X",0,IF(E368="X",0,VLOOKUP(E368,'34'!$K$3:$L$16,2,FALSE)))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IF(D369="X",0,IF(E369="X",0,VLOOKUP(E369,'34'!$K$3:$L$16,2,FALSE)))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IF(D370="X",0,IF(E370="X",0,VLOOKUP(E370,'34'!$K$3:$L$16,2,FALSE)))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IF(D371="X",0,IF(E371="X",0,VLOOKUP(E371,'34'!$K$3:$L$16,2,FALSE)))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IF(D372="X",0,IF(E372="X",0,VLOOKUP(E372,'34'!$K$3:$L$16,2,FALSE)))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IF(D373="X",0,IF(E373="X",0,VLOOKUP(E373,'34'!$K$3:$L$16,2,FALSE)))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IF(D374="X",0,IF(E374="X",0,VLOOKUP(E374,'34'!$K$3:$L$16,2,FALSE)))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IF(D375="X",0,IF(E375="X",0,VLOOKUP(E375,'34'!$K$3:$L$16,2,FALSE)))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IF(D376="X",0,IF(E376="X",0,VLOOKUP(E376,'34'!$K$3:$L$16,2,FALSE)))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IF(D377="X",0,IF(E377="X",0,VLOOKUP(E377,'34'!$K$3:$L$16,2,FALSE)))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IF(D378="X",0,IF(E378="X",0,VLOOKUP(E378,'34'!$K$3:$L$16,2,FALSE)))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IF(D379="X",0,IF(E379="X",0,VLOOKUP(E379,'34'!$K$3:$L$16,2,FALSE)))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IF(D380="X",0,IF(E380="X",0,VLOOKUP(E380,'34'!$K$3:$L$16,2,FALSE)))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IF(D381="X",0,IF(E381="X",0,VLOOKUP(E381,'34'!$K$3:$L$16,2,FALSE)))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IF(D382="X",0,IF(E382="X",0,VLOOKUP(E382,'34'!$K$3:$L$16,2,FALSE)))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IF(D383="X",0,IF(E383="X",0,VLOOKUP(E383,'34'!$K$3:$L$16,2,FALSE)))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IF(D384="X",0,IF(E384="X",0,VLOOKUP(E384,'34'!$K$3:$L$16,2,FALSE)))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IF(D385="X",0,IF(E385="X",0,VLOOKUP(E385,'34'!$K$3:$L$16,2,FALSE)))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IF(D386="X",0,IF(E386="X",0,VLOOKUP(E386,'34'!$K$3:$L$16,2,FALSE)))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IF(D387="X",0,IF(E387="X",0,VLOOKUP(E387,'34'!$K$3:$L$16,2,FALSE)))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IF(D388="X",0,IF(E388="X",0,VLOOKUP(E388,'34'!$K$3:$L$16,2,FALSE)))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IF(D389="X",0,IF(E389="X",0,VLOOKUP(E389,'34'!$K$3:$L$16,2,FALSE)))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IF(D390="X",0,IF(E390="X",0,VLOOKUP(E390,'34'!$K$3:$L$16,2,FALSE)))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IF(D391="X",0,IF(E391="X",0,VLOOKUP(E391,'34'!$K$3:$L$16,2,FALSE)))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IF(D392="X",0,IF(E392="X",0,VLOOKUP(E392,'34'!$K$3:$L$16,2,FALSE)))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IF(D393="X",0,IF(E393="X",0,VLOOKUP(E393,'34'!$K$3:$L$16,2,FALSE)))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IF(D394="X",0,IF(E394="X",0,VLOOKUP(E394,'34'!$K$3:$L$16,2,FALSE)))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IF(D395="X",0,IF(E395="X",0,VLOOKUP(E395,'34'!$K$3:$L$16,2,FALSE)))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IF(D396="X",0,IF(E396="X",0,VLOOKUP(E396,'34'!$K$3:$L$16,2,FALSE)))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IF(D397="X",0,IF(E397="X",0,VLOOKUP(E397,'34'!$K$3:$L$16,2,FALSE)))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IF(D398="X",0,IF(E398="X",0,VLOOKUP(E398,'34'!$K$3:$L$16,2,FALSE)))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IF(D399="X",0,IF(E399="X",0,VLOOKUP(E399,'34'!$K$3:$L$16,2,FALSE)))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IF(D400="X",0,IF(E400="X",0,VLOOKUP(E400,'34'!$K$3:$L$16,2,FALSE)))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IF(D401="X",0,IF(E401="X",0,VLOOKUP(E401,'34'!$K$3:$L$16,2,FALSE)))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IF(D402="X",0,IF(E402="X",0,VLOOKUP(E402,'34'!$K$3:$L$16,2,FALSE)))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IF(D403="X",0,IF(E403="X",0,VLOOKUP(E403,'34'!$K$3:$L$16,2,FALSE)))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IF(D404="X",0,IF(E404="X",0,VLOOKUP(E404,'34'!$K$3:$L$16,2,FALSE)))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IF(D405="X",0,IF(E405="X",0,VLOOKUP(E405,'34'!$K$3:$L$16,2,FALSE)))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IF(D406="X",0,IF(E406="X",0,VLOOKUP(E406,'34'!$K$3:$L$16,2,FALSE)))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IF(D407="X",0,IF(E407="X",0,VLOOKUP(E407,'34'!$K$3:$L$16,2,FALSE)))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IF(D408="X",0,IF(E408="X",0,VLOOKUP(E408,'34'!$K$3:$L$16,2,FALSE)))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IF(D409="X",0,IF(E409="X",0,VLOOKUP(E409,'34'!$K$3:$L$16,2,FALSE)))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IF(D410="X",0,IF(E410="X",0,VLOOKUP(E410,'34'!$K$3:$L$16,2,FALSE)))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IF(D411="X",0,IF(E411="X",0,VLOOKUP(E411,'34'!$K$3:$L$16,2,FALSE)))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IF(D412="X",0,IF(E412="X",0,VLOOKUP(E412,'34'!$K$3:$L$16,2,FALSE)))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IF(D413="X",0,IF(E413="X",0,VLOOKUP(E413,'34'!$K$3:$L$16,2,FALSE)))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IF(D414="X",0,IF(E414="X",0,VLOOKUP(E414,'34'!$K$3:$L$16,2,FALSE)))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IF(D415="X",0,IF(E415="X",0,VLOOKUP(E415,'34'!$K$3:$L$16,2,FALSE)))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IF(D416="X",0,IF(E416="X",0,VLOOKUP(E416,'34'!$K$3:$L$16,2,FALSE)))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IF(D417="X",0,IF(E417="X",0,VLOOKUP(E417,'34'!$K$3:$L$16,2,FALSE)))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IF(D418="X",0,IF(E418="X",0,VLOOKUP(E418,'34'!$K$3:$L$16,2,FALSE)))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IF(D419="X",0,IF(E419="X",0,VLOOKUP(E419,'34'!$K$3:$L$16,2,FALSE)))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IF(D420="X",0,IF(E420="X",0,VLOOKUP(E420,'34'!$K$3:$L$16,2,FALSE)))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IF(D421="X",0,IF(E421="X",0,VLOOKUP(E421,'34'!$K$3:$L$16,2,FALSE)))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IF(D422="X",0,IF(E422="X",0,VLOOKUP(E422,'34'!$K$3:$L$16,2,FALSE)))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IF(D423="X",0,IF(E423="X",0,VLOOKUP(E423,'34'!$K$3:$L$16,2,FALSE)))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IF(D424="X",0,IF(E424="X",0,VLOOKUP(E424,'34'!$K$3:$L$16,2,FALSE)))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IF(D425="X",0,IF(E425="X",0,VLOOKUP(E425,'34'!$K$3:$L$16,2,FALSE)))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IF(D426="X",0,IF(E426="X",0,VLOOKUP(E426,'34'!$K$3:$L$16,2,FALSE)))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IF(D427="X",0,IF(E427="X",0,VLOOKUP(E427,'34'!$K$3:$L$16,2,FALSE)))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IF(D428="X",0,IF(E428="X",0,VLOOKUP(E428,'34'!$K$3:$L$16,2,FALSE)))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IF(D429="X",0,IF(E429="X",0,VLOOKUP(E429,'34'!$K$3:$L$16,2,FALSE)))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IF(D430="X",0,IF(E430="X",0,VLOOKUP(E430,'34'!$K$3:$L$16,2,FALSE)))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IF(D431="X",0,IF(E431="X",0,VLOOKUP(E431,'34'!$K$3:$L$16,2,FALSE)))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IF(D432="X",0,IF(E432="X",0,VLOOKUP(E432,'34'!$K$3:$L$16,2,FALSE)))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IF(D433="X",0,IF(E433="X",0,VLOOKUP(E433,'34'!$K$3:$L$16,2,FALSE)))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IF(D434="X",0,IF(E434="X",0,VLOOKUP(E434,'34'!$K$3:$L$16,2,FALSE)))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IF(D435="X",0,IF(E435="X",0,VLOOKUP(E435,'34'!$K$3:$L$16,2,FALSE)))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IF(D436="X",0,IF(E436="X",0,VLOOKUP(E436,'34'!$K$3:$L$16,2,FALSE)))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IF(D437="X",0,IF(E437="X",0,VLOOKUP(E437,'34'!$K$3:$L$16,2,FALSE)))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IF(D438="X",0,IF(E438="X",0,VLOOKUP(E438,'34'!$K$3:$L$16,2,FALSE)))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IF(D439="X",0,IF(E439="X",0,VLOOKUP(E439,'34'!$K$3:$L$16,2,FALSE)))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IF(D440="X",0,IF(E440="X",0,VLOOKUP(E440,'34'!$K$3:$L$16,2,FALSE)))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IF(D441="X",0,IF(E441="X",0,VLOOKUP(E441,'34'!$K$3:$L$16,2,FALSE)))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IF(D442="X",0,IF(E442="X",0,VLOOKUP(E442,'34'!$K$3:$L$16,2,FALSE)))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IF(D443="X",0,IF(E443="X",0,VLOOKUP(E443,'34'!$K$3:$L$16,2,FALSE)))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IF(D444="X",0,IF(E444="X",0,VLOOKUP(E444,'34'!$K$3:$L$16,2,FALSE)))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IF(D445="X",0,IF(E445="X",0,VLOOKUP(E445,'34'!$K$3:$L$16,2,FALSE)))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IF(D446="X",0,IF(E446="X",0,VLOOKUP(E446,'34'!$K$3:$L$16,2,FALSE)))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IF(D447="X",0,IF(E447="X",0,VLOOKUP(E447,'34'!$K$3:$L$16,2,FALSE)))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IF(D448="X",0,IF(E448="X",0,VLOOKUP(E448,'34'!$K$3:$L$16,2,FALSE)))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IF(D449="X",0,IF(E449="X",0,VLOOKUP(E449,'34'!$K$3:$L$16,2,FALSE)))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IF(D450="X",0,IF(E450="X",0,VLOOKUP(E450,'34'!$K$3:$L$16,2,FALSE)))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IF(D451="X",0,IF(E451="X",0,VLOOKUP(E451,'34'!$K$3:$L$16,2,FALSE)))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IF(D452="X",0,IF(E452="X",0,VLOOKUP(E452,'34'!$K$3:$L$16,2,FALSE)))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IF(D453="X",0,IF(E453="X",0,VLOOKUP(E453,'34'!$K$3:$L$16,2,FALSE)))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IF(D454="X",0,IF(E454="X",0,VLOOKUP(E454,'34'!$K$3:$L$16,2,FALSE)))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IF(D455="X",0,IF(E455="X",0,VLOOKUP(E455,'34'!$K$3:$L$16,2,FALSE)))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IF(D456="X",0,IF(E456="X",0,VLOOKUP(E456,'34'!$K$3:$L$16,2,FALSE)))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IF(D457="X",0,IF(E457="X",0,VLOOKUP(E457,'34'!$K$3:$L$16,2,FALSE)))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IF(D458="X",0,IF(E458="X",0,VLOOKUP(E458,'34'!$K$3:$L$16,2,FALSE)))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IF(D459="X",0,IF(E459="X",0,VLOOKUP(E459,'34'!$K$3:$L$16,2,FALSE)))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IF(D460="X",0,IF(E460="X",0,VLOOKUP(E460,'34'!$K$3:$L$16,2,FALSE)))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IF(D461="X",0,IF(E461="X",0,VLOOKUP(E461,'34'!$K$3:$L$16,2,FALSE)))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IF(D462="X",0,IF(E462="X",0,VLOOKUP(E462,'34'!$K$3:$L$16,2,FALSE)))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IF(D463="X",0,IF(E463="X",0,VLOOKUP(E463,'34'!$K$3:$L$16,2,FALSE)))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IF(D464="X",0,IF(E464="X",0,VLOOKUP(E464,'34'!$K$3:$L$16,2,FALSE)))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IF(D465="X",0,IF(E465="X",0,VLOOKUP(E465,'34'!$K$3:$L$16,2,FALSE)))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IF(D466="X",0,IF(E466="X",0,VLOOKUP(E466,'34'!$K$3:$L$16,2,FALSE)))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IF(D467="X",0,IF(E467="X",0,VLOOKUP(E467,'34'!$K$3:$L$16,2,FALSE)))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IF(D468="X",0,IF(E468="X",0,VLOOKUP(E468,'34'!$K$3:$L$16,2,FALSE)))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IF(D469="X",0,IF(E469="X",0,VLOOKUP(E469,'34'!$K$3:$L$16,2,FALSE)))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IF(D470="X",0,IF(E470="X",0,VLOOKUP(E470,'34'!$K$3:$L$16,2,FALSE)))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IF(D471="X",0,IF(E471="X",0,VLOOKUP(E471,'34'!$K$3:$L$16,2,FALSE)))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IF(D472="X",0,IF(E472="X",0,VLOOKUP(E472,'34'!$K$3:$L$16,2,FALSE)))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IF(D473="X",0,IF(E473="X",0,VLOOKUP(E473,'34'!$K$3:$L$16,2,FALSE)))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IF(D474="X",0,IF(E474="X",0,VLOOKUP(E474,'34'!$K$3:$L$16,2,FALSE)))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IF(D475="X",0,IF(E475="X",0,VLOOKUP(E475,'34'!$K$3:$L$16,2,FALSE)))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IF(D476="X",0,IF(E476="X",0,VLOOKUP(E476,'34'!$K$3:$L$16,2,FALSE)))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IF(D477="X",0,IF(E477="X",0,VLOOKUP(E477,'34'!$K$3:$L$16,2,FALSE)))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IF(D478="X",0,IF(E478="X",0,VLOOKUP(E478,'34'!$K$3:$L$16,2,FALSE)))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IF(D479="X",0,IF(E479="X",0,VLOOKUP(E479,'34'!$K$3:$L$16,2,FALSE)))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IF(D480="X",0,IF(E480="X",0,VLOOKUP(E480,'34'!$K$3:$L$16,2,FALSE)))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IF(D481="X",0,IF(E481="X",0,VLOOKUP(E481,'34'!$K$3:$L$16,2,FALSE)))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IF(D482="X",0,IF(E482="X",0,VLOOKUP(E482,'34'!$K$3:$L$16,2,FALSE)))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IF(D483="X",0,IF(E483="X",0,VLOOKUP(E483,'34'!$K$3:$L$16,2,FALSE)))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IF(D484="X",0,IF(E484="X",0,VLOOKUP(E484,'34'!$K$3:$L$16,2,FALSE)))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IF(D485="X",0,IF(E485="X",0,VLOOKUP(E485,'34'!$K$3:$L$16,2,FALSE)))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IF(D486="X",0,IF(E486="X",0,VLOOKUP(E486,'34'!$K$3:$L$16,2,FALSE)))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IF(D487="X",0,IF(E487="X",0,VLOOKUP(E487,'34'!$K$3:$L$16,2,FALSE)))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IF(D488="X",0,IF(E488="X",0,VLOOKUP(E488,'34'!$K$3:$L$16,2,FALSE)))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IF(D489="X",0,IF(E489="X",0,VLOOKUP(E489,'34'!$K$3:$L$16,2,FALSE)))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IF(D490="X",0,IF(E490="X",0,VLOOKUP(E490,'34'!$K$3:$L$16,2,FALSE)))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IF(D491="X",0,IF(E491="X",0,VLOOKUP(E491,'34'!$K$3:$L$16,2,FALSE)))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IF(D492="X",0,IF(E492="X",0,VLOOKUP(E492,'34'!$K$3:$L$16,2,FALSE)))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IF(D493="X",0,IF(E493="X",0,VLOOKUP(E493,'34'!$K$3:$L$16,2,FALSE)))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IF(D494="X",0,IF(E494="X",0,VLOOKUP(E494,'34'!$K$3:$L$16,2,FALSE)))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35,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'35a'!P499/M3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'35a'!P500/M4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(her)controles'!A47</f>
        <v>35</v>
      </c>
      <c r="K5" s="74" t="s">
        <v>59</v>
      </c>
      <c r="L5" s="86"/>
      <c r="M5" s="147"/>
      <c r="N5" s="127" t="e">
        <f>'35a'!P501/M5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35a</v>
      </c>
      <c r="K6" s="74" t="s">
        <v>60</v>
      </c>
      <c r="L6" s="86"/>
      <c r="M6" s="147"/>
      <c r="N6" s="127" t="e">
        <f>'35a'!P502/M6</f>
        <v>#N/A</v>
      </c>
    </row>
    <row r="7" spans="1:14" x14ac:dyDescent="0.3">
      <c r="K7" s="74" t="s">
        <v>56</v>
      </c>
      <c r="L7" s="86"/>
      <c r="M7" s="147"/>
      <c r="N7" s="127" t="e">
        <f>'35a'!P503/M7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'35a'!P504/M8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'35a'!P505/M9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'35a'!P506/M10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'35a'!P507/M11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'35a'!P508/M12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'35a'!N512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'35a'!P509/M13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'35a'!P512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'35a'!G512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'35a'!S495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'35a'!N505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'35'!H5</f>
        <v>35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IF(D4="X",0,IF(E4="X",0,VLOOKUP(E4,'35'!$K$3:$L$16,2,FALSE)))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IF(D5="X",0,IF(E5="X",0,VLOOKUP(E5,'35'!$K$3:$L$16,2,FALSE)))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IF(D6="X",0,IF(E6="X",0,VLOOKUP(E6,'35'!$K$3:$L$16,2,FALSE)))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IF(D7="X",0,IF(E7="X",0,VLOOKUP(E7,'35'!$K$3:$L$16,2,FALSE)))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IF(D8="X",0,IF(E8="X",0,VLOOKUP(E8,'35'!$K$3:$L$16,2,FALSE)))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IF(D9="X",0,IF(E9="X",0,VLOOKUP(E9,'35'!$K$3:$L$16,2,FALSE)))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IF(D10="X",0,IF(E10="X",0,VLOOKUP(E10,'35'!$K$3:$L$16,2,FALSE)))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IF(D11="X",0,IF(E11="X",0,VLOOKUP(E11,'35'!$K$3:$L$16,2,FALSE)))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IF(D12="X",0,IF(E12="X",0,VLOOKUP(E12,'35'!$K$3:$L$16,2,FALSE)))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IF(D13="X",0,IF(E13="X",0,VLOOKUP(E13,'35'!$K$3:$L$16,2,FALSE)))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IF(D14="X",0,IF(E14="X",0,VLOOKUP(E14,'35'!$K$3:$L$16,2,FALSE)))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IF(D15="X",0,IF(E15="X",0,VLOOKUP(E15,'35'!$K$3:$L$16,2,FALSE)))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IF(D16="X",0,IF(E16="X",0,VLOOKUP(E16,'35'!$K$3:$L$16,2,FALSE)))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IF(D17="X",0,IF(E17="X",0,VLOOKUP(E17,'35'!$K$3:$L$16,2,FALSE)))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IF(D18="X",0,IF(E18="X",0,VLOOKUP(E18,'35'!$K$3:$L$16,2,FALSE)))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IF(D19="X",0,IF(E19="X",0,VLOOKUP(E19,'35'!$K$3:$L$16,2,FALSE)))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IF(D20="X",0,IF(E20="X",0,VLOOKUP(E20,'35'!$K$3:$L$16,2,FALSE)))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IF(D21="X",0,IF(E21="X",0,VLOOKUP(E21,'35'!$K$3:$L$16,2,FALSE)))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IF(D22="X",0,IF(E22="X",0,VLOOKUP(E22,'35'!$K$3:$L$16,2,FALSE)))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IF(D23="X",0,IF(E23="X",0,VLOOKUP(E23,'35'!$K$3:$L$16,2,FALSE)))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IF(D24="X",0,IF(E24="X",0,VLOOKUP(E24,'35'!$K$3:$L$16,2,FALSE)))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IF(D25="X",0,IF(E25="X",0,VLOOKUP(E25,'35'!$K$3:$L$16,2,FALSE)))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IF(D26="X",0,IF(E26="X",0,VLOOKUP(E26,'35'!$K$3:$L$16,2,FALSE)))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IF(D27="X",0,IF(E27="X",0,VLOOKUP(E27,'35'!$K$3:$L$16,2,FALSE)))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IF(D28="X",0,IF(E28="X",0,VLOOKUP(E28,'35'!$K$3:$L$16,2,FALSE)))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IF(D29="X",0,IF(E29="X",0,VLOOKUP(E29,'35'!$K$3:$L$16,2,FALSE)))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IF(D30="X",0,IF(E30="X",0,VLOOKUP(E30,'35'!$K$3:$L$16,2,FALSE)))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IF(D31="X",0,IF(E31="X",0,VLOOKUP(E31,'35'!$K$3:$L$16,2,FALSE)))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IF(D32="X",0,IF(E32="X",0,VLOOKUP(E32,'35'!$K$3:$L$16,2,FALSE)))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IF(D33="X",0,IF(E33="X",0,VLOOKUP(E33,'35'!$K$3:$L$16,2,FALSE)))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IF(D34="X",0,IF(E34="X",0,VLOOKUP(E34,'35'!$K$3:$L$16,2,FALSE)))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IF(D35="X",0,IF(E35="X",0,VLOOKUP(E35,'35'!$K$3:$L$16,2,FALSE)))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IF(D36="X",0,IF(E36="X",0,VLOOKUP(E36,'35'!$K$3:$L$16,2,FALSE)))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IF(D37="X",0,IF(E37="X",0,VLOOKUP(E37,'35'!$K$3:$L$16,2,FALSE)))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IF(D38="X",0,IF(E38="X",0,VLOOKUP(E38,'35'!$K$3:$L$16,2,FALSE)))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IF(D39="X",0,IF(E39="X",0,VLOOKUP(E39,'35'!$K$3:$L$16,2,FALSE)))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IF(D40="X",0,IF(E40="X",0,VLOOKUP(E40,'35'!$K$3:$L$16,2,FALSE)))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IF(D41="X",0,IF(E41="X",0,VLOOKUP(E41,'35'!$K$3:$L$16,2,FALSE)))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IF(D42="X",0,IF(E42="X",0,VLOOKUP(E42,'35'!$K$3:$L$16,2,FALSE)))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IF(D43="X",0,IF(E43="X",0,VLOOKUP(E43,'35'!$K$3:$L$16,2,FALSE)))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IF(D44="X",0,IF(E44="X",0,VLOOKUP(E44,'35'!$K$3:$L$16,2,FALSE)))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IF(D45="X",0,IF(E45="X",0,VLOOKUP(E45,'35'!$K$3:$L$16,2,FALSE)))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IF(D46="X",0,IF(E46="X",0,VLOOKUP(E46,'35'!$K$3:$L$16,2,FALSE)))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IF(D47="X",0,IF(E47="X",0,VLOOKUP(E47,'35'!$K$3:$L$16,2,FALSE)))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IF(D48="X",0,IF(E48="X",0,VLOOKUP(E48,'35'!$K$3:$L$16,2,FALSE)))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IF(D49="X",0,IF(E49="X",0,VLOOKUP(E49,'35'!$K$3:$L$16,2,FALSE)))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IF(D50="X",0,IF(E50="X",0,VLOOKUP(E50,'35'!$K$3:$L$16,2,FALSE)))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IF(D51="X",0,IF(E51="X",0,VLOOKUP(E51,'35'!$K$3:$L$16,2,FALSE)))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IF(D52="X",0,IF(E52="X",0,VLOOKUP(E52,'35'!$K$3:$L$16,2,FALSE)))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IF(D53="X",0,IF(E53="X",0,VLOOKUP(E53,'35'!$K$3:$L$16,2,FALSE)))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IF(D54="X",0,IF(E54="X",0,VLOOKUP(E54,'35'!$K$3:$L$16,2,FALSE)))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IF(D55="X",0,IF(E55="X",0,VLOOKUP(E55,'35'!$K$3:$L$16,2,FALSE)))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IF(D56="X",0,IF(E56="X",0,VLOOKUP(E56,'35'!$K$3:$L$16,2,FALSE)))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IF(D57="X",0,IF(E57="X",0,VLOOKUP(E57,'35'!$K$3:$L$16,2,FALSE)))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IF(D58="X",0,IF(E58="X",0,VLOOKUP(E58,'35'!$K$3:$L$16,2,FALSE)))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IF(D59="X",0,IF(E59="X",0,VLOOKUP(E59,'35'!$K$3:$L$16,2,FALSE)))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IF(D60="X",0,IF(E60="X",0,VLOOKUP(E60,'35'!$K$3:$L$16,2,FALSE)))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IF(D61="X",0,IF(E61="X",0,VLOOKUP(E61,'35'!$K$3:$L$16,2,FALSE)))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IF(D62="X",0,IF(E62="X",0,VLOOKUP(E62,'35'!$K$3:$L$16,2,FALSE)))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IF(D63="X",0,IF(E63="X",0,VLOOKUP(E63,'35'!$K$3:$L$16,2,FALSE)))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IF(D64="X",0,IF(E64="X",0,VLOOKUP(E64,'35'!$K$3:$L$16,2,FALSE)))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IF(D65="X",0,IF(E65="X",0,VLOOKUP(E65,'35'!$K$3:$L$16,2,FALSE)))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IF(D66="X",0,IF(E66="X",0,VLOOKUP(E66,'35'!$K$3:$L$16,2,FALSE)))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IF(D67="X",0,IF(E67="X",0,VLOOKUP(E67,'35'!$K$3:$L$16,2,FALSE)))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IF(D68="X",0,IF(E68="X",0,VLOOKUP(E68,'35'!$K$3:$L$16,2,FALSE)))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IF(D69="X",0,IF(E69="X",0,VLOOKUP(E69,'35'!$K$3:$L$16,2,FALSE)))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IF(D70="X",0,IF(E70="X",0,VLOOKUP(E70,'35'!$K$3:$L$16,2,FALSE)))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IF(D71="X",0,IF(E71="X",0,VLOOKUP(E71,'35'!$K$3:$L$16,2,FALSE)))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IF(D72="X",0,IF(E72="X",0,VLOOKUP(E72,'35'!$K$3:$L$16,2,FALSE)))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IF(D73="X",0,IF(E73="X",0,VLOOKUP(E73,'35'!$K$3:$L$16,2,FALSE)))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IF(D74="X",0,IF(E74="X",0,VLOOKUP(E74,'35'!$K$3:$L$16,2,FALSE)))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IF(D75="X",0,IF(E75="X",0,VLOOKUP(E75,'35'!$K$3:$L$16,2,FALSE)))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IF(D76="X",0,IF(E76="X",0,VLOOKUP(E76,'35'!$K$3:$L$16,2,FALSE)))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IF(D77="X",0,IF(E77="X",0,VLOOKUP(E77,'35'!$K$3:$L$16,2,FALSE)))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IF(D78="X",0,IF(E78="X",0,VLOOKUP(E78,'35'!$K$3:$L$16,2,FALSE)))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IF(D79="X",0,IF(E79="X",0,VLOOKUP(E79,'35'!$K$3:$L$16,2,FALSE)))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IF(D80="X",0,IF(E80="X",0,VLOOKUP(E80,'35'!$K$3:$L$16,2,FALSE)))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IF(D81="X",0,IF(E81="X",0,VLOOKUP(E81,'35'!$K$3:$L$16,2,FALSE)))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IF(D82="X",0,IF(E82="X",0,VLOOKUP(E82,'35'!$K$3:$L$16,2,FALSE)))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IF(D83="X",0,IF(E83="X",0,VLOOKUP(E83,'35'!$K$3:$L$16,2,FALSE)))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IF(D84="X",0,IF(E84="X",0,VLOOKUP(E84,'35'!$K$3:$L$16,2,FALSE)))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IF(D85="X",0,IF(E85="X",0,VLOOKUP(E85,'35'!$K$3:$L$16,2,FALSE)))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IF(D86="X",0,IF(E86="X",0,VLOOKUP(E86,'35'!$K$3:$L$16,2,FALSE)))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IF(D87="X",0,IF(E87="X",0,VLOOKUP(E87,'35'!$K$3:$L$16,2,FALSE)))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IF(D88="X",0,IF(E88="X",0,VLOOKUP(E88,'35'!$K$3:$L$16,2,FALSE)))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IF(D89="X",0,IF(E89="X",0,VLOOKUP(E89,'35'!$K$3:$L$16,2,FALSE)))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IF(D90="X",0,IF(E90="X",0,VLOOKUP(E90,'35'!$K$3:$L$16,2,FALSE)))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IF(D91="X",0,IF(E91="X",0,VLOOKUP(E91,'35'!$K$3:$L$16,2,FALSE)))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IF(D92="X",0,IF(E92="X",0,VLOOKUP(E92,'35'!$K$3:$L$16,2,FALSE)))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IF(D93="X",0,IF(E93="X",0,VLOOKUP(E93,'35'!$K$3:$L$16,2,FALSE)))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IF(D94="X",0,IF(E94="X",0,VLOOKUP(E94,'35'!$K$3:$L$16,2,FALSE)))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IF(D95="X",0,IF(E95="X",0,VLOOKUP(E95,'35'!$K$3:$L$16,2,FALSE)))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IF(D96="X",0,IF(E96="X",0,VLOOKUP(E96,'35'!$K$3:$L$16,2,FALSE)))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IF(D97="X",0,IF(E97="X",0,VLOOKUP(E97,'35'!$K$3:$L$16,2,FALSE)))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IF(D98="X",0,IF(E98="X",0,VLOOKUP(E98,'35'!$K$3:$L$16,2,FALSE)))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IF(D99="X",0,IF(E99="X",0,VLOOKUP(E99,'35'!$K$3:$L$16,2,FALSE)))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IF(D100="X",0,IF(E100="X",0,VLOOKUP(E100,'35'!$K$3:$L$16,2,FALSE)))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IF(D101="X",0,IF(E101="X",0,VLOOKUP(E101,'35'!$K$3:$L$16,2,FALSE)))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IF(D102="X",0,IF(E102="X",0,VLOOKUP(E102,'35'!$K$3:$L$16,2,FALSE)))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IF(D103="X",0,IF(E103="X",0,VLOOKUP(E103,'35'!$K$3:$L$16,2,FALSE)))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IF(D104="X",0,IF(E104="X",0,VLOOKUP(E104,'35'!$K$3:$L$16,2,FALSE)))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IF(D105="X",0,IF(E105="X",0,VLOOKUP(E105,'35'!$K$3:$L$16,2,FALSE)))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IF(D106="X",0,IF(E106="X",0,VLOOKUP(E106,'35'!$K$3:$L$16,2,FALSE)))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IF(D107="X",0,IF(E107="X",0,VLOOKUP(E107,'35'!$K$3:$L$16,2,FALSE)))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IF(D108="X",0,IF(E108="X",0,VLOOKUP(E108,'35'!$K$3:$L$16,2,FALSE)))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IF(D109="X",0,IF(E109="X",0,VLOOKUP(E109,'35'!$K$3:$L$16,2,FALSE)))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IF(D110="X",0,IF(E110="X",0,VLOOKUP(E110,'35'!$K$3:$L$16,2,FALSE)))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IF(D111="X",0,IF(E111="X",0,VLOOKUP(E111,'35'!$K$3:$L$16,2,FALSE)))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IF(D112="X",0,IF(E112="X",0,VLOOKUP(E112,'35'!$K$3:$L$16,2,FALSE)))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IF(D113="X",0,IF(E113="X",0,VLOOKUP(E113,'35'!$K$3:$L$16,2,FALSE)))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IF(D114="X",0,IF(E114="X",0,VLOOKUP(E114,'35'!$K$3:$L$16,2,FALSE)))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IF(D115="X",0,IF(E115="X",0,VLOOKUP(E115,'35'!$K$3:$L$16,2,FALSE)))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IF(D116="X",0,IF(E116="X",0,VLOOKUP(E116,'35'!$K$3:$L$16,2,FALSE)))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IF(D117="X",0,IF(E117="X",0,VLOOKUP(E117,'35'!$K$3:$L$16,2,FALSE)))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IF(D118="X",0,IF(E118="X",0,VLOOKUP(E118,'35'!$K$3:$L$16,2,FALSE)))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IF(D119="X",0,IF(E119="X",0,VLOOKUP(E119,'35'!$K$3:$L$16,2,FALSE)))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IF(D120="X",0,IF(E120="X",0,VLOOKUP(E120,'35'!$K$3:$L$16,2,FALSE)))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IF(D121="X",0,IF(E121="X",0,VLOOKUP(E121,'35'!$K$3:$L$16,2,FALSE)))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IF(D122="X",0,IF(E122="X",0,VLOOKUP(E122,'35'!$K$3:$L$16,2,FALSE)))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IF(D123="X",0,IF(E123="X",0,VLOOKUP(E123,'35'!$K$3:$L$16,2,FALSE)))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IF(D124="X",0,IF(E124="X",0,VLOOKUP(E124,'35'!$K$3:$L$16,2,FALSE)))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IF(D125="X",0,IF(E125="X",0,VLOOKUP(E125,'35'!$K$3:$L$16,2,FALSE)))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IF(D126="X",0,IF(E126="X",0,VLOOKUP(E126,'35'!$K$3:$L$16,2,FALSE)))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IF(D127="X",0,IF(E127="X",0,VLOOKUP(E127,'35'!$K$3:$L$16,2,FALSE)))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IF(D128="X",0,IF(E128="X",0,VLOOKUP(E128,'35'!$K$3:$L$16,2,FALSE)))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IF(D129="X",0,IF(E129="X",0,VLOOKUP(E129,'35'!$K$3:$L$16,2,FALSE)))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IF(D130="X",0,IF(E130="X",0,VLOOKUP(E130,'35'!$K$3:$L$16,2,FALSE)))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IF(D131="X",0,IF(E131="X",0,VLOOKUP(E131,'35'!$K$3:$L$16,2,FALSE)))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IF(D132="X",0,IF(E132="X",0,VLOOKUP(E132,'35'!$K$3:$L$16,2,FALSE)))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IF(D133="X",0,IF(E133="X",0,VLOOKUP(E133,'35'!$K$3:$L$16,2,FALSE)))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IF(D134="X",0,IF(E134="X",0,VLOOKUP(E134,'35'!$K$3:$L$16,2,FALSE)))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IF(D135="X",0,IF(E135="X",0,VLOOKUP(E135,'35'!$K$3:$L$16,2,FALSE)))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IF(D136="X",0,IF(E136="X",0,VLOOKUP(E136,'35'!$K$3:$L$16,2,FALSE)))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IF(D137="X",0,IF(E137="X",0,VLOOKUP(E137,'35'!$K$3:$L$16,2,FALSE)))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IF(D138="X",0,IF(E138="X",0,VLOOKUP(E138,'35'!$K$3:$L$16,2,FALSE)))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IF(D139="X",0,IF(E139="X",0,VLOOKUP(E139,'35'!$K$3:$L$16,2,FALSE)))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IF(D140="X",0,IF(E140="X",0,VLOOKUP(E140,'35'!$K$3:$L$16,2,FALSE)))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IF(D141="X",0,IF(E141="X",0,VLOOKUP(E141,'35'!$K$3:$L$16,2,FALSE)))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IF(D142="X",0,IF(E142="X",0,VLOOKUP(E142,'35'!$K$3:$L$16,2,FALSE)))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IF(D143="X",0,IF(E143="X",0,VLOOKUP(E143,'35'!$K$3:$L$16,2,FALSE)))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IF(D144="X",0,IF(E144="X",0,VLOOKUP(E144,'35'!$K$3:$L$16,2,FALSE)))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IF(D145="X",0,IF(E145="X",0,VLOOKUP(E145,'35'!$K$3:$L$16,2,FALSE)))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IF(D146="X",0,IF(E146="X",0,VLOOKUP(E146,'35'!$K$3:$L$16,2,FALSE)))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IF(D147="X",0,IF(E147="X",0,VLOOKUP(E147,'35'!$K$3:$L$16,2,FALSE)))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IF(D148="X",0,IF(E148="X",0,VLOOKUP(E148,'35'!$K$3:$L$16,2,FALSE)))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IF(D149="X",0,IF(E149="X",0,VLOOKUP(E149,'35'!$K$3:$L$16,2,FALSE)))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IF(D150="X",0,IF(E150="X",0,VLOOKUP(E150,'35'!$K$3:$L$16,2,FALSE)))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IF(D151="X",0,IF(E151="X",0,VLOOKUP(E151,'35'!$K$3:$L$16,2,FALSE)))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IF(D152="X",0,IF(E152="X",0,VLOOKUP(E152,'35'!$K$3:$L$16,2,FALSE)))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IF(D153="X",0,IF(E153="X",0,VLOOKUP(E153,'35'!$K$3:$L$16,2,FALSE)))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IF(D154="X",0,IF(E154="X",0,VLOOKUP(E154,'35'!$K$3:$L$16,2,FALSE)))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IF(D155="X",0,IF(E155="X",0,VLOOKUP(E155,'35'!$K$3:$L$16,2,FALSE)))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IF(D156="X",0,IF(E156="X",0,VLOOKUP(E156,'35'!$K$3:$L$16,2,FALSE)))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IF(D157="X",0,IF(E157="X",0,VLOOKUP(E157,'35'!$K$3:$L$16,2,FALSE)))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IF(D158="X",0,IF(E158="X",0,VLOOKUP(E158,'35'!$K$3:$L$16,2,FALSE)))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IF(D159="X",0,IF(E159="X",0,VLOOKUP(E159,'35'!$K$3:$L$16,2,FALSE)))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IF(D160="X",0,IF(E160="X",0,VLOOKUP(E160,'35'!$K$3:$L$16,2,FALSE)))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IF(D161="X",0,IF(E161="X",0,VLOOKUP(E161,'35'!$K$3:$L$16,2,FALSE)))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IF(D162="X",0,IF(E162="X",0,VLOOKUP(E162,'35'!$K$3:$L$16,2,FALSE)))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IF(D163="X",0,IF(E163="X",0,VLOOKUP(E163,'35'!$K$3:$L$16,2,FALSE)))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IF(D164="X",0,IF(E164="X",0,VLOOKUP(E164,'35'!$K$3:$L$16,2,FALSE)))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IF(D165="X",0,IF(E165="X",0,VLOOKUP(E165,'35'!$K$3:$L$16,2,FALSE)))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IF(D166="X",0,IF(E166="X",0,VLOOKUP(E166,'35'!$K$3:$L$16,2,FALSE)))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IF(D167="X",0,IF(E167="X",0,VLOOKUP(E167,'35'!$K$3:$L$16,2,FALSE)))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IF(D168="X",0,IF(E168="X",0,VLOOKUP(E168,'35'!$K$3:$L$16,2,FALSE)))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IF(D169="X",0,IF(E169="X",0,VLOOKUP(E169,'35'!$K$3:$L$16,2,FALSE)))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IF(D170="X",0,IF(E170="X",0,VLOOKUP(E170,'35'!$K$3:$L$16,2,FALSE)))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IF(D171="X",0,IF(E171="X",0,VLOOKUP(E171,'35'!$K$3:$L$16,2,FALSE)))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IF(D172="X",0,IF(E172="X",0,VLOOKUP(E172,'35'!$K$3:$L$16,2,FALSE)))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IF(D173="X",0,IF(E173="X",0,VLOOKUP(E173,'35'!$K$3:$L$16,2,FALSE)))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IF(D174="X",0,IF(E174="X",0,VLOOKUP(E174,'35'!$K$3:$L$16,2,FALSE)))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IF(D175="X",0,IF(E175="X",0,VLOOKUP(E175,'35'!$K$3:$L$16,2,FALSE)))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IF(D176="X",0,IF(E176="X",0,VLOOKUP(E176,'35'!$K$3:$L$16,2,FALSE)))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IF(D177="X",0,IF(E177="X",0,VLOOKUP(E177,'35'!$K$3:$L$16,2,FALSE)))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IF(D178="X",0,IF(E178="X",0,VLOOKUP(E178,'35'!$K$3:$L$16,2,FALSE)))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IF(D179="X",0,IF(E179="X",0,VLOOKUP(E179,'35'!$K$3:$L$16,2,FALSE)))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IF(D180="X",0,IF(E180="X",0,VLOOKUP(E180,'35'!$K$3:$L$16,2,FALSE)))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IF(D181="X",0,IF(E181="X",0,VLOOKUP(E181,'35'!$K$3:$L$16,2,FALSE)))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IF(D182="X",0,IF(E182="X",0,VLOOKUP(E182,'35'!$K$3:$L$16,2,FALSE)))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IF(D183="X",0,IF(E183="X",0,VLOOKUP(E183,'35'!$K$3:$L$16,2,FALSE)))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IF(D184="X",0,IF(E184="X",0,VLOOKUP(E184,'35'!$K$3:$L$16,2,FALSE)))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IF(D185="X",0,IF(E185="X",0,VLOOKUP(E185,'35'!$K$3:$L$16,2,FALSE)))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IF(D186="X",0,IF(E186="X",0,VLOOKUP(E186,'35'!$K$3:$L$16,2,FALSE)))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IF(D187="X",0,IF(E187="X",0,VLOOKUP(E187,'35'!$K$3:$L$16,2,FALSE)))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IF(D188="X",0,IF(E188="X",0,VLOOKUP(E188,'35'!$K$3:$L$16,2,FALSE)))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IF(D189="X",0,IF(E189="X",0,VLOOKUP(E189,'35'!$K$3:$L$16,2,FALSE)))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IF(D190="X",0,IF(E190="X",0,VLOOKUP(E190,'35'!$K$3:$L$16,2,FALSE)))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IF(D191="X",0,IF(E191="X",0,VLOOKUP(E191,'35'!$K$3:$L$16,2,FALSE)))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IF(D192="X",0,IF(E192="X",0,VLOOKUP(E192,'35'!$K$3:$L$16,2,FALSE)))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IF(D193="X",0,IF(E193="X",0,VLOOKUP(E193,'35'!$K$3:$L$16,2,FALSE)))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IF(D194="X",0,IF(E194="X",0,VLOOKUP(E194,'35'!$K$3:$L$16,2,FALSE)))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IF(D195="X",0,IF(E195="X",0,VLOOKUP(E195,'35'!$K$3:$L$16,2,FALSE)))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IF(D196="X",0,IF(E196="X",0,VLOOKUP(E196,'35'!$K$3:$L$16,2,FALSE)))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IF(D197="X",0,IF(E197="X",0,VLOOKUP(E197,'35'!$K$3:$L$16,2,FALSE)))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IF(D198="X",0,IF(E198="X",0,VLOOKUP(E198,'35'!$K$3:$L$16,2,FALSE)))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IF(D199="X",0,IF(E199="X",0,VLOOKUP(E199,'35'!$K$3:$L$16,2,FALSE)))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IF(D200="X",0,IF(E200="X",0,VLOOKUP(E200,'35'!$K$3:$L$16,2,FALSE)))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IF(D201="X",0,IF(E201="X",0,VLOOKUP(E201,'35'!$K$3:$L$16,2,FALSE)))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IF(D202="X",0,IF(E202="X",0,VLOOKUP(E202,'35'!$K$3:$L$16,2,FALSE)))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IF(D203="X",0,IF(E203="X",0,VLOOKUP(E203,'35'!$K$3:$L$16,2,FALSE)))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IF(D204="X",0,IF(E204="X",0,VLOOKUP(E204,'35'!$K$3:$L$16,2,FALSE)))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IF(D205="X",0,IF(E205="X",0,VLOOKUP(E205,'35'!$K$3:$L$16,2,FALSE)))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IF(D206="X",0,IF(E206="X",0,VLOOKUP(E206,'35'!$K$3:$L$16,2,FALSE)))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IF(D207="X",0,IF(E207="X",0,VLOOKUP(E207,'35'!$K$3:$L$16,2,FALSE)))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IF(D208="X",0,IF(E208="X",0,VLOOKUP(E208,'35'!$K$3:$L$16,2,FALSE)))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IF(D209="X",0,IF(E209="X",0,VLOOKUP(E209,'35'!$K$3:$L$16,2,FALSE)))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IF(D210="X",0,IF(E210="X",0,VLOOKUP(E210,'35'!$K$3:$L$16,2,FALSE)))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IF(D211="X",0,IF(E211="X",0,VLOOKUP(E211,'35'!$K$3:$L$16,2,FALSE)))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IF(D212="X",0,IF(E212="X",0,VLOOKUP(E212,'35'!$K$3:$L$16,2,FALSE)))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IF(D213="X",0,IF(E213="X",0,VLOOKUP(E213,'35'!$K$3:$L$16,2,FALSE)))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IF(D214="X",0,IF(E214="X",0,VLOOKUP(E214,'35'!$K$3:$L$16,2,FALSE)))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IF(D215="X",0,IF(E215="X",0,VLOOKUP(E215,'35'!$K$3:$L$16,2,FALSE)))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IF(D216="X",0,IF(E216="X",0,VLOOKUP(E216,'35'!$K$3:$L$16,2,FALSE)))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IF(D217="X",0,IF(E217="X",0,VLOOKUP(E217,'35'!$K$3:$L$16,2,FALSE)))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IF(D218="X",0,IF(E218="X",0,VLOOKUP(E218,'35'!$K$3:$L$16,2,FALSE)))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IF(D219="X",0,IF(E219="X",0,VLOOKUP(E219,'35'!$K$3:$L$16,2,FALSE)))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IF(D220="X",0,IF(E220="X",0,VLOOKUP(E220,'35'!$K$3:$L$16,2,FALSE)))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IF(D221="X",0,IF(E221="X",0,VLOOKUP(E221,'35'!$K$3:$L$16,2,FALSE)))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IF(D222="X",0,IF(E222="X",0,VLOOKUP(E222,'35'!$K$3:$L$16,2,FALSE)))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IF(D223="X",0,IF(E223="X",0,VLOOKUP(E223,'35'!$K$3:$L$16,2,FALSE)))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IF(D224="X",0,IF(E224="X",0,VLOOKUP(E224,'35'!$K$3:$L$16,2,FALSE)))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IF(D225="X",0,IF(E225="X",0,VLOOKUP(E225,'35'!$K$3:$L$16,2,FALSE)))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IF(D226="X",0,IF(E226="X",0,VLOOKUP(E226,'35'!$K$3:$L$16,2,FALSE)))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IF(D227="X",0,IF(E227="X",0,VLOOKUP(E227,'35'!$K$3:$L$16,2,FALSE)))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IF(D228="X",0,IF(E228="X",0,VLOOKUP(E228,'35'!$K$3:$L$16,2,FALSE)))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IF(D229="X",0,IF(E229="X",0,VLOOKUP(E229,'35'!$K$3:$L$16,2,FALSE)))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IF(D230="X",0,IF(E230="X",0,VLOOKUP(E230,'35'!$K$3:$L$16,2,FALSE)))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IF(D231="X",0,IF(E231="X",0,VLOOKUP(E231,'35'!$K$3:$L$16,2,FALSE)))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IF(D232="X",0,IF(E232="X",0,VLOOKUP(E232,'35'!$K$3:$L$16,2,FALSE)))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IF(D233="X",0,IF(E233="X",0,VLOOKUP(E233,'35'!$K$3:$L$16,2,FALSE)))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IF(D234="X",0,IF(E234="X",0,VLOOKUP(E234,'35'!$K$3:$L$16,2,FALSE)))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IF(D235="X",0,IF(E235="X",0,VLOOKUP(E235,'35'!$K$3:$L$16,2,FALSE)))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IF(D236="X",0,IF(E236="X",0,VLOOKUP(E236,'35'!$K$3:$L$16,2,FALSE)))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IF(D237="X",0,IF(E237="X",0,VLOOKUP(E237,'35'!$K$3:$L$16,2,FALSE)))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IF(D238="X",0,IF(E238="X",0,VLOOKUP(E238,'35'!$K$3:$L$16,2,FALSE)))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IF(D239="X",0,IF(E239="X",0,VLOOKUP(E239,'35'!$K$3:$L$16,2,FALSE)))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IF(D240="X",0,IF(E240="X",0,VLOOKUP(E240,'35'!$K$3:$L$16,2,FALSE)))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IF(D241="X",0,IF(E241="X",0,VLOOKUP(E241,'35'!$K$3:$L$16,2,FALSE)))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IF(D242="X",0,IF(E242="X",0,VLOOKUP(E242,'35'!$K$3:$L$16,2,FALSE)))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IF(D243="X",0,IF(E243="X",0,VLOOKUP(E243,'35'!$K$3:$L$16,2,FALSE)))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IF(D244="X",0,IF(E244="X",0,VLOOKUP(E244,'35'!$K$3:$L$16,2,FALSE)))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IF(D245="X",0,IF(E245="X",0,VLOOKUP(E245,'35'!$K$3:$L$16,2,FALSE)))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IF(D246="X",0,IF(E246="X",0,VLOOKUP(E246,'35'!$K$3:$L$16,2,FALSE)))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IF(D247="X",0,IF(E247="X",0,VLOOKUP(E247,'35'!$K$3:$L$16,2,FALSE)))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IF(D248="X",0,IF(E248="X",0,VLOOKUP(E248,'35'!$K$3:$L$16,2,FALSE)))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IF(D249="X",0,IF(E249="X",0,VLOOKUP(E249,'35'!$K$3:$L$16,2,FALSE)))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IF(D250="X",0,IF(E250="X",0,VLOOKUP(E250,'35'!$K$3:$L$16,2,FALSE)))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IF(D251="X",0,IF(E251="X",0,VLOOKUP(E251,'35'!$K$3:$L$16,2,FALSE)))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IF(D252="X",0,IF(E252="X",0,VLOOKUP(E252,'35'!$K$3:$L$16,2,FALSE)))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IF(D253="X",0,IF(E253="X",0,VLOOKUP(E253,'35'!$K$3:$L$16,2,FALSE)))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IF(D254="X",0,IF(E254="X",0,VLOOKUP(E254,'35'!$K$3:$L$16,2,FALSE)))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IF(D255="X",0,IF(E255="X",0,VLOOKUP(E255,'35'!$K$3:$L$16,2,FALSE)))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IF(D256="X",0,IF(E256="X",0,VLOOKUP(E256,'35'!$K$3:$L$16,2,FALSE)))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IF(D257="X",0,IF(E257="X",0,VLOOKUP(E257,'35'!$K$3:$L$16,2,FALSE)))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IF(D258="X",0,IF(E258="X",0,VLOOKUP(E258,'35'!$K$3:$L$16,2,FALSE)))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IF(D259="X",0,IF(E259="X",0,VLOOKUP(E259,'35'!$K$3:$L$16,2,FALSE)))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IF(D260="X",0,IF(E260="X",0,VLOOKUP(E260,'35'!$K$3:$L$16,2,FALSE)))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IF(D261="X",0,IF(E261="X",0,VLOOKUP(E261,'35'!$K$3:$L$16,2,FALSE)))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IF(D262="X",0,IF(E262="X",0,VLOOKUP(E262,'35'!$K$3:$L$16,2,FALSE)))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IF(D263="X",0,IF(E263="X",0,VLOOKUP(E263,'35'!$K$3:$L$16,2,FALSE)))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IF(D264="X",0,IF(E264="X",0,VLOOKUP(E264,'35'!$K$3:$L$16,2,FALSE)))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IF(D265="X",0,IF(E265="X",0,VLOOKUP(E265,'35'!$K$3:$L$16,2,FALSE)))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IF(D266="X",0,IF(E266="X",0,VLOOKUP(E266,'35'!$K$3:$L$16,2,FALSE)))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IF(D267="X",0,IF(E267="X",0,VLOOKUP(E267,'35'!$K$3:$L$16,2,FALSE)))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IF(D268="X",0,IF(E268="X",0,VLOOKUP(E268,'35'!$K$3:$L$16,2,FALSE)))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IF(D269="X",0,IF(E269="X",0,VLOOKUP(E269,'35'!$K$3:$L$16,2,FALSE)))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IF(D270="X",0,IF(E270="X",0,VLOOKUP(E270,'35'!$K$3:$L$16,2,FALSE)))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IF(D271="X",0,IF(E271="X",0,VLOOKUP(E271,'35'!$K$3:$L$16,2,FALSE)))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IF(D272="X",0,IF(E272="X",0,VLOOKUP(E272,'35'!$K$3:$L$16,2,FALSE)))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IF(D273="X",0,IF(E273="X",0,VLOOKUP(E273,'35'!$K$3:$L$16,2,FALSE)))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IF(D274="X",0,IF(E274="X",0,VLOOKUP(E274,'35'!$K$3:$L$16,2,FALSE)))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IF(D275="X",0,IF(E275="X",0,VLOOKUP(E275,'35'!$K$3:$L$16,2,FALSE)))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IF(D276="X",0,IF(E276="X",0,VLOOKUP(E276,'35'!$K$3:$L$16,2,FALSE)))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IF(D277="X",0,IF(E277="X",0,VLOOKUP(E277,'35'!$K$3:$L$16,2,FALSE)))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IF(D278="X",0,IF(E278="X",0,VLOOKUP(E278,'35'!$K$3:$L$16,2,FALSE)))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IF(D279="X",0,IF(E279="X",0,VLOOKUP(E279,'35'!$K$3:$L$16,2,FALSE)))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IF(D280="X",0,IF(E280="X",0,VLOOKUP(E280,'35'!$K$3:$L$16,2,FALSE)))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IF(D281="X",0,IF(E281="X",0,VLOOKUP(E281,'35'!$K$3:$L$16,2,FALSE)))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IF(D282="X",0,IF(E282="X",0,VLOOKUP(E282,'35'!$K$3:$L$16,2,FALSE)))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IF(D283="X",0,IF(E283="X",0,VLOOKUP(E283,'35'!$K$3:$L$16,2,FALSE)))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IF(D284="X",0,IF(E284="X",0,VLOOKUP(E284,'35'!$K$3:$L$16,2,FALSE)))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IF(D285="X",0,IF(E285="X",0,VLOOKUP(E285,'35'!$K$3:$L$16,2,FALSE)))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IF(D286="X",0,IF(E286="X",0,VLOOKUP(E286,'35'!$K$3:$L$16,2,FALSE)))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IF(D287="X",0,IF(E287="X",0,VLOOKUP(E287,'35'!$K$3:$L$16,2,FALSE)))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IF(D288="X",0,IF(E288="X",0,VLOOKUP(E288,'35'!$K$3:$L$16,2,FALSE)))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IF(D289="X",0,IF(E289="X",0,VLOOKUP(E289,'35'!$K$3:$L$16,2,FALSE)))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IF(D290="X",0,IF(E290="X",0,VLOOKUP(E290,'35'!$K$3:$L$16,2,FALSE)))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IF(D291="X",0,IF(E291="X",0,VLOOKUP(E291,'35'!$K$3:$L$16,2,FALSE)))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IF(D292="X",0,IF(E292="X",0,VLOOKUP(E292,'35'!$K$3:$L$16,2,FALSE)))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IF(D293="X",0,IF(E293="X",0,VLOOKUP(E293,'35'!$K$3:$L$16,2,FALSE)))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IF(D294="X",0,IF(E294="X",0,VLOOKUP(E294,'35'!$K$3:$L$16,2,FALSE)))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IF(D295="X",0,IF(E295="X",0,VLOOKUP(E295,'35'!$K$3:$L$16,2,FALSE)))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IF(D296="X",0,IF(E296="X",0,VLOOKUP(E296,'35'!$K$3:$L$16,2,FALSE)))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IF(D297="X",0,IF(E297="X",0,VLOOKUP(E297,'35'!$K$3:$L$16,2,FALSE)))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IF(D298="X",0,IF(E298="X",0,VLOOKUP(E298,'35'!$K$3:$L$16,2,FALSE)))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IF(D299="X",0,IF(E299="X",0,VLOOKUP(E299,'35'!$K$3:$L$16,2,FALSE)))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IF(D300="X",0,IF(E300="X",0,VLOOKUP(E300,'35'!$K$3:$L$16,2,FALSE)))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IF(D301="X",0,IF(E301="X",0,VLOOKUP(E301,'35'!$K$3:$L$16,2,FALSE)))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IF(D302="X",0,IF(E302="X",0,VLOOKUP(E302,'35'!$K$3:$L$16,2,FALSE)))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IF(D303="X",0,IF(E303="X",0,VLOOKUP(E303,'35'!$K$3:$L$16,2,FALSE)))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IF(D304="X",0,IF(E304="X",0,VLOOKUP(E304,'35'!$K$3:$L$16,2,FALSE)))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IF(D305="X",0,IF(E305="X",0,VLOOKUP(E305,'35'!$K$3:$L$16,2,FALSE)))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IF(D306="X",0,IF(E306="X",0,VLOOKUP(E306,'35'!$K$3:$L$16,2,FALSE)))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IF(D307="X",0,IF(E307="X",0,VLOOKUP(E307,'35'!$K$3:$L$16,2,FALSE)))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IF(D308="X",0,IF(E308="X",0,VLOOKUP(E308,'35'!$K$3:$L$16,2,FALSE)))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IF(D309="X",0,IF(E309="X",0,VLOOKUP(E309,'35'!$K$3:$L$16,2,FALSE)))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IF(D310="X",0,IF(E310="X",0,VLOOKUP(E310,'35'!$K$3:$L$16,2,FALSE)))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IF(D311="X",0,IF(E311="X",0,VLOOKUP(E311,'35'!$K$3:$L$16,2,FALSE)))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IF(D312="X",0,IF(E312="X",0,VLOOKUP(E312,'35'!$K$3:$L$16,2,FALSE)))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IF(D313="X",0,IF(E313="X",0,VLOOKUP(E313,'35'!$K$3:$L$16,2,FALSE)))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IF(D314="X",0,IF(E314="X",0,VLOOKUP(E314,'35'!$K$3:$L$16,2,FALSE)))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IF(D315="X",0,IF(E315="X",0,VLOOKUP(E315,'35'!$K$3:$L$16,2,FALSE)))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IF(D316="X",0,IF(E316="X",0,VLOOKUP(E316,'35'!$K$3:$L$16,2,FALSE)))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IF(D317="X",0,IF(E317="X",0,VLOOKUP(E317,'35'!$K$3:$L$16,2,FALSE)))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IF(D318="X",0,IF(E318="X",0,VLOOKUP(E318,'35'!$K$3:$L$16,2,FALSE)))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IF(D319="X",0,IF(E319="X",0,VLOOKUP(E319,'35'!$K$3:$L$16,2,FALSE)))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IF(D320="X",0,IF(E320="X",0,VLOOKUP(E320,'35'!$K$3:$L$16,2,FALSE)))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IF(D321="X",0,IF(E321="X",0,VLOOKUP(E321,'35'!$K$3:$L$16,2,FALSE)))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IF(D322="X",0,IF(E322="X",0,VLOOKUP(E322,'35'!$K$3:$L$16,2,FALSE)))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IF(D323="X",0,IF(E323="X",0,VLOOKUP(E323,'35'!$K$3:$L$16,2,FALSE)))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IF(D324="X",0,IF(E324="X",0,VLOOKUP(E324,'35'!$K$3:$L$16,2,FALSE)))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IF(D325="X",0,IF(E325="X",0,VLOOKUP(E325,'35'!$K$3:$L$16,2,FALSE)))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IF(D326="X",0,IF(E326="X",0,VLOOKUP(E326,'35'!$K$3:$L$16,2,FALSE)))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IF(D327="X",0,IF(E327="X",0,VLOOKUP(E327,'35'!$K$3:$L$16,2,FALSE)))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IF(D328="X",0,IF(E328="X",0,VLOOKUP(E328,'35'!$K$3:$L$16,2,FALSE)))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IF(D329="X",0,IF(E329="X",0,VLOOKUP(E329,'35'!$K$3:$L$16,2,FALSE)))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IF(D330="X",0,IF(E330="X",0,VLOOKUP(E330,'35'!$K$3:$L$16,2,FALSE)))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IF(D331="X",0,IF(E331="X",0,VLOOKUP(E331,'35'!$K$3:$L$16,2,FALSE)))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IF(D332="X",0,IF(E332="X",0,VLOOKUP(E332,'35'!$K$3:$L$16,2,FALSE)))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IF(D333="X",0,IF(E333="X",0,VLOOKUP(E333,'35'!$K$3:$L$16,2,FALSE)))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IF(D334="X",0,IF(E334="X",0,VLOOKUP(E334,'35'!$K$3:$L$16,2,FALSE)))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IF(D335="X",0,IF(E335="X",0,VLOOKUP(E335,'35'!$K$3:$L$16,2,FALSE)))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IF(D336="X",0,IF(E336="X",0,VLOOKUP(E336,'35'!$K$3:$L$16,2,FALSE)))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IF(D337="X",0,IF(E337="X",0,VLOOKUP(E337,'35'!$K$3:$L$16,2,FALSE)))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IF(D338="X",0,IF(E338="X",0,VLOOKUP(E338,'35'!$K$3:$L$16,2,FALSE)))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IF(D339="X",0,IF(E339="X",0,VLOOKUP(E339,'35'!$K$3:$L$16,2,FALSE)))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IF(D340="X",0,IF(E340="X",0,VLOOKUP(E340,'35'!$K$3:$L$16,2,FALSE)))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IF(D341="X",0,IF(E341="X",0,VLOOKUP(E341,'35'!$K$3:$L$16,2,FALSE)))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IF(D342="X",0,IF(E342="X",0,VLOOKUP(E342,'35'!$K$3:$L$16,2,FALSE)))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IF(D343="X",0,IF(E343="X",0,VLOOKUP(E343,'35'!$K$3:$L$16,2,FALSE)))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IF(D344="X",0,IF(E344="X",0,VLOOKUP(E344,'35'!$K$3:$L$16,2,FALSE)))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IF(D345="X",0,IF(E345="X",0,VLOOKUP(E345,'35'!$K$3:$L$16,2,FALSE)))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IF(D346="X",0,IF(E346="X",0,VLOOKUP(E346,'35'!$K$3:$L$16,2,FALSE)))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IF(D347="X",0,IF(E347="X",0,VLOOKUP(E347,'35'!$K$3:$L$16,2,FALSE)))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IF(D348="X",0,IF(E348="X",0,VLOOKUP(E348,'35'!$K$3:$L$16,2,FALSE)))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IF(D349="X",0,IF(E349="X",0,VLOOKUP(E349,'35'!$K$3:$L$16,2,FALSE)))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IF(D350="X",0,IF(E350="X",0,VLOOKUP(E350,'35'!$K$3:$L$16,2,FALSE)))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IF(D351="X",0,IF(E351="X",0,VLOOKUP(E351,'35'!$K$3:$L$16,2,FALSE)))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IF(D352="X",0,IF(E352="X",0,VLOOKUP(E352,'35'!$K$3:$L$16,2,FALSE)))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IF(D353="X",0,IF(E353="X",0,VLOOKUP(E353,'35'!$K$3:$L$16,2,FALSE)))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IF(D354="X",0,IF(E354="X",0,VLOOKUP(E354,'35'!$K$3:$L$16,2,FALSE)))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IF(D355="X",0,IF(E355="X",0,VLOOKUP(E355,'35'!$K$3:$L$16,2,FALSE)))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IF(D356="X",0,IF(E356="X",0,VLOOKUP(E356,'35'!$K$3:$L$16,2,FALSE)))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IF(D357="X",0,IF(E357="X",0,VLOOKUP(E357,'35'!$K$3:$L$16,2,FALSE)))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IF(D358="X",0,IF(E358="X",0,VLOOKUP(E358,'35'!$K$3:$L$16,2,FALSE)))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IF(D359="X",0,IF(E359="X",0,VLOOKUP(E359,'35'!$K$3:$L$16,2,FALSE)))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IF(D360="X",0,IF(E360="X",0,VLOOKUP(E360,'35'!$K$3:$L$16,2,FALSE)))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IF(D361="X",0,IF(E361="X",0,VLOOKUP(E361,'35'!$K$3:$L$16,2,FALSE)))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IF(D362="X",0,IF(E362="X",0,VLOOKUP(E362,'35'!$K$3:$L$16,2,FALSE)))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IF(D363="X",0,IF(E363="X",0,VLOOKUP(E363,'35'!$K$3:$L$16,2,FALSE)))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IF(D364="X",0,IF(E364="X",0,VLOOKUP(E364,'35'!$K$3:$L$16,2,FALSE)))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IF(D365="X",0,IF(E365="X",0,VLOOKUP(E365,'35'!$K$3:$L$16,2,FALSE)))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IF(D366="X",0,IF(E366="X",0,VLOOKUP(E366,'35'!$K$3:$L$16,2,FALSE)))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IF(D367="X",0,IF(E367="X",0,VLOOKUP(E367,'35'!$K$3:$L$16,2,FALSE)))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IF(D368="X",0,IF(E368="X",0,VLOOKUP(E368,'35'!$K$3:$L$16,2,FALSE)))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IF(D369="X",0,IF(E369="X",0,VLOOKUP(E369,'35'!$K$3:$L$16,2,FALSE)))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IF(D370="X",0,IF(E370="X",0,VLOOKUP(E370,'35'!$K$3:$L$16,2,FALSE)))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IF(D371="X",0,IF(E371="X",0,VLOOKUP(E371,'35'!$K$3:$L$16,2,FALSE)))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IF(D372="X",0,IF(E372="X",0,VLOOKUP(E372,'35'!$K$3:$L$16,2,FALSE)))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IF(D373="X",0,IF(E373="X",0,VLOOKUP(E373,'35'!$K$3:$L$16,2,FALSE)))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IF(D374="X",0,IF(E374="X",0,VLOOKUP(E374,'35'!$K$3:$L$16,2,FALSE)))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IF(D375="X",0,IF(E375="X",0,VLOOKUP(E375,'35'!$K$3:$L$16,2,FALSE)))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IF(D376="X",0,IF(E376="X",0,VLOOKUP(E376,'35'!$K$3:$L$16,2,FALSE)))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IF(D377="X",0,IF(E377="X",0,VLOOKUP(E377,'35'!$K$3:$L$16,2,FALSE)))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IF(D378="X",0,IF(E378="X",0,VLOOKUP(E378,'35'!$K$3:$L$16,2,FALSE)))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IF(D379="X",0,IF(E379="X",0,VLOOKUP(E379,'35'!$K$3:$L$16,2,FALSE)))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IF(D380="X",0,IF(E380="X",0,VLOOKUP(E380,'35'!$K$3:$L$16,2,FALSE)))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IF(D381="X",0,IF(E381="X",0,VLOOKUP(E381,'35'!$K$3:$L$16,2,FALSE)))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IF(D382="X",0,IF(E382="X",0,VLOOKUP(E382,'35'!$K$3:$L$16,2,FALSE)))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IF(D383="X",0,IF(E383="X",0,VLOOKUP(E383,'35'!$K$3:$L$16,2,FALSE)))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IF(D384="X",0,IF(E384="X",0,VLOOKUP(E384,'35'!$K$3:$L$16,2,FALSE)))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IF(D385="X",0,IF(E385="X",0,VLOOKUP(E385,'35'!$K$3:$L$16,2,FALSE)))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IF(D386="X",0,IF(E386="X",0,VLOOKUP(E386,'35'!$K$3:$L$16,2,FALSE)))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IF(D387="X",0,IF(E387="X",0,VLOOKUP(E387,'35'!$K$3:$L$16,2,FALSE)))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IF(D388="X",0,IF(E388="X",0,VLOOKUP(E388,'35'!$K$3:$L$16,2,FALSE)))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IF(D389="X",0,IF(E389="X",0,VLOOKUP(E389,'35'!$K$3:$L$16,2,FALSE)))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IF(D390="X",0,IF(E390="X",0,VLOOKUP(E390,'35'!$K$3:$L$16,2,FALSE)))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IF(D391="X",0,IF(E391="X",0,VLOOKUP(E391,'35'!$K$3:$L$16,2,FALSE)))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IF(D392="X",0,IF(E392="X",0,VLOOKUP(E392,'35'!$K$3:$L$16,2,FALSE)))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IF(D393="X",0,IF(E393="X",0,VLOOKUP(E393,'35'!$K$3:$L$16,2,FALSE)))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IF(D394="X",0,IF(E394="X",0,VLOOKUP(E394,'35'!$K$3:$L$16,2,FALSE)))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IF(D395="X",0,IF(E395="X",0,VLOOKUP(E395,'35'!$K$3:$L$16,2,FALSE)))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IF(D396="X",0,IF(E396="X",0,VLOOKUP(E396,'35'!$K$3:$L$16,2,FALSE)))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IF(D397="X",0,IF(E397="X",0,VLOOKUP(E397,'35'!$K$3:$L$16,2,FALSE)))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IF(D398="X",0,IF(E398="X",0,VLOOKUP(E398,'35'!$K$3:$L$16,2,FALSE)))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IF(D399="X",0,IF(E399="X",0,VLOOKUP(E399,'35'!$K$3:$L$16,2,FALSE)))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IF(D400="X",0,IF(E400="X",0,VLOOKUP(E400,'35'!$K$3:$L$16,2,FALSE)))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IF(D401="X",0,IF(E401="X",0,VLOOKUP(E401,'35'!$K$3:$L$16,2,FALSE)))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IF(D402="X",0,IF(E402="X",0,VLOOKUP(E402,'35'!$K$3:$L$16,2,FALSE)))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IF(D403="X",0,IF(E403="X",0,VLOOKUP(E403,'35'!$K$3:$L$16,2,FALSE)))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IF(D404="X",0,IF(E404="X",0,VLOOKUP(E404,'35'!$K$3:$L$16,2,FALSE)))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IF(D405="X",0,IF(E405="X",0,VLOOKUP(E405,'35'!$K$3:$L$16,2,FALSE)))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IF(D406="X",0,IF(E406="X",0,VLOOKUP(E406,'35'!$K$3:$L$16,2,FALSE)))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IF(D407="X",0,IF(E407="X",0,VLOOKUP(E407,'35'!$K$3:$L$16,2,FALSE)))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IF(D408="X",0,IF(E408="X",0,VLOOKUP(E408,'35'!$K$3:$L$16,2,FALSE)))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IF(D409="X",0,IF(E409="X",0,VLOOKUP(E409,'35'!$K$3:$L$16,2,FALSE)))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IF(D410="X",0,IF(E410="X",0,VLOOKUP(E410,'35'!$K$3:$L$16,2,FALSE)))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IF(D411="X",0,IF(E411="X",0,VLOOKUP(E411,'35'!$K$3:$L$16,2,FALSE)))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IF(D412="X",0,IF(E412="X",0,VLOOKUP(E412,'35'!$K$3:$L$16,2,FALSE)))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IF(D413="X",0,IF(E413="X",0,VLOOKUP(E413,'35'!$K$3:$L$16,2,FALSE)))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IF(D414="X",0,IF(E414="X",0,VLOOKUP(E414,'35'!$K$3:$L$16,2,FALSE)))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IF(D415="X",0,IF(E415="X",0,VLOOKUP(E415,'35'!$K$3:$L$16,2,FALSE)))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IF(D416="X",0,IF(E416="X",0,VLOOKUP(E416,'35'!$K$3:$L$16,2,FALSE)))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IF(D417="X",0,IF(E417="X",0,VLOOKUP(E417,'35'!$K$3:$L$16,2,FALSE)))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IF(D418="X",0,IF(E418="X",0,VLOOKUP(E418,'35'!$K$3:$L$16,2,FALSE)))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IF(D419="X",0,IF(E419="X",0,VLOOKUP(E419,'35'!$K$3:$L$16,2,FALSE)))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IF(D420="X",0,IF(E420="X",0,VLOOKUP(E420,'35'!$K$3:$L$16,2,FALSE)))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IF(D421="X",0,IF(E421="X",0,VLOOKUP(E421,'35'!$K$3:$L$16,2,FALSE)))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IF(D422="X",0,IF(E422="X",0,VLOOKUP(E422,'35'!$K$3:$L$16,2,FALSE)))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IF(D423="X",0,IF(E423="X",0,VLOOKUP(E423,'35'!$K$3:$L$16,2,FALSE)))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IF(D424="X",0,IF(E424="X",0,VLOOKUP(E424,'35'!$K$3:$L$16,2,FALSE)))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IF(D425="X",0,IF(E425="X",0,VLOOKUP(E425,'35'!$K$3:$L$16,2,FALSE)))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IF(D426="X",0,IF(E426="X",0,VLOOKUP(E426,'35'!$K$3:$L$16,2,FALSE)))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IF(D427="X",0,IF(E427="X",0,VLOOKUP(E427,'35'!$K$3:$L$16,2,FALSE)))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IF(D428="X",0,IF(E428="X",0,VLOOKUP(E428,'35'!$K$3:$L$16,2,FALSE)))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IF(D429="X",0,IF(E429="X",0,VLOOKUP(E429,'35'!$K$3:$L$16,2,FALSE)))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IF(D430="X",0,IF(E430="X",0,VLOOKUP(E430,'35'!$K$3:$L$16,2,FALSE)))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IF(D431="X",0,IF(E431="X",0,VLOOKUP(E431,'35'!$K$3:$L$16,2,FALSE)))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IF(D432="X",0,IF(E432="X",0,VLOOKUP(E432,'35'!$K$3:$L$16,2,FALSE)))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IF(D433="X",0,IF(E433="X",0,VLOOKUP(E433,'35'!$K$3:$L$16,2,FALSE)))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IF(D434="X",0,IF(E434="X",0,VLOOKUP(E434,'35'!$K$3:$L$16,2,FALSE)))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IF(D435="X",0,IF(E435="X",0,VLOOKUP(E435,'35'!$K$3:$L$16,2,FALSE)))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IF(D436="X",0,IF(E436="X",0,VLOOKUP(E436,'35'!$K$3:$L$16,2,FALSE)))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IF(D437="X",0,IF(E437="X",0,VLOOKUP(E437,'35'!$K$3:$L$16,2,FALSE)))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IF(D438="X",0,IF(E438="X",0,VLOOKUP(E438,'35'!$K$3:$L$16,2,FALSE)))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IF(D439="X",0,IF(E439="X",0,VLOOKUP(E439,'35'!$K$3:$L$16,2,FALSE)))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IF(D440="X",0,IF(E440="X",0,VLOOKUP(E440,'35'!$K$3:$L$16,2,FALSE)))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IF(D441="X",0,IF(E441="X",0,VLOOKUP(E441,'35'!$K$3:$L$16,2,FALSE)))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IF(D442="X",0,IF(E442="X",0,VLOOKUP(E442,'35'!$K$3:$L$16,2,FALSE)))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IF(D443="X",0,IF(E443="X",0,VLOOKUP(E443,'35'!$K$3:$L$16,2,FALSE)))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IF(D444="X",0,IF(E444="X",0,VLOOKUP(E444,'35'!$K$3:$L$16,2,FALSE)))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IF(D445="X",0,IF(E445="X",0,VLOOKUP(E445,'35'!$K$3:$L$16,2,FALSE)))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IF(D446="X",0,IF(E446="X",0,VLOOKUP(E446,'35'!$K$3:$L$16,2,FALSE)))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IF(D447="X",0,IF(E447="X",0,VLOOKUP(E447,'35'!$K$3:$L$16,2,FALSE)))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IF(D448="X",0,IF(E448="X",0,VLOOKUP(E448,'35'!$K$3:$L$16,2,FALSE)))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IF(D449="X",0,IF(E449="X",0,VLOOKUP(E449,'35'!$K$3:$L$16,2,FALSE)))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IF(D450="X",0,IF(E450="X",0,VLOOKUP(E450,'35'!$K$3:$L$16,2,FALSE)))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IF(D451="X",0,IF(E451="X",0,VLOOKUP(E451,'35'!$K$3:$L$16,2,FALSE)))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IF(D452="X",0,IF(E452="X",0,VLOOKUP(E452,'35'!$K$3:$L$16,2,FALSE)))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IF(D453="X",0,IF(E453="X",0,VLOOKUP(E453,'35'!$K$3:$L$16,2,FALSE)))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IF(D454="X",0,IF(E454="X",0,VLOOKUP(E454,'35'!$K$3:$L$16,2,FALSE)))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IF(D455="X",0,IF(E455="X",0,VLOOKUP(E455,'35'!$K$3:$L$16,2,FALSE)))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IF(D456="X",0,IF(E456="X",0,VLOOKUP(E456,'35'!$K$3:$L$16,2,FALSE)))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IF(D457="X",0,IF(E457="X",0,VLOOKUP(E457,'35'!$K$3:$L$16,2,FALSE)))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IF(D458="X",0,IF(E458="X",0,VLOOKUP(E458,'35'!$K$3:$L$16,2,FALSE)))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IF(D459="X",0,IF(E459="X",0,VLOOKUP(E459,'35'!$K$3:$L$16,2,FALSE)))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IF(D460="X",0,IF(E460="X",0,VLOOKUP(E460,'35'!$K$3:$L$16,2,FALSE)))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IF(D461="X",0,IF(E461="X",0,VLOOKUP(E461,'35'!$K$3:$L$16,2,FALSE)))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IF(D462="X",0,IF(E462="X",0,VLOOKUP(E462,'35'!$K$3:$L$16,2,FALSE)))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IF(D463="X",0,IF(E463="X",0,VLOOKUP(E463,'35'!$K$3:$L$16,2,FALSE)))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IF(D464="X",0,IF(E464="X",0,VLOOKUP(E464,'35'!$K$3:$L$16,2,FALSE)))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IF(D465="X",0,IF(E465="X",0,VLOOKUP(E465,'35'!$K$3:$L$16,2,FALSE)))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IF(D466="X",0,IF(E466="X",0,VLOOKUP(E466,'35'!$K$3:$L$16,2,FALSE)))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IF(D467="X",0,IF(E467="X",0,VLOOKUP(E467,'35'!$K$3:$L$16,2,FALSE)))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IF(D468="X",0,IF(E468="X",0,VLOOKUP(E468,'35'!$K$3:$L$16,2,FALSE)))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IF(D469="X",0,IF(E469="X",0,VLOOKUP(E469,'35'!$K$3:$L$16,2,FALSE)))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IF(D470="X",0,IF(E470="X",0,VLOOKUP(E470,'35'!$K$3:$L$16,2,FALSE)))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IF(D471="X",0,IF(E471="X",0,VLOOKUP(E471,'35'!$K$3:$L$16,2,FALSE)))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IF(D472="X",0,IF(E472="X",0,VLOOKUP(E472,'35'!$K$3:$L$16,2,FALSE)))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IF(D473="X",0,IF(E473="X",0,VLOOKUP(E473,'35'!$K$3:$L$16,2,FALSE)))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IF(D474="X",0,IF(E474="X",0,VLOOKUP(E474,'35'!$K$3:$L$16,2,FALSE)))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IF(D475="X",0,IF(E475="X",0,VLOOKUP(E475,'35'!$K$3:$L$16,2,FALSE)))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IF(D476="X",0,IF(E476="X",0,VLOOKUP(E476,'35'!$K$3:$L$16,2,FALSE)))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IF(D477="X",0,IF(E477="X",0,VLOOKUP(E477,'35'!$K$3:$L$16,2,FALSE)))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IF(D478="X",0,IF(E478="X",0,VLOOKUP(E478,'35'!$K$3:$L$16,2,FALSE)))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IF(D479="X",0,IF(E479="X",0,VLOOKUP(E479,'35'!$K$3:$L$16,2,FALSE)))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IF(D480="X",0,IF(E480="X",0,VLOOKUP(E480,'35'!$K$3:$L$16,2,FALSE)))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IF(D481="X",0,IF(E481="X",0,VLOOKUP(E481,'35'!$K$3:$L$16,2,FALSE)))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IF(D482="X",0,IF(E482="X",0,VLOOKUP(E482,'35'!$K$3:$L$16,2,FALSE)))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IF(D483="X",0,IF(E483="X",0,VLOOKUP(E483,'35'!$K$3:$L$16,2,FALSE)))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IF(D484="X",0,IF(E484="X",0,VLOOKUP(E484,'35'!$K$3:$L$16,2,FALSE)))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IF(D485="X",0,IF(E485="X",0,VLOOKUP(E485,'35'!$K$3:$L$16,2,FALSE)))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IF(D486="X",0,IF(E486="X",0,VLOOKUP(E486,'35'!$K$3:$L$16,2,FALSE)))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IF(D487="X",0,IF(E487="X",0,VLOOKUP(E487,'35'!$K$3:$L$16,2,FALSE)))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IF(D488="X",0,IF(E488="X",0,VLOOKUP(E488,'35'!$K$3:$L$16,2,FALSE)))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IF(D489="X",0,IF(E489="X",0,VLOOKUP(E489,'35'!$K$3:$L$16,2,FALSE)))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IF(D490="X",0,IF(E490="X",0,VLOOKUP(E490,'35'!$K$3:$L$16,2,FALSE)))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IF(D491="X",0,IF(E491="X",0,VLOOKUP(E491,'35'!$K$3:$L$16,2,FALSE)))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IF(D492="X",0,IF(E492="X",0,VLOOKUP(E492,'35'!$K$3:$L$16,2,FALSE)))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IF(D493="X",0,IF(E493="X",0,VLOOKUP(E493,'35'!$K$3:$L$16,2,FALSE)))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IF(D494="X",0,IF(E494="X",0,VLOOKUP(E494,'35'!$K$3:$L$16,2,FALSE)))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36,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'36a'!P499/M3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'36a'!P500/M4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(her)controles'!A48</f>
        <v>36</v>
      </c>
      <c r="K5" s="74" t="s">
        <v>59</v>
      </c>
      <c r="L5" s="86"/>
      <c r="M5" s="147"/>
      <c r="N5" s="127" t="e">
        <f>'36a'!P501/M5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36a</v>
      </c>
      <c r="K6" s="74" t="s">
        <v>60</v>
      </c>
      <c r="L6" s="86"/>
      <c r="M6" s="147"/>
      <c r="N6" s="127" t="e">
        <f>'36a'!P502/M6</f>
        <v>#N/A</v>
      </c>
    </row>
    <row r="7" spans="1:14" x14ac:dyDescent="0.3">
      <c r="K7" s="74" t="s">
        <v>56</v>
      </c>
      <c r="L7" s="86"/>
      <c r="M7" s="147"/>
      <c r="N7" s="127" t="e">
        <f>'36a'!P503/M7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'36a'!P504/M8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'36a'!P505/M9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'36a'!P506/M10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'36a'!P507/M11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'36a'!P508/M12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'36a'!P509/M13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'36a'!P512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selection activeCell="M23" sqref="M23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>
        <v>200</v>
      </c>
      <c r="M3" s="146"/>
      <c r="N3" s="126" t="e">
        <f>'3a'!P499/M3</f>
        <v>#DIV/0!</v>
      </c>
    </row>
    <row r="4" spans="1:14" x14ac:dyDescent="0.3">
      <c r="A4" s="56" t="s">
        <v>83</v>
      </c>
      <c r="B4" s="226" t="str">
        <f>VLOOKUP(H5,'Kosten VSR (her)controles'!A5:E62,3)</f>
        <v>Groen van Prinsterer</v>
      </c>
      <c r="C4" s="226"/>
      <c r="D4" s="226"/>
      <c r="E4" s="226"/>
      <c r="F4" s="59"/>
      <c r="G4" s="59"/>
      <c r="H4" s="52"/>
      <c r="K4" s="74" t="s">
        <v>58</v>
      </c>
      <c r="L4" s="86">
        <v>200</v>
      </c>
      <c r="M4" s="147"/>
      <c r="N4" s="127" t="e">
        <f>'3a'!P500/M4</f>
        <v>#DIV/0!</v>
      </c>
    </row>
    <row r="5" spans="1:14" x14ac:dyDescent="0.3">
      <c r="A5" s="57" t="s">
        <v>84</v>
      </c>
      <c r="B5" s="227" t="str">
        <f>VLOOKUP(H5,'Kosten VSR (her)controles'!A5:E62,4)</f>
        <v>Dorpshuisstraat 4</v>
      </c>
      <c r="C5" s="227"/>
      <c r="D5" s="227"/>
      <c r="E5" s="227"/>
      <c r="F5" s="241" t="s">
        <v>86</v>
      </c>
      <c r="G5" s="241"/>
      <c r="H5" s="53">
        <f>'Kosten VSR (her)controles'!A7</f>
        <v>3</v>
      </c>
      <c r="K5" s="74" t="s">
        <v>59</v>
      </c>
      <c r="L5" s="86">
        <v>200</v>
      </c>
      <c r="M5" s="147"/>
      <c r="N5" s="127"/>
    </row>
    <row r="6" spans="1:14" x14ac:dyDescent="0.3">
      <c r="A6" s="58" t="s">
        <v>85</v>
      </c>
      <c r="B6" s="228" t="str">
        <f>VLOOKUP(H5,'Kosten VSR (her)controles'!A5:E62,5)</f>
        <v>Nieuwe Pekela</v>
      </c>
      <c r="C6" s="228"/>
      <c r="D6" s="228"/>
      <c r="E6" s="228"/>
      <c r="F6" s="242" t="s">
        <v>87</v>
      </c>
      <c r="G6" s="242"/>
      <c r="H6" s="54" t="str">
        <f>CONCATENATE(H5,"a")</f>
        <v>3a</v>
      </c>
      <c r="K6" s="74" t="s">
        <v>60</v>
      </c>
      <c r="L6" s="86">
        <v>200</v>
      </c>
      <c r="M6" s="147"/>
      <c r="N6" s="127" t="e">
        <f>'3a'!P502/M6</f>
        <v>#DIV/0!</v>
      </c>
    </row>
    <row r="7" spans="1:14" x14ac:dyDescent="0.3">
      <c r="K7" s="74" t="s">
        <v>56</v>
      </c>
      <c r="L7" s="86">
        <v>200</v>
      </c>
      <c r="M7" s="147"/>
      <c r="N7" s="127" t="e">
        <f>'3a'!P503/M7</f>
        <v>#DIV/0!</v>
      </c>
    </row>
    <row r="8" spans="1:14" x14ac:dyDescent="0.3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7"/>
      <c r="N8" s="127" t="e">
        <f>'3a'!P504/M8</f>
        <v>#DIV/0!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>
        <v>200</v>
      </c>
      <c r="M9" s="147"/>
      <c r="N9" s="127" t="e">
        <f>'3a'!P505/M9</f>
        <v>#DIV/0!</v>
      </c>
    </row>
    <row r="10" spans="1:14" x14ac:dyDescent="0.3">
      <c r="H10" s="47" t="s">
        <v>97</v>
      </c>
      <c r="K10" s="74" t="s">
        <v>62</v>
      </c>
      <c r="L10" s="86">
        <v>200</v>
      </c>
      <c r="M10" s="147"/>
      <c r="N10" s="127" t="e">
        <f>'3a'!P506/M10</f>
        <v>#DIV/0!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7"/>
      <c r="N11" s="127" t="e">
        <f>'3a'!P507/M11</f>
        <v>#DIV/0!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>
        <v>12</v>
      </c>
      <c r="M12" s="147"/>
      <c r="N12" s="127"/>
    </row>
    <row r="13" spans="1:14" x14ac:dyDescent="0.3">
      <c r="A13" s="22" t="s">
        <v>115</v>
      </c>
      <c r="B13" s="22"/>
      <c r="C13" s="22"/>
      <c r="D13" s="22"/>
      <c r="E13" s="23"/>
      <c r="F13" s="83">
        <f>'3a'!N512</f>
        <v>981.8</v>
      </c>
      <c r="G13" s="129"/>
      <c r="H13" s="63">
        <f>(F13*G13)*4</f>
        <v>0</v>
      </c>
      <c r="K13" s="74" t="s">
        <v>57</v>
      </c>
      <c r="L13" s="86">
        <v>12</v>
      </c>
      <c r="M13" s="147"/>
      <c r="N13" s="127"/>
    </row>
    <row r="14" spans="1:14" ht="15.6" x14ac:dyDescent="0.3">
      <c r="F14" s="61" t="s">
        <v>90</v>
      </c>
      <c r="G14" s="116"/>
      <c r="H14" s="63" t="e">
        <f>SUM(H11:H13)</f>
        <v>#DIV/0!</v>
      </c>
      <c r="K14" s="74" t="s">
        <v>272</v>
      </c>
      <c r="L14" s="86">
        <v>200</v>
      </c>
      <c r="M14" s="147"/>
      <c r="N14" s="127" t="e">
        <f>'3a'!P510/M14</f>
        <v>#DIV/0!</v>
      </c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>
        <f>'3a'!P512</f>
        <v>192900.8</v>
      </c>
      <c r="E17" s="238" t="s">
        <v>130</v>
      </c>
      <c r="F17" s="238"/>
      <c r="G17" s="84">
        <f>D17/E8</f>
        <v>964.50399999999991</v>
      </c>
      <c r="H17" s="81" t="s">
        <v>131</v>
      </c>
      <c r="I17" s="83" t="e">
        <f>D17/SUM(N3:N16)</f>
        <v>#DIV/0!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'3a'!G512</f>
        <v>301</v>
      </c>
      <c r="F22" s="136"/>
      <c r="G22" s="137">
        <f t="shared" ref="G22:G34" si="0">E22*F22</f>
        <v>0</v>
      </c>
      <c r="H22" s="138" t="s">
        <v>127</v>
      </c>
      <c r="I22" s="137"/>
    </row>
    <row r="23" spans="1:9" x14ac:dyDescent="0.3">
      <c r="A23" s="212" t="s">
        <v>119</v>
      </c>
      <c r="B23" s="213"/>
      <c r="C23" s="213"/>
      <c r="D23" s="214"/>
      <c r="E23" s="65">
        <f>E22</f>
        <v>301</v>
      </c>
      <c r="F23" s="102"/>
      <c r="G23" s="97">
        <f t="shared" si="0"/>
        <v>0</v>
      </c>
      <c r="H23" s="75">
        <v>1</v>
      </c>
      <c r="I23" s="97">
        <f t="shared" ref="I23:I31" si="1">G23*H23</f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301</v>
      </c>
      <c r="F24" s="102"/>
      <c r="G24" s="97">
        <f t="shared" si="0"/>
        <v>0</v>
      </c>
      <c r="H24" s="75">
        <v>1</v>
      </c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301</v>
      </c>
      <c r="F25" s="102"/>
      <c r="G25" s="97">
        <f t="shared" si="0"/>
        <v>0</v>
      </c>
      <c r="H25" s="75" t="s">
        <v>127</v>
      </c>
      <c r="I25" s="97"/>
    </row>
    <row r="26" spans="1:9" x14ac:dyDescent="0.3">
      <c r="A26" s="212" t="s">
        <v>66</v>
      </c>
      <c r="B26" s="213"/>
      <c r="C26" s="213"/>
      <c r="D26" s="214"/>
      <c r="E26" s="65">
        <f>'3a'!F512-E27</f>
        <v>546.69999999999993</v>
      </c>
      <c r="F26" s="102"/>
      <c r="G26" s="97">
        <f t="shared" si="0"/>
        <v>0</v>
      </c>
      <c r="H26" s="75" t="s">
        <v>127</v>
      </c>
      <c r="I26" s="97"/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95">
        <v>236.3</v>
      </c>
      <c r="F29" s="136"/>
      <c r="G29" s="137">
        <f t="shared" si="0"/>
        <v>0</v>
      </c>
      <c r="H29" s="138">
        <v>2</v>
      </c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196">
        <v>236.3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196">
        <v>133.80000000000001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196">
        <v>8.4</v>
      </c>
      <c r="F32" s="102"/>
      <c r="G32" s="97">
        <f t="shared" si="0"/>
        <v>0</v>
      </c>
      <c r="H32" s="75" t="s">
        <v>127</v>
      </c>
      <c r="I32" s="97"/>
    </row>
    <row r="33" spans="1:9" x14ac:dyDescent="0.3">
      <c r="A33" s="212" t="s">
        <v>522</v>
      </c>
      <c r="B33" s="213"/>
      <c r="C33" s="213"/>
      <c r="D33" s="214"/>
      <c r="E33" s="197">
        <v>34</v>
      </c>
      <c r="F33" s="102"/>
      <c r="G33" s="97">
        <f t="shared" si="0"/>
        <v>0</v>
      </c>
      <c r="H33" s="75" t="s">
        <v>127</v>
      </c>
      <c r="I33" s="97"/>
    </row>
    <row r="34" spans="1:9" x14ac:dyDescent="0.3">
      <c r="A34" s="212" t="s">
        <v>126</v>
      </c>
      <c r="B34" s="213"/>
      <c r="C34" s="213"/>
      <c r="D34" s="214"/>
      <c r="E34" s="65">
        <f>'3a'!W495</f>
        <v>0</v>
      </c>
      <c r="F34" s="102"/>
      <c r="G34" s="97">
        <f t="shared" si="0"/>
        <v>0</v>
      </c>
      <c r="H34" s="75" t="s">
        <v>127</v>
      </c>
      <c r="I34" s="97"/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'3a'!N505</f>
        <v>39.099999999999994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'36'!H5</f>
        <v>36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37,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'37a'!P499/M3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'37a'!P500/M4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(her)controles'!A49</f>
        <v>37</v>
      </c>
      <c r="K5" s="74" t="s">
        <v>59</v>
      </c>
      <c r="L5" s="86"/>
      <c r="M5" s="147"/>
      <c r="N5" s="127" t="e">
        <f>'37a'!P501/M5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37a</v>
      </c>
      <c r="K6" s="74" t="s">
        <v>60</v>
      </c>
      <c r="L6" s="86"/>
      <c r="M6" s="147"/>
      <c r="N6" s="127" t="e">
        <f>'37a'!P502/M6</f>
        <v>#N/A</v>
      </c>
    </row>
    <row r="7" spans="1:14" x14ac:dyDescent="0.3">
      <c r="K7" s="74" t="s">
        <v>56</v>
      </c>
      <c r="L7" s="86"/>
      <c r="M7" s="147"/>
      <c r="N7" s="127" t="e">
        <f>'37a'!P503/M7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'37a'!P504/M8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'37a'!P505/M9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'37a'!P506/M10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'37a'!P507/M11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'37a'!P508/M12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'37a'!N512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'37a'!P509/M13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'37a'!P512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'37a'!G512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'37a'!S495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'37'!H5</f>
        <v>37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IF(D4="X",0,IF(E4="X",0,VLOOKUP(E4,'37'!$K$3:$L$16,2,FALSE)))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IF(D5="X",0,IF(E5="X",0,VLOOKUP(E5,'37'!$K$3:$L$16,2,FALSE)))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IF(D6="X",0,IF(E6="X",0,VLOOKUP(E6,'37'!$K$3:$L$16,2,FALSE)))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IF(D7="X",0,IF(E7="X",0,VLOOKUP(E7,'37'!$K$3:$L$16,2,FALSE)))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IF(D8="X",0,IF(E8="X",0,VLOOKUP(E8,'37'!$K$3:$L$16,2,FALSE)))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IF(D9="X",0,IF(E9="X",0,VLOOKUP(E9,'37'!$K$3:$L$16,2,FALSE)))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IF(D10="X",0,IF(E10="X",0,VLOOKUP(E10,'37'!$K$3:$L$16,2,FALSE)))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IF(D11="X",0,IF(E11="X",0,VLOOKUP(E11,'37'!$K$3:$L$16,2,FALSE)))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IF(D12="X",0,IF(E12="X",0,VLOOKUP(E12,'37'!$K$3:$L$16,2,FALSE)))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IF(D13="X",0,IF(E13="X",0,VLOOKUP(E13,'37'!$K$3:$L$16,2,FALSE)))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IF(D14="X",0,IF(E14="X",0,VLOOKUP(E14,'37'!$K$3:$L$16,2,FALSE)))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IF(D15="X",0,IF(E15="X",0,VLOOKUP(E15,'37'!$K$3:$L$16,2,FALSE)))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IF(D16="X",0,IF(E16="X",0,VLOOKUP(E16,'37'!$K$3:$L$16,2,FALSE)))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IF(D17="X",0,IF(E17="X",0,VLOOKUP(E17,'37'!$K$3:$L$16,2,FALSE)))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IF(D18="X",0,IF(E18="X",0,VLOOKUP(E18,'37'!$K$3:$L$16,2,FALSE)))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IF(D19="X",0,IF(E19="X",0,VLOOKUP(E19,'37'!$K$3:$L$16,2,FALSE)))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IF(D20="X",0,IF(E20="X",0,VLOOKUP(E20,'37'!$K$3:$L$16,2,FALSE)))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IF(D21="X",0,IF(E21="X",0,VLOOKUP(E21,'37'!$K$3:$L$16,2,FALSE)))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IF(D22="X",0,IF(E22="X",0,VLOOKUP(E22,'37'!$K$3:$L$16,2,FALSE)))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IF(D23="X",0,IF(E23="X",0,VLOOKUP(E23,'37'!$K$3:$L$16,2,FALSE)))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IF(D24="X",0,IF(E24="X",0,VLOOKUP(E24,'37'!$K$3:$L$16,2,FALSE)))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IF(D25="X",0,IF(E25="X",0,VLOOKUP(E25,'37'!$K$3:$L$16,2,FALSE)))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IF(D26="X",0,IF(E26="X",0,VLOOKUP(E26,'37'!$K$3:$L$16,2,FALSE)))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IF(D27="X",0,IF(E27="X",0,VLOOKUP(E27,'37'!$K$3:$L$16,2,FALSE)))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IF(D28="X",0,IF(E28="X",0,VLOOKUP(E28,'37'!$K$3:$L$16,2,FALSE)))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IF(D29="X",0,IF(E29="X",0,VLOOKUP(E29,'37'!$K$3:$L$16,2,FALSE)))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IF(D30="X",0,IF(E30="X",0,VLOOKUP(E30,'37'!$K$3:$L$16,2,FALSE)))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IF(D31="X",0,IF(E31="X",0,VLOOKUP(E31,'37'!$K$3:$L$16,2,FALSE)))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IF(D32="X",0,IF(E32="X",0,VLOOKUP(E32,'37'!$K$3:$L$16,2,FALSE)))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IF(D33="X",0,IF(E33="X",0,VLOOKUP(E33,'37'!$K$3:$L$16,2,FALSE)))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IF(D34="X",0,IF(E34="X",0,VLOOKUP(E34,'37'!$K$3:$L$16,2,FALSE)))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IF(D35="X",0,IF(E35="X",0,VLOOKUP(E35,'37'!$K$3:$L$16,2,FALSE)))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IF(D36="X",0,IF(E36="X",0,VLOOKUP(E36,'37'!$K$3:$L$16,2,FALSE)))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IF(D37="X",0,IF(E37="X",0,VLOOKUP(E37,'37'!$K$3:$L$16,2,FALSE)))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IF(D38="X",0,IF(E38="X",0,VLOOKUP(E38,'37'!$K$3:$L$16,2,FALSE)))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IF(D39="X",0,IF(E39="X",0,VLOOKUP(E39,'37'!$K$3:$L$16,2,FALSE)))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IF(D40="X",0,IF(E40="X",0,VLOOKUP(E40,'37'!$K$3:$L$16,2,FALSE)))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IF(D41="X",0,IF(E41="X",0,VLOOKUP(E41,'37'!$K$3:$L$16,2,FALSE)))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IF(D42="X",0,IF(E42="X",0,VLOOKUP(E42,'37'!$K$3:$L$16,2,FALSE)))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IF(D43="X",0,IF(E43="X",0,VLOOKUP(E43,'37'!$K$3:$L$16,2,FALSE)))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IF(D44="X",0,IF(E44="X",0,VLOOKUP(E44,'37'!$K$3:$L$16,2,FALSE)))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IF(D45="X",0,IF(E45="X",0,VLOOKUP(E45,'37'!$K$3:$L$16,2,FALSE)))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IF(D46="X",0,IF(E46="X",0,VLOOKUP(E46,'37'!$K$3:$L$16,2,FALSE)))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IF(D47="X",0,IF(E47="X",0,VLOOKUP(E47,'37'!$K$3:$L$16,2,FALSE)))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IF(D48="X",0,IF(E48="X",0,VLOOKUP(E48,'37'!$K$3:$L$16,2,FALSE)))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IF(D49="X",0,IF(E49="X",0,VLOOKUP(E49,'37'!$K$3:$L$16,2,FALSE)))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IF(D50="X",0,IF(E50="X",0,VLOOKUP(E50,'37'!$K$3:$L$16,2,FALSE)))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IF(D51="X",0,IF(E51="X",0,VLOOKUP(E51,'37'!$K$3:$L$16,2,FALSE)))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IF(D52="X",0,IF(E52="X",0,VLOOKUP(E52,'37'!$K$3:$L$16,2,FALSE)))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IF(D53="X",0,IF(E53="X",0,VLOOKUP(E53,'37'!$K$3:$L$16,2,FALSE)))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IF(D54="X",0,IF(E54="X",0,VLOOKUP(E54,'37'!$K$3:$L$16,2,FALSE)))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IF(D55="X",0,IF(E55="X",0,VLOOKUP(E55,'37'!$K$3:$L$16,2,FALSE)))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IF(D56="X",0,IF(E56="X",0,VLOOKUP(E56,'37'!$K$3:$L$16,2,FALSE)))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IF(D57="X",0,IF(E57="X",0,VLOOKUP(E57,'37'!$K$3:$L$16,2,FALSE)))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IF(D58="X",0,IF(E58="X",0,VLOOKUP(E58,'37'!$K$3:$L$16,2,FALSE)))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IF(D59="X",0,IF(E59="X",0,VLOOKUP(E59,'37'!$K$3:$L$16,2,FALSE)))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IF(D60="X",0,IF(E60="X",0,VLOOKUP(E60,'37'!$K$3:$L$16,2,FALSE)))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IF(D61="X",0,IF(E61="X",0,VLOOKUP(E61,'37'!$K$3:$L$16,2,FALSE)))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IF(D62="X",0,IF(E62="X",0,VLOOKUP(E62,'37'!$K$3:$L$16,2,FALSE)))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IF(D63="X",0,IF(E63="X",0,VLOOKUP(E63,'37'!$K$3:$L$16,2,FALSE)))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IF(D64="X",0,IF(E64="X",0,VLOOKUP(E64,'37'!$K$3:$L$16,2,FALSE)))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IF(D65="X",0,IF(E65="X",0,VLOOKUP(E65,'37'!$K$3:$L$16,2,FALSE)))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IF(D66="X",0,IF(E66="X",0,VLOOKUP(E66,'37'!$K$3:$L$16,2,FALSE)))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IF(D67="X",0,IF(E67="X",0,VLOOKUP(E67,'37'!$K$3:$L$16,2,FALSE)))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IF(D68="X",0,IF(E68="X",0,VLOOKUP(E68,'37'!$K$3:$L$16,2,FALSE)))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IF(D69="X",0,IF(E69="X",0,VLOOKUP(E69,'37'!$K$3:$L$16,2,FALSE)))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IF(D70="X",0,IF(E70="X",0,VLOOKUP(E70,'37'!$K$3:$L$16,2,FALSE)))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IF(D71="X",0,IF(E71="X",0,VLOOKUP(E71,'37'!$K$3:$L$16,2,FALSE)))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IF(D72="X",0,IF(E72="X",0,VLOOKUP(E72,'37'!$K$3:$L$16,2,FALSE)))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IF(D73="X",0,IF(E73="X",0,VLOOKUP(E73,'37'!$K$3:$L$16,2,FALSE)))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IF(D74="X",0,IF(E74="X",0,VLOOKUP(E74,'37'!$K$3:$L$16,2,FALSE)))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IF(D75="X",0,IF(E75="X",0,VLOOKUP(E75,'37'!$K$3:$L$16,2,FALSE)))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IF(D76="X",0,IF(E76="X",0,VLOOKUP(E76,'37'!$K$3:$L$16,2,FALSE)))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IF(D77="X",0,IF(E77="X",0,VLOOKUP(E77,'37'!$K$3:$L$16,2,FALSE)))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IF(D78="X",0,IF(E78="X",0,VLOOKUP(E78,'37'!$K$3:$L$16,2,FALSE)))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IF(D79="X",0,IF(E79="X",0,VLOOKUP(E79,'37'!$K$3:$L$16,2,FALSE)))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IF(D80="X",0,IF(E80="X",0,VLOOKUP(E80,'37'!$K$3:$L$16,2,FALSE)))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IF(D81="X",0,IF(E81="X",0,VLOOKUP(E81,'37'!$K$3:$L$16,2,FALSE)))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IF(D82="X",0,IF(E82="X",0,VLOOKUP(E82,'37'!$K$3:$L$16,2,FALSE)))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IF(D83="X",0,IF(E83="X",0,VLOOKUP(E83,'37'!$K$3:$L$16,2,FALSE)))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IF(D84="X",0,IF(E84="X",0,VLOOKUP(E84,'37'!$K$3:$L$16,2,FALSE)))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IF(D85="X",0,IF(E85="X",0,VLOOKUP(E85,'37'!$K$3:$L$16,2,FALSE)))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IF(D86="X",0,IF(E86="X",0,VLOOKUP(E86,'37'!$K$3:$L$16,2,FALSE)))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IF(D87="X",0,IF(E87="X",0,VLOOKUP(E87,'37'!$K$3:$L$16,2,FALSE)))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IF(D88="X",0,IF(E88="X",0,VLOOKUP(E88,'37'!$K$3:$L$16,2,FALSE)))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IF(D89="X",0,IF(E89="X",0,VLOOKUP(E89,'37'!$K$3:$L$16,2,FALSE)))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IF(D90="X",0,IF(E90="X",0,VLOOKUP(E90,'37'!$K$3:$L$16,2,FALSE)))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IF(D91="X",0,IF(E91="X",0,VLOOKUP(E91,'37'!$K$3:$L$16,2,FALSE)))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IF(D92="X",0,IF(E92="X",0,VLOOKUP(E92,'37'!$K$3:$L$16,2,FALSE)))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IF(D93="X",0,IF(E93="X",0,VLOOKUP(E93,'37'!$K$3:$L$16,2,FALSE)))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IF(D94="X",0,IF(E94="X",0,VLOOKUP(E94,'37'!$K$3:$L$16,2,FALSE)))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IF(D95="X",0,IF(E95="X",0,VLOOKUP(E95,'37'!$K$3:$L$16,2,FALSE)))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IF(D96="X",0,IF(E96="X",0,VLOOKUP(E96,'37'!$K$3:$L$16,2,FALSE)))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IF(D97="X",0,IF(E97="X",0,VLOOKUP(E97,'37'!$K$3:$L$16,2,FALSE)))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IF(D98="X",0,IF(E98="X",0,VLOOKUP(E98,'37'!$K$3:$L$16,2,FALSE)))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IF(D99="X",0,IF(E99="X",0,VLOOKUP(E99,'37'!$K$3:$L$16,2,FALSE)))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IF(D100="X",0,IF(E100="X",0,VLOOKUP(E100,'37'!$K$3:$L$16,2,FALSE)))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IF(D101="X",0,IF(E101="X",0,VLOOKUP(E101,'37'!$K$3:$L$16,2,FALSE)))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IF(D102="X",0,IF(E102="X",0,VLOOKUP(E102,'37'!$K$3:$L$16,2,FALSE)))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IF(D103="X",0,IF(E103="X",0,VLOOKUP(E103,'37'!$K$3:$L$16,2,FALSE)))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IF(D104="X",0,IF(E104="X",0,VLOOKUP(E104,'37'!$K$3:$L$16,2,FALSE)))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IF(D105="X",0,IF(E105="X",0,VLOOKUP(E105,'37'!$K$3:$L$16,2,FALSE)))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IF(D106="X",0,IF(E106="X",0,VLOOKUP(E106,'37'!$K$3:$L$16,2,FALSE)))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IF(D107="X",0,IF(E107="X",0,VLOOKUP(E107,'37'!$K$3:$L$16,2,FALSE)))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IF(D108="X",0,IF(E108="X",0,VLOOKUP(E108,'37'!$K$3:$L$16,2,FALSE)))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IF(D109="X",0,IF(E109="X",0,VLOOKUP(E109,'37'!$K$3:$L$16,2,FALSE)))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IF(D110="X",0,IF(E110="X",0,VLOOKUP(E110,'37'!$K$3:$L$16,2,FALSE)))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IF(D111="X",0,IF(E111="X",0,VLOOKUP(E111,'37'!$K$3:$L$16,2,FALSE)))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IF(D112="X",0,IF(E112="X",0,VLOOKUP(E112,'37'!$K$3:$L$16,2,FALSE)))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IF(D113="X",0,IF(E113="X",0,VLOOKUP(E113,'37'!$K$3:$L$16,2,FALSE)))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IF(D114="X",0,IF(E114="X",0,VLOOKUP(E114,'37'!$K$3:$L$16,2,FALSE)))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IF(D115="X",0,IF(E115="X",0,VLOOKUP(E115,'37'!$K$3:$L$16,2,FALSE)))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IF(D116="X",0,IF(E116="X",0,VLOOKUP(E116,'37'!$K$3:$L$16,2,FALSE)))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IF(D117="X",0,IF(E117="X",0,VLOOKUP(E117,'37'!$K$3:$L$16,2,FALSE)))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IF(D118="X",0,IF(E118="X",0,VLOOKUP(E118,'37'!$K$3:$L$16,2,FALSE)))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IF(D119="X",0,IF(E119="X",0,VLOOKUP(E119,'37'!$K$3:$L$16,2,FALSE)))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IF(D120="X",0,IF(E120="X",0,VLOOKUP(E120,'37'!$K$3:$L$16,2,FALSE)))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IF(D121="X",0,IF(E121="X",0,VLOOKUP(E121,'37'!$K$3:$L$16,2,FALSE)))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IF(D122="X",0,IF(E122="X",0,VLOOKUP(E122,'37'!$K$3:$L$16,2,FALSE)))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IF(D123="X",0,IF(E123="X",0,VLOOKUP(E123,'37'!$K$3:$L$16,2,FALSE)))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IF(D124="X",0,IF(E124="X",0,VLOOKUP(E124,'37'!$K$3:$L$16,2,FALSE)))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IF(D125="X",0,IF(E125="X",0,VLOOKUP(E125,'37'!$K$3:$L$16,2,FALSE)))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IF(D126="X",0,IF(E126="X",0,VLOOKUP(E126,'37'!$K$3:$L$16,2,FALSE)))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IF(D127="X",0,IF(E127="X",0,VLOOKUP(E127,'37'!$K$3:$L$16,2,FALSE)))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IF(D128="X",0,IF(E128="X",0,VLOOKUP(E128,'37'!$K$3:$L$16,2,FALSE)))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IF(D129="X",0,IF(E129="X",0,VLOOKUP(E129,'37'!$K$3:$L$16,2,FALSE)))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IF(D130="X",0,IF(E130="X",0,VLOOKUP(E130,'37'!$K$3:$L$16,2,FALSE)))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IF(D131="X",0,IF(E131="X",0,VLOOKUP(E131,'37'!$K$3:$L$16,2,FALSE)))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IF(D132="X",0,IF(E132="X",0,VLOOKUP(E132,'37'!$K$3:$L$16,2,FALSE)))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IF(D133="X",0,IF(E133="X",0,VLOOKUP(E133,'37'!$K$3:$L$16,2,FALSE)))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IF(D134="X",0,IF(E134="X",0,VLOOKUP(E134,'37'!$K$3:$L$16,2,FALSE)))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IF(D135="X",0,IF(E135="X",0,VLOOKUP(E135,'37'!$K$3:$L$16,2,FALSE)))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IF(D136="X",0,IF(E136="X",0,VLOOKUP(E136,'37'!$K$3:$L$16,2,FALSE)))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IF(D137="X",0,IF(E137="X",0,VLOOKUP(E137,'37'!$K$3:$L$16,2,FALSE)))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IF(D138="X",0,IF(E138="X",0,VLOOKUP(E138,'37'!$K$3:$L$16,2,FALSE)))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IF(D139="X",0,IF(E139="X",0,VLOOKUP(E139,'37'!$K$3:$L$16,2,FALSE)))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IF(D140="X",0,IF(E140="X",0,VLOOKUP(E140,'37'!$K$3:$L$16,2,FALSE)))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IF(D141="X",0,IF(E141="X",0,VLOOKUP(E141,'37'!$K$3:$L$16,2,FALSE)))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IF(D142="X",0,IF(E142="X",0,VLOOKUP(E142,'37'!$K$3:$L$16,2,FALSE)))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IF(D143="X",0,IF(E143="X",0,VLOOKUP(E143,'37'!$K$3:$L$16,2,FALSE)))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IF(D144="X",0,IF(E144="X",0,VLOOKUP(E144,'37'!$K$3:$L$16,2,FALSE)))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IF(D145="X",0,IF(E145="X",0,VLOOKUP(E145,'37'!$K$3:$L$16,2,FALSE)))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IF(D146="X",0,IF(E146="X",0,VLOOKUP(E146,'37'!$K$3:$L$16,2,FALSE)))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IF(D147="X",0,IF(E147="X",0,VLOOKUP(E147,'37'!$K$3:$L$16,2,FALSE)))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IF(D148="X",0,IF(E148="X",0,VLOOKUP(E148,'37'!$K$3:$L$16,2,FALSE)))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IF(D149="X",0,IF(E149="X",0,VLOOKUP(E149,'37'!$K$3:$L$16,2,FALSE)))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IF(D150="X",0,IF(E150="X",0,VLOOKUP(E150,'37'!$K$3:$L$16,2,FALSE)))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IF(D151="X",0,IF(E151="X",0,VLOOKUP(E151,'37'!$K$3:$L$16,2,FALSE)))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IF(D152="X",0,IF(E152="X",0,VLOOKUP(E152,'37'!$K$3:$L$16,2,FALSE)))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IF(D153="X",0,IF(E153="X",0,VLOOKUP(E153,'37'!$K$3:$L$16,2,FALSE)))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IF(D154="X",0,IF(E154="X",0,VLOOKUP(E154,'37'!$K$3:$L$16,2,FALSE)))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IF(D155="X",0,IF(E155="X",0,VLOOKUP(E155,'37'!$K$3:$L$16,2,FALSE)))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IF(D156="X",0,IF(E156="X",0,VLOOKUP(E156,'37'!$K$3:$L$16,2,FALSE)))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IF(D157="X",0,IF(E157="X",0,VLOOKUP(E157,'37'!$K$3:$L$16,2,FALSE)))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IF(D158="X",0,IF(E158="X",0,VLOOKUP(E158,'37'!$K$3:$L$16,2,FALSE)))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IF(D159="X",0,IF(E159="X",0,VLOOKUP(E159,'37'!$K$3:$L$16,2,FALSE)))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IF(D160="X",0,IF(E160="X",0,VLOOKUP(E160,'37'!$K$3:$L$16,2,FALSE)))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IF(D161="X",0,IF(E161="X",0,VLOOKUP(E161,'37'!$K$3:$L$16,2,FALSE)))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IF(D162="X",0,IF(E162="X",0,VLOOKUP(E162,'37'!$K$3:$L$16,2,FALSE)))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IF(D163="X",0,IF(E163="X",0,VLOOKUP(E163,'37'!$K$3:$L$16,2,FALSE)))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IF(D164="X",0,IF(E164="X",0,VLOOKUP(E164,'37'!$K$3:$L$16,2,FALSE)))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IF(D165="X",0,IF(E165="X",0,VLOOKUP(E165,'37'!$K$3:$L$16,2,FALSE)))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IF(D166="X",0,IF(E166="X",0,VLOOKUP(E166,'37'!$K$3:$L$16,2,FALSE)))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IF(D167="X",0,IF(E167="X",0,VLOOKUP(E167,'37'!$K$3:$L$16,2,FALSE)))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IF(D168="X",0,IF(E168="X",0,VLOOKUP(E168,'37'!$K$3:$L$16,2,FALSE)))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IF(D169="X",0,IF(E169="X",0,VLOOKUP(E169,'37'!$K$3:$L$16,2,FALSE)))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IF(D170="X",0,IF(E170="X",0,VLOOKUP(E170,'37'!$K$3:$L$16,2,FALSE)))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IF(D171="X",0,IF(E171="X",0,VLOOKUP(E171,'37'!$K$3:$L$16,2,FALSE)))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IF(D172="X",0,IF(E172="X",0,VLOOKUP(E172,'37'!$K$3:$L$16,2,FALSE)))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IF(D173="X",0,IF(E173="X",0,VLOOKUP(E173,'37'!$K$3:$L$16,2,FALSE)))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IF(D174="X",0,IF(E174="X",0,VLOOKUP(E174,'37'!$K$3:$L$16,2,FALSE)))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IF(D175="X",0,IF(E175="X",0,VLOOKUP(E175,'37'!$K$3:$L$16,2,FALSE)))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IF(D176="X",0,IF(E176="X",0,VLOOKUP(E176,'37'!$K$3:$L$16,2,FALSE)))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IF(D177="X",0,IF(E177="X",0,VLOOKUP(E177,'37'!$K$3:$L$16,2,FALSE)))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IF(D178="X",0,IF(E178="X",0,VLOOKUP(E178,'37'!$K$3:$L$16,2,FALSE)))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IF(D179="X",0,IF(E179="X",0,VLOOKUP(E179,'37'!$K$3:$L$16,2,FALSE)))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IF(D180="X",0,IF(E180="X",0,VLOOKUP(E180,'37'!$K$3:$L$16,2,FALSE)))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IF(D181="X",0,IF(E181="X",0,VLOOKUP(E181,'37'!$K$3:$L$16,2,FALSE)))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IF(D182="X",0,IF(E182="X",0,VLOOKUP(E182,'37'!$K$3:$L$16,2,FALSE)))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IF(D183="X",0,IF(E183="X",0,VLOOKUP(E183,'37'!$K$3:$L$16,2,FALSE)))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IF(D184="X",0,IF(E184="X",0,VLOOKUP(E184,'37'!$K$3:$L$16,2,FALSE)))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IF(D185="X",0,IF(E185="X",0,VLOOKUP(E185,'37'!$K$3:$L$16,2,FALSE)))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IF(D186="X",0,IF(E186="X",0,VLOOKUP(E186,'37'!$K$3:$L$16,2,FALSE)))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IF(D187="X",0,IF(E187="X",0,VLOOKUP(E187,'37'!$K$3:$L$16,2,FALSE)))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IF(D188="X",0,IF(E188="X",0,VLOOKUP(E188,'37'!$K$3:$L$16,2,FALSE)))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IF(D189="X",0,IF(E189="X",0,VLOOKUP(E189,'37'!$K$3:$L$16,2,FALSE)))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IF(D190="X",0,IF(E190="X",0,VLOOKUP(E190,'37'!$K$3:$L$16,2,FALSE)))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IF(D191="X",0,IF(E191="X",0,VLOOKUP(E191,'37'!$K$3:$L$16,2,FALSE)))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IF(D192="X",0,IF(E192="X",0,VLOOKUP(E192,'37'!$K$3:$L$16,2,FALSE)))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IF(D193="X",0,IF(E193="X",0,VLOOKUP(E193,'37'!$K$3:$L$16,2,FALSE)))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IF(D194="X",0,IF(E194="X",0,VLOOKUP(E194,'37'!$K$3:$L$16,2,FALSE)))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IF(D195="X",0,IF(E195="X",0,VLOOKUP(E195,'37'!$K$3:$L$16,2,FALSE)))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IF(D196="X",0,IF(E196="X",0,VLOOKUP(E196,'37'!$K$3:$L$16,2,FALSE)))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IF(D197="X",0,IF(E197="X",0,VLOOKUP(E197,'37'!$K$3:$L$16,2,FALSE)))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IF(D198="X",0,IF(E198="X",0,VLOOKUP(E198,'37'!$K$3:$L$16,2,FALSE)))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IF(D199="X",0,IF(E199="X",0,VLOOKUP(E199,'37'!$K$3:$L$16,2,FALSE)))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IF(D200="X",0,IF(E200="X",0,VLOOKUP(E200,'37'!$K$3:$L$16,2,FALSE)))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IF(D201="X",0,IF(E201="X",0,VLOOKUP(E201,'37'!$K$3:$L$16,2,FALSE)))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IF(D202="X",0,IF(E202="X",0,VLOOKUP(E202,'37'!$K$3:$L$16,2,FALSE)))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IF(D203="X",0,IF(E203="X",0,VLOOKUP(E203,'37'!$K$3:$L$16,2,FALSE)))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IF(D204="X",0,IF(E204="X",0,VLOOKUP(E204,'37'!$K$3:$L$16,2,FALSE)))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IF(D205="X",0,IF(E205="X",0,VLOOKUP(E205,'37'!$K$3:$L$16,2,FALSE)))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IF(D206="X",0,IF(E206="X",0,VLOOKUP(E206,'37'!$K$3:$L$16,2,FALSE)))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IF(D207="X",0,IF(E207="X",0,VLOOKUP(E207,'37'!$K$3:$L$16,2,FALSE)))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IF(D208="X",0,IF(E208="X",0,VLOOKUP(E208,'37'!$K$3:$L$16,2,FALSE)))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IF(D209="X",0,IF(E209="X",0,VLOOKUP(E209,'37'!$K$3:$L$16,2,FALSE)))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IF(D210="X",0,IF(E210="X",0,VLOOKUP(E210,'37'!$K$3:$L$16,2,FALSE)))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IF(D211="X",0,IF(E211="X",0,VLOOKUP(E211,'37'!$K$3:$L$16,2,FALSE)))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IF(D212="X",0,IF(E212="X",0,VLOOKUP(E212,'37'!$K$3:$L$16,2,FALSE)))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IF(D213="X",0,IF(E213="X",0,VLOOKUP(E213,'37'!$K$3:$L$16,2,FALSE)))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IF(D214="X",0,IF(E214="X",0,VLOOKUP(E214,'37'!$K$3:$L$16,2,FALSE)))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IF(D215="X",0,IF(E215="X",0,VLOOKUP(E215,'37'!$K$3:$L$16,2,FALSE)))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IF(D216="X",0,IF(E216="X",0,VLOOKUP(E216,'37'!$K$3:$L$16,2,FALSE)))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IF(D217="X",0,IF(E217="X",0,VLOOKUP(E217,'37'!$K$3:$L$16,2,FALSE)))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IF(D218="X",0,IF(E218="X",0,VLOOKUP(E218,'37'!$K$3:$L$16,2,FALSE)))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IF(D219="X",0,IF(E219="X",0,VLOOKUP(E219,'37'!$K$3:$L$16,2,FALSE)))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IF(D220="X",0,IF(E220="X",0,VLOOKUP(E220,'37'!$K$3:$L$16,2,FALSE)))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IF(D221="X",0,IF(E221="X",0,VLOOKUP(E221,'37'!$K$3:$L$16,2,FALSE)))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IF(D222="X",0,IF(E222="X",0,VLOOKUP(E222,'37'!$K$3:$L$16,2,FALSE)))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IF(D223="X",0,IF(E223="X",0,VLOOKUP(E223,'37'!$K$3:$L$16,2,FALSE)))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IF(D224="X",0,IF(E224="X",0,VLOOKUP(E224,'37'!$K$3:$L$16,2,FALSE)))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IF(D225="X",0,IF(E225="X",0,VLOOKUP(E225,'37'!$K$3:$L$16,2,FALSE)))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IF(D226="X",0,IF(E226="X",0,VLOOKUP(E226,'37'!$K$3:$L$16,2,FALSE)))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IF(D227="X",0,IF(E227="X",0,VLOOKUP(E227,'37'!$K$3:$L$16,2,FALSE)))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IF(D228="X",0,IF(E228="X",0,VLOOKUP(E228,'37'!$K$3:$L$16,2,FALSE)))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IF(D229="X",0,IF(E229="X",0,VLOOKUP(E229,'37'!$K$3:$L$16,2,FALSE)))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IF(D230="X",0,IF(E230="X",0,VLOOKUP(E230,'37'!$K$3:$L$16,2,FALSE)))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IF(D231="X",0,IF(E231="X",0,VLOOKUP(E231,'37'!$K$3:$L$16,2,FALSE)))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IF(D232="X",0,IF(E232="X",0,VLOOKUP(E232,'37'!$K$3:$L$16,2,FALSE)))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IF(D233="X",0,IF(E233="X",0,VLOOKUP(E233,'37'!$K$3:$L$16,2,FALSE)))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IF(D234="X",0,IF(E234="X",0,VLOOKUP(E234,'37'!$K$3:$L$16,2,FALSE)))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IF(D235="X",0,IF(E235="X",0,VLOOKUP(E235,'37'!$K$3:$L$16,2,FALSE)))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IF(D236="X",0,IF(E236="X",0,VLOOKUP(E236,'37'!$K$3:$L$16,2,FALSE)))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IF(D237="X",0,IF(E237="X",0,VLOOKUP(E237,'37'!$K$3:$L$16,2,FALSE)))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IF(D238="X",0,IF(E238="X",0,VLOOKUP(E238,'37'!$K$3:$L$16,2,FALSE)))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IF(D239="X",0,IF(E239="X",0,VLOOKUP(E239,'37'!$K$3:$L$16,2,FALSE)))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IF(D240="X",0,IF(E240="X",0,VLOOKUP(E240,'37'!$K$3:$L$16,2,FALSE)))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IF(D241="X",0,IF(E241="X",0,VLOOKUP(E241,'37'!$K$3:$L$16,2,FALSE)))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IF(D242="X",0,IF(E242="X",0,VLOOKUP(E242,'37'!$K$3:$L$16,2,FALSE)))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IF(D243="X",0,IF(E243="X",0,VLOOKUP(E243,'37'!$K$3:$L$16,2,FALSE)))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IF(D244="X",0,IF(E244="X",0,VLOOKUP(E244,'37'!$K$3:$L$16,2,FALSE)))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IF(D245="X",0,IF(E245="X",0,VLOOKUP(E245,'37'!$K$3:$L$16,2,FALSE)))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IF(D246="X",0,IF(E246="X",0,VLOOKUP(E246,'37'!$K$3:$L$16,2,FALSE)))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IF(D247="X",0,IF(E247="X",0,VLOOKUP(E247,'37'!$K$3:$L$16,2,FALSE)))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IF(D248="X",0,IF(E248="X",0,VLOOKUP(E248,'37'!$K$3:$L$16,2,FALSE)))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IF(D249="X",0,IF(E249="X",0,VLOOKUP(E249,'37'!$K$3:$L$16,2,FALSE)))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IF(D250="X",0,IF(E250="X",0,VLOOKUP(E250,'37'!$K$3:$L$16,2,FALSE)))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IF(D251="X",0,IF(E251="X",0,VLOOKUP(E251,'37'!$K$3:$L$16,2,FALSE)))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IF(D252="X",0,IF(E252="X",0,VLOOKUP(E252,'37'!$K$3:$L$16,2,FALSE)))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IF(D253="X",0,IF(E253="X",0,VLOOKUP(E253,'37'!$K$3:$L$16,2,FALSE)))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IF(D254="X",0,IF(E254="X",0,VLOOKUP(E254,'37'!$K$3:$L$16,2,FALSE)))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IF(D255="X",0,IF(E255="X",0,VLOOKUP(E255,'37'!$K$3:$L$16,2,FALSE)))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IF(D256="X",0,IF(E256="X",0,VLOOKUP(E256,'37'!$K$3:$L$16,2,FALSE)))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IF(D257="X",0,IF(E257="X",0,VLOOKUP(E257,'37'!$K$3:$L$16,2,FALSE)))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IF(D258="X",0,IF(E258="X",0,VLOOKUP(E258,'37'!$K$3:$L$16,2,FALSE)))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IF(D259="X",0,IF(E259="X",0,VLOOKUP(E259,'37'!$K$3:$L$16,2,FALSE)))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IF(D260="X",0,IF(E260="X",0,VLOOKUP(E260,'37'!$K$3:$L$16,2,FALSE)))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IF(D261="X",0,IF(E261="X",0,VLOOKUP(E261,'37'!$K$3:$L$16,2,FALSE)))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IF(D262="X",0,IF(E262="X",0,VLOOKUP(E262,'37'!$K$3:$L$16,2,FALSE)))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IF(D263="X",0,IF(E263="X",0,VLOOKUP(E263,'37'!$K$3:$L$16,2,FALSE)))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IF(D264="X",0,IF(E264="X",0,VLOOKUP(E264,'37'!$K$3:$L$16,2,FALSE)))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IF(D265="X",0,IF(E265="X",0,VLOOKUP(E265,'37'!$K$3:$L$16,2,FALSE)))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IF(D266="X",0,IF(E266="X",0,VLOOKUP(E266,'37'!$K$3:$L$16,2,FALSE)))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IF(D267="X",0,IF(E267="X",0,VLOOKUP(E267,'37'!$K$3:$L$16,2,FALSE)))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IF(D268="X",0,IF(E268="X",0,VLOOKUP(E268,'37'!$K$3:$L$16,2,FALSE)))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IF(D269="X",0,IF(E269="X",0,VLOOKUP(E269,'37'!$K$3:$L$16,2,FALSE)))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IF(D270="X",0,IF(E270="X",0,VLOOKUP(E270,'37'!$K$3:$L$16,2,FALSE)))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IF(D271="X",0,IF(E271="X",0,VLOOKUP(E271,'37'!$K$3:$L$16,2,FALSE)))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IF(D272="X",0,IF(E272="X",0,VLOOKUP(E272,'37'!$K$3:$L$16,2,FALSE)))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IF(D273="X",0,IF(E273="X",0,VLOOKUP(E273,'37'!$K$3:$L$16,2,FALSE)))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IF(D274="X",0,IF(E274="X",0,VLOOKUP(E274,'37'!$K$3:$L$16,2,FALSE)))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IF(D275="X",0,IF(E275="X",0,VLOOKUP(E275,'37'!$K$3:$L$16,2,FALSE)))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IF(D276="X",0,IF(E276="X",0,VLOOKUP(E276,'37'!$K$3:$L$16,2,FALSE)))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IF(D277="X",0,IF(E277="X",0,VLOOKUP(E277,'37'!$K$3:$L$16,2,FALSE)))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IF(D278="X",0,IF(E278="X",0,VLOOKUP(E278,'37'!$K$3:$L$16,2,FALSE)))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IF(D279="X",0,IF(E279="X",0,VLOOKUP(E279,'37'!$K$3:$L$16,2,FALSE)))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IF(D280="X",0,IF(E280="X",0,VLOOKUP(E280,'37'!$K$3:$L$16,2,FALSE)))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IF(D281="X",0,IF(E281="X",0,VLOOKUP(E281,'37'!$K$3:$L$16,2,FALSE)))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IF(D282="X",0,IF(E282="X",0,VLOOKUP(E282,'37'!$K$3:$L$16,2,FALSE)))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IF(D283="X",0,IF(E283="X",0,VLOOKUP(E283,'37'!$K$3:$L$16,2,FALSE)))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IF(D284="X",0,IF(E284="X",0,VLOOKUP(E284,'37'!$K$3:$L$16,2,FALSE)))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IF(D285="X",0,IF(E285="X",0,VLOOKUP(E285,'37'!$K$3:$L$16,2,FALSE)))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IF(D286="X",0,IF(E286="X",0,VLOOKUP(E286,'37'!$K$3:$L$16,2,FALSE)))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IF(D287="X",0,IF(E287="X",0,VLOOKUP(E287,'37'!$K$3:$L$16,2,FALSE)))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IF(D288="X",0,IF(E288="X",0,VLOOKUP(E288,'37'!$K$3:$L$16,2,FALSE)))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IF(D289="X",0,IF(E289="X",0,VLOOKUP(E289,'37'!$K$3:$L$16,2,FALSE)))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IF(D290="X",0,IF(E290="X",0,VLOOKUP(E290,'37'!$K$3:$L$16,2,FALSE)))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IF(D291="X",0,IF(E291="X",0,VLOOKUP(E291,'37'!$K$3:$L$16,2,FALSE)))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IF(D292="X",0,IF(E292="X",0,VLOOKUP(E292,'37'!$K$3:$L$16,2,FALSE)))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IF(D293="X",0,IF(E293="X",0,VLOOKUP(E293,'37'!$K$3:$L$16,2,FALSE)))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IF(D294="X",0,IF(E294="X",0,VLOOKUP(E294,'37'!$K$3:$L$16,2,FALSE)))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IF(D295="X",0,IF(E295="X",0,VLOOKUP(E295,'37'!$K$3:$L$16,2,FALSE)))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IF(D296="X",0,IF(E296="X",0,VLOOKUP(E296,'37'!$K$3:$L$16,2,FALSE)))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IF(D297="X",0,IF(E297="X",0,VLOOKUP(E297,'37'!$K$3:$L$16,2,FALSE)))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IF(D298="X",0,IF(E298="X",0,VLOOKUP(E298,'37'!$K$3:$L$16,2,FALSE)))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IF(D299="X",0,IF(E299="X",0,VLOOKUP(E299,'37'!$K$3:$L$16,2,FALSE)))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IF(D300="X",0,IF(E300="X",0,VLOOKUP(E300,'37'!$K$3:$L$16,2,FALSE)))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IF(D301="X",0,IF(E301="X",0,VLOOKUP(E301,'37'!$K$3:$L$16,2,FALSE)))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IF(D302="X",0,IF(E302="X",0,VLOOKUP(E302,'37'!$K$3:$L$16,2,FALSE)))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IF(D303="X",0,IF(E303="X",0,VLOOKUP(E303,'37'!$K$3:$L$16,2,FALSE)))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IF(D304="X",0,IF(E304="X",0,VLOOKUP(E304,'37'!$K$3:$L$16,2,FALSE)))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IF(D305="X",0,IF(E305="X",0,VLOOKUP(E305,'37'!$K$3:$L$16,2,FALSE)))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IF(D306="X",0,IF(E306="X",0,VLOOKUP(E306,'37'!$K$3:$L$16,2,FALSE)))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IF(D307="X",0,IF(E307="X",0,VLOOKUP(E307,'37'!$K$3:$L$16,2,FALSE)))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IF(D308="X",0,IF(E308="X",0,VLOOKUP(E308,'37'!$K$3:$L$16,2,FALSE)))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IF(D309="X",0,IF(E309="X",0,VLOOKUP(E309,'37'!$K$3:$L$16,2,FALSE)))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IF(D310="X",0,IF(E310="X",0,VLOOKUP(E310,'37'!$K$3:$L$16,2,FALSE)))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IF(D311="X",0,IF(E311="X",0,VLOOKUP(E311,'37'!$K$3:$L$16,2,FALSE)))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IF(D312="X",0,IF(E312="X",0,VLOOKUP(E312,'37'!$K$3:$L$16,2,FALSE)))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IF(D313="X",0,IF(E313="X",0,VLOOKUP(E313,'37'!$K$3:$L$16,2,FALSE)))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IF(D314="X",0,IF(E314="X",0,VLOOKUP(E314,'37'!$K$3:$L$16,2,FALSE)))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IF(D315="X",0,IF(E315="X",0,VLOOKUP(E315,'37'!$K$3:$L$16,2,FALSE)))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IF(D316="X",0,IF(E316="X",0,VLOOKUP(E316,'37'!$K$3:$L$16,2,FALSE)))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IF(D317="X",0,IF(E317="X",0,VLOOKUP(E317,'37'!$K$3:$L$16,2,FALSE)))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IF(D318="X",0,IF(E318="X",0,VLOOKUP(E318,'37'!$K$3:$L$16,2,FALSE)))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IF(D319="X",0,IF(E319="X",0,VLOOKUP(E319,'37'!$K$3:$L$16,2,FALSE)))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IF(D320="X",0,IF(E320="X",0,VLOOKUP(E320,'37'!$K$3:$L$16,2,FALSE)))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IF(D321="X",0,IF(E321="X",0,VLOOKUP(E321,'37'!$K$3:$L$16,2,FALSE)))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IF(D322="X",0,IF(E322="X",0,VLOOKUP(E322,'37'!$K$3:$L$16,2,FALSE)))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IF(D323="X",0,IF(E323="X",0,VLOOKUP(E323,'37'!$K$3:$L$16,2,FALSE)))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IF(D324="X",0,IF(E324="X",0,VLOOKUP(E324,'37'!$K$3:$L$16,2,FALSE)))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IF(D325="X",0,IF(E325="X",0,VLOOKUP(E325,'37'!$K$3:$L$16,2,FALSE)))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IF(D326="X",0,IF(E326="X",0,VLOOKUP(E326,'37'!$K$3:$L$16,2,FALSE)))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IF(D327="X",0,IF(E327="X",0,VLOOKUP(E327,'37'!$K$3:$L$16,2,FALSE)))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IF(D328="X",0,IF(E328="X",0,VLOOKUP(E328,'37'!$K$3:$L$16,2,FALSE)))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IF(D329="X",0,IF(E329="X",0,VLOOKUP(E329,'37'!$K$3:$L$16,2,FALSE)))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IF(D330="X",0,IF(E330="X",0,VLOOKUP(E330,'37'!$K$3:$L$16,2,FALSE)))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IF(D331="X",0,IF(E331="X",0,VLOOKUP(E331,'37'!$K$3:$L$16,2,FALSE)))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IF(D332="X",0,IF(E332="X",0,VLOOKUP(E332,'37'!$K$3:$L$16,2,FALSE)))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IF(D333="X",0,IF(E333="X",0,VLOOKUP(E333,'37'!$K$3:$L$16,2,FALSE)))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IF(D334="X",0,IF(E334="X",0,VLOOKUP(E334,'37'!$K$3:$L$16,2,FALSE)))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IF(D335="X",0,IF(E335="X",0,VLOOKUP(E335,'37'!$K$3:$L$16,2,FALSE)))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IF(D336="X",0,IF(E336="X",0,VLOOKUP(E336,'37'!$K$3:$L$16,2,FALSE)))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IF(D337="X",0,IF(E337="X",0,VLOOKUP(E337,'37'!$K$3:$L$16,2,FALSE)))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IF(D338="X",0,IF(E338="X",0,VLOOKUP(E338,'37'!$K$3:$L$16,2,FALSE)))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IF(D339="X",0,IF(E339="X",0,VLOOKUP(E339,'37'!$K$3:$L$16,2,FALSE)))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IF(D340="X",0,IF(E340="X",0,VLOOKUP(E340,'37'!$K$3:$L$16,2,FALSE)))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IF(D341="X",0,IF(E341="X",0,VLOOKUP(E341,'37'!$K$3:$L$16,2,FALSE)))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IF(D342="X",0,IF(E342="X",0,VLOOKUP(E342,'37'!$K$3:$L$16,2,FALSE)))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IF(D343="X",0,IF(E343="X",0,VLOOKUP(E343,'37'!$K$3:$L$16,2,FALSE)))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IF(D344="X",0,IF(E344="X",0,VLOOKUP(E344,'37'!$K$3:$L$16,2,FALSE)))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IF(D345="X",0,IF(E345="X",0,VLOOKUP(E345,'37'!$K$3:$L$16,2,FALSE)))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IF(D346="X",0,IF(E346="X",0,VLOOKUP(E346,'37'!$K$3:$L$16,2,FALSE)))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IF(D347="X",0,IF(E347="X",0,VLOOKUP(E347,'37'!$K$3:$L$16,2,FALSE)))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IF(D348="X",0,IF(E348="X",0,VLOOKUP(E348,'37'!$K$3:$L$16,2,FALSE)))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IF(D349="X",0,IF(E349="X",0,VLOOKUP(E349,'37'!$K$3:$L$16,2,FALSE)))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IF(D350="X",0,IF(E350="X",0,VLOOKUP(E350,'37'!$K$3:$L$16,2,FALSE)))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IF(D351="X",0,IF(E351="X",0,VLOOKUP(E351,'37'!$K$3:$L$16,2,FALSE)))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IF(D352="X",0,IF(E352="X",0,VLOOKUP(E352,'37'!$K$3:$L$16,2,FALSE)))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IF(D353="X",0,IF(E353="X",0,VLOOKUP(E353,'37'!$K$3:$L$16,2,FALSE)))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IF(D354="X",0,IF(E354="X",0,VLOOKUP(E354,'37'!$K$3:$L$16,2,FALSE)))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IF(D355="X",0,IF(E355="X",0,VLOOKUP(E355,'37'!$K$3:$L$16,2,FALSE)))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IF(D356="X",0,IF(E356="X",0,VLOOKUP(E356,'37'!$K$3:$L$16,2,FALSE)))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IF(D357="X",0,IF(E357="X",0,VLOOKUP(E357,'37'!$K$3:$L$16,2,FALSE)))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IF(D358="X",0,IF(E358="X",0,VLOOKUP(E358,'37'!$K$3:$L$16,2,FALSE)))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IF(D359="X",0,IF(E359="X",0,VLOOKUP(E359,'37'!$K$3:$L$16,2,FALSE)))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IF(D360="X",0,IF(E360="X",0,VLOOKUP(E360,'37'!$K$3:$L$16,2,FALSE)))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IF(D361="X",0,IF(E361="X",0,VLOOKUP(E361,'37'!$K$3:$L$16,2,FALSE)))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IF(D362="X",0,IF(E362="X",0,VLOOKUP(E362,'37'!$K$3:$L$16,2,FALSE)))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IF(D363="X",0,IF(E363="X",0,VLOOKUP(E363,'37'!$K$3:$L$16,2,FALSE)))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IF(D364="X",0,IF(E364="X",0,VLOOKUP(E364,'37'!$K$3:$L$16,2,FALSE)))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IF(D365="X",0,IF(E365="X",0,VLOOKUP(E365,'37'!$K$3:$L$16,2,FALSE)))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IF(D366="X",0,IF(E366="X",0,VLOOKUP(E366,'37'!$K$3:$L$16,2,FALSE)))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IF(D367="X",0,IF(E367="X",0,VLOOKUP(E367,'37'!$K$3:$L$16,2,FALSE)))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IF(D368="X",0,IF(E368="X",0,VLOOKUP(E368,'37'!$K$3:$L$16,2,FALSE)))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IF(D369="X",0,IF(E369="X",0,VLOOKUP(E369,'37'!$K$3:$L$16,2,FALSE)))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IF(D370="X",0,IF(E370="X",0,VLOOKUP(E370,'37'!$K$3:$L$16,2,FALSE)))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IF(D371="X",0,IF(E371="X",0,VLOOKUP(E371,'37'!$K$3:$L$16,2,FALSE)))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IF(D372="X",0,IF(E372="X",0,VLOOKUP(E372,'37'!$K$3:$L$16,2,FALSE)))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IF(D373="X",0,IF(E373="X",0,VLOOKUP(E373,'37'!$K$3:$L$16,2,FALSE)))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IF(D374="X",0,IF(E374="X",0,VLOOKUP(E374,'37'!$K$3:$L$16,2,FALSE)))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IF(D375="X",0,IF(E375="X",0,VLOOKUP(E375,'37'!$K$3:$L$16,2,FALSE)))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IF(D376="X",0,IF(E376="X",0,VLOOKUP(E376,'37'!$K$3:$L$16,2,FALSE)))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IF(D377="X",0,IF(E377="X",0,VLOOKUP(E377,'37'!$K$3:$L$16,2,FALSE)))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IF(D378="X",0,IF(E378="X",0,VLOOKUP(E378,'37'!$K$3:$L$16,2,FALSE)))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IF(D379="X",0,IF(E379="X",0,VLOOKUP(E379,'37'!$K$3:$L$16,2,FALSE)))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IF(D380="X",0,IF(E380="X",0,VLOOKUP(E380,'37'!$K$3:$L$16,2,FALSE)))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IF(D381="X",0,IF(E381="X",0,VLOOKUP(E381,'37'!$K$3:$L$16,2,FALSE)))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IF(D382="X",0,IF(E382="X",0,VLOOKUP(E382,'37'!$K$3:$L$16,2,FALSE)))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IF(D383="X",0,IF(E383="X",0,VLOOKUP(E383,'37'!$K$3:$L$16,2,FALSE)))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IF(D384="X",0,IF(E384="X",0,VLOOKUP(E384,'37'!$K$3:$L$16,2,FALSE)))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IF(D385="X",0,IF(E385="X",0,VLOOKUP(E385,'37'!$K$3:$L$16,2,FALSE)))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IF(D386="X",0,IF(E386="X",0,VLOOKUP(E386,'37'!$K$3:$L$16,2,FALSE)))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IF(D387="X",0,IF(E387="X",0,VLOOKUP(E387,'37'!$K$3:$L$16,2,FALSE)))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IF(D388="X",0,IF(E388="X",0,VLOOKUP(E388,'37'!$K$3:$L$16,2,FALSE)))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IF(D389="X",0,IF(E389="X",0,VLOOKUP(E389,'37'!$K$3:$L$16,2,FALSE)))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IF(D390="X",0,IF(E390="X",0,VLOOKUP(E390,'37'!$K$3:$L$16,2,FALSE)))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IF(D391="X",0,IF(E391="X",0,VLOOKUP(E391,'37'!$K$3:$L$16,2,FALSE)))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IF(D392="X",0,IF(E392="X",0,VLOOKUP(E392,'37'!$K$3:$L$16,2,FALSE)))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IF(D393="X",0,IF(E393="X",0,VLOOKUP(E393,'37'!$K$3:$L$16,2,FALSE)))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IF(D394="X",0,IF(E394="X",0,VLOOKUP(E394,'37'!$K$3:$L$16,2,FALSE)))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IF(D395="X",0,IF(E395="X",0,VLOOKUP(E395,'37'!$K$3:$L$16,2,FALSE)))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IF(D396="X",0,IF(E396="X",0,VLOOKUP(E396,'37'!$K$3:$L$16,2,FALSE)))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IF(D397="X",0,IF(E397="X",0,VLOOKUP(E397,'37'!$K$3:$L$16,2,FALSE)))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IF(D398="X",0,IF(E398="X",0,VLOOKUP(E398,'37'!$K$3:$L$16,2,FALSE)))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IF(D399="X",0,IF(E399="X",0,VLOOKUP(E399,'37'!$K$3:$L$16,2,FALSE)))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IF(D400="X",0,IF(E400="X",0,VLOOKUP(E400,'37'!$K$3:$L$16,2,FALSE)))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IF(D401="X",0,IF(E401="X",0,VLOOKUP(E401,'37'!$K$3:$L$16,2,FALSE)))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IF(D402="X",0,IF(E402="X",0,VLOOKUP(E402,'37'!$K$3:$L$16,2,FALSE)))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IF(D403="X",0,IF(E403="X",0,VLOOKUP(E403,'37'!$K$3:$L$16,2,FALSE)))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IF(D404="X",0,IF(E404="X",0,VLOOKUP(E404,'37'!$K$3:$L$16,2,FALSE)))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IF(D405="X",0,IF(E405="X",0,VLOOKUP(E405,'37'!$K$3:$L$16,2,FALSE)))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IF(D406="X",0,IF(E406="X",0,VLOOKUP(E406,'37'!$K$3:$L$16,2,FALSE)))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IF(D407="X",0,IF(E407="X",0,VLOOKUP(E407,'37'!$K$3:$L$16,2,FALSE)))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IF(D408="X",0,IF(E408="X",0,VLOOKUP(E408,'37'!$K$3:$L$16,2,FALSE)))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IF(D409="X",0,IF(E409="X",0,VLOOKUP(E409,'37'!$K$3:$L$16,2,FALSE)))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IF(D410="X",0,IF(E410="X",0,VLOOKUP(E410,'37'!$K$3:$L$16,2,FALSE)))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IF(D411="X",0,IF(E411="X",0,VLOOKUP(E411,'37'!$K$3:$L$16,2,FALSE)))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IF(D412="X",0,IF(E412="X",0,VLOOKUP(E412,'37'!$K$3:$L$16,2,FALSE)))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IF(D413="X",0,IF(E413="X",0,VLOOKUP(E413,'37'!$K$3:$L$16,2,FALSE)))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IF(D414="X",0,IF(E414="X",0,VLOOKUP(E414,'37'!$K$3:$L$16,2,FALSE)))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IF(D415="X",0,IF(E415="X",0,VLOOKUP(E415,'37'!$K$3:$L$16,2,FALSE)))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IF(D416="X",0,IF(E416="X",0,VLOOKUP(E416,'37'!$K$3:$L$16,2,FALSE)))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IF(D417="X",0,IF(E417="X",0,VLOOKUP(E417,'37'!$K$3:$L$16,2,FALSE)))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IF(D418="X",0,IF(E418="X",0,VLOOKUP(E418,'37'!$K$3:$L$16,2,FALSE)))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IF(D419="X",0,IF(E419="X",0,VLOOKUP(E419,'37'!$K$3:$L$16,2,FALSE)))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IF(D420="X",0,IF(E420="X",0,VLOOKUP(E420,'37'!$K$3:$L$16,2,FALSE)))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IF(D421="X",0,IF(E421="X",0,VLOOKUP(E421,'37'!$K$3:$L$16,2,FALSE)))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IF(D422="X",0,IF(E422="X",0,VLOOKUP(E422,'37'!$K$3:$L$16,2,FALSE)))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IF(D423="X",0,IF(E423="X",0,VLOOKUP(E423,'37'!$K$3:$L$16,2,FALSE)))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IF(D424="X",0,IF(E424="X",0,VLOOKUP(E424,'37'!$K$3:$L$16,2,FALSE)))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IF(D425="X",0,IF(E425="X",0,VLOOKUP(E425,'37'!$K$3:$L$16,2,FALSE)))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IF(D426="X",0,IF(E426="X",0,VLOOKUP(E426,'37'!$K$3:$L$16,2,FALSE)))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IF(D427="X",0,IF(E427="X",0,VLOOKUP(E427,'37'!$K$3:$L$16,2,FALSE)))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IF(D428="X",0,IF(E428="X",0,VLOOKUP(E428,'37'!$K$3:$L$16,2,FALSE)))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IF(D429="X",0,IF(E429="X",0,VLOOKUP(E429,'37'!$K$3:$L$16,2,FALSE)))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IF(D430="X",0,IF(E430="X",0,VLOOKUP(E430,'37'!$K$3:$L$16,2,FALSE)))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IF(D431="X",0,IF(E431="X",0,VLOOKUP(E431,'37'!$K$3:$L$16,2,FALSE)))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IF(D432="X",0,IF(E432="X",0,VLOOKUP(E432,'37'!$K$3:$L$16,2,FALSE)))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IF(D433="X",0,IF(E433="X",0,VLOOKUP(E433,'37'!$K$3:$L$16,2,FALSE)))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IF(D434="X",0,IF(E434="X",0,VLOOKUP(E434,'37'!$K$3:$L$16,2,FALSE)))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IF(D435="X",0,IF(E435="X",0,VLOOKUP(E435,'37'!$K$3:$L$16,2,FALSE)))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IF(D436="X",0,IF(E436="X",0,VLOOKUP(E436,'37'!$K$3:$L$16,2,FALSE)))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IF(D437="X",0,IF(E437="X",0,VLOOKUP(E437,'37'!$K$3:$L$16,2,FALSE)))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IF(D438="X",0,IF(E438="X",0,VLOOKUP(E438,'37'!$K$3:$L$16,2,FALSE)))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IF(D439="X",0,IF(E439="X",0,VLOOKUP(E439,'37'!$K$3:$L$16,2,FALSE)))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IF(D440="X",0,IF(E440="X",0,VLOOKUP(E440,'37'!$K$3:$L$16,2,FALSE)))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IF(D441="X",0,IF(E441="X",0,VLOOKUP(E441,'37'!$K$3:$L$16,2,FALSE)))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IF(D442="X",0,IF(E442="X",0,VLOOKUP(E442,'37'!$K$3:$L$16,2,FALSE)))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IF(D443="X",0,IF(E443="X",0,VLOOKUP(E443,'37'!$K$3:$L$16,2,FALSE)))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IF(D444="X",0,IF(E444="X",0,VLOOKUP(E444,'37'!$K$3:$L$16,2,FALSE)))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IF(D445="X",0,IF(E445="X",0,VLOOKUP(E445,'37'!$K$3:$L$16,2,FALSE)))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IF(D446="X",0,IF(E446="X",0,VLOOKUP(E446,'37'!$K$3:$L$16,2,FALSE)))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IF(D447="X",0,IF(E447="X",0,VLOOKUP(E447,'37'!$K$3:$L$16,2,FALSE)))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IF(D448="X",0,IF(E448="X",0,VLOOKUP(E448,'37'!$K$3:$L$16,2,FALSE)))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IF(D449="X",0,IF(E449="X",0,VLOOKUP(E449,'37'!$K$3:$L$16,2,FALSE)))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IF(D450="X",0,IF(E450="X",0,VLOOKUP(E450,'37'!$K$3:$L$16,2,FALSE)))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IF(D451="X",0,IF(E451="X",0,VLOOKUP(E451,'37'!$K$3:$L$16,2,FALSE)))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IF(D452="X",0,IF(E452="X",0,VLOOKUP(E452,'37'!$K$3:$L$16,2,FALSE)))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IF(D453="X",0,IF(E453="X",0,VLOOKUP(E453,'37'!$K$3:$L$16,2,FALSE)))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IF(D454="X",0,IF(E454="X",0,VLOOKUP(E454,'37'!$K$3:$L$16,2,FALSE)))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IF(D455="X",0,IF(E455="X",0,VLOOKUP(E455,'37'!$K$3:$L$16,2,FALSE)))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IF(D456="X",0,IF(E456="X",0,VLOOKUP(E456,'37'!$K$3:$L$16,2,FALSE)))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IF(D457="X",0,IF(E457="X",0,VLOOKUP(E457,'37'!$K$3:$L$16,2,FALSE)))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IF(D458="X",0,IF(E458="X",0,VLOOKUP(E458,'37'!$K$3:$L$16,2,FALSE)))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IF(D459="X",0,IF(E459="X",0,VLOOKUP(E459,'37'!$K$3:$L$16,2,FALSE)))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IF(D460="X",0,IF(E460="X",0,VLOOKUP(E460,'37'!$K$3:$L$16,2,FALSE)))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IF(D461="X",0,IF(E461="X",0,VLOOKUP(E461,'37'!$K$3:$L$16,2,FALSE)))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IF(D462="X",0,IF(E462="X",0,VLOOKUP(E462,'37'!$K$3:$L$16,2,FALSE)))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IF(D463="X",0,IF(E463="X",0,VLOOKUP(E463,'37'!$K$3:$L$16,2,FALSE)))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IF(D464="X",0,IF(E464="X",0,VLOOKUP(E464,'37'!$K$3:$L$16,2,FALSE)))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IF(D465="X",0,IF(E465="X",0,VLOOKUP(E465,'37'!$K$3:$L$16,2,FALSE)))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IF(D466="X",0,IF(E466="X",0,VLOOKUP(E466,'37'!$K$3:$L$16,2,FALSE)))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IF(D467="X",0,IF(E467="X",0,VLOOKUP(E467,'37'!$K$3:$L$16,2,FALSE)))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IF(D468="X",0,IF(E468="X",0,VLOOKUP(E468,'37'!$K$3:$L$16,2,FALSE)))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IF(D469="X",0,IF(E469="X",0,VLOOKUP(E469,'37'!$K$3:$L$16,2,FALSE)))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IF(D470="X",0,IF(E470="X",0,VLOOKUP(E470,'37'!$K$3:$L$16,2,FALSE)))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IF(D471="X",0,IF(E471="X",0,VLOOKUP(E471,'37'!$K$3:$L$16,2,FALSE)))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IF(D472="X",0,IF(E472="X",0,VLOOKUP(E472,'37'!$K$3:$L$16,2,FALSE)))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IF(D473="X",0,IF(E473="X",0,VLOOKUP(E473,'37'!$K$3:$L$16,2,FALSE)))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IF(D474="X",0,IF(E474="X",0,VLOOKUP(E474,'37'!$K$3:$L$16,2,FALSE)))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IF(D475="X",0,IF(E475="X",0,VLOOKUP(E475,'37'!$K$3:$L$16,2,FALSE)))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IF(D476="X",0,IF(E476="X",0,VLOOKUP(E476,'37'!$K$3:$L$16,2,FALSE)))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IF(D477="X",0,IF(E477="X",0,VLOOKUP(E477,'37'!$K$3:$L$16,2,FALSE)))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IF(D478="X",0,IF(E478="X",0,VLOOKUP(E478,'37'!$K$3:$L$16,2,FALSE)))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IF(D479="X",0,IF(E479="X",0,VLOOKUP(E479,'37'!$K$3:$L$16,2,FALSE)))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IF(D480="X",0,IF(E480="X",0,VLOOKUP(E480,'37'!$K$3:$L$16,2,FALSE)))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IF(D481="X",0,IF(E481="X",0,VLOOKUP(E481,'37'!$K$3:$L$16,2,FALSE)))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IF(D482="X",0,IF(E482="X",0,VLOOKUP(E482,'37'!$K$3:$L$16,2,FALSE)))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IF(D483="X",0,IF(E483="X",0,VLOOKUP(E483,'37'!$K$3:$L$16,2,FALSE)))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IF(D484="X",0,IF(E484="X",0,VLOOKUP(E484,'37'!$K$3:$L$16,2,FALSE)))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IF(D485="X",0,IF(E485="X",0,VLOOKUP(E485,'37'!$K$3:$L$16,2,FALSE)))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IF(D486="X",0,IF(E486="X",0,VLOOKUP(E486,'37'!$K$3:$L$16,2,FALSE)))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IF(D487="X",0,IF(E487="X",0,VLOOKUP(E487,'37'!$K$3:$L$16,2,FALSE)))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IF(D488="X",0,IF(E488="X",0,VLOOKUP(E488,'37'!$K$3:$L$16,2,FALSE)))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IF(D489="X",0,IF(E489="X",0,VLOOKUP(E489,'37'!$K$3:$L$16,2,FALSE)))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IF(D490="X",0,IF(E490="X",0,VLOOKUP(E490,'37'!$K$3:$L$16,2,FALSE)))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IF(D491="X",0,IF(E491="X",0,VLOOKUP(E491,'37'!$K$3:$L$16,2,FALSE)))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IF(D492="X",0,IF(E492="X",0,VLOOKUP(E492,'37'!$K$3:$L$16,2,FALSE)))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IF(D493="X",0,IF(E493="X",0,VLOOKUP(E493,'37'!$K$3:$L$16,2,FALSE)))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IF(D494="X",0,IF(E494="X",0,VLOOKUP(E494,'37'!$K$3:$L$16,2,FALSE)))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38,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'26a'!P499/M3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'26a'!P500/M4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(her)controles'!A50</f>
        <v>38</v>
      </c>
      <c r="K5" s="74" t="s">
        <v>59</v>
      </c>
      <c r="L5" s="86"/>
      <c r="M5" s="147"/>
      <c r="N5" s="127" t="e">
        <f>'26a'!P501/M5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38a</v>
      </c>
      <c r="K6" s="74" t="s">
        <v>60</v>
      </c>
      <c r="L6" s="86"/>
      <c r="M6" s="147"/>
      <c r="N6" s="127" t="e">
        <f>'26a'!P502/M6</f>
        <v>#N/A</v>
      </c>
    </row>
    <row r="7" spans="1:14" x14ac:dyDescent="0.3">
      <c r="K7" s="74" t="s">
        <v>56</v>
      </c>
      <c r="L7" s="86"/>
      <c r="M7" s="147"/>
      <c r="N7" s="127" t="e">
        <f>'26a'!P503/M7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'26a'!P504/M8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'26a'!P505/M9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'26a'!P506/M10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'26a'!P507/M11</f>
        <v>#N/A</v>
      </c>
    </row>
    <row r="12" spans="1:14" x14ac:dyDescent="0.3">
      <c r="F12" s="47" t="s">
        <v>65</v>
      </c>
      <c r="G12" s="47" t="s">
        <v>91</v>
      </c>
      <c r="H12" s="47"/>
      <c r="K12" s="74" t="s">
        <v>64</v>
      </c>
      <c r="L12" s="86"/>
      <c r="M12" s="147"/>
      <c r="N12" s="127" t="e">
        <f>'26a'!P508/M12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'26a'!N512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'26a'!P509/M13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18"/>
      <c r="N14" s="127"/>
    </row>
    <row r="15" spans="1:14" x14ac:dyDescent="0.3">
      <c r="K15" s="74"/>
      <c r="L15" s="86"/>
      <c r="M15" s="118"/>
      <c r="N15" s="127"/>
    </row>
    <row r="16" spans="1:14" x14ac:dyDescent="0.3">
      <c r="A16" t="s">
        <v>128</v>
      </c>
      <c r="K16" s="76"/>
      <c r="L16" s="87"/>
      <c r="M16" s="119"/>
      <c r="N16" s="128"/>
    </row>
    <row r="17" spans="1:9" x14ac:dyDescent="0.3">
      <c r="A17" s="238" t="s">
        <v>129</v>
      </c>
      <c r="B17" s="238"/>
      <c r="C17" s="238"/>
      <c r="D17" s="84" t="e">
        <f>'26a'!P512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 t="s">
        <v>152</v>
      </c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'26a'!G512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'26a'!F512-E27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 t="s">
        <v>153</v>
      </c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'26a'!S495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'26a'!N505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'38'!H5</f>
        <v>38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IF(D4="X",0,IF(E4="X",0,VLOOKUP(E4,'26'!$K$3:$L$16,2,FALSE)))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IF(D5="X",0,IF(E5="X",0,VLOOKUP(E5,'26'!$K$3:$L$16,2,FALSE)))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IF(D6="X",0,IF(E6="X",0,VLOOKUP(E6,'26'!$K$3:$L$16,2,FALSE)))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IF(D7="X",0,IF(E7="X",0,VLOOKUP(E7,'26'!$K$3:$L$16,2,FALSE)))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IF(D8="X",0,IF(E8="X",0,VLOOKUP(E8,'26'!$K$3:$L$16,2,FALSE)))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IF(D9="X",0,IF(E9="X",0,VLOOKUP(E9,'26'!$K$3:$L$16,2,FALSE)))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IF(D10="X",0,IF(E10="X",0,VLOOKUP(E10,'26'!$K$3:$L$16,2,FALSE)))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IF(D11="X",0,IF(E11="X",0,VLOOKUP(E11,'26'!$K$3:$L$16,2,FALSE)))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IF(D12="X",0,IF(E12="X",0,VLOOKUP(E12,'26'!$K$3:$L$16,2,FALSE)))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IF(D13="X",0,IF(E13="X",0,VLOOKUP(E13,'26'!$K$3:$L$16,2,FALSE)))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IF(D14="X",0,IF(E14="X",0,VLOOKUP(E14,'26'!$K$3:$L$16,2,FALSE)))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IF(D15="X",0,IF(E15="X",0,VLOOKUP(E15,'26'!$K$3:$L$16,2,FALSE)))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IF(D16="X",0,IF(E16="X",0,VLOOKUP(E16,'26'!$K$3:$L$16,2,FALSE)))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IF(D17="X",0,IF(E17="X",0,VLOOKUP(E17,'26'!$K$3:$L$16,2,FALSE)))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IF(D18="X",0,IF(E18="X",0,VLOOKUP(E18,'26'!$K$3:$L$16,2,FALSE)))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IF(D19="X",0,IF(E19="X",0,VLOOKUP(E19,'26'!$K$3:$L$16,2,FALSE)))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IF(D20="X",0,IF(E20="X",0,VLOOKUP(E20,'26'!$K$3:$L$16,2,FALSE)))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IF(D21="X",0,IF(E21="X",0,VLOOKUP(E21,'26'!$K$3:$L$16,2,FALSE)))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IF(D22="X",0,IF(E22="X",0,VLOOKUP(E22,'26'!$K$3:$L$16,2,FALSE)))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IF(D23="X",0,IF(E23="X",0,VLOOKUP(E23,'26'!$K$3:$L$16,2,FALSE)))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IF(D24="X",0,IF(E24="X",0,VLOOKUP(E24,'26'!$K$3:$L$16,2,FALSE)))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IF(D25="X",0,IF(E25="X",0,VLOOKUP(E25,'26'!$K$3:$L$16,2,FALSE)))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IF(D26="X",0,IF(E26="X",0,VLOOKUP(E26,'26'!$K$3:$L$16,2,FALSE)))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IF(D27="X",0,IF(E27="X",0,VLOOKUP(E27,'26'!$K$3:$L$16,2,FALSE)))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IF(D28="X",0,IF(E28="X",0,VLOOKUP(E28,'26'!$K$3:$L$16,2,FALSE)))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IF(D29="X",0,IF(E29="X",0,VLOOKUP(E29,'26'!$K$3:$L$16,2,FALSE)))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IF(D30="X",0,IF(E30="X",0,VLOOKUP(E30,'26'!$K$3:$L$16,2,FALSE)))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IF(D31="X",0,IF(E31="X",0,VLOOKUP(E31,'26'!$K$3:$L$16,2,FALSE)))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IF(D32="X",0,IF(E32="X",0,VLOOKUP(E32,'26'!$K$3:$L$16,2,FALSE)))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IF(D33="X",0,IF(E33="X",0,VLOOKUP(E33,'26'!$K$3:$L$16,2,FALSE)))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IF(D34="X",0,IF(E34="X",0,VLOOKUP(E34,'26'!$K$3:$L$16,2,FALSE)))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IF(D35="X",0,IF(E35="X",0,VLOOKUP(E35,'26'!$K$3:$L$16,2,FALSE)))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IF(D36="X",0,IF(E36="X",0,VLOOKUP(E36,'26'!$K$3:$L$16,2,FALSE)))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IF(D37="X",0,IF(E37="X",0,VLOOKUP(E37,'26'!$K$3:$L$16,2,FALSE)))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IF(D38="X",0,IF(E38="X",0,VLOOKUP(E38,'26'!$K$3:$L$16,2,FALSE)))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IF(D39="X",0,IF(E39="X",0,VLOOKUP(E39,'26'!$K$3:$L$16,2,FALSE)))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IF(D40="X",0,IF(E40="X",0,VLOOKUP(E40,'26'!$K$3:$L$16,2,FALSE)))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IF(D41="X",0,IF(E41="X",0,VLOOKUP(E41,'26'!$K$3:$L$16,2,FALSE)))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IF(D42="X",0,IF(E42="X",0,VLOOKUP(E42,'26'!$K$3:$L$16,2,FALSE)))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IF(D43="X",0,IF(E43="X",0,VLOOKUP(E43,'26'!$K$3:$L$16,2,FALSE)))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IF(D44="X",0,IF(E44="X",0,VLOOKUP(E44,'26'!$K$3:$L$16,2,FALSE)))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IF(D45="X",0,IF(E45="X",0,VLOOKUP(E45,'26'!$K$3:$L$16,2,FALSE)))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IF(D46="X",0,IF(E46="X",0,VLOOKUP(E46,'26'!$K$3:$L$16,2,FALSE)))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IF(D47="X",0,IF(E47="X",0,VLOOKUP(E47,'26'!$K$3:$L$16,2,FALSE)))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IF(D48="X",0,IF(E48="X",0,VLOOKUP(E48,'26'!$K$3:$L$16,2,FALSE)))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IF(D49="X",0,IF(E49="X",0,VLOOKUP(E49,'26'!$K$3:$L$16,2,FALSE)))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IF(D50="X",0,IF(E50="X",0,VLOOKUP(E50,'26'!$K$3:$L$16,2,FALSE)))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IF(D51="X",0,IF(E51="X",0,VLOOKUP(E51,'26'!$K$3:$L$16,2,FALSE)))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IF(D52="X",0,IF(E52="X",0,VLOOKUP(E52,'26'!$K$3:$L$16,2,FALSE)))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IF(D53="X",0,IF(E53="X",0,VLOOKUP(E53,'26'!$K$3:$L$16,2,FALSE)))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IF(D54="X",0,IF(E54="X",0,VLOOKUP(E54,'26'!$K$3:$L$16,2,FALSE)))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IF(D55="X",0,IF(E55="X",0,VLOOKUP(E55,'26'!$K$3:$L$16,2,FALSE)))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IF(D56="X",0,IF(E56="X",0,VLOOKUP(E56,'26'!$K$3:$L$16,2,FALSE)))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IF(D57="X",0,IF(E57="X",0,VLOOKUP(E57,'26'!$K$3:$L$16,2,FALSE)))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IF(D58="X",0,IF(E58="X",0,VLOOKUP(E58,'26'!$K$3:$L$16,2,FALSE)))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IF(D59="X",0,IF(E59="X",0,VLOOKUP(E59,'26'!$K$3:$L$16,2,FALSE)))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IF(D60="X",0,IF(E60="X",0,VLOOKUP(E60,'26'!$K$3:$L$16,2,FALSE)))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IF(D61="X",0,IF(E61="X",0,VLOOKUP(E61,'26'!$K$3:$L$16,2,FALSE)))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IF(D62="X",0,IF(E62="X",0,VLOOKUP(E62,'26'!$K$3:$L$16,2,FALSE)))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IF(D63="X",0,IF(E63="X",0,VLOOKUP(E63,'26'!$K$3:$L$16,2,FALSE)))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IF(D64="X",0,IF(E64="X",0,VLOOKUP(E64,'26'!$K$3:$L$16,2,FALSE)))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IF(D65="X",0,IF(E65="X",0,VLOOKUP(E65,'26'!$K$3:$L$16,2,FALSE)))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IF(D66="X",0,IF(E66="X",0,VLOOKUP(E66,'26'!$K$3:$L$16,2,FALSE)))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IF(D67="X",0,IF(E67="X",0,VLOOKUP(E67,'26'!$K$3:$L$16,2,FALSE)))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IF(D68="X",0,IF(E68="X",0,VLOOKUP(E68,'26'!$K$3:$L$16,2,FALSE)))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IF(D69="X",0,IF(E69="X",0,VLOOKUP(E69,'26'!$K$3:$L$16,2,FALSE)))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IF(D70="X",0,IF(E70="X",0,VLOOKUP(E70,'26'!$K$3:$L$16,2,FALSE)))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IF(D71="X",0,IF(E71="X",0,VLOOKUP(E71,'26'!$K$3:$L$16,2,FALSE)))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IF(D72="X",0,IF(E72="X",0,VLOOKUP(E72,'26'!$K$3:$L$16,2,FALSE)))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IF(D73="X",0,IF(E73="X",0,VLOOKUP(E73,'26'!$K$3:$L$16,2,FALSE)))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IF(D74="X",0,IF(E74="X",0,VLOOKUP(E74,'26'!$K$3:$L$16,2,FALSE)))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IF(D75="X",0,IF(E75="X",0,VLOOKUP(E75,'26'!$K$3:$L$16,2,FALSE)))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IF(D76="X",0,IF(E76="X",0,VLOOKUP(E76,'26'!$K$3:$L$16,2,FALSE)))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IF(D77="X",0,IF(E77="X",0,VLOOKUP(E77,'26'!$K$3:$L$16,2,FALSE)))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IF(D78="X",0,IF(E78="X",0,VLOOKUP(E78,'26'!$K$3:$L$16,2,FALSE)))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IF(D79="X",0,IF(E79="X",0,VLOOKUP(E79,'26'!$K$3:$L$16,2,FALSE)))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IF(D80="X",0,IF(E80="X",0,VLOOKUP(E80,'26'!$K$3:$L$16,2,FALSE)))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IF(D81="X",0,IF(E81="X",0,VLOOKUP(E81,'26'!$K$3:$L$16,2,FALSE)))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IF(D82="X",0,IF(E82="X",0,VLOOKUP(E82,'26'!$K$3:$L$16,2,FALSE)))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IF(D83="X",0,IF(E83="X",0,VLOOKUP(E83,'26'!$K$3:$L$16,2,FALSE)))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IF(D84="X",0,IF(E84="X",0,VLOOKUP(E84,'26'!$K$3:$L$16,2,FALSE)))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IF(D85="X",0,IF(E85="X",0,VLOOKUP(E85,'26'!$K$3:$L$16,2,FALSE)))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IF(D86="X",0,IF(E86="X",0,VLOOKUP(E86,'26'!$K$3:$L$16,2,FALSE)))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IF(D87="X",0,IF(E87="X",0,VLOOKUP(E87,'26'!$K$3:$L$16,2,FALSE)))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IF(D88="X",0,IF(E88="X",0,VLOOKUP(E88,'26'!$K$3:$L$16,2,FALSE)))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IF(D89="X",0,IF(E89="X",0,VLOOKUP(E89,'26'!$K$3:$L$16,2,FALSE)))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IF(D90="X",0,IF(E90="X",0,VLOOKUP(E90,'26'!$K$3:$L$16,2,FALSE)))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IF(D91="X",0,IF(E91="X",0,VLOOKUP(E91,'26'!$K$3:$L$16,2,FALSE)))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IF(D92="X",0,IF(E92="X",0,VLOOKUP(E92,'26'!$K$3:$L$16,2,FALSE)))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IF(D93="X",0,IF(E93="X",0,VLOOKUP(E93,'26'!$K$3:$L$16,2,FALSE)))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IF(D94="X",0,IF(E94="X",0,VLOOKUP(E94,'26'!$K$3:$L$16,2,FALSE)))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IF(D95="X",0,IF(E95="X",0,VLOOKUP(E95,'26'!$K$3:$L$16,2,FALSE)))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IF(D96="X",0,IF(E96="X",0,VLOOKUP(E96,'26'!$K$3:$L$16,2,FALSE)))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IF(D97="X",0,IF(E97="X",0,VLOOKUP(E97,'26'!$K$3:$L$16,2,FALSE)))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IF(D98="X",0,IF(E98="X",0,VLOOKUP(E98,'26'!$K$3:$L$16,2,FALSE)))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IF(D99="X",0,IF(E99="X",0,VLOOKUP(E99,'26'!$K$3:$L$16,2,FALSE)))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IF(D100="X",0,IF(E100="X",0,VLOOKUP(E100,'26'!$K$3:$L$16,2,FALSE)))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IF(D101="X",0,IF(E101="X",0,VLOOKUP(E101,'26'!$K$3:$L$16,2,FALSE)))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IF(D102="X",0,IF(E102="X",0,VLOOKUP(E102,'26'!$K$3:$L$16,2,FALSE)))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IF(D103="X",0,IF(E103="X",0,VLOOKUP(E103,'26'!$K$3:$L$16,2,FALSE)))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IF(D104="X",0,IF(E104="X",0,VLOOKUP(E104,'26'!$K$3:$L$16,2,FALSE)))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IF(D105="X",0,IF(E105="X",0,VLOOKUP(E105,'26'!$K$3:$L$16,2,FALSE)))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IF(D106="X",0,IF(E106="X",0,VLOOKUP(E106,'26'!$K$3:$L$16,2,FALSE)))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IF(D107="X",0,IF(E107="X",0,VLOOKUP(E107,'26'!$K$3:$L$16,2,FALSE)))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IF(D108="X",0,IF(E108="X",0,VLOOKUP(E108,'26'!$K$3:$L$16,2,FALSE)))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IF(D109="X",0,IF(E109="X",0,VLOOKUP(E109,'26'!$K$3:$L$16,2,FALSE)))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IF(D110="X",0,IF(E110="X",0,VLOOKUP(E110,'26'!$K$3:$L$16,2,FALSE)))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IF(D111="X",0,IF(E111="X",0,VLOOKUP(E111,'26'!$K$3:$L$16,2,FALSE)))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IF(D112="X",0,IF(E112="X",0,VLOOKUP(E112,'26'!$K$3:$L$16,2,FALSE)))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IF(D113="X",0,IF(E113="X",0,VLOOKUP(E113,'26'!$K$3:$L$16,2,FALSE)))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IF(D114="X",0,IF(E114="X",0,VLOOKUP(E114,'26'!$K$3:$L$16,2,FALSE)))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IF(D115="X",0,IF(E115="X",0,VLOOKUP(E115,'26'!$K$3:$L$16,2,FALSE)))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IF(D116="X",0,IF(E116="X",0,VLOOKUP(E116,'26'!$K$3:$L$16,2,FALSE)))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IF(D117="X",0,IF(E117="X",0,VLOOKUP(E117,'26'!$K$3:$L$16,2,FALSE)))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IF(D118="X",0,IF(E118="X",0,VLOOKUP(E118,'26'!$K$3:$L$16,2,FALSE)))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IF(D119="X",0,IF(E119="X",0,VLOOKUP(E119,'26'!$K$3:$L$16,2,FALSE)))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IF(D120="X",0,IF(E120="X",0,VLOOKUP(E120,'26'!$K$3:$L$16,2,FALSE)))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IF(D121="X",0,IF(E121="X",0,VLOOKUP(E121,'26'!$K$3:$L$16,2,FALSE)))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IF(D122="X",0,IF(E122="X",0,VLOOKUP(E122,'26'!$K$3:$L$16,2,FALSE)))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IF(D123="X",0,IF(E123="X",0,VLOOKUP(E123,'26'!$K$3:$L$16,2,FALSE)))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IF(D124="X",0,IF(E124="X",0,VLOOKUP(E124,'26'!$K$3:$L$16,2,FALSE)))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IF(D125="X",0,IF(E125="X",0,VLOOKUP(E125,'26'!$K$3:$L$16,2,FALSE)))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IF(D126="X",0,IF(E126="X",0,VLOOKUP(E126,'26'!$K$3:$L$16,2,FALSE)))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IF(D127="X",0,IF(E127="X",0,VLOOKUP(E127,'26'!$K$3:$L$16,2,FALSE)))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IF(D128="X",0,IF(E128="X",0,VLOOKUP(E128,'26'!$K$3:$L$16,2,FALSE)))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IF(D129="X",0,IF(E129="X",0,VLOOKUP(E129,'26'!$K$3:$L$16,2,FALSE)))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IF(D130="X",0,IF(E130="X",0,VLOOKUP(E130,'26'!$K$3:$L$16,2,FALSE)))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IF(D131="X",0,IF(E131="X",0,VLOOKUP(E131,'26'!$K$3:$L$16,2,FALSE)))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IF(D132="X",0,IF(E132="X",0,VLOOKUP(E132,'26'!$K$3:$L$16,2,FALSE)))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IF(D133="X",0,IF(E133="X",0,VLOOKUP(E133,'26'!$K$3:$L$16,2,FALSE)))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IF(D134="X",0,IF(E134="X",0,VLOOKUP(E134,'26'!$K$3:$L$16,2,FALSE)))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IF(D135="X",0,IF(E135="X",0,VLOOKUP(E135,'26'!$K$3:$L$16,2,FALSE)))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IF(D136="X",0,IF(E136="X",0,VLOOKUP(E136,'26'!$K$3:$L$16,2,FALSE)))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IF(D137="X",0,IF(E137="X",0,VLOOKUP(E137,'26'!$K$3:$L$16,2,FALSE)))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IF(D138="X",0,IF(E138="X",0,VLOOKUP(E138,'26'!$K$3:$L$16,2,FALSE)))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IF(D139="X",0,IF(E139="X",0,VLOOKUP(E139,'26'!$K$3:$L$16,2,FALSE)))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IF(D140="X",0,IF(E140="X",0,VLOOKUP(E140,'26'!$K$3:$L$16,2,FALSE)))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IF(D141="X",0,IF(E141="X",0,VLOOKUP(E141,'26'!$K$3:$L$16,2,FALSE)))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IF(D142="X",0,IF(E142="X",0,VLOOKUP(E142,'26'!$K$3:$L$16,2,FALSE)))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IF(D143="X",0,IF(E143="X",0,VLOOKUP(E143,'26'!$K$3:$L$16,2,FALSE)))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IF(D144="X",0,IF(E144="X",0,VLOOKUP(E144,'26'!$K$3:$L$16,2,FALSE)))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IF(D145="X",0,IF(E145="X",0,VLOOKUP(E145,'26'!$K$3:$L$16,2,FALSE)))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IF(D146="X",0,IF(E146="X",0,VLOOKUP(E146,'26'!$K$3:$L$16,2,FALSE)))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IF(D147="X",0,IF(E147="X",0,VLOOKUP(E147,'26'!$K$3:$L$16,2,FALSE)))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IF(D148="X",0,IF(E148="X",0,VLOOKUP(E148,'26'!$K$3:$L$16,2,FALSE)))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IF(D149="X",0,IF(E149="X",0,VLOOKUP(E149,'26'!$K$3:$L$16,2,FALSE)))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IF(D150="X",0,IF(E150="X",0,VLOOKUP(E150,'26'!$K$3:$L$16,2,FALSE)))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IF(D151="X",0,IF(E151="X",0,VLOOKUP(E151,'26'!$K$3:$L$16,2,FALSE)))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IF(D152="X",0,IF(E152="X",0,VLOOKUP(E152,'26'!$K$3:$L$16,2,FALSE)))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IF(D153="X",0,IF(E153="X",0,VLOOKUP(E153,'26'!$K$3:$L$16,2,FALSE)))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IF(D154="X",0,IF(E154="X",0,VLOOKUP(E154,'26'!$K$3:$L$16,2,FALSE)))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IF(D155="X",0,IF(E155="X",0,VLOOKUP(E155,'26'!$K$3:$L$16,2,FALSE)))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IF(D156="X",0,IF(E156="X",0,VLOOKUP(E156,'26'!$K$3:$L$16,2,FALSE)))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IF(D157="X",0,IF(E157="X",0,VLOOKUP(E157,'26'!$K$3:$L$16,2,FALSE)))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IF(D158="X",0,IF(E158="X",0,VLOOKUP(E158,'26'!$K$3:$L$16,2,FALSE)))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IF(D159="X",0,IF(E159="X",0,VLOOKUP(E159,'26'!$K$3:$L$16,2,FALSE)))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IF(D160="X",0,IF(E160="X",0,VLOOKUP(E160,'26'!$K$3:$L$16,2,FALSE)))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IF(D161="X",0,IF(E161="X",0,VLOOKUP(E161,'26'!$K$3:$L$16,2,FALSE)))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IF(D162="X",0,IF(E162="X",0,VLOOKUP(E162,'26'!$K$3:$L$16,2,FALSE)))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IF(D163="X",0,IF(E163="X",0,VLOOKUP(E163,'26'!$K$3:$L$16,2,FALSE)))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IF(D164="X",0,IF(E164="X",0,VLOOKUP(E164,'26'!$K$3:$L$16,2,FALSE)))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IF(D165="X",0,IF(E165="X",0,VLOOKUP(E165,'26'!$K$3:$L$16,2,FALSE)))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IF(D166="X",0,IF(E166="X",0,VLOOKUP(E166,'26'!$K$3:$L$16,2,FALSE)))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IF(D167="X",0,IF(E167="X",0,VLOOKUP(E167,'26'!$K$3:$L$16,2,FALSE)))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IF(D168="X",0,IF(E168="X",0,VLOOKUP(E168,'26'!$K$3:$L$16,2,FALSE)))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IF(D169="X",0,IF(E169="X",0,VLOOKUP(E169,'26'!$K$3:$L$16,2,FALSE)))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IF(D170="X",0,IF(E170="X",0,VLOOKUP(E170,'26'!$K$3:$L$16,2,FALSE)))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IF(D171="X",0,IF(E171="X",0,VLOOKUP(E171,'26'!$K$3:$L$16,2,FALSE)))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IF(D172="X",0,IF(E172="X",0,VLOOKUP(E172,'26'!$K$3:$L$16,2,FALSE)))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IF(D173="X",0,IF(E173="X",0,VLOOKUP(E173,'26'!$K$3:$L$16,2,FALSE)))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IF(D174="X",0,IF(E174="X",0,VLOOKUP(E174,'26'!$K$3:$L$16,2,FALSE)))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IF(D175="X",0,IF(E175="X",0,VLOOKUP(E175,'26'!$K$3:$L$16,2,FALSE)))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IF(D176="X",0,IF(E176="X",0,VLOOKUP(E176,'26'!$K$3:$L$16,2,FALSE)))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IF(D177="X",0,IF(E177="X",0,VLOOKUP(E177,'26'!$K$3:$L$16,2,FALSE)))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IF(D178="X",0,IF(E178="X",0,VLOOKUP(E178,'26'!$K$3:$L$16,2,FALSE)))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IF(D179="X",0,IF(E179="X",0,VLOOKUP(E179,'26'!$K$3:$L$16,2,FALSE)))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IF(D180="X",0,IF(E180="X",0,VLOOKUP(E180,'26'!$K$3:$L$16,2,FALSE)))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IF(D181="X",0,IF(E181="X",0,VLOOKUP(E181,'26'!$K$3:$L$16,2,FALSE)))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IF(D182="X",0,IF(E182="X",0,VLOOKUP(E182,'26'!$K$3:$L$16,2,FALSE)))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IF(D183="X",0,IF(E183="X",0,VLOOKUP(E183,'26'!$K$3:$L$16,2,FALSE)))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IF(D184="X",0,IF(E184="X",0,VLOOKUP(E184,'26'!$K$3:$L$16,2,FALSE)))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IF(D185="X",0,IF(E185="X",0,VLOOKUP(E185,'26'!$K$3:$L$16,2,FALSE)))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IF(D186="X",0,IF(E186="X",0,VLOOKUP(E186,'26'!$K$3:$L$16,2,FALSE)))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IF(D187="X",0,IF(E187="X",0,VLOOKUP(E187,'26'!$K$3:$L$16,2,FALSE)))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IF(D188="X",0,IF(E188="X",0,VLOOKUP(E188,'26'!$K$3:$L$16,2,FALSE)))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IF(D189="X",0,IF(E189="X",0,VLOOKUP(E189,'26'!$K$3:$L$16,2,FALSE)))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IF(D190="X",0,IF(E190="X",0,VLOOKUP(E190,'26'!$K$3:$L$16,2,FALSE)))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IF(D191="X",0,IF(E191="X",0,VLOOKUP(E191,'26'!$K$3:$L$16,2,FALSE)))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IF(D192="X",0,IF(E192="X",0,VLOOKUP(E192,'26'!$K$3:$L$16,2,FALSE)))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IF(D193="X",0,IF(E193="X",0,VLOOKUP(E193,'26'!$K$3:$L$16,2,FALSE)))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IF(D194="X",0,IF(E194="X",0,VLOOKUP(E194,'26'!$K$3:$L$16,2,FALSE)))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IF(D195="X",0,IF(E195="X",0,VLOOKUP(E195,'26'!$K$3:$L$16,2,FALSE)))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IF(D196="X",0,IF(E196="X",0,VLOOKUP(E196,'26'!$K$3:$L$16,2,FALSE)))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IF(D197="X",0,IF(E197="X",0,VLOOKUP(E197,'26'!$K$3:$L$16,2,FALSE)))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IF(D198="X",0,IF(E198="X",0,VLOOKUP(E198,'26'!$K$3:$L$16,2,FALSE)))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IF(D199="X",0,IF(E199="X",0,VLOOKUP(E199,'26'!$K$3:$L$16,2,FALSE)))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IF(D200="X",0,IF(E200="X",0,VLOOKUP(E200,'26'!$K$3:$L$16,2,FALSE)))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IF(D201="X",0,IF(E201="X",0,VLOOKUP(E201,'26'!$K$3:$L$16,2,FALSE)))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IF(D202="X",0,IF(E202="X",0,VLOOKUP(E202,'26'!$K$3:$L$16,2,FALSE)))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IF(D203="X",0,IF(E203="X",0,VLOOKUP(E203,'26'!$K$3:$L$16,2,FALSE)))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IF(D204="X",0,IF(E204="X",0,VLOOKUP(E204,'26'!$K$3:$L$16,2,FALSE)))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IF(D205="X",0,IF(E205="X",0,VLOOKUP(E205,'26'!$K$3:$L$16,2,FALSE)))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IF(D206="X",0,IF(E206="X",0,VLOOKUP(E206,'26'!$K$3:$L$16,2,FALSE)))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IF(D207="X",0,IF(E207="X",0,VLOOKUP(E207,'26'!$K$3:$L$16,2,FALSE)))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IF(D208="X",0,IF(E208="X",0,VLOOKUP(E208,'26'!$K$3:$L$16,2,FALSE)))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IF(D209="X",0,IF(E209="X",0,VLOOKUP(E209,'26'!$K$3:$L$16,2,FALSE)))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IF(D210="X",0,IF(E210="X",0,VLOOKUP(E210,'26'!$K$3:$L$16,2,FALSE)))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IF(D211="X",0,IF(E211="X",0,VLOOKUP(E211,'26'!$K$3:$L$16,2,FALSE)))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IF(D212="X",0,IF(E212="X",0,VLOOKUP(E212,'26'!$K$3:$L$16,2,FALSE)))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IF(D213="X",0,IF(E213="X",0,VLOOKUP(E213,'26'!$K$3:$L$16,2,FALSE)))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IF(D214="X",0,IF(E214="X",0,VLOOKUP(E214,'26'!$K$3:$L$16,2,FALSE)))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IF(D215="X",0,IF(E215="X",0,VLOOKUP(E215,'26'!$K$3:$L$16,2,FALSE)))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IF(D216="X",0,IF(E216="X",0,VLOOKUP(E216,'26'!$K$3:$L$16,2,FALSE)))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IF(D217="X",0,IF(E217="X",0,VLOOKUP(E217,'26'!$K$3:$L$16,2,FALSE)))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IF(D218="X",0,IF(E218="X",0,VLOOKUP(E218,'26'!$K$3:$L$16,2,FALSE)))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IF(D219="X",0,IF(E219="X",0,VLOOKUP(E219,'26'!$K$3:$L$16,2,FALSE)))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IF(D220="X",0,IF(E220="X",0,VLOOKUP(E220,'26'!$K$3:$L$16,2,FALSE)))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IF(D221="X",0,IF(E221="X",0,VLOOKUP(E221,'26'!$K$3:$L$16,2,FALSE)))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IF(D222="X",0,IF(E222="X",0,VLOOKUP(E222,'26'!$K$3:$L$16,2,FALSE)))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IF(D223="X",0,IF(E223="X",0,VLOOKUP(E223,'26'!$K$3:$L$16,2,FALSE)))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IF(D224="X",0,IF(E224="X",0,VLOOKUP(E224,'26'!$K$3:$L$16,2,FALSE)))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IF(D225="X",0,IF(E225="X",0,VLOOKUP(E225,'26'!$K$3:$L$16,2,FALSE)))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IF(D226="X",0,IF(E226="X",0,VLOOKUP(E226,'26'!$K$3:$L$16,2,FALSE)))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IF(D227="X",0,IF(E227="X",0,VLOOKUP(E227,'26'!$K$3:$L$16,2,FALSE)))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IF(D228="X",0,IF(E228="X",0,VLOOKUP(E228,'26'!$K$3:$L$16,2,FALSE)))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IF(D229="X",0,IF(E229="X",0,VLOOKUP(E229,'26'!$K$3:$L$16,2,FALSE)))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IF(D230="X",0,IF(E230="X",0,VLOOKUP(E230,'26'!$K$3:$L$16,2,FALSE)))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IF(D231="X",0,IF(E231="X",0,VLOOKUP(E231,'26'!$K$3:$L$16,2,FALSE)))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IF(D232="X",0,IF(E232="X",0,VLOOKUP(E232,'26'!$K$3:$L$16,2,FALSE)))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IF(D233="X",0,IF(E233="X",0,VLOOKUP(E233,'26'!$K$3:$L$16,2,FALSE)))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IF(D234="X",0,IF(E234="X",0,VLOOKUP(E234,'26'!$K$3:$L$16,2,FALSE)))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IF(D235="X",0,IF(E235="X",0,VLOOKUP(E235,'26'!$K$3:$L$16,2,FALSE)))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IF(D236="X",0,IF(E236="X",0,VLOOKUP(E236,'26'!$K$3:$L$16,2,FALSE)))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IF(D237="X",0,IF(E237="X",0,VLOOKUP(E237,'26'!$K$3:$L$16,2,FALSE)))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IF(D238="X",0,IF(E238="X",0,VLOOKUP(E238,'26'!$K$3:$L$16,2,FALSE)))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IF(D239="X",0,IF(E239="X",0,VLOOKUP(E239,'26'!$K$3:$L$16,2,FALSE)))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IF(D240="X",0,IF(E240="X",0,VLOOKUP(E240,'26'!$K$3:$L$16,2,FALSE)))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IF(D241="X",0,IF(E241="X",0,VLOOKUP(E241,'26'!$K$3:$L$16,2,FALSE)))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IF(D242="X",0,IF(E242="X",0,VLOOKUP(E242,'26'!$K$3:$L$16,2,FALSE)))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IF(D243="X",0,IF(E243="X",0,VLOOKUP(E243,'26'!$K$3:$L$16,2,FALSE)))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IF(D244="X",0,IF(E244="X",0,VLOOKUP(E244,'26'!$K$3:$L$16,2,FALSE)))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IF(D245="X",0,IF(E245="X",0,VLOOKUP(E245,'26'!$K$3:$L$16,2,FALSE)))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IF(D246="X",0,IF(E246="X",0,VLOOKUP(E246,'26'!$K$3:$L$16,2,FALSE)))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IF(D247="X",0,IF(E247="X",0,VLOOKUP(E247,'26'!$K$3:$L$16,2,FALSE)))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IF(D248="X",0,IF(E248="X",0,VLOOKUP(E248,'26'!$K$3:$L$16,2,FALSE)))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IF(D249="X",0,IF(E249="X",0,VLOOKUP(E249,'26'!$K$3:$L$16,2,FALSE)))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IF(D250="X",0,IF(E250="X",0,VLOOKUP(E250,'26'!$K$3:$L$16,2,FALSE)))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IF(D251="X",0,IF(E251="X",0,VLOOKUP(E251,'26'!$K$3:$L$16,2,FALSE)))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IF(D252="X",0,IF(E252="X",0,VLOOKUP(E252,'26'!$K$3:$L$16,2,FALSE)))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IF(D253="X",0,IF(E253="X",0,VLOOKUP(E253,'26'!$K$3:$L$16,2,FALSE)))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IF(D254="X",0,IF(E254="X",0,VLOOKUP(E254,'26'!$K$3:$L$16,2,FALSE)))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IF(D255="X",0,IF(E255="X",0,VLOOKUP(E255,'26'!$K$3:$L$16,2,FALSE)))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IF(D256="X",0,IF(E256="X",0,VLOOKUP(E256,'26'!$K$3:$L$16,2,FALSE)))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IF(D257="X",0,IF(E257="X",0,VLOOKUP(E257,'26'!$K$3:$L$16,2,FALSE)))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IF(D258="X",0,IF(E258="X",0,VLOOKUP(E258,'26'!$K$3:$L$16,2,FALSE)))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IF(D259="X",0,IF(E259="X",0,VLOOKUP(E259,'26'!$K$3:$L$16,2,FALSE)))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IF(D260="X",0,IF(E260="X",0,VLOOKUP(E260,'26'!$K$3:$L$16,2,FALSE)))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IF(D261="X",0,IF(E261="X",0,VLOOKUP(E261,'26'!$K$3:$L$16,2,FALSE)))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IF(D262="X",0,IF(E262="X",0,VLOOKUP(E262,'26'!$K$3:$L$16,2,FALSE)))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IF(D263="X",0,IF(E263="X",0,VLOOKUP(E263,'26'!$K$3:$L$16,2,FALSE)))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IF(D264="X",0,IF(E264="X",0,VLOOKUP(E264,'26'!$K$3:$L$16,2,FALSE)))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IF(D265="X",0,IF(E265="X",0,VLOOKUP(E265,'26'!$K$3:$L$16,2,FALSE)))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IF(D266="X",0,IF(E266="X",0,VLOOKUP(E266,'26'!$K$3:$L$16,2,FALSE)))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IF(D267="X",0,IF(E267="X",0,VLOOKUP(E267,'26'!$K$3:$L$16,2,FALSE)))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IF(D268="X",0,IF(E268="X",0,VLOOKUP(E268,'26'!$K$3:$L$16,2,FALSE)))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IF(D269="X",0,IF(E269="X",0,VLOOKUP(E269,'26'!$K$3:$L$16,2,FALSE)))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IF(D270="X",0,IF(E270="X",0,VLOOKUP(E270,'26'!$K$3:$L$16,2,FALSE)))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IF(D271="X",0,IF(E271="X",0,VLOOKUP(E271,'26'!$K$3:$L$16,2,FALSE)))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IF(D272="X",0,IF(E272="X",0,VLOOKUP(E272,'26'!$K$3:$L$16,2,FALSE)))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IF(D273="X",0,IF(E273="X",0,VLOOKUP(E273,'26'!$K$3:$L$16,2,FALSE)))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IF(D274="X",0,IF(E274="X",0,VLOOKUP(E274,'26'!$K$3:$L$16,2,FALSE)))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IF(D275="X",0,IF(E275="X",0,VLOOKUP(E275,'26'!$K$3:$L$16,2,FALSE)))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IF(D276="X",0,IF(E276="X",0,VLOOKUP(E276,'26'!$K$3:$L$16,2,FALSE)))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IF(D277="X",0,IF(E277="X",0,VLOOKUP(E277,'26'!$K$3:$L$16,2,FALSE)))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IF(D278="X",0,IF(E278="X",0,VLOOKUP(E278,'26'!$K$3:$L$16,2,FALSE)))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IF(D279="X",0,IF(E279="X",0,VLOOKUP(E279,'26'!$K$3:$L$16,2,FALSE)))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IF(D280="X",0,IF(E280="X",0,VLOOKUP(E280,'26'!$K$3:$L$16,2,FALSE)))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IF(D281="X",0,IF(E281="X",0,VLOOKUP(E281,'26'!$K$3:$L$16,2,FALSE)))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IF(D282="X",0,IF(E282="X",0,VLOOKUP(E282,'26'!$K$3:$L$16,2,FALSE)))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IF(D283="X",0,IF(E283="X",0,VLOOKUP(E283,'26'!$K$3:$L$16,2,FALSE)))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IF(D284="X",0,IF(E284="X",0,VLOOKUP(E284,'26'!$K$3:$L$16,2,FALSE)))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IF(D285="X",0,IF(E285="X",0,VLOOKUP(E285,'26'!$K$3:$L$16,2,FALSE)))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IF(D286="X",0,IF(E286="X",0,VLOOKUP(E286,'26'!$K$3:$L$16,2,FALSE)))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IF(D287="X",0,IF(E287="X",0,VLOOKUP(E287,'26'!$K$3:$L$16,2,FALSE)))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IF(D288="X",0,IF(E288="X",0,VLOOKUP(E288,'26'!$K$3:$L$16,2,FALSE)))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IF(D289="X",0,IF(E289="X",0,VLOOKUP(E289,'26'!$K$3:$L$16,2,FALSE)))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IF(D290="X",0,IF(E290="X",0,VLOOKUP(E290,'26'!$K$3:$L$16,2,FALSE)))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IF(D291="X",0,IF(E291="X",0,VLOOKUP(E291,'26'!$K$3:$L$16,2,FALSE)))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IF(D292="X",0,IF(E292="X",0,VLOOKUP(E292,'26'!$K$3:$L$16,2,FALSE)))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IF(D293="X",0,IF(E293="X",0,VLOOKUP(E293,'26'!$K$3:$L$16,2,FALSE)))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IF(D294="X",0,IF(E294="X",0,VLOOKUP(E294,'26'!$K$3:$L$16,2,FALSE)))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IF(D295="X",0,IF(E295="X",0,VLOOKUP(E295,'26'!$K$3:$L$16,2,FALSE)))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IF(D296="X",0,IF(E296="X",0,VLOOKUP(E296,'26'!$K$3:$L$16,2,FALSE)))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IF(D297="X",0,IF(E297="X",0,VLOOKUP(E297,'26'!$K$3:$L$16,2,FALSE)))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IF(D298="X",0,IF(E298="X",0,VLOOKUP(E298,'26'!$K$3:$L$16,2,FALSE)))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IF(D299="X",0,IF(E299="X",0,VLOOKUP(E299,'26'!$K$3:$L$16,2,FALSE)))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IF(D300="X",0,IF(E300="X",0,VLOOKUP(E300,'26'!$K$3:$L$16,2,FALSE)))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IF(D301="X",0,IF(E301="X",0,VLOOKUP(E301,'26'!$K$3:$L$16,2,FALSE)))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IF(D302="X",0,IF(E302="X",0,VLOOKUP(E302,'26'!$K$3:$L$16,2,FALSE)))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IF(D303="X",0,IF(E303="X",0,VLOOKUP(E303,'26'!$K$3:$L$16,2,FALSE)))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IF(D304="X",0,IF(E304="X",0,VLOOKUP(E304,'26'!$K$3:$L$16,2,FALSE)))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IF(D305="X",0,IF(E305="X",0,VLOOKUP(E305,'26'!$K$3:$L$16,2,FALSE)))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IF(D306="X",0,IF(E306="X",0,VLOOKUP(E306,'26'!$K$3:$L$16,2,FALSE)))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IF(D307="X",0,IF(E307="X",0,VLOOKUP(E307,'26'!$K$3:$L$16,2,FALSE)))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IF(D308="X",0,IF(E308="X",0,VLOOKUP(E308,'26'!$K$3:$L$16,2,FALSE)))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IF(D309="X",0,IF(E309="X",0,VLOOKUP(E309,'26'!$K$3:$L$16,2,FALSE)))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IF(D310="X",0,IF(E310="X",0,VLOOKUP(E310,'26'!$K$3:$L$16,2,FALSE)))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IF(D311="X",0,IF(E311="X",0,VLOOKUP(E311,'26'!$K$3:$L$16,2,FALSE)))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IF(D312="X",0,IF(E312="X",0,VLOOKUP(E312,'26'!$K$3:$L$16,2,FALSE)))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IF(D313="X",0,IF(E313="X",0,VLOOKUP(E313,'26'!$K$3:$L$16,2,FALSE)))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IF(D314="X",0,IF(E314="X",0,VLOOKUP(E314,'26'!$K$3:$L$16,2,FALSE)))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IF(D315="X",0,IF(E315="X",0,VLOOKUP(E315,'26'!$K$3:$L$16,2,FALSE)))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IF(D316="X",0,IF(E316="X",0,VLOOKUP(E316,'26'!$K$3:$L$16,2,FALSE)))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IF(D317="X",0,IF(E317="X",0,VLOOKUP(E317,'26'!$K$3:$L$16,2,FALSE)))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IF(D318="X",0,IF(E318="X",0,VLOOKUP(E318,'26'!$K$3:$L$16,2,FALSE)))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IF(D319="X",0,IF(E319="X",0,VLOOKUP(E319,'26'!$K$3:$L$16,2,FALSE)))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IF(D320="X",0,IF(E320="X",0,VLOOKUP(E320,'26'!$K$3:$L$16,2,FALSE)))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IF(D321="X",0,IF(E321="X",0,VLOOKUP(E321,'26'!$K$3:$L$16,2,FALSE)))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IF(D322="X",0,IF(E322="X",0,VLOOKUP(E322,'26'!$K$3:$L$16,2,FALSE)))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IF(D323="X",0,IF(E323="X",0,VLOOKUP(E323,'26'!$K$3:$L$16,2,FALSE)))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IF(D324="X",0,IF(E324="X",0,VLOOKUP(E324,'26'!$K$3:$L$16,2,FALSE)))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IF(D325="X",0,IF(E325="X",0,VLOOKUP(E325,'26'!$K$3:$L$16,2,FALSE)))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IF(D326="X",0,IF(E326="X",0,VLOOKUP(E326,'26'!$K$3:$L$16,2,FALSE)))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IF(D327="X",0,IF(E327="X",0,VLOOKUP(E327,'26'!$K$3:$L$16,2,FALSE)))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IF(D328="X",0,IF(E328="X",0,VLOOKUP(E328,'26'!$K$3:$L$16,2,FALSE)))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IF(D329="X",0,IF(E329="X",0,VLOOKUP(E329,'26'!$K$3:$L$16,2,FALSE)))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IF(D330="X",0,IF(E330="X",0,VLOOKUP(E330,'26'!$K$3:$L$16,2,FALSE)))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IF(D331="X",0,IF(E331="X",0,VLOOKUP(E331,'26'!$K$3:$L$16,2,FALSE)))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IF(D332="X",0,IF(E332="X",0,VLOOKUP(E332,'26'!$K$3:$L$16,2,FALSE)))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IF(D333="X",0,IF(E333="X",0,VLOOKUP(E333,'26'!$K$3:$L$16,2,FALSE)))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IF(D334="X",0,IF(E334="X",0,VLOOKUP(E334,'26'!$K$3:$L$16,2,FALSE)))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IF(D335="X",0,IF(E335="X",0,VLOOKUP(E335,'26'!$K$3:$L$16,2,FALSE)))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IF(D336="X",0,IF(E336="X",0,VLOOKUP(E336,'26'!$K$3:$L$16,2,FALSE)))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IF(D337="X",0,IF(E337="X",0,VLOOKUP(E337,'26'!$K$3:$L$16,2,FALSE)))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IF(D338="X",0,IF(E338="X",0,VLOOKUP(E338,'26'!$K$3:$L$16,2,FALSE)))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IF(D339="X",0,IF(E339="X",0,VLOOKUP(E339,'26'!$K$3:$L$16,2,FALSE)))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IF(D340="X",0,IF(E340="X",0,VLOOKUP(E340,'26'!$K$3:$L$16,2,FALSE)))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IF(D341="X",0,IF(E341="X",0,VLOOKUP(E341,'26'!$K$3:$L$16,2,FALSE)))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IF(D342="X",0,IF(E342="X",0,VLOOKUP(E342,'26'!$K$3:$L$16,2,FALSE)))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IF(D343="X",0,IF(E343="X",0,VLOOKUP(E343,'26'!$K$3:$L$16,2,FALSE)))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IF(D344="X",0,IF(E344="X",0,VLOOKUP(E344,'26'!$K$3:$L$16,2,FALSE)))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IF(D345="X",0,IF(E345="X",0,VLOOKUP(E345,'26'!$K$3:$L$16,2,FALSE)))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IF(D346="X",0,IF(E346="X",0,VLOOKUP(E346,'26'!$K$3:$L$16,2,FALSE)))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IF(D347="X",0,IF(E347="X",0,VLOOKUP(E347,'26'!$K$3:$L$16,2,FALSE)))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IF(D348="X",0,IF(E348="X",0,VLOOKUP(E348,'26'!$K$3:$L$16,2,FALSE)))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IF(D349="X",0,IF(E349="X",0,VLOOKUP(E349,'26'!$K$3:$L$16,2,FALSE)))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IF(D350="X",0,IF(E350="X",0,VLOOKUP(E350,'26'!$K$3:$L$16,2,FALSE)))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IF(D351="X",0,IF(E351="X",0,VLOOKUP(E351,'26'!$K$3:$L$16,2,FALSE)))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IF(D352="X",0,IF(E352="X",0,VLOOKUP(E352,'26'!$K$3:$L$16,2,FALSE)))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IF(D353="X",0,IF(E353="X",0,VLOOKUP(E353,'26'!$K$3:$L$16,2,FALSE)))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IF(D354="X",0,IF(E354="X",0,VLOOKUP(E354,'26'!$K$3:$L$16,2,FALSE)))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IF(D355="X",0,IF(E355="X",0,VLOOKUP(E355,'26'!$K$3:$L$16,2,FALSE)))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IF(D356="X",0,IF(E356="X",0,VLOOKUP(E356,'26'!$K$3:$L$16,2,FALSE)))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IF(D357="X",0,IF(E357="X",0,VLOOKUP(E357,'26'!$K$3:$L$16,2,FALSE)))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IF(D358="X",0,IF(E358="X",0,VLOOKUP(E358,'26'!$K$3:$L$16,2,FALSE)))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IF(D359="X",0,IF(E359="X",0,VLOOKUP(E359,'26'!$K$3:$L$16,2,FALSE)))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IF(D360="X",0,IF(E360="X",0,VLOOKUP(E360,'26'!$K$3:$L$16,2,FALSE)))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IF(D361="X",0,IF(E361="X",0,VLOOKUP(E361,'26'!$K$3:$L$16,2,FALSE)))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IF(D362="X",0,IF(E362="X",0,VLOOKUP(E362,'26'!$K$3:$L$16,2,FALSE)))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IF(D363="X",0,IF(E363="X",0,VLOOKUP(E363,'26'!$K$3:$L$16,2,FALSE)))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IF(D364="X",0,IF(E364="X",0,VLOOKUP(E364,'26'!$K$3:$L$16,2,FALSE)))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IF(D365="X",0,IF(E365="X",0,VLOOKUP(E365,'26'!$K$3:$L$16,2,FALSE)))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IF(D366="X",0,IF(E366="X",0,VLOOKUP(E366,'26'!$K$3:$L$16,2,FALSE)))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IF(D367="X",0,IF(E367="X",0,VLOOKUP(E367,'26'!$K$3:$L$16,2,FALSE)))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IF(D368="X",0,IF(E368="X",0,VLOOKUP(E368,'26'!$K$3:$L$16,2,FALSE)))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IF(D369="X",0,IF(E369="X",0,VLOOKUP(E369,'26'!$K$3:$L$16,2,FALSE)))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IF(D370="X",0,IF(E370="X",0,VLOOKUP(E370,'26'!$K$3:$L$16,2,FALSE)))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IF(D371="X",0,IF(E371="X",0,VLOOKUP(E371,'26'!$K$3:$L$16,2,FALSE)))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IF(D372="X",0,IF(E372="X",0,VLOOKUP(E372,'26'!$K$3:$L$16,2,FALSE)))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IF(D373="X",0,IF(E373="X",0,VLOOKUP(E373,'26'!$K$3:$L$16,2,FALSE)))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IF(D374="X",0,IF(E374="X",0,VLOOKUP(E374,'26'!$K$3:$L$16,2,FALSE)))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IF(D375="X",0,IF(E375="X",0,VLOOKUP(E375,'26'!$K$3:$L$16,2,FALSE)))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IF(D376="X",0,IF(E376="X",0,VLOOKUP(E376,'26'!$K$3:$L$16,2,FALSE)))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IF(D377="X",0,IF(E377="X",0,VLOOKUP(E377,'26'!$K$3:$L$16,2,FALSE)))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IF(D378="X",0,IF(E378="X",0,VLOOKUP(E378,'26'!$K$3:$L$16,2,FALSE)))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IF(D379="X",0,IF(E379="X",0,VLOOKUP(E379,'26'!$K$3:$L$16,2,FALSE)))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IF(D380="X",0,IF(E380="X",0,VLOOKUP(E380,'26'!$K$3:$L$16,2,FALSE)))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IF(D381="X",0,IF(E381="X",0,VLOOKUP(E381,'26'!$K$3:$L$16,2,FALSE)))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IF(D382="X",0,IF(E382="X",0,VLOOKUP(E382,'26'!$K$3:$L$16,2,FALSE)))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IF(D383="X",0,IF(E383="X",0,VLOOKUP(E383,'26'!$K$3:$L$16,2,FALSE)))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IF(D384="X",0,IF(E384="X",0,VLOOKUP(E384,'26'!$K$3:$L$16,2,FALSE)))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IF(D385="X",0,IF(E385="X",0,VLOOKUP(E385,'26'!$K$3:$L$16,2,FALSE)))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IF(D386="X",0,IF(E386="X",0,VLOOKUP(E386,'26'!$K$3:$L$16,2,FALSE)))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IF(D387="X",0,IF(E387="X",0,VLOOKUP(E387,'26'!$K$3:$L$16,2,FALSE)))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IF(D388="X",0,IF(E388="X",0,VLOOKUP(E388,'26'!$K$3:$L$16,2,FALSE)))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IF(D389="X",0,IF(E389="X",0,VLOOKUP(E389,'26'!$K$3:$L$16,2,FALSE)))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IF(D390="X",0,IF(E390="X",0,VLOOKUP(E390,'26'!$K$3:$L$16,2,FALSE)))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IF(D391="X",0,IF(E391="X",0,VLOOKUP(E391,'26'!$K$3:$L$16,2,FALSE)))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IF(D392="X",0,IF(E392="X",0,VLOOKUP(E392,'26'!$K$3:$L$16,2,FALSE)))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IF(D393="X",0,IF(E393="X",0,VLOOKUP(E393,'26'!$K$3:$L$16,2,FALSE)))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IF(D394="X",0,IF(E394="X",0,VLOOKUP(E394,'26'!$K$3:$L$16,2,FALSE)))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IF(D395="X",0,IF(E395="X",0,VLOOKUP(E395,'26'!$K$3:$L$16,2,FALSE)))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IF(D396="X",0,IF(E396="X",0,VLOOKUP(E396,'26'!$K$3:$L$16,2,FALSE)))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IF(D397="X",0,IF(E397="X",0,VLOOKUP(E397,'26'!$K$3:$L$16,2,FALSE)))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IF(D398="X",0,IF(E398="X",0,VLOOKUP(E398,'26'!$K$3:$L$16,2,FALSE)))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IF(D399="X",0,IF(E399="X",0,VLOOKUP(E399,'26'!$K$3:$L$16,2,FALSE)))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IF(D400="X",0,IF(E400="X",0,VLOOKUP(E400,'26'!$K$3:$L$16,2,FALSE)))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IF(D401="X",0,IF(E401="X",0,VLOOKUP(E401,'26'!$K$3:$L$16,2,FALSE)))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IF(D402="X",0,IF(E402="X",0,VLOOKUP(E402,'26'!$K$3:$L$16,2,FALSE)))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IF(D403="X",0,IF(E403="X",0,VLOOKUP(E403,'26'!$K$3:$L$16,2,FALSE)))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IF(D404="X",0,IF(E404="X",0,VLOOKUP(E404,'26'!$K$3:$L$16,2,FALSE)))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IF(D405="X",0,IF(E405="X",0,VLOOKUP(E405,'26'!$K$3:$L$16,2,FALSE)))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IF(D406="X",0,IF(E406="X",0,VLOOKUP(E406,'26'!$K$3:$L$16,2,FALSE)))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IF(D407="X",0,IF(E407="X",0,VLOOKUP(E407,'26'!$K$3:$L$16,2,FALSE)))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IF(D408="X",0,IF(E408="X",0,VLOOKUP(E408,'26'!$K$3:$L$16,2,FALSE)))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IF(D409="X",0,IF(E409="X",0,VLOOKUP(E409,'26'!$K$3:$L$16,2,FALSE)))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IF(D410="X",0,IF(E410="X",0,VLOOKUP(E410,'26'!$K$3:$L$16,2,FALSE)))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IF(D411="X",0,IF(E411="X",0,VLOOKUP(E411,'26'!$K$3:$L$16,2,FALSE)))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IF(D412="X",0,IF(E412="X",0,VLOOKUP(E412,'26'!$K$3:$L$16,2,FALSE)))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IF(D413="X",0,IF(E413="X",0,VLOOKUP(E413,'26'!$K$3:$L$16,2,FALSE)))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IF(D414="X",0,IF(E414="X",0,VLOOKUP(E414,'26'!$K$3:$L$16,2,FALSE)))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IF(D415="X",0,IF(E415="X",0,VLOOKUP(E415,'26'!$K$3:$L$16,2,FALSE)))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IF(D416="X",0,IF(E416="X",0,VLOOKUP(E416,'26'!$K$3:$L$16,2,FALSE)))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IF(D417="X",0,IF(E417="X",0,VLOOKUP(E417,'26'!$K$3:$L$16,2,FALSE)))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IF(D418="X",0,IF(E418="X",0,VLOOKUP(E418,'26'!$K$3:$L$16,2,FALSE)))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IF(D419="X",0,IF(E419="X",0,VLOOKUP(E419,'26'!$K$3:$L$16,2,FALSE)))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IF(D420="X",0,IF(E420="X",0,VLOOKUP(E420,'26'!$K$3:$L$16,2,FALSE)))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IF(D421="X",0,IF(E421="X",0,VLOOKUP(E421,'26'!$K$3:$L$16,2,FALSE)))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IF(D422="X",0,IF(E422="X",0,VLOOKUP(E422,'26'!$K$3:$L$16,2,FALSE)))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IF(D423="X",0,IF(E423="X",0,VLOOKUP(E423,'26'!$K$3:$L$16,2,FALSE)))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IF(D424="X",0,IF(E424="X",0,VLOOKUP(E424,'26'!$K$3:$L$16,2,FALSE)))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IF(D425="X",0,IF(E425="X",0,VLOOKUP(E425,'26'!$K$3:$L$16,2,FALSE)))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IF(D426="X",0,IF(E426="X",0,VLOOKUP(E426,'26'!$K$3:$L$16,2,FALSE)))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IF(D427="X",0,IF(E427="X",0,VLOOKUP(E427,'26'!$K$3:$L$16,2,FALSE)))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IF(D428="X",0,IF(E428="X",0,VLOOKUP(E428,'26'!$K$3:$L$16,2,FALSE)))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IF(D429="X",0,IF(E429="X",0,VLOOKUP(E429,'26'!$K$3:$L$16,2,FALSE)))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IF(D430="X",0,IF(E430="X",0,VLOOKUP(E430,'26'!$K$3:$L$16,2,FALSE)))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IF(D431="X",0,IF(E431="X",0,VLOOKUP(E431,'26'!$K$3:$L$16,2,FALSE)))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IF(D432="X",0,IF(E432="X",0,VLOOKUP(E432,'26'!$K$3:$L$16,2,FALSE)))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IF(D433="X",0,IF(E433="X",0,VLOOKUP(E433,'26'!$K$3:$L$16,2,FALSE)))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IF(D434="X",0,IF(E434="X",0,VLOOKUP(E434,'26'!$K$3:$L$16,2,FALSE)))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IF(D435="X",0,IF(E435="X",0,VLOOKUP(E435,'26'!$K$3:$L$16,2,FALSE)))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IF(D436="X",0,IF(E436="X",0,VLOOKUP(E436,'26'!$K$3:$L$16,2,FALSE)))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IF(D437="X",0,IF(E437="X",0,VLOOKUP(E437,'26'!$K$3:$L$16,2,FALSE)))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IF(D438="X",0,IF(E438="X",0,VLOOKUP(E438,'26'!$K$3:$L$16,2,FALSE)))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IF(D439="X",0,IF(E439="X",0,VLOOKUP(E439,'26'!$K$3:$L$16,2,FALSE)))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IF(D440="X",0,IF(E440="X",0,VLOOKUP(E440,'26'!$K$3:$L$16,2,FALSE)))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IF(D441="X",0,IF(E441="X",0,VLOOKUP(E441,'26'!$K$3:$L$16,2,FALSE)))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IF(D442="X",0,IF(E442="X",0,VLOOKUP(E442,'26'!$K$3:$L$16,2,FALSE)))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IF(D443="X",0,IF(E443="X",0,VLOOKUP(E443,'26'!$K$3:$L$16,2,FALSE)))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IF(D444="X",0,IF(E444="X",0,VLOOKUP(E444,'26'!$K$3:$L$16,2,FALSE)))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IF(D445="X",0,IF(E445="X",0,VLOOKUP(E445,'26'!$K$3:$L$16,2,FALSE)))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IF(D446="X",0,IF(E446="X",0,VLOOKUP(E446,'26'!$K$3:$L$16,2,FALSE)))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IF(D447="X",0,IF(E447="X",0,VLOOKUP(E447,'26'!$K$3:$L$16,2,FALSE)))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IF(D448="X",0,IF(E448="X",0,VLOOKUP(E448,'26'!$K$3:$L$16,2,FALSE)))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IF(D449="X",0,IF(E449="X",0,VLOOKUP(E449,'26'!$K$3:$L$16,2,FALSE)))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IF(D450="X",0,IF(E450="X",0,VLOOKUP(E450,'26'!$K$3:$L$16,2,FALSE)))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IF(D451="X",0,IF(E451="X",0,VLOOKUP(E451,'26'!$K$3:$L$16,2,FALSE)))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IF(D452="X",0,IF(E452="X",0,VLOOKUP(E452,'26'!$K$3:$L$16,2,FALSE)))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IF(D453="X",0,IF(E453="X",0,VLOOKUP(E453,'26'!$K$3:$L$16,2,FALSE)))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IF(D454="X",0,IF(E454="X",0,VLOOKUP(E454,'26'!$K$3:$L$16,2,FALSE)))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IF(D455="X",0,IF(E455="X",0,VLOOKUP(E455,'26'!$K$3:$L$16,2,FALSE)))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IF(D456="X",0,IF(E456="X",0,VLOOKUP(E456,'26'!$K$3:$L$16,2,FALSE)))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IF(D457="X",0,IF(E457="X",0,VLOOKUP(E457,'26'!$K$3:$L$16,2,FALSE)))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IF(D458="X",0,IF(E458="X",0,VLOOKUP(E458,'26'!$K$3:$L$16,2,FALSE)))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IF(D459="X",0,IF(E459="X",0,VLOOKUP(E459,'26'!$K$3:$L$16,2,FALSE)))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IF(D460="X",0,IF(E460="X",0,VLOOKUP(E460,'26'!$K$3:$L$16,2,FALSE)))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IF(D461="X",0,IF(E461="X",0,VLOOKUP(E461,'26'!$K$3:$L$16,2,FALSE)))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IF(D462="X",0,IF(E462="X",0,VLOOKUP(E462,'26'!$K$3:$L$16,2,FALSE)))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IF(D463="X",0,IF(E463="X",0,VLOOKUP(E463,'26'!$K$3:$L$16,2,FALSE)))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IF(D464="X",0,IF(E464="X",0,VLOOKUP(E464,'26'!$K$3:$L$16,2,FALSE)))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IF(D465="X",0,IF(E465="X",0,VLOOKUP(E465,'26'!$K$3:$L$16,2,FALSE)))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IF(D466="X",0,IF(E466="X",0,VLOOKUP(E466,'26'!$K$3:$L$16,2,FALSE)))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IF(D467="X",0,IF(E467="X",0,VLOOKUP(E467,'26'!$K$3:$L$16,2,FALSE)))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IF(D468="X",0,IF(E468="X",0,VLOOKUP(E468,'26'!$K$3:$L$16,2,FALSE)))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IF(D469="X",0,IF(E469="X",0,VLOOKUP(E469,'26'!$K$3:$L$16,2,FALSE)))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IF(D470="X",0,IF(E470="X",0,VLOOKUP(E470,'26'!$K$3:$L$16,2,FALSE)))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IF(D471="X",0,IF(E471="X",0,VLOOKUP(E471,'26'!$K$3:$L$16,2,FALSE)))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IF(D472="X",0,IF(E472="X",0,VLOOKUP(E472,'26'!$K$3:$L$16,2,FALSE)))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IF(D473="X",0,IF(E473="X",0,VLOOKUP(E473,'26'!$K$3:$L$16,2,FALSE)))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IF(D474="X",0,IF(E474="X",0,VLOOKUP(E474,'26'!$K$3:$L$16,2,FALSE)))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IF(D475="X",0,IF(E475="X",0,VLOOKUP(E475,'26'!$K$3:$L$16,2,FALSE)))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IF(D476="X",0,IF(E476="X",0,VLOOKUP(E476,'26'!$K$3:$L$16,2,FALSE)))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IF(D477="X",0,IF(E477="X",0,VLOOKUP(E477,'26'!$K$3:$L$16,2,FALSE)))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IF(D478="X",0,IF(E478="X",0,VLOOKUP(E478,'26'!$K$3:$L$16,2,FALSE)))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IF(D479="X",0,IF(E479="X",0,VLOOKUP(E479,'26'!$K$3:$L$16,2,FALSE)))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IF(D480="X",0,IF(E480="X",0,VLOOKUP(E480,'26'!$K$3:$L$16,2,FALSE)))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IF(D481="X",0,IF(E481="X",0,VLOOKUP(E481,'26'!$K$3:$L$16,2,FALSE)))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IF(D482="X",0,IF(E482="X",0,VLOOKUP(E482,'26'!$K$3:$L$16,2,FALSE)))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IF(D483="X",0,IF(E483="X",0,VLOOKUP(E483,'26'!$K$3:$L$16,2,FALSE)))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IF(D484="X",0,IF(E484="X",0,VLOOKUP(E484,'26'!$K$3:$L$16,2,FALSE)))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IF(D485="X",0,IF(E485="X",0,VLOOKUP(E485,'26'!$K$3:$L$16,2,FALSE)))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IF(D486="X",0,IF(E486="X",0,VLOOKUP(E486,'26'!$K$3:$L$16,2,FALSE)))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IF(D487="X",0,IF(E487="X",0,VLOOKUP(E487,'26'!$K$3:$L$16,2,FALSE)))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IF(D488="X",0,IF(E488="X",0,VLOOKUP(E488,'26'!$K$3:$L$16,2,FALSE)))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IF(D489="X",0,IF(E489="X",0,VLOOKUP(E489,'26'!$K$3:$L$16,2,FALSE)))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IF(D490="X",0,IF(E490="X",0,VLOOKUP(E490,'26'!$K$3:$L$16,2,FALSE)))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IF(D491="X",0,IF(E491="X",0,VLOOKUP(E491,'26'!$K$3:$L$16,2,FALSE)))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IF(D492="X",0,IF(E492="X",0,VLOOKUP(E492,'26'!$K$3:$L$16,2,FALSE)))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IF(D493="X",0,IF(E493="X",0,VLOOKUP(E493,'26'!$K$3:$L$16,2,FALSE)))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IF(D494="X",0,IF(E494="X",0,VLOOKUP(E494,'26'!$K$3:$L$16,2,FALSE)))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39,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'39a'!P499/M3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'39a'!P500/M4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(her)controles'!A51</f>
        <v>39</v>
      </c>
      <c r="K5" s="74" t="s">
        <v>59</v>
      </c>
      <c r="L5" s="86"/>
      <c r="M5" s="147"/>
      <c r="N5" s="127" t="e">
        <f>'39a'!P501/M5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39a</v>
      </c>
      <c r="K6" s="74" t="s">
        <v>60</v>
      </c>
      <c r="L6" s="86"/>
      <c r="M6" s="147"/>
      <c r="N6" s="127" t="e">
        <f>'39a'!P502/M6</f>
        <v>#N/A</v>
      </c>
    </row>
    <row r="7" spans="1:14" x14ac:dyDescent="0.3">
      <c r="K7" s="74" t="s">
        <v>56</v>
      </c>
      <c r="L7" s="86"/>
      <c r="M7" s="147"/>
      <c r="N7" s="127" t="e">
        <f>'39a'!P503/M7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'39a'!P504/M8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'39a'!P505/M9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'39a'!P506/M10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'39a'!P507/M11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'39a'!P508/M12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'39a'!N512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'39a'!P509/M13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'39a'!P512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'39a'!G512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'39a'!S495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'39a'!N505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'39'!H5</f>
        <v>39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IF(D4="X",0,IF(E4="X",0,VLOOKUP(E4,'39'!$K$3:$L$16,2,FALSE)))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IF(D5="X",0,IF(E5="X",0,VLOOKUP(E5,'39'!$K$3:$L$16,2,FALSE)))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IF(D6="X",0,IF(E6="X",0,VLOOKUP(E6,'39'!$K$3:$L$16,2,FALSE)))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IF(D7="X",0,IF(E7="X",0,VLOOKUP(E7,'39'!$K$3:$L$16,2,FALSE)))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IF(D8="X",0,IF(E8="X",0,VLOOKUP(E8,'39'!$K$3:$L$16,2,FALSE)))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IF(D9="X",0,IF(E9="X",0,VLOOKUP(E9,'39'!$K$3:$L$16,2,FALSE)))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IF(D10="X",0,IF(E10="X",0,VLOOKUP(E10,'39'!$K$3:$L$16,2,FALSE)))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IF(D11="X",0,IF(E11="X",0,VLOOKUP(E11,'39'!$K$3:$L$16,2,FALSE)))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IF(D12="X",0,IF(E12="X",0,VLOOKUP(E12,'39'!$K$3:$L$16,2,FALSE)))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IF(D13="X",0,IF(E13="X",0,VLOOKUP(E13,'39'!$K$3:$L$16,2,FALSE)))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IF(D14="X",0,IF(E14="X",0,VLOOKUP(E14,'39'!$K$3:$L$16,2,FALSE)))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IF(D15="X",0,IF(E15="X",0,VLOOKUP(E15,'39'!$K$3:$L$16,2,FALSE)))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IF(D16="X",0,IF(E16="X",0,VLOOKUP(E16,'39'!$K$3:$L$16,2,FALSE)))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IF(D17="X",0,IF(E17="X",0,VLOOKUP(E17,'39'!$K$3:$L$16,2,FALSE)))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IF(D18="X",0,IF(E18="X",0,VLOOKUP(E18,'39'!$K$3:$L$16,2,FALSE)))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IF(D19="X",0,IF(E19="X",0,VLOOKUP(E19,'39'!$K$3:$L$16,2,FALSE)))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IF(D20="X",0,IF(E20="X",0,VLOOKUP(E20,'39'!$K$3:$L$16,2,FALSE)))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IF(D21="X",0,IF(E21="X",0,VLOOKUP(E21,'39'!$K$3:$L$16,2,FALSE)))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IF(D22="X",0,IF(E22="X",0,VLOOKUP(E22,'39'!$K$3:$L$16,2,FALSE)))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IF(D23="X",0,IF(E23="X",0,VLOOKUP(E23,'39'!$K$3:$L$16,2,FALSE)))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IF(D24="X",0,IF(E24="X",0,VLOOKUP(E24,'39'!$K$3:$L$16,2,FALSE)))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IF(D25="X",0,IF(E25="X",0,VLOOKUP(E25,'39'!$K$3:$L$16,2,FALSE)))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IF(D26="X",0,IF(E26="X",0,VLOOKUP(E26,'39'!$K$3:$L$16,2,FALSE)))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IF(D27="X",0,IF(E27="X",0,VLOOKUP(E27,'39'!$K$3:$L$16,2,FALSE)))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IF(D28="X",0,IF(E28="X",0,VLOOKUP(E28,'39'!$K$3:$L$16,2,FALSE)))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IF(D29="X",0,IF(E29="X",0,VLOOKUP(E29,'39'!$K$3:$L$16,2,FALSE)))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IF(D30="X",0,IF(E30="X",0,VLOOKUP(E30,'39'!$K$3:$L$16,2,FALSE)))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IF(D31="X",0,IF(E31="X",0,VLOOKUP(E31,'39'!$K$3:$L$16,2,FALSE)))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IF(D32="X",0,IF(E32="X",0,VLOOKUP(E32,'39'!$K$3:$L$16,2,FALSE)))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IF(D33="X",0,IF(E33="X",0,VLOOKUP(E33,'39'!$K$3:$L$16,2,FALSE)))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IF(D34="X",0,IF(E34="X",0,VLOOKUP(E34,'39'!$K$3:$L$16,2,FALSE)))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IF(D35="X",0,IF(E35="X",0,VLOOKUP(E35,'39'!$K$3:$L$16,2,FALSE)))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IF(D36="X",0,IF(E36="X",0,VLOOKUP(E36,'39'!$K$3:$L$16,2,FALSE)))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IF(D37="X",0,IF(E37="X",0,VLOOKUP(E37,'39'!$K$3:$L$16,2,FALSE)))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IF(D38="X",0,IF(E38="X",0,VLOOKUP(E38,'39'!$K$3:$L$16,2,FALSE)))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IF(D39="X",0,IF(E39="X",0,VLOOKUP(E39,'39'!$K$3:$L$16,2,FALSE)))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IF(D40="X",0,IF(E40="X",0,VLOOKUP(E40,'39'!$K$3:$L$16,2,FALSE)))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IF(D41="X",0,IF(E41="X",0,VLOOKUP(E41,'39'!$K$3:$L$16,2,FALSE)))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IF(D42="X",0,IF(E42="X",0,VLOOKUP(E42,'39'!$K$3:$L$16,2,FALSE)))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IF(D43="X",0,IF(E43="X",0,VLOOKUP(E43,'39'!$K$3:$L$16,2,FALSE)))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IF(D44="X",0,IF(E44="X",0,VLOOKUP(E44,'39'!$K$3:$L$16,2,FALSE)))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IF(D45="X",0,IF(E45="X",0,VLOOKUP(E45,'39'!$K$3:$L$16,2,FALSE)))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IF(D46="X",0,IF(E46="X",0,VLOOKUP(E46,'39'!$K$3:$L$16,2,FALSE)))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IF(D47="X",0,IF(E47="X",0,VLOOKUP(E47,'39'!$K$3:$L$16,2,FALSE)))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IF(D48="X",0,IF(E48="X",0,VLOOKUP(E48,'39'!$K$3:$L$16,2,FALSE)))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IF(D49="X",0,IF(E49="X",0,VLOOKUP(E49,'39'!$K$3:$L$16,2,FALSE)))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IF(D50="X",0,IF(E50="X",0,VLOOKUP(E50,'39'!$K$3:$L$16,2,FALSE)))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IF(D51="X",0,IF(E51="X",0,VLOOKUP(E51,'39'!$K$3:$L$16,2,FALSE)))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IF(D52="X",0,IF(E52="X",0,VLOOKUP(E52,'39'!$K$3:$L$16,2,FALSE)))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IF(D53="X",0,IF(E53="X",0,VLOOKUP(E53,'39'!$K$3:$L$16,2,FALSE)))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IF(D54="X",0,IF(E54="X",0,VLOOKUP(E54,'39'!$K$3:$L$16,2,FALSE)))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IF(D55="X",0,IF(E55="X",0,VLOOKUP(E55,'39'!$K$3:$L$16,2,FALSE)))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IF(D56="X",0,IF(E56="X",0,VLOOKUP(E56,'39'!$K$3:$L$16,2,FALSE)))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IF(D57="X",0,IF(E57="X",0,VLOOKUP(E57,'39'!$K$3:$L$16,2,FALSE)))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IF(D58="X",0,IF(E58="X",0,VLOOKUP(E58,'39'!$K$3:$L$16,2,FALSE)))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IF(D59="X",0,IF(E59="X",0,VLOOKUP(E59,'39'!$K$3:$L$16,2,FALSE)))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IF(D60="X",0,IF(E60="X",0,VLOOKUP(E60,'39'!$K$3:$L$16,2,FALSE)))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IF(D61="X",0,IF(E61="X",0,VLOOKUP(E61,'39'!$K$3:$L$16,2,FALSE)))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IF(D62="X",0,IF(E62="X",0,VLOOKUP(E62,'39'!$K$3:$L$16,2,FALSE)))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IF(D63="X",0,IF(E63="X",0,VLOOKUP(E63,'39'!$K$3:$L$16,2,FALSE)))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IF(D64="X",0,IF(E64="X",0,VLOOKUP(E64,'39'!$K$3:$L$16,2,FALSE)))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IF(D65="X",0,IF(E65="X",0,VLOOKUP(E65,'39'!$K$3:$L$16,2,FALSE)))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IF(D66="X",0,IF(E66="X",0,VLOOKUP(E66,'39'!$K$3:$L$16,2,FALSE)))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IF(D67="X",0,IF(E67="X",0,VLOOKUP(E67,'39'!$K$3:$L$16,2,FALSE)))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IF(D68="X",0,IF(E68="X",0,VLOOKUP(E68,'39'!$K$3:$L$16,2,FALSE)))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IF(D69="X",0,IF(E69="X",0,VLOOKUP(E69,'39'!$K$3:$L$16,2,FALSE)))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IF(D70="X",0,IF(E70="X",0,VLOOKUP(E70,'39'!$K$3:$L$16,2,FALSE)))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IF(D71="X",0,IF(E71="X",0,VLOOKUP(E71,'39'!$K$3:$L$16,2,FALSE)))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IF(D72="X",0,IF(E72="X",0,VLOOKUP(E72,'39'!$K$3:$L$16,2,FALSE)))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IF(D73="X",0,IF(E73="X",0,VLOOKUP(E73,'39'!$K$3:$L$16,2,FALSE)))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IF(D74="X",0,IF(E74="X",0,VLOOKUP(E74,'39'!$K$3:$L$16,2,FALSE)))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IF(D75="X",0,IF(E75="X",0,VLOOKUP(E75,'39'!$K$3:$L$16,2,FALSE)))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IF(D76="X",0,IF(E76="X",0,VLOOKUP(E76,'39'!$K$3:$L$16,2,FALSE)))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IF(D77="X",0,IF(E77="X",0,VLOOKUP(E77,'39'!$K$3:$L$16,2,FALSE)))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IF(D78="X",0,IF(E78="X",0,VLOOKUP(E78,'39'!$K$3:$L$16,2,FALSE)))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IF(D79="X",0,IF(E79="X",0,VLOOKUP(E79,'39'!$K$3:$L$16,2,FALSE)))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IF(D80="X",0,IF(E80="X",0,VLOOKUP(E80,'39'!$K$3:$L$16,2,FALSE)))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IF(D81="X",0,IF(E81="X",0,VLOOKUP(E81,'39'!$K$3:$L$16,2,FALSE)))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IF(D82="X",0,IF(E82="X",0,VLOOKUP(E82,'39'!$K$3:$L$16,2,FALSE)))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IF(D83="X",0,IF(E83="X",0,VLOOKUP(E83,'39'!$K$3:$L$16,2,FALSE)))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IF(D84="X",0,IF(E84="X",0,VLOOKUP(E84,'39'!$K$3:$L$16,2,FALSE)))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IF(D85="X",0,IF(E85="X",0,VLOOKUP(E85,'39'!$K$3:$L$16,2,FALSE)))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IF(D86="X",0,IF(E86="X",0,VLOOKUP(E86,'39'!$K$3:$L$16,2,FALSE)))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IF(D87="X",0,IF(E87="X",0,VLOOKUP(E87,'39'!$K$3:$L$16,2,FALSE)))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IF(D88="X",0,IF(E88="X",0,VLOOKUP(E88,'39'!$K$3:$L$16,2,FALSE)))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IF(D89="X",0,IF(E89="X",0,VLOOKUP(E89,'39'!$K$3:$L$16,2,FALSE)))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IF(D90="X",0,IF(E90="X",0,VLOOKUP(E90,'39'!$K$3:$L$16,2,FALSE)))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IF(D91="X",0,IF(E91="X",0,VLOOKUP(E91,'39'!$K$3:$L$16,2,FALSE)))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IF(D92="X",0,IF(E92="X",0,VLOOKUP(E92,'39'!$K$3:$L$16,2,FALSE)))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IF(D93="X",0,IF(E93="X",0,VLOOKUP(E93,'39'!$K$3:$L$16,2,FALSE)))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IF(D94="X",0,IF(E94="X",0,VLOOKUP(E94,'39'!$K$3:$L$16,2,FALSE)))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IF(D95="X",0,IF(E95="X",0,VLOOKUP(E95,'39'!$K$3:$L$16,2,FALSE)))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IF(D96="X",0,IF(E96="X",0,VLOOKUP(E96,'39'!$K$3:$L$16,2,FALSE)))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IF(D97="X",0,IF(E97="X",0,VLOOKUP(E97,'39'!$K$3:$L$16,2,FALSE)))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IF(D98="X",0,IF(E98="X",0,VLOOKUP(E98,'39'!$K$3:$L$16,2,FALSE)))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IF(D99="X",0,IF(E99="X",0,VLOOKUP(E99,'39'!$K$3:$L$16,2,FALSE)))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IF(D100="X",0,IF(E100="X",0,VLOOKUP(E100,'39'!$K$3:$L$16,2,FALSE)))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IF(D101="X",0,IF(E101="X",0,VLOOKUP(E101,'39'!$K$3:$L$16,2,FALSE)))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IF(D102="X",0,IF(E102="X",0,VLOOKUP(E102,'39'!$K$3:$L$16,2,FALSE)))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IF(D103="X",0,IF(E103="X",0,VLOOKUP(E103,'39'!$K$3:$L$16,2,FALSE)))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IF(D104="X",0,IF(E104="X",0,VLOOKUP(E104,'39'!$K$3:$L$16,2,FALSE)))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IF(D105="X",0,IF(E105="X",0,VLOOKUP(E105,'39'!$K$3:$L$16,2,FALSE)))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IF(D106="X",0,IF(E106="X",0,VLOOKUP(E106,'39'!$K$3:$L$16,2,FALSE)))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IF(D107="X",0,IF(E107="X",0,VLOOKUP(E107,'39'!$K$3:$L$16,2,FALSE)))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IF(D108="X",0,IF(E108="X",0,VLOOKUP(E108,'39'!$K$3:$L$16,2,FALSE)))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IF(D109="X",0,IF(E109="X",0,VLOOKUP(E109,'39'!$K$3:$L$16,2,FALSE)))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IF(D110="X",0,IF(E110="X",0,VLOOKUP(E110,'39'!$K$3:$L$16,2,FALSE)))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IF(D111="X",0,IF(E111="X",0,VLOOKUP(E111,'39'!$K$3:$L$16,2,FALSE)))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IF(D112="X",0,IF(E112="X",0,VLOOKUP(E112,'39'!$K$3:$L$16,2,FALSE)))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IF(D113="X",0,IF(E113="X",0,VLOOKUP(E113,'39'!$K$3:$L$16,2,FALSE)))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IF(D114="X",0,IF(E114="X",0,VLOOKUP(E114,'39'!$K$3:$L$16,2,FALSE)))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IF(D115="X",0,IF(E115="X",0,VLOOKUP(E115,'39'!$K$3:$L$16,2,FALSE)))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IF(D116="X",0,IF(E116="X",0,VLOOKUP(E116,'39'!$K$3:$L$16,2,FALSE)))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IF(D117="X",0,IF(E117="X",0,VLOOKUP(E117,'39'!$K$3:$L$16,2,FALSE)))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IF(D118="X",0,IF(E118="X",0,VLOOKUP(E118,'39'!$K$3:$L$16,2,FALSE)))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IF(D119="X",0,IF(E119="X",0,VLOOKUP(E119,'39'!$K$3:$L$16,2,FALSE)))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IF(D120="X",0,IF(E120="X",0,VLOOKUP(E120,'39'!$K$3:$L$16,2,FALSE)))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IF(D121="X",0,IF(E121="X",0,VLOOKUP(E121,'39'!$K$3:$L$16,2,FALSE)))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IF(D122="X",0,IF(E122="X",0,VLOOKUP(E122,'39'!$K$3:$L$16,2,FALSE)))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IF(D123="X",0,IF(E123="X",0,VLOOKUP(E123,'39'!$K$3:$L$16,2,FALSE)))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IF(D124="X",0,IF(E124="X",0,VLOOKUP(E124,'39'!$K$3:$L$16,2,FALSE)))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IF(D125="X",0,IF(E125="X",0,VLOOKUP(E125,'39'!$K$3:$L$16,2,FALSE)))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IF(D126="X",0,IF(E126="X",0,VLOOKUP(E126,'39'!$K$3:$L$16,2,FALSE)))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IF(D127="X",0,IF(E127="X",0,VLOOKUP(E127,'39'!$K$3:$L$16,2,FALSE)))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IF(D128="X",0,IF(E128="X",0,VLOOKUP(E128,'39'!$K$3:$L$16,2,FALSE)))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IF(D129="X",0,IF(E129="X",0,VLOOKUP(E129,'39'!$K$3:$L$16,2,FALSE)))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IF(D130="X",0,IF(E130="X",0,VLOOKUP(E130,'39'!$K$3:$L$16,2,FALSE)))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IF(D131="X",0,IF(E131="X",0,VLOOKUP(E131,'39'!$K$3:$L$16,2,FALSE)))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IF(D132="X",0,IF(E132="X",0,VLOOKUP(E132,'39'!$K$3:$L$16,2,FALSE)))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IF(D133="X",0,IF(E133="X",0,VLOOKUP(E133,'39'!$K$3:$L$16,2,FALSE)))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IF(D134="X",0,IF(E134="X",0,VLOOKUP(E134,'39'!$K$3:$L$16,2,FALSE)))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IF(D135="X",0,IF(E135="X",0,VLOOKUP(E135,'39'!$K$3:$L$16,2,FALSE)))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IF(D136="X",0,IF(E136="X",0,VLOOKUP(E136,'39'!$K$3:$L$16,2,FALSE)))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IF(D137="X",0,IF(E137="X",0,VLOOKUP(E137,'39'!$K$3:$L$16,2,FALSE)))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IF(D138="X",0,IF(E138="X",0,VLOOKUP(E138,'39'!$K$3:$L$16,2,FALSE)))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IF(D139="X",0,IF(E139="X",0,VLOOKUP(E139,'39'!$K$3:$L$16,2,FALSE)))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IF(D140="X",0,IF(E140="X",0,VLOOKUP(E140,'39'!$K$3:$L$16,2,FALSE)))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IF(D141="X",0,IF(E141="X",0,VLOOKUP(E141,'39'!$K$3:$L$16,2,FALSE)))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IF(D142="X",0,IF(E142="X",0,VLOOKUP(E142,'39'!$K$3:$L$16,2,FALSE)))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IF(D143="X",0,IF(E143="X",0,VLOOKUP(E143,'39'!$K$3:$L$16,2,FALSE)))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IF(D144="X",0,IF(E144="X",0,VLOOKUP(E144,'39'!$K$3:$L$16,2,FALSE)))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IF(D145="X",0,IF(E145="X",0,VLOOKUP(E145,'39'!$K$3:$L$16,2,FALSE)))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IF(D146="X",0,IF(E146="X",0,VLOOKUP(E146,'39'!$K$3:$L$16,2,FALSE)))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IF(D147="X",0,IF(E147="X",0,VLOOKUP(E147,'39'!$K$3:$L$16,2,FALSE)))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IF(D148="X",0,IF(E148="X",0,VLOOKUP(E148,'39'!$K$3:$L$16,2,FALSE)))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IF(D149="X",0,IF(E149="X",0,VLOOKUP(E149,'39'!$K$3:$L$16,2,FALSE)))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IF(D150="X",0,IF(E150="X",0,VLOOKUP(E150,'39'!$K$3:$L$16,2,FALSE)))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IF(D151="X",0,IF(E151="X",0,VLOOKUP(E151,'39'!$K$3:$L$16,2,FALSE)))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IF(D152="X",0,IF(E152="X",0,VLOOKUP(E152,'39'!$K$3:$L$16,2,FALSE)))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IF(D153="X",0,IF(E153="X",0,VLOOKUP(E153,'39'!$K$3:$L$16,2,FALSE)))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IF(D154="X",0,IF(E154="X",0,VLOOKUP(E154,'39'!$K$3:$L$16,2,FALSE)))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IF(D155="X",0,IF(E155="X",0,VLOOKUP(E155,'39'!$K$3:$L$16,2,FALSE)))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IF(D156="X",0,IF(E156="X",0,VLOOKUP(E156,'39'!$K$3:$L$16,2,FALSE)))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IF(D157="X",0,IF(E157="X",0,VLOOKUP(E157,'39'!$K$3:$L$16,2,FALSE)))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IF(D158="X",0,IF(E158="X",0,VLOOKUP(E158,'39'!$K$3:$L$16,2,FALSE)))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IF(D159="X",0,IF(E159="X",0,VLOOKUP(E159,'39'!$K$3:$L$16,2,FALSE)))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IF(D160="X",0,IF(E160="X",0,VLOOKUP(E160,'39'!$K$3:$L$16,2,FALSE)))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IF(D161="X",0,IF(E161="X",0,VLOOKUP(E161,'39'!$K$3:$L$16,2,FALSE)))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IF(D162="X",0,IF(E162="X",0,VLOOKUP(E162,'39'!$K$3:$L$16,2,FALSE)))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IF(D163="X",0,IF(E163="X",0,VLOOKUP(E163,'39'!$K$3:$L$16,2,FALSE)))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IF(D164="X",0,IF(E164="X",0,VLOOKUP(E164,'39'!$K$3:$L$16,2,FALSE)))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IF(D165="X",0,IF(E165="X",0,VLOOKUP(E165,'39'!$K$3:$L$16,2,FALSE)))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IF(D166="X",0,IF(E166="X",0,VLOOKUP(E166,'39'!$K$3:$L$16,2,FALSE)))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IF(D167="X",0,IF(E167="X",0,VLOOKUP(E167,'39'!$K$3:$L$16,2,FALSE)))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IF(D168="X",0,IF(E168="X",0,VLOOKUP(E168,'39'!$K$3:$L$16,2,FALSE)))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IF(D169="X",0,IF(E169="X",0,VLOOKUP(E169,'39'!$K$3:$L$16,2,FALSE)))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IF(D170="X",0,IF(E170="X",0,VLOOKUP(E170,'39'!$K$3:$L$16,2,FALSE)))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IF(D171="X",0,IF(E171="X",0,VLOOKUP(E171,'39'!$K$3:$L$16,2,FALSE)))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IF(D172="X",0,IF(E172="X",0,VLOOKUP(E172,'39'!$K$3:$L$16,2,FALSE)))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IF(D173="X",0,IF(E173="X",0,VLOOKUP(E173,'39'!$K$3:$L$16,2,FALSE)))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IF(D174="X",0,IF(E174="X",0,VLOOKUP(E174,'39'!$K$3:$L$16,2,FALSE)))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IF(D175="X",0,IF(E175="X",0,VLOOKUP(E175,'39'!$K$3:$L$16,2,FALSE)))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IF(D176="X",0,IF(E176="X",0,VLOOKUP(E176,'39'!$K$3:$L$16,2,FALSE)))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IF(D177="X",0,IF(E177="X",0,VLOOKUP(E177,'39'!$K$3:$L$16,2,FALSE)))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IF(D178="X",0,IF(E178="X",0,VLOOKUP(E178,'39'!$K$3:$L$16,2,FALSE)))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IF(D179="X",0,IF(E179="X",0,VLOOKUP(E179,'39'!$K$3:$L$16,2,FALSE)))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IF(D180="X",0,IF(E180="X",0,VLOOKUP(E180,'39'!$K$3:$L$16,2,FALSE)))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IF(D181="X",0,IF(E181="X",0,VLOOKUP(E181,'39'!$K$3:$L$16,2,FALSE)))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IF(D182="X",0,IF(E182="X",0,VLOOKUP(E182,'39'!$K$3:$L$16,2,FALSE)))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IF(D183="X",0,IF(E183="X",0,VLOOKUP(E183,'39'!$K$3:$L$16,2,FALSE)))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IF(D184="X",0,IF(E184="X",0,VLOOKUP(E184,'39'!$K$3:$L$16,2,FALSE)))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IF(D185="X",0,IF(E185="X",0,VLOOKUP(E185,'39'!$K$3:$L$16,2,FALSE)))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IF(D186="X",0,IF(E186="X",0,VLOOKUP(E186,'39'!$K$3:$L$16,2,FALSE)))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IF(D187="X",0,IF(E187="X",0,VLOOKUP(E187,'39'!$K$3:$L$16,2,FALSE)))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IF(D188="X",0,IF(E188="X",0,VLOOKUP(E188,'39'!$K$3:$L$16,2,FALSE)))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IF(D189="X",0,IF(E189="X",0,VLOOKUP(E189,'39'!$K$3:$L$16,2,FALSE)))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IF(D190="X",0,IF(E190="X",0,VLOOKUP(E190,'39'!$K$3:$L$16,2,FALSE)))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IF(D191="X",0,IF(E191="X",0,VLOOKUP(E191,'39'!$K$3:$L$16,2,FALSE)))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IF(D192="X",0,IF(E192="X",0,VLOOKUP(E192,'39'!$K$3:$L$16,2,FALSE)))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IF(D193="X",0,IF(E193="X",0,VLOOKUP(E193,'39'!$K$3:$L$16,2,FALSE)))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IF(D194="X",0,IF(E194="X",0,VLOOKUP(E194,'39'!$K$3:$L$16,2,FALSE)))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IF(D195="X",0,IF(E195="X",0,VLOOKUP(E195,'39'!$K$3:$L$16,2,FALSE)))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IF(D196="X",0,IF(E196="X",0,VLOOKUP(E196,'39'!$K$3:$L$16,2,FALSE)))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IF(D197="X",0,IF(E197="X",0,VLOOKUP(E197,'39'!$K$3:$L$16,2,FALSE)))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IF(D198="X",0,IF(E198="X",0,VLOOKUP(E198,'39'!$K$3:$L$16,2,FALSE)))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IF(D199="X",0,IF(E199="X",0,VLOOKUP(E199,'39'!$K$3:$L$16,2,FALSE)))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IF(D200="X",0,IF(E200="X",0,VLOOKUP(E200,'39'!$K$3:$L$16,2,FALSE)))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IF(D201="X",0,IF(E201="X",0,VLOOKUP(E201,'39'!$K$3:$L$16,2,FALSE)))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IF(D202="X",0,IF(E202="X",0,VLOOKUP(E202,'39'!$K$3:$L$16,2,FALSE)))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IF(D203="X",0,IF(E203="X",0,VLOOKUP(E203,'39'!$K$3:$L$16,2,FALSE)))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IF(D204="X",0,IF(E204="X",0,VLOOKUP(E204,'39'!$K$3:$L$16,2,FALSE)))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IF(D205="X",0,IF(E205="X",0,VLOOKUP(E205,'39'!$K$3:$L$16,2,FALSE)))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IF(D206="X",0,IF(E206="X",0,VLOOKUP(E206,'39'!$K$3:$L$16,2,FALSE)))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IF(D207="X",0,IF(E207="X",0,VLOOKUP(E207,'39'!$K$3:$L$16,2,FALSE)))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IF(D208="X",0,IF(E208="X",0,VLOOKUP(E208,'39'!$K$3:$L$16,2,FALSE)))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IF(D209="X",0,IF(E209="X",0,VLOOKUP(E209,'39'!$K$3:$L$16,2,FALSE)))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IF(D210="X",0,IF(E210="X",0,VLOOKUP(E210,'39'!$K$3:$L$16,2,FALSE)))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IF(D211="X",0,IF(E211="X",0,VLOOKUP(E211,'39'!$K$3:$L$16,2,FALSE)))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IF(D212="X",0,IF(E212="X",0,VLOOKUP(E212,'39'!$K$3:$L$16,2,FALSE)))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IF(D213="X",0,IF(E213="X",0,VLOOKUP(E213,'39'!$K$3:$L$16,2,FALSE)))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IF(D214="X",0,IF(E214="X",0,VLOOKUP(E214,'39'!$K$3:$L$16,2,FALSE)))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IF(D215="X",0,IF(E215="X",0,VLOOKUP(E215,'39'!$K$3:$L$16,2,FALSE)))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IF(D216="X",0,IF(E216="X",0,VLOOKUP(E216,'39'!$K$3:$L$16,2,FALSE)))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IF(D217="X",0,IF(E217="X",0,VLOOKUP(E217,'39'!$K$3:$L$16,2,FALSE)))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IF(D218="X",0,IF(E218="X",0,VLOOKUP(E218,'39'!$K$3:$L$16,2,FALSE)))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IF(D219="X",0,IF(E219="X",0,VLOOKUP(E219,'39'!$K$3:$L$16,2,FALSE)))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IF(D220="X",0,IF(E220="X",0,VLOOKUP(E220,'39'!$K$3:$L$16,2,FALSE)))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IF(D221="X",0,IF(E221="X",0,VLOOKUP(E221,'39'!$K$3:$L$16,2,FALSE)))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IF(D222="X",0,IF(E222="X",0,VLOOKUP(E222,'39'!$K$3:$L$16,2,FALSE)))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IF(D223="X",0,IF(E223="X",0,VLOOKUP(E223,'39'!$K$3:$L$16,2,FALSE)))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IF(D224="X",0,IF(E224="X",0,VLOOKUP(E224,'39'!$K$3:$L$16,2,FALSE)))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IF(D225="X",0,IF(E225="X",0,VLOOKUP(E225,'39'!$K$3:$L$16,2,FALSE)))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IF(D226="X",0,IF(E226="X",0,VLOOKUP(E226,'39'!$K$3:$L$16,2,FALSE)))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IF(D227="X",0,IF(E227="X",0,VLOOKUP(E227,'39'!$K$3:$L$16,2,FALSE)))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IF(D228="X",0,IF(E228="X",0,VLOOKUP(E228,'39'!$K$3:$L$16,2,FALSE)))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IF(D229="X",0,IF(E229="X",0,VLOOKUP(E229,'39'!$K$3:$L$16,2,FALSE)))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IF(D230="X",0,IF(E230="X",0,VLOOKUP(E230,'39'!$K$3:$L$16,2,FALSE)))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IF(D231="X",0,IF(E231="X",0,VLOOKUP(E231,'39'!$K$3:$L$16,2,FALSE)))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IF(D232="X",0,IF(E232="X",0,VLOOKUP(E232,'39'!$K$3:$L$16,2,FALSE)))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IF(D233="X",0,IF(E233="X",0,VLOOKUP(E233,'39'!$K$3:$L$16,2,FALSE)))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IF(D234="X",0,IF(E234="X",0,VLOOKUP(E234,'39'!$K$3:$L$16,2,FALSE)))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IF(D235="X",0,IF(E235="X",0,VLOOKUP(E235,'39'!$K$3:$L$16,2,FALSE)))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IF(D236="X",0,IF(E236="X",0,VLOOKUP(E236,'39'!$K$3:$L$16,2,FALSE)))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IF(D237="X",0,IF(E237="X",0,VLOOKUP(E237,'39'!$K$3:$L$16,2,FALSE)))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IF(D238="X",0,IF(E238="X",0,VLOOKUP(E238,'39'!$K$3:$L$16,2,FALSE)))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IF(D239="X",0,IF(E239="X",0,VLOOKUP(E239,'39'!$K$3:$L$16,2,FALSE)))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IF(D240="X",0,IF(E240="X",0,VLOOKUP(E240,'39'!$K$3:$L$16,2,FALSE)))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IF(D241="X",0,IF(E241="X",0,VLOOKUP(E241,'39'!$K$3:$L$16,2,FALSE)))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IF(D242="X",0,IF(E242="X",0,VLOOKUP(E242,'39'!$K$3:$L$16,2,FALSE)))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IF(D243="X",0,IF(E243="X",0,VLOOKUP(E243,'39'!$K$3:$L$16,2,FALSE)))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IF(D244="X",0,IF(E244="X",0,VLOOKUP(E244,'39'!$K$3:$L$16,2,FALSE)))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IF(D245="X",0,IF(E245="X",0,VLOOKUP(E245,'39'!$K$3:$L$16,2,FALSE)))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IF(D246="X",0,IF(E246="X",0,VLOOKUP(E246,'39'!$K$3:$L$16,2,FALSE)))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IF(D247="X",0,IF(E247="X",0,VLOOKUP(E247,'39'!$K$3:$L$16,2,FALSE)))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IF(D248="X",0,IF(E248="X",0,VLOOKUP(E248,'39'!$K$3:$L$16,2,FALSE)))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IF(D249="X",0,IF(E249="X",0,VLOOKUP(E249,'39'!$K$3:$L$16,2,FALSE)))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IF(D250="X",0,IF(E250="X",0,VLOOKUP(E250,'39'!$K$3:$L$16,2,FALSE)))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IF(D251="X",0,IF(E251="X",0,VLOOKUP(E251,'39'!$K$3:$L$16,2,FALSE)))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IF(D252="X",0,IF(E252="X",0,VLOOKUP(E252,'39'!$K$3:$L$16,2,FALSE)))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IF(D253="X",0,IF(E253="X",0,VLOOKUP(E253,'39'!$K$3:$L$16,2,FALSE)))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IF(D254="X",0,IF(E254="X",0,VLOOKUP(E254,'39'!$K$3:$L$16,2,FALSE)))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IF(D255="X",0,IF(E255="X",0,VLOOKUP(E255,'39'!$K$3:$L$16,2,FALSE)))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IF(D256="X",0,IF(E256="X",0,VLOOKUP(E256,'39'!$K$3:$L$16,2,FALSE)))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IF(D257="X",0,IF(E257="X",0,VLOOKUP(E257,'39'!$K$3:$L$16,2,FALSE)))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IF(D258="X",0,IF(E258="X",0,VLOOKUP(E258,'39'!$K$3:$L$16,2,FALSE)))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IF(D259="X",0,IF(E259="X",0,VLOOKUP(E259,'39'!$K$3:$L$16,2,FALSE)))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IF(D260="X",0,IF(E260="X",0,VLOOKUP(E260,'39'!$K$3:$L$16,2,FALSE)))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IF(D261="X",0,IF(E261="X",0,VLOOKUP(E261,'39'!$K$3:$L$16,2,FALSE)))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IF(D262="X",0,IF(E262="X",0,VLOOKUP(E262,'39'!$K$3:$L$16,2,FALSE)))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IF(D263="X",0,IF(E263="X",0,VLOOKUP(E263,'39'!$K$3:$L$16,2,FALSE)))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IF(D264="X",0,IF(E264="X",0,VLOOKUP(E264,'39'!$K$3:$L$16,2,FALSE)))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IF(D265="X",0,IF(E265="X",0,VLOOKUP(E265,'39'!$K$3:$L$16,2,FALSE)))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IF(D266="X",0,IF(E266="X",0,VLOOKUP(E266,'39'!$K$3:$L$16,2,FALSE)))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IF(D267="X",0,IF(E267="X",0,VLOOKUP(E267,'39'!$K$3:$L$16,2,FALSE)))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IF(D268="X",0,IF(E268="X",0,VLOOKUP(E268,'39'!$K$3:$L$16,2,FALSE)))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IF(D269="X",0,IF(E269="X",0,VLOOKUP(E269,'39'!$K$3:$L$16,2,FALSE)))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IF(D270="X",0,IF(E270="X",0,VLOOKUP(E270,'39'!$K$3:$L$16,2,FALSE)))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IF(D271="X",0,IF(E271="X",0,VLOOKUP(E271,'39'!$K$3:$L$16,2,FALSE)))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IF(D272="X",0,IF(E272="X",0,VLOOKUP(E272,'39'!$K$3:$L$16,2,FALSE)))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IF(D273="X",0,IF(E273="X",0,VLOOKUP(E273,'39'!$K$3:$L$16,2,FALSE)))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IF(D274="X",0,IF(E274="X",0,VLOOKUP(E274,'39'!$K$3:$L$16,2,FALSE)))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IF(D275="X",0,IF(E275="X",0,VLOOKUP(E275,'39'!$K$3:$L$16,2,FALSE)))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IF(D276="X",0,IF(E276="X",0,VLOOKUP(E276,'39'!$K$3:$L$16,2,FALSE)))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IF(D277="X",0,IF(E277="X",0,VLOOKUP(E277,'39'!$K$3:$L$16,2,FALSE)))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IF(D278="X",0,IF(E278="X",0,VLOOKUP(E278,'39'!$K$3:$L$16,2,FALSE)))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IF(D279="X",0,IF(E279="X",0,VLOOKUP(E279,'39'!$K$3:$L$16,2,FALSE)))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IF(D280="X",0,IF(E280="X",0,VLOOKUP(E280,'39'!$K$3:$L$16,2,FALSE)))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IF(D281="X",0,IF(E281="X",0,VLOOKUP(E281,'39'!$K$3:$L$16,2,FALSE)))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IF(D282="X",0,IF(E282="X",0,VLOOKUP(E282,'39'!$K$3:$L$16,2,FALSE)))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IF(D283="X",0,IF(E283="X",0,VLOOKUP(E283,'39'!$K$3:$L$16,2,FALSE)))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IF(D284="X",0,IF(E284="X",0,VLOOKUP(E284,'39'!$K$3:$L$16,2,FALSE)))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IF(D285="X",0,IF(E285="X",0,VLOOKUP(E285,'39'!$K$3:$L$16,2,FALSE)))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IF(D286="X",0,IF(E286="X",0,VLOOKUP(E286,'39'!$K$3:$L$16,2,FALSE)))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IF(D287="X",0,IF(E287="X",0,VLOOKUP(E287,'39'!$K$3:$L$16,2,FALSE)))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IF(D288="X",0,IF(E288="X",0,VLOOKUP(E288,'39'!$K$3:$L$16,2,FALSE)))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IF(D289="X",0,IF(E289="X",0,VLOOKUP(E289,'39'!$K$3:$L$16,2,FALSE)))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IF(D290="X",0,IF(E290="X",0,VLOOKUP(E290,'39'!$K$3:$L$16,2,FALSE)))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IF(D291="X",0,IF(E291="X",0,VLOOKUP(E291,'39'!$K$3:$L$16,2,FALSE)))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IF(D292="X",0,IF(E292="X",0,VLOOKUP(E292,'39'!$K$3:$L$16,2,FALSE)))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IF(D293="X",0,IF(E293="X",0,VLOOKUP(E293,'39'!$K$3:$L$16,2,FALSE)))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IF(D294="X",0,IF(E294="X",0,VLOOKUP(E294,'39'!$K$3:$L$16,2,FALSE)))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IF(D295="X",0,IF(E295="X",0,VLOOKUP(E295,'39'!$K$3:$L$16,2,FALSE)))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IF(D296="X",0,IF(E296="X",0,VLOOKUP(E296,'39'!$K$3:$L$16,2,FALSE)))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IF(D297="X",0,IF(E297="X",0,VLOOKUP(E297,'39'!$K$3:$L$16,2,FALSE)))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IF(D298="X",0,IF(E298="X",0,VLOOKUP(E298,'39'!$K$3:$L$16,2,FALSE)))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IF(D299="X",0,IF(E299="X",0,VLOOKUP(E299,'39'!$K$3:$L$16,2,FALSE)))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IF(D300="X",0,IF(E300="X",0,VLOOKUP(E300,'39'!$K$3:$L$16,2,FALSE)))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IF(D301="X",0,IF(E301="X",0,VLOOKUP(E301,'39'!$K$3:$L$16,2,FALSE)))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IF(D302="X",0,IF(E302="X",0,VLOOKUP(E302,'39'!$K$3:$L$16,2,FALSE)))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IF(D303="X",0,IF(E303="X",0,VLOOKUP(E303,'39'!$K$3:$L$16,2,FALSE)))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IF(D304="X",0,IF(E304="X",0,VLOOKUP(E304,'39'!$K$3:$L$16,2,FALSE)))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IF(D305="X",0,IF(E305="X",0,VLOOKUP(E305,'39'!$K$3:$L$16,2,FALSE)))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IF(D306="X",0,IF(E306="X",0,VLOOKUP(E306,'39'!$K$3:$L$16,2,FALSE)))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IF(D307="X",0,IF(E307="X",0,VLOOKUP(E307,'39'!$K$3:$L$16,2,FALSE)))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IF(D308="X",0,IF(E308="X",0,VLOOKUP(E308,'39'!$K$3:$L$16,2,FALSE)))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IF(D309="X",0,IF(E309="X",0,VLOOKUP(E309,'39'!$K$3:$L$16,2,FALSE)))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IF(D310="X",0,IF(E310="X",0,VLOOKUP(E310,'39'!$K$3:$L$16,2,FALSE)))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IF(D311="X",0,IF(E311="X",0,VLOOKUP(E311,'39'!$K$3:$L$16,2,FALSE)))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IF(D312="X",0,IF(E312="X",0,VLOOKUP(E312,'39'!$K$3:$L$16,2,FALSE)))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IF(D313="X",0,IF(E313="X",0,VLOOKUP(E313,'39'!$K$3:$L$16,2,FALSE)))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IF(D314="X",0,IF(E314="X",0,VLOOKUP(E314,'39'!$K$3:$L$16,2,FALSE)))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IF(D315="X",0,IF(E315="X",0,VLOOKUP(E315,'39'!$K$3:$L$16,2,FALSE)))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IF(D316="X",0,IF(E316="X",0,VLOOKUP(E316,'39'!$K$3:$L$16,2,FALSE)))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IF(D317="X",0,IF(E317="X",0,VLOOKUP(E317,'39'!$K$3:$L$16,2,FALSE)))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IF(D318="X",0,IF(E318="X",0,VLOOKUP(E318,'39'!$K$3:$L$16,2,FALSE)))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IF(D319="X",0,IF(E319="X",0,VLOOKUP(E319,'39'!$K$3:$L$16,2,FALSE)))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IF(D320="X",0,IF(E320="X",0,VLOOKUP(E320,'39'!$K$3:$L$16,2,FALSE)))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IF(D321="X",0,IF(E321="X",0,VLOOKUP(E321,'39'!$K$3:$L$16,2,FALSE)))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IF(D322="X",0,IF(E322="X",0,VLOOKUP(E322,'39'!$K$3:$L$16,2,FALSE)))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IF(D323="X",0,IF(E323="X",0,VLOOKUP(E323,'39'!$K$3:$L$16,2,FALSE)))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IF(D324="X",0,IF(E324="X",0,VLOOKUP(E324,'39'!$K$3:$L$16,2,FALSE)))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IF(D325="X",0,IF(E325="X",0,VLOOKUP(E325,'39'!$K$3:$L$16,2,FALSE)))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IF(D326="X",0,IF(E326="X",0,VLOOKUP(E326,'39'!$K$3:$L$16,2,FALSE)))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IF(D327="X",0,IF(E327="X",0,VLOOKUP(E327,'39'!$K$3:$L$16,2,FALSE)))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IF(D328="X",0,IF(E328="X",0,VLOOKUP(E328,'39'!$K$3:$L$16,2,FALSE)))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IF(D329="X",0,IF(E329="X",0,VLOOKUP(E329,'39'!$K$3:$L$16,2,FALSE)))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IF(D330="X",0,IF(E330="X",0,VLOOKUP(E330,'39'!$K$3:$L$16,2,FALSE)))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IF(D331="X",0,IF(E331="X",0,VLOOKUP(E331,'39'!$K$3:$L$16,2,FALSE)))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IF(D332="X",0,IF(E332="X",0,VLOOKUP(E332,'39'!$K$3:$L$16,2,FALSE)))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IF(D333="X",0,IF(E333="X",0,VLOOKUP(E333,'39'!$K$3:$L$16,2,FALSE)))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IF(D334="X",0,IF(E334="X",0,VLOOKUP(E334,'39'!$K$3:$L$16,2,FALSE)))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IF(D335="X",0,IF(E335="X",0,VLOOKUP(E335,'39'!$K$3:$L$16,2,FALSE)))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IF(D336="X",0,IF(E336="X",0,VLOOKUP(E336,'39'!$K$3:$L$16,2,FALSE)))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IF(D337="X",0,IF(E337="X",0,VLOOKUP(E337,'39'!$K$3:$L$16,2,FALSE)))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IF(D338="X",0,IF(E338="X",0,VLOOKUP(E338,'39'!$K$3:$L$16,2,FALSE)))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IF(D339="X",0,IF(E339="X",0,VLOOKUP(E339,'39'!$K$3:$L$16,2,FALSE)))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IF(D340="X",0,IF(E340="X",0,VLOOKUP(E340,'39'!$K$3:$L$16,2,FALSE)))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IF(D341="X",0,IF(E341="X",0,VLOOKUP(E341,'39'!$K$3:$L$16,2,FALSE)))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IF(D342="X",0,IF(E342="X",0,VLOOKUP(E342,'39'!$K$3:$L$16,2,FALSE)))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IF(D343="X",0,IF(E343="X",0,VLOOKUP(E343,'39'!$K$3:$L$16,2,FALSE)))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IF(D344="X",0,IF(E344="X",0,VLOOKUP(E344,'39'!$K$3:$L$16,2,FALSE)))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IF(D345="X",0,IF(E345="X",0,VLOOKUP(E345,'39'!$K$3:$L$16,2,FALSE)))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IF(D346="X",0,IF(E346="X",0,VLOOKUP(E346,'39'!$K$3:$L$16,2,FALSE)))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IF(D347="X",0,IF(E347="X",0,VLOOKUP(E347,'39'!$K$3:$L$16,2,FALSE)))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IF(D348="X",0,IF(E348="X",0,VLOOKUP(E348,'39'!$K$3:$L$16,2,FALSE)))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IF(D349="X",0,IF(E349="X",0,VLOOKUP(E349,'39'!$K$3:$L$16,2,FALSE)))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IF(D350="X",0,IF(E350="X",0,VLOOKUP(E350,'39'!$K$3:$L$16,2,FALSE)))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IF(D351="X",0,IF(E351="X",0,VLOOKUP(E351,'39'!$K$3:$L$16,2,FALSE)))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IF(D352="X",0,IF(E352="X",0,VLOOKUP(E352,'39'!$K$3:$L$16,2,FALSE)))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IF(D353="X",0,IF(E353="X",0,VLOOKUP(E353,'39'!$K$3:$L$16,2,FALSE)))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IF(D354="X",0,IF(E354="X",0,VLOOKUP(E354,'39'!$K$3:$L$16,2,FALSE)))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IF(D355="X",0,IF(E355="X",0,VLOOKUP(E355,'39'!$K$3:$L$16,2,FALSE)))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IF(D356="X",0,IF(E356="X",0,VLOOKUP(E356,'39'!$K$3:$L$16,2,FALSE)))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IF(D357="X",0,IF(E357="X",0,VLOOKUP(E357,'39'!$K$3:$L$16,2,FALSE)))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IF(D358="X",0,IF(E358="X",0,VLOOKUP(E358,'39'!$K$3:$L$16,2,FALSE)))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IF(D359="X",0,IF(E359="X",0,VLOOKUP(E359,'39'!$K$3:$L$16,2,FALSE)))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IF(D360="X",0,IF(E360="X",0,VLOOKUP(E360,'39'!$K$3:$L$16,2,FALSE)))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IF(D361="X",0,IF(E361="X",0,VLOOKUP(E361,'39'!$K$3:$L$16,2,FALSE)))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IF(D362="X",0,IF(E362="X",0,VLOOKUP(E362,'39'!$K$3:$L$16,2,FALSE)))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IF(D363="X",0,IF(E363="X",0,VLOOKUP(E363,'39'!$K$3:$L$16,2,FALSE)))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IF(D364="X",0,IF(E364="X",0,VLOOKUP(E364,'39'!$K$3:$L$16,2,FALSE)))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IF(D365="X",0,IF(E365="X",0,VLOOKUP(E365,'39'!$K$3:$L$16,2,FALSE)))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IF(D366="X",0,IF(E366="X",0,VLOOKUP(E366,'39'!$K$3:$L$16,2,FALSE)))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IF(D367="X",0,IF(E367="X",0,VLOOKUP(E367,'39'!$K$3:$L$16,2,FALSE)))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IF(D368="X",0,IF(E368="X",0,VLOOKUP(E368,'39'!$K$3:$L$16,2,FALSE)))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IF(D369="X",0,IF(E369="X",0,VLOOKUP(E369,'39'!$K$3:$L$16,2,FALSE)))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IF(D370="X",0,IF(E370="X",0,VLOOKUP(E370,'39'!$K$3:$L$16,2,FALSE)))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IF(D371="X",0,IF(E371="X",0,VLOOKUP(E371,'39'!$K$3:$L$16,2,FALSE)))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IF(D372="X",0,IF(E372="X",0,VLOOKUP(E372,'39'!$K$3:$L$16,2,FALSE)))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IF(D373="X",0,IF(E373="X",0,VLOOKUP(E373,'39'!$K$3:$L$16,2,FALSE)))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IF(D374="X",0,IF(E374="X",0,VLOOKUP(E374,'39'!$K$3:$L$16,2,FALSE)))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IF(D375="X",0,IF(E375="X",0,VLOOKUP(E375,'39'!$K$3:$L$16,2,FALSE)))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IF(D376="X",0,IF(E376="X",0,VLOOKUP(E376,'39'!$K$3:$L$16,2,FALSE)))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IF(D377="X",0,IF(E377="X",0,VLOOKUP(E377,'39'!$K$3:$L$16,2,FALSE)))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IF(D378="X",0,IF(E378="X",0,VLOOKUP(E378,'39'!$K$3:$L$16,2,FALSE)))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IF(D379="X",0,IF(E379="X",0,VLOOKUP(E379,'39'!$K$3:$L$16,2,FALSE)))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IF(D380="X",0,IF(E380="X",0,VLOOKUP(E380,'39'!$K$3:$L$16,2,FALSE)))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IF(D381="X",0,IF(E381="X",0,VLOOKUP(E381,'39'!$K$3:$L$16,2,FALSE)))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IF(D382="X",0,IF(E382="X",0,VLOOKUP(E382,'39'!$K$3:$L$16,2,FALSE)))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IF(D383="X",0,IF(E383="X",0,VLOOKUP(E383,'39'!$K$3:$L$16,2,FALSE)))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IF(D384="X",0,IF(E384="X",0,VLOOKUP(E384,'39'!$K$3:$L$16,2,FALSE)))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IF(D385="X",0,IF(E385="X",0,VLOOKUP(E385,'39'!$K$3:$L$16,2,FALSE)))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IF(D386="X",0,IF(E386="X",0,VLOOKUP(E386,'39'!$K$3:$L$16,2,FALSE)))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IF(D387="X",0,IF(E387="X",0,VLOOKUP(E387,'39'!$K$3:$L$16,2,FALSE)))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IF(D388="X",0,IF(E388="X",0,VLOOKUP(E388,'39'!$K$3:$L$16,2,FALSE)))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IF(D389="X",0,IF(E389="X",0,VLOOKUP(E389,'39'!$K$3:$L$16,2,FALSE)))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IF(D390="X",0,IF(E390="X",0,VLOOKUP(E390,'39'!$K$3:$L$16,2,FALSE)))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IF(D391="X",0,IF(E391="X",0,VLOOKUP(E391,'39'!$K$3:$L$16,2,FALSE)))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IF(D392="X",0,IF(E392="X",0,VLOOKUP(E392,'39'!$K$3:$L$16,2,FALSE)))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IF(D393="X",0,IF(E393="X",0,VLOOKUP(E393,'39'!$K$3:$L$16,2,FALSE)))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IF(D394="X",0,IF(E394="X",0,VLOOKUP(E394,'39'!$K$3:$L$16,2,FALSE)))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IF(D395="X",0,IF(E395="X",0,VLOOKUP(E395,'39'!$K$3:$L$16,2,FALSE)))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IF(D396="X",0,IF(E396="X",0,VLOOKUP(E396,'39'!$K$3:$L$16,2,FALSE)))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IF(D397="X",0,IF(E397="X",0,VLOOKUP(E397,'39'!$K$3:$L$16,2,FALSE)))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IF(D398="X",0,IF(E398="X",0,VLOOKUP(E398,'39'!$K$3:$L$16,2,FALSE)))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IF(D399="X",0,IF(E399="X",0,VLOOKUP(E399,'39'!$K$3:$L$16,2,FALSE)))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IF(D400="X",0,IF(E400="X",0,VLOOKUP(E400,'39'!$K$3:$L$16,2,FALSE)))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IF(D401="X",0,IF(E401="X",0,VLOOKUP(E401,'39'!$K$3:$L$16,2,FALSE)))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IF(D402="X",0,IF(E402="X",0,VLOOKUP(E402,'39'!$K$3:$L$16,2,FALSE)))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IF(D403="X",0,IF(E403="X",0,VLOOKUP(E403,'39'!$K$3:$L$16,2,FALSE)))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IF(D404="X",0,IF(E404="X",0,VLOOKUP(E404,'39'!$K$3:$L$16,2,FALSE)))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IF(D405="X",0,IF(E405="X",0,VLOOKUP(E405,'39'!$K$3:$L$16,2,FALSE)))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IF(D406="X",0,IF(E406="X",0,VLOOKUP(E406,'39'!$K$3:$L$16,2,FALSE)))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IF(D407="X",0,IF(E407="X",0,VLOOKUP(E407,'39'!$K$3:$L$16,2,FALSE)))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IF(D408="X",0,IF(E408="X",0,VLOOKUP(E408,'39'!$K$3:$L$16,2,FALSE)))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IF(D409="X",0,IF(E409="X",0,VLOOKUP(E409,'39'!$K$3:$L$16,2,FALSE)))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IF(D410="X",0,IF(E410="X",0,VLOOKUP(E410,'39'!$K$3:$L$16,2,FALSE)))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IF(D411="X",0,IF(E411="X",0,VLOOKUP(E411,'39'!$K$3:$L$16,2,FALSE)))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IF(D412="X",0,IF(E412="X",0,VLOOKUP(E412,'39'!$K$3:$L$16,2,FALSE)))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IF(D413="X",0,IF(E413="X",0,VLOOKUP(E413,'39'!$K$3:$L$16,2,FALSE)))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IF(D414="X",0,IF(E414="X",0,VLOOKUP(E414,'39'!$K$3:$L$16,2,FALSE)))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IF(D415="X",0,IF(E415="X",0,VLOOKUP(E415,'39'!$K$3:$L$16,2,FALSE)))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IF(D416="X",0,IF(E416="X",0,VLOOKUP(E416,'39'!$K$3:$L$16,2,FALSE)))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IF(D417="X",0,IF(E417="X",0,VLOOKUP(E417,'39'!$K$3:$L$16,2,FALSE)))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IF(D418="X",0,IF(E418="X",0,VLOOKUP(E418,'39'!$K$3:$L$16,2,FALSE)))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IF(D419="X",0,IF(E419="X",0,VLOOKUP(E419,'39'!$K$3:$L$16,2,FALSE)))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IF(D420="X",0,IF(E420="X",0,VLOOKUP(E420,'39'!$K$3:$L$16,2,FALSE)))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IF(D421="X",0,IF(E421="X",0,VLOOKUP(E421,'39'!$K$3:$L$16,2,FALSE)))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IF(D422="X",0,IF(E422="X",0,VLOOKUP(E422,'39'!$K$3:$L$16,2,FALSE)))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IF(D423="X",0,IF(E423="X",0,VLOOKUP(E423,'39'!$K$3:$L$16,2,FALSE)))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IF(D424="X",0,IF(E424="X",0,VLOOKUP(E424,'39'!$K$3:$L$16,2,FALSE)))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IF(D425="X",0,IF(E425="X",0,VLOOKUP(E425,'39'!$K$3:$L$16,2,FALSE)))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IF(D426="X",0,IF(E426="X",0,VLOOKUP(E426,'39'!$K$3:$L$16,2,FALSE)))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IF(D427="X",0,IF(E427="X",0,VLOOKUP(E427,'39'!$K$3:$L$16,2,FALSE)))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IF(D428="X",0,IF(E428="X",0,VLOOKUP(E428,'39'!$K$3:$L$16,2,FALSE)))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IF(D429="X",0,IF(E429="X",0,VLOOKUP(E429,'39'!$K$3:$L$16,2,FALSE)))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IF(D430="X",0,IF(E430="X",0,VLOOKUP(E430,'39'!$K$3:$L$16,2,FALSE)))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IF(D431="X",0,IF(E431="X",0,VLOOKUP(E431,'39'!$K$3:$L$16,2,FALSE)))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IF(D432="X",0,IF(E432="X",0,VLOOKUP(E432,'39'!$K$3:$L$16,2,FALSE)))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IF(D433="X",0,IF(E433="X",0,VLOOKUP(E433,'39'!$K$3:$L$16,2,FALSE)))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IF(D434="X",0,IF(E434="X",0,VLOOKUP(E434,'39'!$K$3:$L$16,2,FALSE)))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IF(D435="X",0,IF(E435="X",0,VLOOKUP(E435,'39'!$K$3:$L$16,2,FALSE)))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IF(D436="X",0,IF(E436="X",0,VLOOKUP(E436,'39'!$K$3:$L$16,2,FALSE)))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IF(D437="X",0,IF(E437="X",0,VLOOKUP(E437,'39'!$K$3:$L$16,2,FALSE)))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IF(D438="X",0,IF(E438="X",0,VLOOKUP(E438,'39'!$K$3:$L$16,2,FALSE)))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IF(D439="X",0,IF(E439="X",0,VLOOKUP(E439,'39'!$K$3:$L$16,2,FALSE)))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IF(D440="X",0,IF(E440="X",0,VLOOKUP(E440,'39'!$K$3:$L$16,2,FALSE)))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IF(D441="X",0,IF(E441="X",0,VLOOKUP(E441,'39'!$K$3:$L$16,2,FALSE)))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IF(D442="X",0,IF(E442="X",0,VLOOKUP(E442,'39'!$K$3:$L$16,2,FALSE)))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IF(D443="X",0,IF(E443="X",0,VLOOKUP(E443,'39'!$K$3:$L$16,2,FALSE)))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IF(D444="X",0,IF(E444="X",0,VLOOKUP(E444,'39'!$K$3:$L$16,2,FALSE)))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IF(D445="X",0,IF(E445="X",0,VLOOKUP(E445,'39'!$K$3:$L$16,2,FALSE)))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IF(D446="X",0,IF(E446="X",0,VLOOKUP(E446,'39'!$K$3:$L$16,2,FALSE)))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IF(D447="X",0,IF(E447="X",0,VLOOKUP(E447,'39'!$K$3:$L$16,2,FALSE)))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IF(D448="X",0,IF(E448="X",0,VLOOKUP(E448,'39'!$K$3:$L$16,2,FALSE)))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IF(D449="X",0,IF(E449="X",0,VLOOKUP(E449,'39'!$K$3:$L$16,2,FALSE)))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IF(D450="X",0,IF(E450="X",0,VLOOKUP(E450,'39'!$K$3:$L$16,2,FALSE)))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IF(D451="X",0,IF(E451="X",0,VLOOKUP(E451,'39'!$K$3:$L$16,2,FALSE)))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IF(D452="X",0,IF(E452="X",0,VLOOKUP(E452,'39'!$K$3:$L$16,2,FALSE)))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IF(D453="X",0,IF(E453="X",0,VLOOKUP(E453,'39'!$K$3:$L$16,2,FALSE)))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IF(D454="X",0,IF(E454="X",0,VLOOKUP(E454,'39'!$K$3:$L$16,2,FALSE)))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IF(D455="X",0,IF(E455="X",0,VLOOKUP(E455,'39'!$K$3:$L$16,2,FALSE)))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IF(D456="X",0,IF(E456="X",0,VLOOKUP(E456,'39'!$K$3:$L$16,2,FALSE)))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IF(D457="X",0,IF(E457="X",0,VLOOKUP(E457,'39'!$K$3:$L$16,2,FALSE)))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IF(D458="X",0,IF(E458="X",0,VLOOKUP(E458,'39'!$K$3:$L$16,2,FALSE)))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IF(D459="X",0,IF(E459="X",0,VLOOKUP(E459,'39'!$K$3:$L$16,2,FALSE)))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IF(D460="X",0,IF(E460="X",0,VLOOKUP(E460,'39'!$K$3:$L$16,2,FALSE)))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IF(D461="X",0,IF(E461="X",0,VLOOKUP(E461,'39'!$K$3:$L$16,2,FALSE)))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IF(D462="X",0,IF(E462="X",0,VLOOKUP(E462,'39'!$K$3:$L$16,2,FALSE)))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IF(D463="X",0,IF(E463="X",0,VLOOKUP(E463,'39'!$K$3:$L$16,2,FALSE)))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IF(D464="X",0,IF(E464="X",0,VLOOKUP(E464,'39'!$K$3:$L$16,2,FALSE)))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IF(D465="X",0,IF(E465="X",0,VLOOKUP(E465,'39'!$K$3:$L$16,2,FALSE)))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IF(D466="X",0,IF(E466="X",0,VLOOKUP(E466,'39'!$K$3:$L$16,2,FALSE)))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IF(D467="X",0,IF(E467="X",0,VLOOKUP(E467,'39'!$K$3:$L$16,2,FALSE)))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IF(D468="X",0,IF(E468="X",0,VLOOKUP(E468,'39'!$K$3:$L$16,2,FALSE)))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IF(D469="X",0,IF(E469="X",0,VLOOKUP(E469,'39'!$K$3:$L$16,2,FALSE)))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IF(D470="X",0,IF(E470="X",0,VLOOKUP(E470,'39'!$K$3:$L$16,2,FALSE)))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IF(D471="X",0,IF(E471="X",0,VLOOKUP(E471,'39'!$K$3:$L$16,2,FALSE)))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IF(D472="X",0,IF(E472="X",0,VLOOKUP(E472,'39'!$K$3:$L$16,2,FALSE)))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IF(D473="X",0,IF(E473="X",0,VLOOKUP(E473,'39'!$K$3:$L$16,2,FALSE)))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IF(D474="X",0,IF(E474="X",0,VLOOKUP(E474,'39'!$K$3:$L$16,2,FALSE)))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IF(D475="X",0,IF(E475="X",0,VLOOKUP(E475,'39'!$K$3:$L$16,2,FALSE)))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IF(D476="X",0,IF(E476="X",0,VLOOKUP(E476,'39'!$K$3:$L$16,2,FALSE)))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IF(D477="X",0,IF(E477="X",0,VLOOKUP(E477,'39'!$K$3:$L$16,2,FALSE)))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IF(D478="X",0,IF(E478="X",0,VLOOKUP(E478,'39'!$K$3:$L$16,2,FALSE)))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IF(D479="X",0,IF(E479="X",0,VLOOKUP(E479,'39'!$K$3:$L$16,2,FALSE)))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IF(D480="X",0,IF(E480="X",0,VLOOKUP(E480,'39'!$K$3:$L$16,2,FALSE)))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IF(D481="X",0,IF(E481="X",0,VLOOKUP(E481,'39'!$K$3:$L$16,2,FALSE)))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IF(D482="X",0,IF(E482="X",0,VLOOKUP(E482,'39'!$K$3:$L$16,2,FALSE)))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IF(D483="X",0,IF(E483="X",0,VLOOKUP(E483,'39'!$K$3:$L$16,2,FALSE)))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IF(D484="X",0,IF(E484="X",0,VLOOKUP(E484,'39'!$K$3:$L$16,2,FALSE)))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IF(D485="X",0,IF(E485="X",0,VLOOKUP(E485,'39'!$K$3:$L$16,2,FALSE)))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IF(D486="X",0,IF(E486="X",0,VLOOKUP(E486,'39'!$K$3:$L$16,2,FALSE)))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IF(D487="X",0,IF(E487="X",0,VLOOKUP(E487,'39'!$K$3:$L$16,2,FALSE)))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IF(D488="X",0,IF(E488="X",0,VLOOKUP(E488,'39'!$K$3:$L$16,2,FALSE)))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IF(D489="X",0,IF(E489="X",0,VLOOKUP(E489,'39'!$K$3:$L$16,2,FALSE)))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IF(D490="X",0,IF(E490="X",0,VLOOKUP(E490,'39'!$K$3:$L$16,2,FALSE)))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IF(D491="X",0,IF(E491="X",0,VLOOKUP(E491,'39'!$K$3:$L$16,2,FALSE)))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IF(D492="X",0,IF(E492="X",0,VLOOKUP(E492,'39'!$K$3:$L$16,2,FALSE)))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IF(D493="X",0,IF(E493="X",0,VLOOKUP(E493,'39'!$K$3:$L$16,2,FALSE)))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IF(D494="X",0,IF(E494="X",0,VLOOKUP(E494,'39'!$K$3:$L$16,2,FALSE)))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40,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'40a'!P499/M3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'40a'!P500/M4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(her)controles'!A52</f>
        <v>40</v>
      </c>
      <c r="K5" s="74" t="s">
        <v>59</v>
      </c>
      <c r="L5" s="86"/>
      <c r="M5" s="147"/>
      <c r="N5" s="127" t="e">
        <f>'40a'!P501/M5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40a</v>
      </c>
      <c r="K6" s="74" t="s">
        <v>60</v>
      </c>
      <c r="L6" s="86"/>
      <c r="M6" s="147"/>
      <c r="N6" s="127" t="e">
        <f>'40a'!P502/M6</f>
        <v>#N/A</v>
      </c>
    </row>
    <row r="7" spans="1:14" x14ac:dyDescent="0.3">
      <c r="K7" s="74" t="s">
        <v>56</v>
      </c>
      <c r="L7" s="86"/>
      <c r="M7" s="147"/>
      <c r="N7" s="127" t="e">
        <f>'40a'!P503/M7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'40a'!P504/M8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'40a'!P505/M9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'40a'!P506/M10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'40a'!P507/M11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'40a'!P508/M12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'40a'!N512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'40a'!P509/M13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'40a'!P512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'40a'!G512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'40a'!S495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X1" sqref="X1:Z1048576"/>
    </sheetView>
  </sheetViews>
  <sheetFormatPr defaultRowHeight="14.4" x14ac:dyDescent="0.3"/>
  <cols>
    <col min="1" max="1" width="5.44140625" bestFit="1" customWidth="1"/>
    <col min="2" max="2" width="2.88671875" bestFit="1" customWidth="1"/>
    <col min="3" max="3" width="29.6640625" bestFit="1" customWidth="1"/>
    <col min="4" max="4" width="3.33203125" bestFit="1" customWidth="1"/>
    <col min="5" max="5" width="4.44140625" bestFit="1" customWidth="1"/>
    <col min="6" max="13" width="11.88671875" customWidth="1"/>
    <col min="14" max="14" width="7.5546875" bestFit="1" customWidth="1"/>
    <col min="15" max="15" width="5.44140625" bestFit="1" customWidth="1"/>
    <col min="16" max="16" width="20" bestFit="1" customWidth="1"/>
    <col min="17" max="17" width="19.33203125" customWidth="1"/>
    <col min="18" max="18" width="10.109375" bestFit="1" customWidth="1"/>
    <col min="19" max="20" width="12.6640625" bestFit="1" customWidth="1"/>
    <col min="21" max="21" width="10.109375" bestFit="1" customWidth="1"/>
    <col min="22" max="23" width="14.44140625" bestFit="1" customWidth="1"/>
    <col min="24" max="26" width="9.109375" style="170"/>
  </cols>
  <sheetData>
    <row r="1" spans="1:24" x14ac:dyDescent="0.3">
      <c r="A1">
        <f>'40'!H5</f>
        <v>40</v>
      </c>
      <c r="B1" s="243" t="s">
        <v>83</v>
      </c>
      <c r="C1" s="244"/>
      <c r="D1" s="245">
        <f>VLOOKUP(A1,'Kosten VSR (her)controles'!A5:J62,3)</f>
        <v>0</v>
      </c>
      <c r="E1" s="246"/>
      <c r="F1" s="246"/>
      <c r="G1" s="246"/>
      <c r="H1" s="246"/>
      <c r="I1" s="246"/>
      <c r="J1" s="247"/>
      <c r="K1" s="82"/>
      <c r="X1" s="170" t="s">
        <v>202</v>
      </c>
    </row>
    <row r="2" spans="1:24" x14ac:dyDescent="0.3">
      <c r="B2" s="243" t="s">
        <v>99</v>
      </c>
      <c r="C2" s="244"/>
      <c r="D2" s="245" t="str">
        <f>CONCATENATE(VLOOKUP(A1,'Kosten VSR (her)controles'!A5:K62,4)," te ",VLOOKUP(A1,'Kosten VSR (her)controles'!A5:K62,5))</f>
        <v xml:space="preserve"> te </v>
      </c>
      <c r="E2" s="246"/>
      <c r="F2" s="246"/>
      <c r="G2" s="246"/>
      <c r="H2" s="246"/>
      <c r="I2" s="246"/>
      <c r="J2" s="247"/>
      <c r="K2" s="82"/>
    </row>
    <row r="3" spans="1:24" ht="28.8" x14ac:dyDescent="0.3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154</v>
      </c>
      <c r="K3" s="47" t="s">
        <v>155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4" x14ac:dyDescent="0.3">
      <c r="A4" s="44"/>
      <c r="B4" s="120"/>
      <c r="C4" s="47"/>
      <c r="D4" s="47"/>
      <c r="E4" s="120"/>
      <c r="F4" s="122"/>
      <c r="G4" s="122"/>
      <c r="H4" s="122"/>
      <c r="I4" s="122"/>
      <c r="J4" s="122"/>
      <c r="N4" s="122">
        <f t="shared" ref="N4:N67" si="0">SUM(F4:M4)</f>
        <v>0</v>
      </c>
      <c r="O4" s="122" t="e">
        <f>IF(D4="X",0,IF(E4="X",0,VLOOKUP(E4,'40'!$K$3:$L$16,2,FALSE)))</f>
        <v>#N/A</v>
      </c>
      <c r="P4" s="122" t="e">
        <f t="shared" ref="P4:P67" si="1">N4*O4</f>
        <v>#N/A</v>
      </c>
    </row>
    <row r="5" spans="1:24" x14ac:dyDescent="0.3">
      <c r="A5" s="44"/>
      <c r="B5" s="120"/>
      <c r="C5" s="47"/>
      <c r="D5" s="47"/>
      <c r="E5" s="120"/>
      <c r="F5" s="122"/>
      <c r="G5" s="122"/>
      <c r="H5" s="122"/>
      <c r="I5" s="122"/>
      <c r="J5" s="122"/>
      <c r="N5" s="122">
        <f t="shared" si="0"/>
        <v>0</v>
      </c>
      <c r="O5" s="122" t="e">
        <f>IF(D5="X",0,IF(E5="X",0,VLOOKUP(E5,'40'!$K$3:$L$16,2,FALSE)))</f>
        <v>#N/A</v>
      </c>
      <c r="P5" s="122" t="e">
        <f t="shared" si="1"/>
        <v>#N/A</v>
      </c>
    </row>
    <row r="6" spans="1:24" x14ac:dyDescent="0.3">
      <c r="A6" s="44"/>
      <c r="B6" s="120"/>
      <c r="C6" s="47"/>
      <c r="D6" s="47"/>
      <c r="E6" s="120"/>
      <c r="F6" s="122"/>
      <c r="G6" s="122"/>
      <c r="H6" s="122"/>
      <c r="I6" s="122"/>
      <c r="J6" s="122"/>
      <c r="N6" s="122">
        <f t="shared" si="0"/>
        <v>0</v>
      </c>
      <c r="O6" s="122" t="e">
        <f>IF(D6="X",0,IF(E6="X",0,VLOOKUP(E6,'40'!$K$3:$L$16,2,FALSE)))</f>
        <v>#N/A</v>
      </c>
      <c r="P6" s="122" t="e">
        <f t="shared" si="1"/>
        <v>#N/A</v>
      </c>
    </row>
    <row r="7" spans="1:24" x14ac:dyDescent="0.3">
      <c r="A7" s="44"/>
      <c r="B7" s="120"/>
      <c r="C7" s="47"/>
      <c r="D7" s="47"/>
      <c r="E7" s="120"/>
      <c r="F7" s="122"/>
      <c r="G7" s="122"/>
      <c r="H7" s="122"/>
      <c r="I7" s="122"/>
      <c r="J7" s="122"/>
      <c r="N7" s="122">
        <f t="shared" si="0"/>
        <v>0</v>
      </c>
      <c r="O7" s="122" t="e">
        <f>IF(D7="X",0,IF(E7="X",0,VLOOKUP(E7,'40'!$K$3:$L$16,2,FALSE)))</f>
        <v>#N/A</v>
      </c>
      <c r="P7" s="122" t="e">
        <f t="shared" si="1"/>
        <v>#N/A</v>
      </c>
    </row>
    <row r="8" spans="1:24" x14ac:dyDescent="0.3">
      <c r="A8" s="44"/>
      <c r="B8" s="120"/>
      <c r="C8" s="47"/>
      <c r="D8" s="47"/>
      <c r="E8" s="120"/>
      <c r="F8" s="122"/>
      <c r="G8" s="122"/>
      <c r="H8" s="122"/>
      <c r="I8" s="122"/>
      <c r="J8" s="122"/>
      <c r="N8" s="122">
        <f t="shared" si="0"/>
        <v>0</v>
      </c>
      <c r="O8" s="122" t="e">
        <f>IF(D8="X",0,IF(E8="X",0,VLOOKUP(E8,'40'!$K$3:$L$16,2,FALSE)))</f>
        <v>#N/A</v>
      </c>
      <c r="P8" s="122" t="e">
        <f t="shared" si="1"/>
        <v>#N/A</v>
      </c>
    </row>
    <row r="9" spans="1:24" x14ac:dyDescent="0.3">
      <c r="A9" s="44"/>
      <c r="B9" s="120"/>
      <c r="C9" s="47"/>
      <c r="D9" s="47"/>
      <c r="E9" s="120"/>
      <c r="F9" s="122"/>
      <c r="G9" s="122"/>
      <c r="H9" s="122"/>
      <c r="I9" s="122"/>
      <c r="J9" s="122"/>
      <c r="N9" s="122">
        <f t="shared" si="0"/>
        <v>0</v>
      </c>
      <c r="O9" s="122" t="e">
        <f>IF(D9="X",0,IF(E9="X",0,VLOOKUP(E9,'40'!$K$3:$L$16,2,FALSE)))</f>
        <v>#N/A</v>
      </c>
      <c r="P9" s="122" t="e">
        <f t="shared" si="1"/>
        <v>#N/A</v>
      </c>
    </row>
    <row r="10" spans="1:24" x14ac:dyDescent="0.3">
      <c r="A10" s="44"/>
      <c r="B10" s="120"/>
      <c r="C10" s="47"/>
      <c r="D10" s="47"/>
      <c r="E10" s="120"/>
      <c r="F10" s="122"/>
      <c r="G10" s="122"/>
      <c r="H10" s="122"/>
      <c r="I10" s="122"/>
      <c r="J10" s="122"/>
      <c r="N10" s="122">
        <f t="shared" si="0"/>
        <v>0</v>
      </c>
      <c r="O10" s="122" t="e">
        <f>IF(D10="X",0,IF(E10="X",0,VLOOKUP(E10,'40'!$K$3:$L$16,2,FALSE)))</f>
        <v>#N/A</v>
      </c>
      <c r="P10" s="122" t="e">
        <f t="shared" si="1"/>
        <v>#N/A</v>
      </c>
    </row>
    <row r="11" spans="1:24" x14ac:dyDescent="0.3">
      <c r="A11" s="44"/>
      <c r="B11" s="120"/>
      <c r="C11" s="47"/>
      <c r="D11" s="47"/>
      <c r="E11" s="120"/>
      <c r="F11" s="122"/>
      <c r="G11" s="122"/>
      <c r="H11" s="122"/>
      <c r="I11" s="122"/>
      <c r="J11" s="122"/>
      <c r="N11" s="122">
        <f t="shared" si="0"/>
        <v>0</v>
      </c>
      <c r="O11" s="122" t="e">
        <f>IF(D11="X",0,IF(E11="X",0,VLOOKUP(E11,'40'!$K$3:$L$16,2,FALSE)))</f>
        <v>#N/A</v>
      </c>
      <c r="P11" s="122" t="e">
        <f t="shared" si="1"/>
        <v>#N/A</v>
      </c>
    </row>
    <row r="12" spans="1:24" x14ac:dyDescent="0.3">
      <c r="A12" s="44"/>
      <c r="B12" s="120"/>
      <c r="C12" s="47"/>
      <c r="D12" s="47"/>
      <c r="E12" s="120"/>
      <c r="F12" s="122"/>
      <c r="G12" s="122"/>
      <c r="H12" s="122"/>
      <c r="I12" s="122"/>
      <c r="J12" s="122"/>
      <c r="N12" s="122">
        <f t="shared" si="0"/>
        <v>0</v>
      </c>
      <c r="O12" s="122" t="e">
        <f>IF(D12="X",0,IF(E12="X",0,VLOOKUP(E12,'40'!$K$3:$L$16,2,FALSE)))</f>
        <v>#N/A</v>
      </c>
      <c r="P12" s="122" t="e">
        <f t="shared" si="1"/>
        <v>#N/A</v>
      </c>
    </row>
    <row r="13" spans="1:24" x14ac:dyDescent="0.3">
      <c r="A13" s="44"/>
      <c r="B13" s="120"/>
      <c r="C13" s="47"/>
      <c r="D13" s="47"/>
      <c r="E13" s="120"/>
      <c r="F13" s="122"/>
      <c r="G13" s="122"/>
      <c r="H13" s="122"/>
      <c r="I13" s="122"/>
      <c r="J13" s="122"/>
      <c r="N13" s="122">
        <f t="shared" si="0"/>
        <v>0</v>
      </c>
      <c r="O13" s="122" t="e">
        <f>IF(D13="X",0,IF(E13="X",0,VLOOKUP(E13,'40'!$K$3:$L$16,2,FALSE)))</f>
        <v>#N/A</v>
      </c>
      <c r="P13" s="122" t="e">
        <f t="shared" si="1"/>
        <v>#N/A</v>
      </c>
    </row>
    <row r="14" spans="1:24" x14ac:dyDescent="0.3">
      <c r="A14" s="44"/>
      <c r="B14" s="120"/>
      <c r="C14" s="47"/>
      <c r="D14" s="47"/>
      <c r="E14" s="120"/>
      <c r="F14" s="122"/>
      <c r="G14" s="122"/>
      <c r="H14" s="122"/>
      <c r="I14" s="122"/>
      <c r="J14" s="122"/>
      <c r="N14" s="122">
        <f t="shared" si="0"/>
        <v>0</v>
      </c>
      <c r="O14" s="122" t="e">
        <f>IF(D14="X",0,IF(E14="X",0,VLOOKUP(E14,'40'!$K$3:$L$16,2,FALSE)))</f>
        <v>#N/A</v>
      </c>
      <c r="P14" s="122" t="e">
        <f t="shared" si="1"/>
        <v>#N/A</v>
      </c>
    </row>
    <row r="15" spans="1:24" x14ac:dyDescent="0.3">
      <c r="A15" s="44"/>
      <c r="B15" s="120"/>
      <c r="C15" s="47"/>
      <c r="D15" s="47"/>
      <c r="E15" s="120"/>
      <c r="F15" s="122"/>
      <c r="G15" s="122"/>
      <c r="H15" s="122"/>
      <c r="I15" s="122"/>
      <c r="J15" s="122"/>
      <c r="N15" s="122">
        <f t="shared" si="0"/>
        <v>0</v>
      </c>
      <c r="O15" s="122" t="e">
        <f>IF(D15="X",0,IF(E15="X",0,VLOOKUP(E15,'40'!$K$3:$L$16,2,FALSE)))</f>
        <v>#N/A</v>
      </c>
      <c r="P15" s="122" t="e">
        <f t="shared" si="1"/>
        <v>#N/A</v>
      </c>
    </row>
    <row r="16" spans="1:24" x14ac:dyDescent="0.3">
      <c r="A16" s="44"/>
      <c r="B16" s="120"/>
      <c r="C16" s="47"/>
      <c r="D16" s="47"/>
      <c r="E16" s="120"/>
      <c r="F16" s="122"/>
      <c r="G16" s="122"/>
      <c r="H16" s="122"/>
      <c r="I16" s="122"/>
      <c r="J16" s="122"/>
      <c r="N16" s="122">
        <f t="shared" si="0"/>
        <v>0</v>
      </c>
      <c r="O16" s="122" t="e">
        <f>IF(D16="X",0,IF(E16="X",0,VLOOKUP(E16,'40'!$K$3:$L$16,2,FALSE)))</f>
        <v>#N/A</v>
      </c>
      <c r="P16" s="122" t="e">
        <f t="shared" si="1"/>
        <v>#N/A</v>
      </c>
    </row>
    <row r="17" spans="1:16" x14ac:dyDescent="0.3">
      <c r="A17" s="44"/>
      <c r="B17" s="120"/>
      <c r="C17" s="47"/>
      <c r="D17" s="47"/>
      <c r="E17" s="120"/>
      <c r="F17" s="122"/>
      <c r="G17" s="122"/>
      <c r="H17" s="122"/>
      <c r="I17" s="122"/>
      <c r="J17" s="122"/>
      <c r="N17" s="122">
        <f t="shared" si="0"/>
        <v>0</v>
      </c>
      <c r="O17" s="122" t="e">
        <f>IF(D17="X",0,IF(E17="X",0,VLOOKUP(E17,'40'!$K$3:$L$16,2,FALSE)))</f>
        <v>#N/A</v>
      </c>
      <c r="P17" s="122" t="e">
        <f t="shared" si="1"/>
        <v>#N/A</v>
      </c>
    </row>
    <row r="18" spans="1:16" x14ac:dyDescent="0.3">
      <c r="A18" s="44"/>
      <c r="B18" s="120"/>
      <c r="C18" s="47"/>
      <c r="D18" s="47"/>
      <c r="E18" s="120"/>
      <c r="F18" s="122"/>
      <c r="G18" s="122"/>
      <c r="H18" s="122"/>
      <c r="I18" s="122"/>
      <c r="J18" s="122"/>
      <c r="N18" s="122">
        <f t="shared" si="0"/>
        <v>0</v>
      </c>
      <c r="O18" s="122" t="e">
        <f>IF(D18="X",0,IF(E18="X",0,VLOOKUP(E18,'40'!$K$3:$L$16,2,FALSE)))</f>
        <v>#N/A</v>
      </c>
      <c r="P18" s="122" t="e">
        <f t="shared" si="1"/>
        <v>#N/A</v>
      </c>
    </row>
    <row r="19" spans="1:16" x14ac:dyDescent="0.3">
      <c r="A19" s="44"/>
      <c r="B19" s="120"/>
      <c r="C19" s="47"/>
      <c r="D19" s="47"/>
      <c r="E19" s="120"/>
      <c r="F19" s="122"/>
      <c r="G19" s="122"/>
      <c r="H19" s="122"/>
      <c r="I19" s="122"/>
      <c r="J19" s="122"/>
      <c r="N19" s="122">
        <f t="shared" si="0"/>
        <v>0</v>
      </c>
      <c r="O19" s="122" t="e">
        <f>IF(D19="X",0,IF(E19="X",0,VLOOKUP(E19,'40'!$K$3:$L$16,2,FALSE)))</f>
        <v>#N/A</v>
      </c>
      <c r="P19" s="122" t="e">
        <f t="shared" si="1"/>
        <v>#N/A</v>
      </c>
    </row>
    <row r="20" spans="1:16" x14ac:dyDescent="0.3">
      <c r="A20" s="44"/>
      <c r="B20" s="120"/>
      <c r="C20" s="47"/>
      <c r="D20" s="47"/>
      <c r="E20" s="120"/>
      <c r="F20" s="122"/>
      <c r="G20" s="122"/>
      <c r="H20" s="122"/>
      <c r="I20" s="122"/>
      <c r="J20" s="122"/>
      <c r="N20" s="122">
        <f t="shared" si="0"/>
        <v>0</v>
      </c>
      <c r="O20" s="122" t="e">
        <f>IF(D20="X",0,IF(E20="X",0,VLOOKUP(E20,'40'!$K$3:$L$16,2,FALSE)))</f>
        <v>#N/A</v>
      </c>
      <c r="P20" s="122" t="e">
        <f t="shared" si="1"/>
        <v>#N/A</v>
      </c>
    </row>
    <row r="21" spans="1:16" x14ac:dyDescent="0.3">
      <c r="A21" s="44"/>
      <c r="B21" s="120"/>
      <c r="C21" s="47"/>
      <c r="D21" s="47"/>
      <c r="E21" s="120"/>
      <c r="F21" s="122"/>
      <c r="G21" s="122"/>
      <c r="H21" s="122"/>
      <c r="I21" s="122"/>
      <c r="J21" s="122"/>
      <c r="N21" s="122">
        <f t="shared" si="0"/>
        <v>0</v>
      </c>
      <c r="O21" s="122" t="e">
        <f>IF(D21="X",0,IF(E21="X",0,VLOOKUP(E21,'40'!$K$3:$L$16,2,FALSE)))</f>
        <v>#N/A</v>
      </c>
      <c r="P21" s="122" t="e">
        <f t="shared" si="1"/>
        <v>#N/A</v>
      </c>
    </row>
    <row r="22" spans="1:16" x14ac:dyDescent="0.3">
      <c r="A22" s="44"/>
      <c r="B22" s="120"/>
      <c r="C22" s="47"/>
      <c r="D22" s="47"/>
      <c r="E22" s="120"/>
      <c r="F22" s="122"/>
      <c r="G22" s="122"/>
      <c r="H22" s="122"/>
      <c r="I22" s="122"/>
      <c r="J22" s="122"/>
      <c r="N22" s="122">
        <f t="shared" si="0"/>
        <v>0</v>
      </c>
      <c r="O22" s="122" t="e">
        <f>IF(D22="X",0,IF(E22="X",0,VLOOKUP(E22,'40'!$K$3:$L$16,2,FALSE)))</f>
        <v>#N/A</v>
      </c>
      <c r="P22" s="122" t="e">
        <f t="shared" si="1"/>
        <v>#N/A</v>
      </c>
    </row>
    <row r="23" spans="1:16" x14ac:dyDescent="0.3">
      <c r="A23" s="44"/>
      <c r="B23" s="120"/>
      <c r="C23" s="47"/>
      <c r="D23" s="47"/>
      <c r="E23" s="120"/>
      <c r="F23" s="122"/>
      <c r="G23" s="122"/>
      <c r="H23" s="122"/>
      <c r="I23" s="122"/>
      <c r="J23" s="122"/>
      <c r="N23" s="122">
        <f t="shared" si="0"/>
        <v>0</v>
      </c>
      <c r="O23" s="122" t="e">
        <f>IF(D23="X",0,IF(E23="X",0,VLOOKUP(E23,'40'!$K$3:$L$16,2,FALSE)))</f>
        <v>#N/A</v>
      </c>
      <c r="P23" s="122" t="e">
        <f t="shared" si="1"/>
        <v>#N/A</v>
      </c>
    </row>
    <row r="24" spans="1:16" x14ac:dyDescent="0.3">
      <c r="A24" s="44"/>
      <c r="B24" s="120"/>
      <c r="C24" s="47"/>
      <c r="D24" s="47"/>
      <c r="E24" s="120"/>
      <c r="F24" s="122"/>
      <c r="G24" s="122"/>
      <c r="H24" s="122"/>
      <c r="I24" s="122"/>
      <c r="J24" s="122"/>
      <c r="N24" s="122">
        <f t="shared" si="0"/>
        <v>0</v>
      </c>
      <c r="O24" s="122" t="e">
        <f>IF(D24="X",0,IF(E24="X",0,VLOOKUP(E24,'40'!$K$3:$L$16,2,FALSE)))</f>
        <v>#N/A</v>
      </c>
      <c r="P24" s="122" t="e">
        <f t="shared" si="1"/>
        <v>#N/A</v>
      </c>
    </row>
    <row r="25" spans="1:16" x14ac:dyDescent="0.3">
      <c r="A25" s="44"/>
      <c r="B25" s="120"/>
      <c r="C25" s="47"/>
      <c r="D25" s="47"/>
      <c r="E25" s="120"/>
      <c r="F25" s="122"/>
      <c r="G25" s="122"/>
      <c r="H25" s="122"/>
      <c r="I25" s="122"/>
      <c r="J25" s="122"/>
      <c r="N25" s="122">
        <f t="shared" si="0"/>
        <v>0</v>
      </c>
      <c r="O25" s="122" t="e">
        <f>IF(D25="X",0,IF(E25="X",0,VLOOKUP(E25,'40'!$K$3:$L$16,2,FALSE)))</f>
        <v>#N/A</v>
      </c>
      <c r="P25" s="122" t="e">
        <f t="shared" si="1"/>
        <v>#N/A</v>
      </c>
    </row>
    <row r="26" spans="1:16" x14ac:dyDescent="0.3">
      <c r="A26" s="44"/>
      <c r="B26" s="120"/>
      <c r="C26" s="47"/>
      <c r="D26" s="47"/>
      <c r="E26" s="120"/>
      <c r="F26" s="122"/>
      <c r="G26" s="122"/>
      <c r="H26" s="122"/>
      <c r="I26" s="122"/>
      <c r="J26" s="122"/>
      <c r="N26" s="122">
        <f t="shared" si="0"/>
        <v>0</v>
      </c>
      <c r="O26" s="122" t="e">
        <f>IF(D26="X",0,IF(E26="X",0,VLOOKUP(E26,'40'!$K$3:$L$16,2,FALSE)))</f>
        <v>#N/A</v>
      </c>
      <c r="P26" s="122" t="e">
        <f t="shared" si="1"/>
        <v>#N/A</v>
      </c>
    </row>
    <row r="27" spans="1:16" x14ac:dyDescent="0.3">
      <c r="A27" s="44"/>
      <c r="B27" s="120"/>
      <c r="C27" s="47"/>
      <c r="D27" s="47"/>
      <c r="E27" s="120"/>
      <c r="F27" s="122"/>
      <c r="G27" s="122"/>
      <c r="H27" s="122"/>
      <c r="I27" s="122"/>
      <c r="J27" s="122"/>
      <c r="N27" s="122">
        <f t="shared" si="0"/>
        <v>0</v>
      </c>
      <c r="O27" s="122" t="e">
        <f>IF(D27="X",0,IF(E27="X",0,VLOOKUP(E27,'40'!$K$3:$L$16,2,FALSE)))</f>
        <v>#N/A</v>
      </c>
      <c r="P27" s="122" t="e">
        <f t="shared" si="1"/>
        <v>#N/A</v>
      </c>
    </row>
    <row r="28" spans="1:16" x14ac:dyDescent="0.3">
      <c r="A28" s="44"/>
      <c r="B28" s="120"/>
      <c r="C28" s="47"/>
      <c r="D28" s="47"/>
      <c r="E28" s="120"/>
      <c r="F28" s="122"/>
      <c r="G28" s="122"/>
      <c r="H28" s="122"/>
      <c r="I28" s="122"/>
      <c r="J28" s="122"/>
      <c r="N28" s="122">
        <f t="shared" si="0"/>
        <v>0</v>
      </c>
      <c r="O28" s="122" t="e">
        <f>IF(D28="X",0,IF(E28="X",0,VLOOKUP(E28,'40'!$K$3:$L$16,2,FALSE)))</f>
        <v>#N/A</v>
      </c>
      <c r="P28" s="122" t="e">
        <f t="shared" si="1"/>
        <v>#N/A</v>
      </c>
    </row>
    <row r="29" spans="1:16" x14ac:dyDescent="0.3">
      <c r="A29" s="44"/>
      <c r="B29" s="120"/>
      <c r="C29" s="47"/>
      <c r="D29" s="47"/>
      <c r="E29" s="120"/>
      <c r="F29" s="122"/>
      <c r="G29" s="122"/>
      <c r="H29" s="122"/>
      <c r="I29" s="122"/>
      <c r="J29" s="122"/>
      <c r="N29" s="122">
        <f t="shared" si="0"/>
        <v>0</v>
      </c>
      <c r="O29" s="122" t="e">
        <f>IF(D29="X",0,IF(E29="X",0,VLOOKUP(E29,'40'!$K$3:$L$16,2,FALSE)))</f>
        <v>#N/A</v>
      </c>
      <c r="P29" s="122" t="e">
        <f t="shared" si="1"/>
        <v>#N/A</v>
      </c>
    </row>
    <row r="30" spans="1:16" x14ac:dyDescent="0.3">
      <c r="A30" s="44"/>
      <c r="B30" s="120"/>
      <c r="C30" s="47"/>
      <c r="D30" s="47"/>
      <c r="E30" s="120"/>
      <c r="F30" s="122"/>
      <c r="G30" s="122"/>
      <c r="H30" s="122"/>
      <c r="I30" s="122"/>
      <c r="J30" s="122"/>
      <c r="N30" s="122">
        <f t="shared" si="0"/>
        <v>0</v>
      </c>
      <c r="O30" s="122" t="e">
        <f>IF(D30="X",0,IF(E30="X",0,VLOOKUP(E30,'40'!$K$3:$L$16,2,FALSE)))</f>
        <v>#N/A</v>
      </c>
      <c r="P30" s="122" t="e">
        <f t="shared" si="1"/>
        <v>#N/A</v>
      </c>
    </row>
    <row r="31" spans="1:16" x14ac:dyDescent="0.3">
      <c r="A31" s="44"/>
      <c r="B31" s="120"/>
      <c r="C31" s="47"/>
      <c r="D31" s="47"/>
      <c r="E31" s="120"/>
      <c r="F31" s="122"/>
      <c r="G31" s="122"/>
      <c r="H31" s="122"/>
      <c r="I31" s="122"/>
      <c r="J31" s="122"/>
      <c r="N31" s="122">
        <f t="shared" si="0"/>
        <v>0</v>
      </c>
      <c r="O31" s="122" t="e">
        <f>IF(D31="X",0,IF(E31="X",0,VLOOKUP(E31,'40'!$K$3:$L$16,2,FALSE)))</f>
        <v>#N/A</v>
      </c>
      <c r="P31" s="122" t="e">
        <f t="shared" si="1"/>
        <v>#N/A</v>
      </c>
    </row>
    <row r="32" spans="1:16" x14ac:dyDescent="0.3">
      <c r="A32" s="44"/>
      <c r="B32" s="120"/>
      <c r="C32" s="47"/>
      <c r="D32" s="47"/>
      <c r="E32" s="120"/>
      <c r="F32" s="122"/>
      <c r="G32" s="122"/>
      <c r="H32" s="122"/>
      <c r="I32" s="122"/>
      <c r="J32" s="122"/>
      <c r="N32" s="122">
        <f t="shared" si="0"/>
        <v>0</v>
      </c>
      <c r="O32" s="122" t="e">
        <f>IF(D32="X",0,IF(E32="X",0,VLOOKUP(E32,'40'!$K$3:$L$16,2,FALSE)))</f>
        <v>#N/A</v>
      </c>
      <c r="P32" s="122" t="e">
        <f t="shared" si="1"/>
        <v>#N/A</v>
      </c>
    </row>
    <row r="33" spans="1:16" x14ac:dyDescent="0.3">
      <c r="A33" s="44"/>
      <c r="B33" s="120"/>
      <c r="C33" s="47"/>
      <c r="D33" s="47"/>
      <c r="E33" s="120"/>
      <c r="F33" s="122"/>
      <c r="G33" s="122"/>
      <c r="H33" s="122"/>
      <c r="I33" s="122"/>
      <c r="J33" s="122"/>
      <c r="N33" s="122">
        <f t="shared" si="0"/>
        <v>0</v>
      </c>
      <c r="O33" s="122" t="e">
        <f>IF(D33="X",0,IF(E33="X",0,VLOOKUP(E33,'40'!$K$3:$L$16,2,FALSE)))</f>
        <v>#N/A</v>
      </c>
      <c r="P33" s="122" t="e">
        <f t="shared" si="1"/>
        <v>#N/A</v>
      </c>
    </row>
    <row r="34" spans="1:16" x14ac:dyDescent="0.3">
      <c r="A34" s="44"/>
      <c r="B34" s="120"/>
      <c r="C34" s="47"/>
      <c r="D34" s="47"/>
      <c r="E34" s="120"/>
      <c r="F34" s="122"/>
      <c r="G34" s="122"/>
      <c r="H34" s="122"/>
      <c r="I34" s="122"/>
      <c r="J34" s="122"/>
      <c r="N34" s="122">
        <f t="shared" si="0"/>
        <v>0</v>
      </c>
      <c r="O34" s="122" t="e">
        <f>IF(D34="X",0,IF(E34="X",0,VLOOKUP(E34,'40'!$K$3:$L$16,2,FALSE)))</f>
        <v>#N/A</v>
      </c>
      <c r="P34" s="122" t="e">
        <f t="shared" si="1"/>
        <v>#N/A</v>
      </c>
    </row>
    <row r="35" spans="1:16" x14ac:dyDescent="0.3">
      <c r="A35" s="44"/>
      <c r="B35" s="120"/>
      <c r="C35" s="47"/>
      <c r="D35" s="47"/>
      <c r="E35" s="120"/>
      <c r="F35" s="122"/>
      <c r="G35" s="122"/>
      <c r="H35" s="122"/>
      <c r="I35" s="122"/>
      <c r="J35" s="122"/>
      <c r="N35" s="122">
        <f t="shared" si="0"/>
        <v>0</v>
      </c>
      <c r="O35" s="122" t="e">
        <f>IF(D35="X",0,IF(E35="X",0,VLOOKUP(E35,'40'!$K$3:$L$16,2,FALSE)))</f>
        <v>#N/A</v>
      </c>
      <c r="P35" s="122" t="e">
        <f t="shared" si="1"/>
        <v>#N/A</v>
      </c>
    </row>
    <row r="36" spans="1:16" x14ac:dyDescent="0.3">
      <c r="A36" s="44"/>
      <c r="B36" s="120"/>
      <c r="C36" s="47"/>
      <c r="D36" s="47"/>
      <c r="E36" s="120"/>
      <c r="F36" s="122"/>
      <c r="G36" s="122"/>
      <c r="H36" s="122"/>
      <c r="I36" s="122"/>
      <c r="J36" s="122"/>
      <c r="N36" s="122">
        <f t="shared" si="0"/>
        <v>0</v>
      </c>
      <c r="O36" s="122" t="e">
        <f>IF(D36="X",0,IF(E36="X",0,VLOOKUP(E36,'40'!$K$3:$L$16,2,FALSE)))</f>
        <v>#N/A</v>
      </c>
      <c r="P36" s="122" t="e">
        <f t="shared" si="1"/>
        <v>#N/A</v>
      </c>
    </row>
    <row r="37" spans="1:16" x14ac:dyDescent="0.3">
      <c r="A37" s="44"/>
      <c r="B37" s="120"/>
      <c r="C37" s="47"/>
      <c r="D37" s="47"/>
      <c r="E37" s="120"/>
      <c r="F37" s="122"/>
      <c r="G37" s="122"/>
      <c r="H37" s="122"/>
      <c r="I37" s="122"/>
      <c r="J37" s="122"/>
      <c r="N37" s="122">
        <f t="shared" si="0"/>
        <v>0</v>
      </c>
      <c r="O37" s="122" t="e">
        <f>IF(D37="X",0,IF(E37="X",0,VLOOKUP(E37,'40'!$K$3:$L$16,2,FALSE)))</f>
        <v>#N/A</v>
      </c>
      <c r="P37" s="122" t="e">
        <f t="shared" si="1"/>
        <v>#N/A</v>
      </c>
    </row>
    <row r="38" spans="1:16" x14ac:dyDescent="0.3">
      <c r="A38" s="44"/>
      <c r="B38" s="120"/>
      <c r="C38" s="47"/>
      <c r="D38" s="47"/>
      <c r="E38" s="120"/>
      <c r="F38" s="122"/>
      <c r="G38" s="122"/>
      <c r="H38" s="122"/>
      <c r="I38" s="122"/>
      <c r="J38" s="122"/>
      <c r="N38" s="122">
        <f t="shared" si="0"/>
        <v>0</v>
      </c>
      <c r="O38" s="122" t="e">
        <f>IF(D38="X",0,IF(E38="X",0,VLOOKUP(E38,'40'!$K$3:$L$16,2,FALSE)))</f>
        <v>#N/A</v>
      </c>
      <c r="P38" s="122" t="e">
        <f t="shared" si="1"/>
        <v>#N/A</v>
      </c>
    </row>
    <row r="39" spans="1:16" x14ac:dyDescent="0.3">
      <c r="A39" s="44"/>
      <c r="B39" s="120"/>
      <c r="C39" s="47"/>
      <c r="D39" s="47"/>
      <c r="E39" s="120"/>
      <c r="F39" s="122"/>
      <c r="G39" s="122"/>
      <c r="H39" s="122"/>
      <c r="I39" s="122"/>
      <c r="J39" s="122"/>
      <c r="N39" s="122">
        <f t="shared" si="0"/>
        <v>0</v>
      </c>
      <c r="O39" s="122" t="e">
        <f>IF(D39="X",0,IF(E39="X",0,VLOOKUP(E39,'40'!$K$3:$L$16,2,FALSE)))</f>
        <v>#N/A</v>
      </c>
      <c r="P39" s="122" t="e">
        <f t="shared" si="1"/>
        <v>#N/A</v>
      </c>
    </row>
    <row r="40" spans="1:16" x14ac:dyDescent="0.3">
      <c r="A40" s="44"/>
      <c r="B40" s="120"/>
      <c r="C40" s="47"/>
      <c r="D40" s="47"/>
      <c r="E40" s="120"/>
      <c r="F40" s="122"/>
      <c r="G40" s="122"/>
      <c r="H40" s="122"/>
      <c r="I40" s="122"/>
      <c r="J40" s="122"/>
      <c r="N40" s="122">
        <f t="shared" si="0"/>
        <v>0</v>
      </c>
      <c r="O40" s="122" t="e">
        <f>IF(D40="X",0,IF(E40="X",0,VLOOKUP(E40,'40'!$K$3:$L$16,2,FALSE)))</f>
        <v>#N/A</v>
      </c>
      <c r="P40" s="122" t="e">
        <f t="shared" si="1"/>
        <v>#N/A</v>
      </c>
    </row>
    <row r="41" spans="1:16" x14ac:dyDescent="0.3">
      <c r="A41" s="44"/>
      <c r="B41" s="120"/>
      <c r="C41" s="47"/>
      <c r="D41" s="47"/>
      <c r="E41" s="120"/>
      <c r="F41" s="122"/>
      <c r="G41" s="122"/>
      <c r="H41" s="122"/>
      <c r="I41" s="122"/>
      <c r="J41" s="122"/>
      <c r="N41" s="122">
        <f t="shared" si="0"/>
        <v>0</v>
      </c>
      <c r="O41" s="122" t="e">
        <f>IF(D41="X",0,IF(E41="X",0,VLOOKUP(E41,'40'!$K$3:$L$16,2,FALSE)))</f>
        <v>#N/A</v>
      </c>
      <c r="P41" s="122" t="e">
        <f t="shared" si="1"/>
        <v>#N/A</v>
      </c>
    </row>
    <row r="42" spans="1:16" x14ac:dyDescent="0.3">
      <c r="A42" s="44"/>
      <c r="B42" s="120"/>
      <c r="C42" s="47"/>
      <c r="D42" s="47"/>
      <c r="E42" s="120"/>
      <c r="F42" s="122"/>
      <c r="G42" s="122"/>
      <c r="H42" s="122"/>
      <c r="I42" s="122"/>
      <c r="J42" s="122"/>
      <c r="N42" s="122">
        <f t="shared" si="0"/>
        <v>0</v>
      </c>
      <c r="O42" s="122" t="e">
        <f>IF(D42="X",0,IF(E42="X",0,VLOOKUP(E42,'40'!$K$3:$L$16,2,FALSE)))</f>
        <v>#N/A</v>
      </c>
      <c r="P42" s="122" t="e">
        <f t="shared" si="1"/>
        <v>#N/A</v>
      </c>
    </row>
    <row r="43" spans="1:16" x14ac:dyDescent="0.3">
      <c r="A43" s="44"/>
      <c r="B43" s="120"/>
      <c r="C43" s="47"/>
      <c r="D43" s="47"/>
      <c r="E43" s="120"/>
      <c r="F43" s="122"/>
      <c r="G43" s="122"/>
      <c r="H43" s="122"/>
      <c r="I43" s="122"/>
      <c r="J43" s="122"/>
      <c r="N43" s="122">
        <f t="shared" si="0"/>
        <v>0</v>
      </c>
      <c r="O43" s="122" t="e">
        <f>IF(D43="X",0,IF(E43="X",0,VLOOKUP(E43,'40'!$K$3:$L$16,2,FALSE)))</f>
        <v>#N/A</v>
      </c>
      <c r="P43" s="122" t="e">
        <f t="shared" si="1"/>
        <v>#N/A</v>
      </c>
    </row>
    <row r="44" spans="1:16" x14ac:dyDescent="0.3">
      <c r="A44" s="44"/>
      <c r="B44" s="120"/>
      <c r="C44" s="47"/>
      <c r="D44" s="47"/>
      <c r="E44" s="120"/>
      <c r="F44" s="122"/>
      <c r="G44" s="122"/>
      <c r="H44" s="122"/>
      <c r="I44" s="122"/>
      <c r="J44" s="122"/>
      <c r="N44" s="122">
        <f t="shared" si="0"/>
        <v>0</v>
      </c>
      <c r="O44" s="122" t="e">
        <f>IF(D44="X",0,IF(E44="X",0,VLOOKUP(E44,'40'!$K$3:$L$16,2,FALSE)))</f>
        <v>#N/A</v>
      </c>
      <c r="P44" s="122" t="e">
        <f t="shared" si="1"/>
        <v>#N/A</v>
      </c>
    </row>
    <row r="45" spans="1:16" x14ac:dyDescent="0.3">
      <c r="A45" s="44"/>
      <c r="B45" s="120"/>
      <c r="C45" s="47"/>
      <c r="D45" s="47"/>
      <c r="E45" s="120"/>
      <c r="F45" s="122"/>
      <c r="G45" s="122"/>
      <c r="H45" s="122"/>
      <c r="I45" s="122"/>
      <c r="J45" s="122"/>
      <c r="N45" s="122">
        <f t="shared" si="0"/>
        <v>0</v>
      </c>
      <c r="O45" s="122" t="e">
        <f>IF(D45="X",0,IF(E45="X",0,VLOOKUP(E45,'40'!$K$3:$L$16,2,FALSE)))</f>
        <v>#N/A</v>
      </c>
      <c r="P45" s="122" t="e">
        <f t="shared" si="1"/>
        <v>#N/A</v>
      </c>
    </row>
    <row r="46" spans="1:16" x14ac:dyDescent="0.3">
      <c r="A46" s="44"/>
      <c r="B46" s="120"/>
      <c r="C46" s="47"/>
      <c r="D46" s="47"/>
      <c r="E46" s="120"/>
      <c r="F46" s="122"/>
      <c r="G46" s="122"/>
      <c r="H46" s="122"/>
      <c r="I46" s="122"/>
      <c r="J46" s="122"/>
      <c r="N46" s="122">
        <f t="shared" si="0"/>
        <v>0</v>
      </c>
      <c r="O46" s="122" t="e">
        <f>IF(D46="X",0,IF(E46="X",0,VLOOKUP(E46,'40'!$K$3:$L$16,2,FALSE)))</f>
        <v>#N/A</v>
      </c>
      <c r="P46" s="122" t="e">
        <f t="shared" si="1"/>
        <v>#N/A</v>
      </c>
    </row>
    <row r="47" spans="1:16" x14ac:dyDescent="0.3">
      <c r="A47" s="44"/>
      <c r="B47" s="120"/>
      <c r="C47" s="47"/>
      <c r="D47" s="47"/>
      <c r="E47" s="120"/>
      <c r="F47" s="122"/>
      <c r="G47" s="122"/>
      <c r="H47" s="122"/>
      <c r="I47" s="122"/>
      <c r="J47" s="122"/>
      <c r="N47" s="122">
        <f t="shared" si="0"/>
        <v>0</v>
      </c>
      <c r="O47" s="122" t="e">
        <f>IF(D47="X",0,IF(E47="X",0,VLOOKUP(E47,'40'!$K$3:$L$16,2,FALSE)))</f>
        <v>#N/A</v>
      </c>
      <c r="P47" s="122" t="e">
        <f t="shared" si="1"/>
        <v>#N/A</v>
      </c>
    </row>
    <row r="48" spans="1:16" x14ac:dyDescent="0.3">
      <c r="A48" s="44"/>
      <c r="B48" s="120"/>
      <c r="C48" s="47"/>
      <c r="D48" s="47"/>
      <c r="E48" s="120"/>
      <c r="F48" s="122"/>
      <c r="G48" s="122"/>
      <c r="H48" s="122"/>
      <c r="I48" s="122"/>
      <c r="J48" s="122"/>
      <c r="N48" s="122">
        <f t="shared" si="0"/>
        <v>0</v>
      </c>
      <c r="O48" s="122" t="e">
        <f>IF(D48="X",0,IF(E48="X",0,VLOOKUP(E48,'40'!$K$3:$L$16,2,FALSE)))</f>
        <v>#N/A</v>
      </c>
      <c r="P48" s="122" t="e">
        <f t="shared" si="1"/>
        <v>#N/A</v>
      </c>
    </row>
    <row r="49" spans="1:16" x14ac:dyDescent="0.3">
      <c r="A49" s="44"/>
      <c r="B49" s="120"/>
      <c r="C49" s="47"/>
      <c r="D49" s="47"/>
      <c r="E49" s="120"/>
      <c r="F49" s="122"/>
      <c r="G49" s="122"/>
      <c r="H49" s="122"/>
      <c r="I49" s="122"/>
      <c r="J49" s="122"/>
      <c r="N49" s="122">
        <f t="shared" si="0"/>
        <v>0</v>
      </c>
      <c r="O49" s="122" t="e">
        <f>IF(D49="X",0,IF(E49="X",0,VLOOKUP(E49,'40'!$K$3:$L$16,2,FALSE)))</f>
        <v>#N/A</v>
      </c>
      <c r="P49" s="122" t="e">
        <f t="shared" si="1"/>
        <v>#N/A</v>
      </c>
    </row>
    <row r="50" spans="1:16" x14ac:dyDescent="0.3">
      <c r="A50" s="44"/>
      <c r="B50" s="120"/>
      <c r="C50" s="47"/>
      <c r="D50" s="47"/>
      <c r="E50" s="120"/>
      <c r="F50" s="122"/>
      <c r="G50" s="122"/>
      <c r="H50" s="122"/>
      <c r="I50" s="122"/>
      <c r="J50" s="122"/>
      <c r="N50" s="122">
        <f t="shared" si="0"/>
        <v>0</v>
      </c>
      <c r="O50" s="122" t="e">
        <f>IF(D50="X",0,IF(E50="X",0,VLOOKUP(E50,'40'!$K$3:$L$16,2,FALSE)))</f>
        <v>#N/A</v>
      </c>
      <c r="P50" s="122" t="e">
        <f t="shared" si="1"/>
        <v>#N/A</v>
      </c>
    </row>
    <row r="51" spans="1:16" x14ac:dyDescent="0.3">
      <c r="A51" s="44"/>
      <c r="B51" s="120"/>
      <c r="C51" s="47"/>
      <c r="D51" s="47"/>
      <c r="E51" s="120"/>
      <c r="F51" s="122"/>
      <c r="G51" s="122"/>
      <c r="H51" s="122"/>
      <c r="I51" s="122"/>
      <c r="J51" s="122"/>
      <c r="N51" s="122">
        <f t="shared" si="0"/>
        <v>0</v>
      </c>
      <c r="O51" s="122" t="e">
        <f>IF(D51="X",0,IF(E51="X",0,VLOOKUP(E51,'40'!$K$3:$L$16,2,FALSE)))</f>
        <v>#N/A</v>
      </c>
      <c r="P51" s="122" t="e">
        <f t="shared" si="1"/>
        <v>#N/A</v>
      </c>
    </row>
    <row r="52" spans="1:16" x14ac:dyDescent="0.3">
      <c r="A52" s="44"/>
      <c r="B52" s="120"/>
      <c r="C52" s="47"/>
      <c r="D52" s="47"/>
      <c r="E52" s="120"/>
      <c r="F52" s="122"/>
      <c r="G52" s="122"/>
      <c r="H52" s="122"/>
      <c r="I52" s="122"/>
      <c r="J52" s="122"/>
      <c r="N52" s="122">
        <f t="shared" si="0"/>
        <v>0</v>
      </c>
      <c r="O52" s="122" t="e">
        <f>IF(D52="X",0,IF(E52="X",0,VLOOKUP(E52,'40'!$K$3:$L$16,2,FALSE)))</f>
        <v>#N/A</v>
      </c>
      <c r="P52" s="122" t="e">
        <f t="shared" si="1"/>
        <v>#N/A</v>
      </c>
    </row>
    <row r="53" spans="1:16" x14ac:dyDescent="0.3">
      <c r="A53" s="44"/>
      <c r="B53" s="120"/>
      <c r="C53" s="47"/>
      <c r="D53" s="47"/>
      <c r="E53" s="120"/>
      <c r="F53" s="122"/>
      <c r="G53" s="122"/>
      <c r="H53" s="122"/>
      <c r="I53" s="122"/>
      <c r="J53" s="122"/>
      <c r="N53" s="122">
        <f t="shared" si="0"/>
        <v>0</v>
      </c>
      <c r="O53" s="122" t="e">
        <f>IF(D53="X",0,IF(E53="X",0,VLOOKUP(E53,'40'!$K$3:$L$16,2,FALSE)))</f>
        <v>#N/A</v>
      </c>
      <c r="P53" s="122" t="e">
        <f t="shared" si="1"/>
        <v>#N/A</v>
      </c>
    </row>
    <row r="54" spans="1:16" x14ac:dyDescent="0.3">
      <c r="A54" s="44"/>
      <c r="B54" s="120"/>
      <c r="C54" s="47"/>
      <c r="D54" s="47"/>
      <c r="E54" s="120"/>
      <c r="F54" s="122"/>
      <c r="G54" s="122"/>
      <c r="H54" s="122"/>
      <c r="I54" s="122"/>
      <c r="J54" s="122"/>
      <c r="N54" s="122">
        <f t="shared" si="0"/>
        <v>0</v>
      </c>
      <c r="O54" s="122" t="e">
        <f>IF(D54="X",0,IF(E54="X",0,VLOOKUP(E54,'40'!$K$3:$L$16,2,FALSE)))</f>
        <v>#N/A</v>
      </c>
      <c r="P54" s="122" t="e">
        <f t="shared" si="1"/>
        <v>#N/A</v>
      </c>
    </row>
    <row r="55" spans="1:16" x14ac:dyDescent="0.3">
      <c r="A55" s="44"/>
      <c r="B55" s="120"/>
      <c r="C55" s="47"/>
      <c r="D55" s="47"/>
      <c r="E55" s="120"/>
      <c r="F55" s="122"/>
      <c r="G55" s="122"/>
      <c r="H55" s="122"/>
      <c r="I55" s="122"/>
      <c r="J55" s="122"/>
      <c r="N55" s="122">
        <f t="shared" si="0"/>
        <v>0</v>
      </c>
      <c r="O55" s="122" t="e">
        <f>IF(D55="X",0,IF(E55="X",0,VLOOKUP(E55,'40'!$K$3:$L$16,2,FALSE)))</f>
        <v>#N/A</v>
      </c>
      <c r="P55" s="122" t="e">
        <f t="shared" si="1"/>
        <v>#N/A</v>
      </c>
    </row>
    <row r="56" spans="1:16" x14ac:dyDescent="0.3">
      <c r="A56" s="44"/>
      <c r="B56" s="120"/>
      <c r="C56" s="47"/>
      <c r="D56" s="47"/>
      <c r="E56" s="120"/>
      <c r="F56" s="122"/>
      <c r="G56" s="122"/>
      <c r="H56" s="122"/>
      <c r="I56" s="122"/>
      <c r="J56" s="122"/>
      <c r="N56" s="122">
        <f t="shared" si="0"/>
        <v>0</v>
      </c>
      <c r="O56" s="122" t="e">
        <f>IF(D56="X",0,IF(E56="X",0,VLOOKUP(E56,'40'!$K$3:$L$16,2,FALSE)))</f>
        <v>#N/A</v>
      </c>
      <c r="P56" s="122" t="e">
        <f t="shared" si="1"/>
        <v>#N/A</v>
      </c>
    </row>
    <row r="57" spans="1:16" x14ac:dyDescent="0.3">
      <c r="A57" s="44"/>
      <c r="B57" s="120"/>
      <c r="C57" s="47"/>
      <c r="D57" s="47"/>
      <c r="E57" s="120"/>
      <c r="F57" s="122"/>
      <c r="G57" s="122"/>
      <c r="H57" s="122"/>
      <c r="I57" s="122"/>
      <c r="J57" s="122"/>
      <c r="N57" s="122">
        <f t="shared" si="0"/>
        <v>0</v>
      </c>
      <c r="O57" s="122" t="e">
        <f>IF(D57="X",0,IF(E57="X",0,VLOOKUP(E57,'40'!$K$3:$L$16,2,FALSE)))</f>
        <v>#N/A</v>
      </c>
      <c r="P57" s="122" t="e">
        <f t="shared" si="1"/>
        <v>#N/A</v>
      </c>
    </row>
    <row r="58" spans="1:16" x14ac:dyDescent="0.3">
      <c r="A58" s="44"/>
      <c r="B58" s="120"/>
      <c r="C58" s="47"/>
      <c r="D58" s="47"/>
      <c r="E58" s="120"/>
      <c r="F58" s="122"/>
      <c r="G58" s="122"/>
      <c r="H58" s="122"/>
      <c r="I58" s="122"/>
      <c r="J58" s="122"/>
      <c r="N58" s="122">
        <f t="shared" si="0"/>
        <v>0</v>
      </c>
      <c r="O58" s="122" t="e">
        <f>IF(D58="X",0,IF(E58="X",0,VLOOKUP(E58,'40'!$K$3:$L$16,2,FALSE)))</f>
        <v>#N/A</v>
      </c>
      <c r="P58" s="122" t="e">
        <f t="shared" si="1"/>
        <v>#N/A</v>
      </c>
    </row>
    <row r="59" spans="1:16" x14ac:dyDescent="0.3">
      <c r="A59" s="44"/>
      <c r="B59" s="120"/>
      <c r="C59" s="47"/>
      <c r="D59" s="47"/>
      <c r="E59" s="120"/>
      <c r="F59" s="122"/>
      <c r="G59" s="122"/>
      <c r="H59" s="122"/>
      <c r="I59" s="122"/>
      <c r="J59" s="122"/>
      <c r="N59" s="122">
        <f t="shared" si="0"/>
        <v>0</v>
      </c>
      <c r="O59" s="122" t="e">
        <f>IF(D59="X",0,IF(E59="X",0,VLOOKUP(E59,'40'!$K$3:$L$16,2,FALSE)))</f>
        <v>#N/A</v>
      </c>
      <c r="P59" s="122" t="e">
        <f t="shared" si="1"/>
        <v>#N/A</v>
      </c>
    </row>
    <row r="60" spans="1:16" x14ac:dyDescent="0.3">
      <c r="A60" s="44"/>
      <c r="B60" s="120"/>
      <c r="C60" s="47"/>
      <c r="D60" s="47"/>
      <c r="E60" s="120"/>
      <c r="F60" s="122"/>
      <c r="G60" s="122"/>
      <c r="H60" s="122"/>
      <c r="I60" s="122"/>
      <c r="J60" s="122"/>
      <c r="N60" s="122">
        <f t="shared" si="0"/>
        <v>0</v>
      </c>
      <c r="O60" s="122" t="e">
        <f>IF(D60="X",0,IF(E60="X",0,VLOOKUP(E60,'40'!$K$3:$L$16,2,FALSE)))</f>
        <v>#N/A</v>
      </c>
      <c r="P60" s="122" t="e">
        <f t="shared" si="1"/>
        <v>#N/A</v>
      </c>
    </row>
    <row r="61" spans="1:16" x14ac:dyDescent="0.3">
      <c r="A61" s="44"/>
      <c r="B61" s="120"/>
      <c r="C61" s="47"/>
      <c r="D61" s="47"/>
      <c r="E61" s="120"/>
      <c r="F61" s="122"/>
      <c r="G61" s="122"/>
      <c r="H61" s="122"/>
      <c r="I61" s="122"/>
      <c r="J61" s="122"/>
      <c r="N61" s="122">
        <f t="shared" si="0"/>
        <v>0</v>
      </c>
      <c r="O61" s="122" t="e">
        <f>IF(D61="X",0,IF(E61="X",0,VLOOKUP(E61,'40'!$K$3:$L$16,2,FALSE)))</f>
        <v>#N/A</v>
      </c>
      <c r="P61" s="122" t="e">
        <f t="shared" si="1"/>
        <v>#N/A</v>
      </c>
    </row>
    <row r="62" spans="1:16" x14ac:dyDescent="0.3">
      <c r="A62" s="44"/>
      <c r="B62" s="120"/>
      <c r="C62" s="47"/>
      <c r="D62" s="47"/>
      <c r="E62" s="120"/>
      <c r="F62" s="122"/>
      <c r="G62" s="122"/>
      <c r="H62" s="122"/>
      <c r="I62" s="122"/>
      <c r="J62" s="122"/>
      <c r="N62" s="122">
        <f t="shared" si="0"/>
        <v>0</v>
      </c>
      <c r="O62" s="122" t="e">
        <f>IF(D62="X",0,IF(E62="X",0,VLOOKUP(E62,'40'!$K$3:$L$16,2,FALSE)))</f>
        <v>#N/A</v>
      </c>
      <c r="P62" s="122" t="e">
        <f t="shared" si="1"/>
        <v>#N/A</v>
      </c>
    </row>
    <row r="63" spans="1:16" x14ac:dyDescent="0.3">
      <c r="A63" s="44"/>
      <c r="B63" s="120"/>
      <c r="C63" s="47"/>
      <c r="D63" s="47"/>
      <c r="E63" s="120"/>
      <c r="F63" s="122"/>
      <c r="G63" s="122"/>
      <c r="H63" s="122"/>
      <c r="I63" s="122"/>
      <c r="J63" s="122"/>
      <c r="N63" s="122">
        <f t="shared" si="0"/>
        <v>0</v>
      </c>
      <c r="O63" s="122" t="e">
        <f>IF(D63="X",0,IF(E63="X",0,VLOOKUP(E63,'40'!$K$3:$L$16,2,FALSE)))</f>
        <v>#N/A</v>
      </c>
      <c r="P63" s="122" t="e">
        <f t="shared" si="1"/>
        <v>#N/A</v>
      </c>
    </row>
    <row r="64" spans="1:16" x14ac:dyDescent="0.3">
      <c r="A64" s="44"/>
      <c r="B64" s="120"/>
      <c r="C64" s="47"/>
      <c r="D64" s="47"/>
      <c r="E64" s="120"/>
      <c r="F64" s="122"/>
      <c r="G64" s="122"/>
      <c r="H64" s="122"/>
      <c r="I64" s="122"/>
      <c r="J64" s="122"/>
      <c r="N64" s="122">
        <f t="shared" si="0"/>
        <v>0</v>
      </c>
      <c r="O64" s="122" t="e">
        <f>IF(D64="X",0,IF(E64="X",0,VLOOKUP(E64,'40'!$K$3:$L$16,2,FALSE)))</f>
        <v>#N/A</v>
      </c>
      <c r="P64" s="122" t="e">
        <f t="shared" si="1"/>
        <v>#N/A</v>
      </c>
    </row>
    <row r="65" spans="1:16" x14ac:dyDescent="0.3">
      <c r="A65" s="44"/>
      <c r="B65" s="120"/>
      <c r="C65" s="47"/>
      <c r="D65" s="47"/>
      <c r="E65" s="120"/>
      <c r="F65" s="122"/>
      <c r="G65" s="122"/>
      <c r="H65" s="122"/>
      <c r="I65" s="122"/>
      <c r="J65" s="122"/>
      <c r="N65" s="122">
        <f t="shared" si="0"/>
        <v>0</v>
      </c>
      <c r="O65" s="122" t="e">
        <f>IF(D65="X",0,IF(E65="X",0,VLOOKUP(E65,'40'!$K$3:$L$16,2,FALSE)))</f>
        <v>#N/A</v>
      </c>
      <c r="P65" s="122" t="e">
        <f t="shared" si="1"/>
        <v>#N/A</v>
      </c>
    </row>
    <row r="66" spans="1:16" x14ac:dyDescent="0.3">
      <c r="A66" s="44"/>
      <c r="B66" s="120"/>
      <c r="C66" s="47"/>
      <c r="D66" s="47"/>
      <c r="E66" s="120"/>
      <c r="F66" s="122"/>
      <c r="G66" s="122"/>
      <c r="H66" s="122"/>
      <c r="I66" s="122"/>
      <c r="J66" s="122"/>
      <c r="N66" s="122">
        <f t="shared" si="0"/>
        <v>0</v>
      </c>
      <c r="O66" s="122" t="e">
        <f>IF(D66="X",0,IF(E66="X",0,VLOOKUP(E66,'40'!$K$3:$L$16,2,FALSE)))</f>
        <v>#N/A</v>
      </c>
      <c r="P66" s="122" t="e">
        <f t="shared" si="1"/>
        <v>#N/A</v>
      </c>
    </row>
    <row r="67" spans="1:16" x14ac:dyDescent="0.3">
      <c r="A67" s="44"/>
      <c r="B67" s="120"/>
      <c r="C67" s="47"/>
      <c r="D67" s="47"/>
      <c r="E67" s="120"/>
      <c r="F67" s="122"/>
      <c r="G67" s="122"/>
      <c r="H67" s="122"/>
      <c r="I67" s="122"/>
      <c r="J67" s="122"/>
      <c r="N67" s="122">
        <f t="shared" si="0"/>
        <v>0</v>
      </c>
      <c r="O67" s="122" t="e">
        <f>IF(D67="X",0,IF(E67="X",0,VLOOKUP(E67,'40'!$K$3:$L$16,2,FALSE)))</f>
        <v>#N/A</v>
      </c>
      <c r="P67" s="122" t="e">
        <f t="shared" si="1"/>
        <v>#N/A</v>
      </c>
    </row>
    <row r="68" spans="1:16" x14ac:dyDescent="0.3">
      <c r="A68" s="44"/>
      <c r="B68" s="120"/>
      <c r="C68" s="47"/>
      <c r="D68" s="47"/>
      <c r="E68" s="120"/>
      <c r="F68" s="122"/>
      <c r="G68" s="122"/>
      <c r="H68" s="122"/>
      <c r="I68" s="122"/>
      <c r="J68" s="122"/>
      <c r="N68" s="122">
        <f t="shared" ref="N68:N131" si="2">SUM(F68:M68)</f>
        <v>0</v>
      </c>
      <c r="O68" s="122" t="e">
        <f>IF(D68="X",0,IF(E68="X",0,VLOOKUP(E68,'40'!$K$3:$L$16,2,FALSE)))</f>
        <v>#N/A</v>
      </c>
      <c r="P68" s="122" t="e">
        <f t="shared" ref="P68:P131" si="3">N68*O68</f>
        <v>#N/A</v>
      </c>
    </row>
    <row r="69" spans="1:16" x14ac:dyDescent="0.3">
      <c r="A69" s="44"/>
      <c r="B69" s="120"/>
      <c r="C69" s="47"/>
      <c r="D69" s="47"/>
      <c r="E69" s="120"/>
      <c r="F69" s="122"/>
      <c r="G69" s="122"/>
      <c r="H69" s="122"/>
      <c r="I69" s="122"/>
      <c r="J69" s="122"/>
      <c r="N69" s="122">
        <f t="shared" si="2"/>
        <v>0</v>
      </c>
      <c r="O69" s="122" t="e">
        <f>IF(D69="X",0,IF(E69="X",0,VLOOKUP(E69,'40'!$K$3:$L$16,2,FALSE)))</f>
        <v>#N/A</v>
      </c>
      <c r="P69" s="122" t="e">
        <f t="shared" si="3"/>
        <v>#N/A</v>
      </c>
    </row>
    <row r="70" spans="1:16" x14ac:dyDescent="0.3">
      <c r="A70" s="44"/>
      <c r="B70" s="120"/>
      <c r="C70" s="47"/>
      <c r="D70" s="47"/>
      <c r="E70" s="120"/>
      <c r="F70" s="122"/>
      <c r="G70" s="122"/>
      <c r="H70" s="122"/>
      <c r="I70" s="122"/>
      <c r="J70" s="122"/>
      <c r="N70" s="122">
        <f t="shared" si="2"/>
        <v>0</v>
      </c>
      <c r="O70" s="122" t="e">
        <f>IF(D70="X",0,IF(E70="X",0,VLOOKUP(E70,'40'!$K$3:$L$16,2,FALSE)))</f>
        <v>#N/A</v>
      </c>
      <c r="P70" s="122" t="e">
        <f t="shared" si="3"/>
        <v>#N/A</v>
      </c>
    </row>
    <row r="71" spans="1:16" x14ac:dyDescent="0.3">
      <c r="A71" s="44"/>
      <c r="B71" s="120"/>
      <c r="C71" s="47"/>
      <c r="D71" s="47"/>
      <c r="E71" s="120"/>
      <c r="F71" s="122"/>
      <c r="G71" s="122"/>
      <c r="H71" s="122"/>
      <c r="I71" s="122"/>
      <c r="J71" s="122"/>
      <c r="N71" s="122">
        <f t="shared" si="2"/>
        <v>0</v>
      </c>
      <c r="O71" s="122" t="e">
        <f>IF(D71="X",0,IF(E71="X",0,VLOOKUP(E71,'40'!$K$3:$L$16,2,FALSE)))</f>
        <v>#N/A</v>
      </c>
      <c r="P71" s="122" t="e">
        <f t="shared" si="3"/>
        <v>#N/A</v>
      </c>
    </row>
    <row r="72" spans="1:16" x14ac:dyDescent="0.3">
      <c r="A72" s="44"/>
      <c r="B72" s="120"/>
      <c r="C72" s="47"/>
      <c r="D72" s="47"/>
      <c r="E72" s="120"/>
      <c r="F72" s="122"/>
      <c r="G72" s="122"/>
      <c r="H72" s="122"/>
      <c r="I72" s="122"/>
      <c r="J72" s="122"/>
      <c r="N72" s="122">
        <f t="shared" si="2"/>
        <v>0</v>
      </c>
      <c r="O72" s="122" t="e">
        <f>IF(D72="X",0,IF(E72="X",0,VLOOKUP(E72,'40'!$K$3:$L$16,2,FALSE)))</f>
        <v>#N/A</v>
      </c>
      <c r="P72" s="122" t="e">
        <f t="shared" si="3"/>
        <v>#N/A</v>
      </c>
    </row>
    <row r="73" spans="1:16" x14ac:dyDescent="0.3">
      <c r="A73" s="44"/>
      <c r="B73" s="120"/>
      <c r="C73" s="47"/>
      <c r="D73" s="47"/>
      <c r="E73" s="120"/>
      <c r="F73" s="122"/>
      <c r="G73" s="122"/>
      <c r="H73" s="122"/>
      <c r="I73" s="122"/>
      <c r="J73" s="122"/>
      <c r="N73" s="122">
        <f t="shared" si="2"/>
        <v>0</v>
      </c>
      <c r="O73" s="122" t="e">
        <f>IF(D73="X",0,IF(E73="X",0,VLOOKUP(E73,'40'!$K$3:$L$16,2,FALSE)))</f>
        <v>#N/A</v>
      </c>
      <c r="P73" s="122" t="e">
        <f t="shared" si="3"/>
        <v>#N/A</v>
      </c>
    </row>
    <row r="74" spans="1:16" x14ac:dyDescent="0.3">
      <c r="A74" s="44"/>
      <c r="B74" s="120"/>
      <c r="C74" s="130"/>
      <c r="D74" s="130"/>
      <c r="E74" s="131"/>
      <c r="F74" s="132"/>
      <c r="G74" s="132"/>
      <c r="H74" s="132"/>
      <c r="I74" s="132"/>
      <c r="J74" s="132"/>
      <c r="K74" s="132"/>
      <c r="L74" s="132"/>
      <c r="M74" s="132"/>
      <c r="N74" s="122">
        <f t="shared" si="2"/>
        <v>0</v>
      </c>
      <c r="O74" s="122" t="e">
        <f>IF(D74="X",0,IF(E74="X",0,VLOOKUP(E74,'40'!$K$3:$L$16,2,FALSE)))</f>
        <v>#N/A</v>
      </c>
      <c r="P74" s="122" t="e">
        <f t="shared" si="3"/>
        <v>#N/A</v>
      </c>
    </row>
    <row r="75" spans="1:16" x14ac:dyDescent="0.3">
      <c r="A75" s="44"/>
      <c r="B75" s="120"/>
      <c r="C75" s="47"/>
      <c r="D75" s="47"/>
      <c r="E75" s="120"/>
      <c r="F75" s="122"/>
      <c r="G75" s="122"/>
      <c r="H75" s="122"/>
      <c r="I75" s="122"/>
      <c r="J75" s="122"/>
      <c r="N75" s="122">
        <f t="shared" si="2"/>
        <v>0</v>
      </c>
      <c r="O75" s="122" t="e">
        <f>IF(D75="X",0,IF(E75="X",0,VLOOKUP(E75,'40'!$K$3:$L$16,2,FALSE)))</f>
        <v>#N/A</v>
      </c>
      <c r="P75" s="122" t="e">
        <f t="shared" si="3"/>
        <v>#N/A</v>
      </c>
    </row>
    <row r="76" spans="1:16" x14ac:dyDescent="0.3">
      <c r="A76" s="44"/>
      <c r="B76" s="120"/>
      <c r="C76" s="121"/>
      <c r="D76" s="47"/>
      <c r="E76" s="120"/>
      <c r="F76" s="122"/>
      <c r="G76" s="122"/>
      <c r="H76" s="122"/>
      <c r="I76" s="122"/>
      <c r="J76" s="122"/>
      <c r="N76" s="122">
        <f t="shared" si="2"/>
        <v>0</v>
      </c>
      <c r="O76" s="122" t="e">
        <f>IF(D76="X",0,IF(E76="X",0,VLOOKUP(E76,'40'!$K$3:$L$16,2,FALSE)))</f>
        <v>#N/A</v>
      </c>
      <c r="P76" s="122" t="e">
        <f t="shared" si="3"/>
        <v>#N/A</v>
      </c>
    </row>
    <row r="77" spans="1:16" x14ac:dyDescent="0.3">
      <c r="A77" s="44"/>
      <c r="B77" s="120"/>
      <c r="C77" s="47"/>
      <c r="D77" s="47"/>
      <c r="E77" s="120"/>
      <c r="F77" s="122"/>
      <c r="G77" s="122"/>
      <c r="H77" s="122"/>
      <c r="I77" s="122"/>
      <c r="J77" s="122"/>
      <c r="N77" s="122">
        <f t="shared" si="2"/>
        <v>0</v>
      </c>
      <c r="O77" s="122" t="e">
        <f>IF(D77="X",0,IF(E77="X",0,VLOOKUP(E77,'40'!$K$3:$L$16,2,FALSE)))</f>
        <v>#N/A</v>
      </c>
      <c r="P77" s="122" t="e">
        <f t="shared" si="3"/>
        <v>#N/A</v>
      </c>
    </row>
    <row r="78" spans="1:16" x14ac:dyDescent="0.3">
      <c r="A78" s="44"/>
      <c r="B78" s="120"/>
      <c r="C78" s="47"/>
      <c r="D78" s="47"/>
      <c r="E78" s="120"/>
      <c r="F78" s="122"/>
      <c r="G78" s="122"/>
      <c r="H78" s="122"/>
      <c r="I78" s="122"/>
      <c r="J78" s="122"/>
      <c r="N78" s="122">
        <f t="shared" si="2"/>
        <v>0</v>
      </c>
      <c r="O78" s="122" t="e">
        <f>IF(D78="X",0,IF(E78="X",0,VLOOKUP(E78,'40'!$K$3:$L$16,2,FALSE)))</f>
        <v>#N/A</v>
      </c>
      <c r="P78" s="122" t="e">
        <f t="shared" si="3"/>
        <v>#N/A</v>
      </c>
    </row>
    <row r="79" spans="1:16" x14ac:dyDescent="0.3">
      <c r="A79" s="44"/>
      <c r="B79" s="120"/>
      <c r="C79" s="47"/>
      <c r="D79" s="47"/>
      <c r="E79" s="120"/>
      <c r="F79" s="122"/>
      <c r="G79" s="122"/>
      <c r="H79" s="122"/>
      <c r="I79" s="122"/>
      <c r="J79" s="122"/>
      <c r="N79" s="122">
        <f t="shared" si="2"/>
        <v>0</v>
      </c>
      <c r="O79" s="122" t="e">
        <f>IF(D79="X",0,IF(E79="X",0,VLOOKUP(E79,'40'!$K$3:$L$16,2,FALSE)))</f>
        <v>#N/A</v>
      </c>
      <c r="P79" s="122" t="e">
        <f t="shared" si="3"/>
        <v>#N/A</v>
      </c>
    </row>
    <row r="80" spans="1:16" x14ac:dyDescent="0.3">
      <c r="A80" s="44"/>
      <c r="B80" s="120"/>
      <c r="C80" s="47"/>
      <c r="D80" s="47"/>
      <c r="E80" s="120"/>
      <c r="F80" s="122"/>
      <c r="G80" s="122"/>
      <c r="H80" s="122"/>
      <c r="I80" s="122"/>
      <c r="J80" s="122"/>
      <c r="N80" s="122">
        <f t="shared" si="2"/>
        <v>0</v>
      </c>
      <c r="O80" s="122" t="e">
        <f>IF(D80="X",0,IF(E80="X",0,VLOOKUP(E80,'40'!$K$3:$L$16,2,FALSE)))</f>
        <v>#N/A</v>
      </c>
      <c r="P80" s="122" t="e">
        <f t="shared" si="3"/>
        <v>#N/A</v>
      </c>
    </row>
    <row r="81" spans="1:16" x14ac:dyDescent="0.3">
      <c r="A81" s="44"/>
      <c r="B81" s="120"/>
      <c r="C81" s="47"/>
      <c r="D81" s="47"/>
      <c r="E81" s="120"/>
      <c r="F81" s="122"/>
      <c r="G81" s="122"/>
      <c r="H81" s="122"/>
      <c r="I81" s="122"/>
      <c r="J81" s="122"/>
      <c r="N81" s="122">
        <f t="shared" si="2"/>
        <v>0</v>
      </c>
      <c r="O81" s="122" t="e">
        <f>IF(D81="X",0,IF(E81="X",0,VLOOKUP(E81,'40'!$K$3:$L$16,2,FALSE)))</f>
        <v>#N/A</v>
      </c>
      <c r="P81" s="122" t="e">
        <f t="shared" si="3"/>
        <v>#N/A</v>
      </c>
    </row>
    <row r="82" spans="1:16" x14ac:dyDescent="0.3">
      <c r="A82" s="44"/>
      <c r="B82" s="120"/>
      <c r="C82" s="47"/>
      <c r="D82" s="47"/>
      <c r="E82" s="120"/>
      <c r="F82" s="122"/>
      <c r="G82" s="122"/>
      <c r="H82" s="122"/>
      <c r="I82" s="122"/>
      <c r="J82" s="122"/>
      <c r="N82" s="122">
        <f t="shared" si="2"/>
        <v>0</v>
      </c>
      <c r="O82" s="122" t="e">
        <f>IF(D82="X",0,IF(E82="X",0,VLOOKUP(E82,'40'!$K$3:$L$16,2,FALSE)))</f>
        <v>#N/A</v>
      </c>
      <c r="P82" s="122" t="e">
        <f t="shared" si="3"/>
        <v>#N/A</v>
      </c>
    </row>
    <row r="83" spans="1:16" x14ac:dyDescent="0.3">
      <c r="A83" s="44"/>
      <c r="B83" s="120"/>
      <c r="C83" s="47"/>
      <c r="D83" s="47"/>
      <c r="E83" s="120"/>
      <c r="F83" s="122"/>
      <c r="G83" s="122"/>
      <c r="H83" s="122"/>
      <c r="I83" s="122"/>
      <c r="J83" s="122"/>
      <c r="N83" s="122">
        <f t="shared" si="2"/>
        <v>0</v>
      </c>
      <c r="O83" s="122" t="e">
        <f>IF(D83="X",0,IF(E83="X",0,VLOOKUP(E83,'40'!$K$3:$L$16,2,FALSE)))</f>
        <v>#N/A</v>
      </c>
      <c r="P83" s="122" t="e">
        <f t="shared" si="3"/>
        <v>#N/A</v>
      </c>
    </row>
    <row r="84" spans="1:16" x14ac:dyDescent="0.3">
      <c r="A84" s="44"/>
      <c r="B84" s="120"/>
      <c r="C84" s="47"/>
      <c r="D84" s="47"/>
      <c r="E84" s="120"/>
      <c r="F84" s="122"/>
      <c r="G84" s="122"/>
      <c r="H84" s="122"/>
      <c r="I84" s="122"/>
      <c r="J84" s="122"/>
      <c r="N84" s="122">
        <f t="shared" si="2"/>
        <v>0</v>
      </c>
      <c r="O84" s="122" t="e">
        <f>IF(D84="X",0,IF(E84="X",0,VLOOKUP(E84,'40'!$K$3:$L$16,2,FALSE)))</f>
        <v>#N/A</v>
      </c>
      <c r="P84" s="122" t="e">
        <f t="shared" si="3"/>
        <v>#N/A</v>
      </c>
    </row>
    <row r="85" spans="1:16" x14ac:dyDescent="0.3">
      <c r="A85" s="44"/>
      <c r="B85" s="120"/>
      <c r="C85" s="47"/>
      <c r="D85" s="47"/>
      <c r="E85" s="120"/>
      <c r="F85" s="122"/>
      <c r="G85" s="122"/>
      <c r="H85" s="122"/>
      <c r="I85" s="122"/>
      <c r="J85" s="122"/>
      <c r="N85" s="122">
        <f t="shared" si="2"/>
        <v>0</v>
      </c>
      <c r="O85" s="122" t="e">
        <f>IF(D85="X",0,IF(E85="X",0,VLOOKUP(E85,'40'!$K$3:$L$16,2,FALSE)))</f>
        <v>#N/A</v>
      </c>
      <c r="P85" s="122" t="e">
        <f t="shared" si="3"/>
        <v>#N/A</v>
      </c>
    </row>
    <row r="86" spans="1:16" x14ac:dyDescent="0.3">
      <c r="A86" s="44"/>
      <c r="B86" s="120"/>
      <c r="C86" s="47"/>
      <c r="D86" s="47"/>
      <c r="E86" s="120"/>
      <c r="F86" s="122"/>
      <c r="G86" s="122"/>
      <c r="H86" s="122"/>
      <c r="I86" s="122"/>
      <c r="J86" s="122"/>
      <c r="N86" s="122">
        <f t="shared" si="2"/>
        <v>0</v>
      </c>
      <c r="O86" s="122" t="e">
        <f>IF(D86="X",0,IF(E86="X",0,VLOOKUP(E86,'40'!$K$3:$L$16,2,FALSE)))</f>
        <v>#N/A</v>
      </c>
      <c r="P86" s="122" t="e">
        <f t="shared" si="3"/>
        <v>#N/A</v>
      </c>
    </row>
    <row r="87" spans="1:16" x14ac:dyDescent="0.3">
      <c r="A87" s="44"/>
      <c r="B87" s="120"/>
      <c r="C87" s="47"/>
      <c r="D87" s="47"/>
      <c r="E87" s="120"/>
      <c r="F87" s="122"/>
      <c r="G87" s="122"/>
      <c r="H87" s="122"/>
      <c r="I87" s="122"/>
      <c r="J87" s="122"/>
      <c r="N87" s="122">
        <f t="shared" si="2"/>
        <v>0</v>
      </c>
      <c r="O87" s="122" t="e">
        <f>IF(D87="X",0,IF(E87="X",0,VLOOKUP(E87,'40'!$K$3:$L$16,2,FALSE)))</f>
        <v>#N/A</v>
      </c>
      <c r="P87" s="122" t="e">
        <f t="shared" si="3"/>
        <v>#N/A</v>
      </c>
    </row>
    <row r="88" spans="1:16" x14ac:dyDescent="0.3">
      <c r="A88" s="44"/>
      <c r="B88" s="120"/>
      <c r="C88" s="47"/>
      <c r="D88" s="47"/>
      <c r="E88" s="120"/>
      <c r="F88" s="122"/>
      <c r="G88" s="122"/>
      <c r="H88" s="122"/>
      <c r="I88" s="122"/>
      <c r="J88" s="122"/>
      <c r="N88" s="122">
        <f t="shared" si="2"/>
        <v>0</v>
      </c>
      <c r="O88" s="122" t="e">
        <f>IF(D88="X",0,IF(E88="X",0,VLOOKUP(E88,'40'!$K$3:$L$16,2,FALSE)))</f>
        <v>#N/A</v>
      </c>
      <c r="P88" s="122" t="e">
        <f t="shared" si="3"/>
        <v>#N/A</v>
      </c>
    </row>
    <row r="89" spans="1:16" x14ac:dyDescent="0.3">
      <c r="A89" s="44"/>
      <c r="B89" s="120"/>
      <c r="C89" s="47"/>
      <c r="D89" s="47"/>
      <c r="E89" s="120"/>
      <c r="F89" s="122"/>
      <c r="G89" s="122"/>
      <c r="H89" s="122"/>
      <c r="I89" s="122"/>
      <c r="J89" s="122"/>
      <c r="N89" s="122">
        <f t="shared" si="2"/>
        <v>0</v>
      </c>
      <c r="O89" s="122" t="e">
        <f>IF(D89="X",0,IF(E89="X",0,VLOOKUP(E89,'40'!$K$3:$L$16,2,FALSE)))</f>
        <v>#N/A</v>
      </c>
      <c r="P89" s="122" t="e">
        <f t="shared" si="3"/>
        <v>#N/A</v>
      </c>
    </row>
    <row r="90" spans="1:16" x14ac:dyDescent="0.3">
      <c r="A90" s="44"/>
      <c r="B90" s="120"/>
      <c r="C90" s="47"/>
      <c r="D90" s="47"/>
      <c r="E90" s="120"/>
      <c r="F90" s="122"/>
      <c r="G90" s="122"/>
      <c r="H90" s="122"/>
      <c r="I90" s="122"/>
      <c r="J90" s="122"/>
      <c r="N90" s="122">
        <f t="shared" si="2"/>
        <v>0</v>
      </c>
      <c r="O90" s="122" t="e">
        <f>IF(D90="X",0,IF(E90="X",0,VLOOKUP(E90,'40'!$K$3:$L$16,2,FALSE)))</f>
        <v>#N/A</v>
      </c>
      <c r="P90" s="122" t="e">
        <f t="shared" si="3"/>
        <v>#N/A</v>
      </c>
    </row>
    <row r="91" spans="1:16" x14ac:dyDescent="0.3">
      <c r="A91" s="44"/>
      <c r="B91" s="120"/>
      <c r="C91" s="47"/>
      <c r="D91" s="47"/>
      <c r="E91" s="120"/>
      <c r="F91" s="122"/>
      <c r="G91" s="122"/>
      <c r="H91" s="122"/>
      <c r="I91" s="122"/>
      <c r="J91" s="122"/>
      <c r="N91" s="122">
        <f t="shared" si="2"/>
        <v>0</v>
      </c>
      <c r="O91" s="122" t="e">
        <f>IF(D91="X",0,IF(E91="X",0,VLOOKUP(E91,'40'!$K$3:$L$16,2,FALSE)))</f>
        <v>#N/A</v>
      </c>
      <c r="P91" s="122" t="e">
        <f t="shared" si="3"/>
        <v>#N/A</v>
      </c>
    </row>
    <row r="92" spans="1:16" x14ac:dyDescent="0.3">
      <c r="A92" s="44"/>
      <c r="B92" s="120"/>
      <c r="C92" s="47"/>
      <c r="D92" s="47"/>
      <c r="E92" s="120"/>
      <c r="F92" s="122"/>
      <c r="G92" s="122"/>
      <c r="H92" s="122"/>
      <c r="I92" s="122"/>
      <c r="J92" s="122"/>
      <c r="N92" s="122">
        <f t="shared" si="2"/>
        <v>0</v>
      </c>
      <c r="O92" s="122" t="e">
        <f>IF(D92="X",0,IF(E92="X",0,VLOOKUP(E92,'40'!$K$3:$L$16,2,FALSE)))</f>
        <v>#N/A</v>
      </c>
      <c r="P92" s="122" t="e">
        <f t="shared" si="3"/>
        <v>#N/A</v>
      </c>
    </row>
    <row r="93" spans="1:16" x14ac:dyDescent="0.3">
      <c r="A93" s="44"/>
      <c r="B93" s="120"/>
      <c r="C93" s="47"/>
      <c r="D93" s="47"/>
      <c r="E93" s="120"/>
      <c r="F93" s="122"/>
      <c r="G93" s="122"/>
      <c r="H93" s="122"/>
      <c r="I93" s="122"/>
      <c r="J93" s="122"/>
      <c r="N93" s="122">
        <f t="shared" si="2"/>
        <v>0</v>
      </c>
      <c r="O93" s="122" t="e">
        <f>IF(D93="X",0,IF(E93="X",0,VLOOKUP(E93,'40'!$K$3:$L$16,2,FALSE)))</f>
        <v>#N/A</v>
      </c>
      <c r="P93" s="122" t="e">
        <f t="shared" si="3"/>
        <v>#N/A</v>
      </c>
    </row>
    <row r="94" spans="1:16" x14ac:dyDescent="0.3">
      <c r="A94" s="44"/>
      <c r="B94" s="120"/>
      <c r="C94" s="47"/>
      <c r="D94" s="47"/>
      <c r="E94" s="120"/>
      <c r="F94" s="122"/>
      <c r="G94" s="122"/>
      <c r="H94" s="122"/>
      <c r="I94" s="122"/>
      <c r="J94" s="122"/>
      <c r="N94" s="122">
        <f t="shared" si="2"/>
        <v>0</v>
      </c>
      <c r="O94" s="122" t="e">
        <f>IF(D94="X",0,IF(E94="X",0,VLOOKUP(E94,'40'!$K$3:$L$16,2,FALSE)))</f>
        <v>#N/A</v>
      </c>
      <c r="P94" s="122" t="e">
        <f t="shared" si="3"/>
        <v>#N/A</v>
      </c>
    </row>
    <row r="95" spans="1:16" x14ac:dyDescent="0.3">
      <c r="A95" s="44"/>
      <c r="B95" s="120"/>
      <c r="C95" s="47"/>
      <c r="D95" s="47"/>
      <c r="E95" s="120"/>
      <c r="F95" s="122"/>
      <c r="G95" s="122"/>
      <c r="H95" s="122"/>
      <c r="I95" s="122"/>
      <c r="J95" s="122"/>
      <c r="N95" s="122">
        <f t="shared" si="2"/>
        <v>0</v>
      </c>
      <c r="O95" s="122" t="e">
        <f>IF(D95="X",0,IF(E95="X",0,VLOOKUP(E95,'40'!$K$3:$L$16,2,FALSE)))</f>
        <v>#N/A</v>
      </c>
      <c r="P95" s="122" t="e">
        <f t="shared" si="3"/>
        <v>#N/A</v>
      </c>
    </row>
    <row r="96" spans="1:16" x14ac:dyDescent="0.3">
      <c r="A96" s="44"/>
      <c r="B96" s="120"/>
      <c r="C96" s="47"/>
      <c r="D96" s="47"/>
      <c r="E96" s="120"/>
      <c r="F96" s="122"/>
      <c r="G96" s="122"/>
      <c r="H96" s="122"/>
      <c r="I96" s="122"/>
      <c r="J96" s="122"/>
      <c r="N96" s="122">
        <f t="shared" si="2"/>
        <v>0</v>
      </c>
      <c r="O96" s="122" t="e">
        <f>IF(D96="X",0,IF(E96="X",0,VLOOKUP(E96,'40'!$K$3:$L$16,2,FALSE)))</f>
        <v>#N/A</v>
      </c>
      <c r="P96" s="122" t="e">
        <f t="shared" si="3"/>
        <v>#N/A</v>
      </c>
    </row>
    <row r="97" spans="1:16" x14ac:dyDescent="0.3">
      <c r="A97" s="44"/>
      <c r="B97" s="120"/>
      <c r="C97" s="47"/>
      <c r="D97" s="47"/>
      <c r="E97" s="120"/>
      <c r="F97" s="122"/>
      <c r="G97" s="122"/>
      <c r="H97" s="122"/>
      <c r="I97" s="122"/>
      <c r="J97" s="122"/>
      <c r="N97" s="122">
        <f t="shared" si="2"/>
        <v>0</v>
      </c>
      <c r="O97" s="122" t="e">
        <f>IF(D97="X",0,IF(E97="X",0,VLOOKUP(E97,'40'!$K$3:$L$16,2,FALSE)))</f>
        <v>#N/A</v>
      </c>
      <c r="P97" s="122" t="e">
        <f t="shared" si="3"/>
        <v>#N/A</v>
      </c>
    </row>
    <row r="98" spans="1:16" x14ac:dyDescent="0.3">
      <c r="A98" s="44"/>
      <c r="B98" s="120"/>
      <c r="C98" s="47"/>
      <c r="D98" s="47"/>
      <c r="E98" s="120"/>
      <c r="F98" s="122"/>
      <c r="G98" s="122"/>
      <c r="H98" s="122"/>
      <c r="I98" s="122"/>
      <c r="J98" s="122"/>
      <c r="N98" s="122">
        <f t="shared" si="2"/>
        <v>0</v>
      </c>
      <c r="O98" s="122" t="e">
        <f>IF(D98="X",0,IF(E98="X",0,VLOOKUP(E98,'40'!$K$3:$L$16,2,FALSE)))</f>
        <v>#N/A</v>
      </c>
      <c r="P98" s="122" t="e">
        <f t="shared" si="3"/>
        <v>#N/A</v>
      </c>
    </row>
    <row r="99" spans="1:16" x14ac:dyDescent="0.3">
      <c r="A99" s="44"/>
      <c r="B99" s="120"/>
      <c r="C99" s="47"/>
      <c r="D99" s="47"/>
      <c r="E99" s="120"/>
      <c r="F99" s="122"/>
      <c r="G99" s="122"/>
      <c r="H99" s="122"/>
      <c r="I99" s="122"/>
      <c r="J99" s="122"/>
      <c r="N99" s="122">
        <f t="shared" si="2"/>
        <v>0</v>
      </c>
      <c r="O99" s="122" t="e">
        <f>IF(D99="X",0,IF(E99="X",0,VLOOKUP(E99,'40'!$K$3:$L$16,2,FALSE)))</f>
        <v>#N/A</v>
      </c>
      <c r="P99" s="122" t="e">
        <f t="shared" si="3"/>
        <v>#N/A</v>
      </c>
    </row>
    <row r="100" spans="1:16" x14ac:dyDescent="0.3">
      <c r="A100" s="44"/>
      <c r="B100" s="120"/>
      <c r="C100" s="47"/>
      <c r="D100" s="47"/>
      <c r="E100" s="120"/>
      <c r="F100" s="122"/>
      <c r="G100" s="122"/>
      <c r="H100" s="122"/>
      <c r="I100" s="122"/>
      <c r="J100" s="122"/>
      <c r="N100" s="122">
        <f t="shared" si="2"/>
        <v>0</v>
      </c>
      <c r="O100" s="122" t="e">
        <f>IF(D100="X",0,IF(E100="X",0,VLOOKUP(E100,'40'!$K$3:$L$16,2,FALSE)))</f>
        <v>#N/A</v>
      </c>
      <c r="P100" s="122" t="e">
        <f t="shared" si="3"/>
        <v>#N/A</v>
      </c>
    </row>
    <row r="101" spans="1:16" x14ac:dyDescent="0.3">
      <c r="A101" s="44"/>
      <c r="B101" s="120"/>
      <c r="C101" s="47"/>
      <c r="D101" s="47"/>
      <c r="E101" s="120"/>
      <c r="F101" s="122"/>
      <c r="G101" s="122"/>
      <c r="H101" s="122"/>
      <c r="I101" s="122"/>
      <c r="J101" s="122"/>
      <c r="N101" s="122">
        <f t="shared" si="2"/>
        <v>0</v>
      </c>
      <c r="O101" s="122" t="e">
        <f>IF(D101="X",0,IF(E101="X",0,VLOOKUP(E101,'40'!$K$3:$L$16,2,FALSE)))</f>
        <v>#N/A</v>
      </c>
      <c r="P101" s="122" t="e">
        <f t="shared" si="3"/>
        <v>#N/A</v>
      </c>
    </row>
    <row r="102" spans="1:16" x14ac:dyDescent="0.3">
      <c r="A102" s="44"/>
      <c r="B102" s="120"/>
      <c r="C102" s="47"/>
      <c r="D102" s="47"/>
      <c r="E102" s="120"/>
      <c r="F102" s="122"/>
      <c r="G102" s="122"/>
      <c r="H102" s="122"/>
      <c r="I102" s="122"/>
      <c r="J102" s="122"/>
      <c r="N102" s="122">
        <f t="shared" si="2"/>
        <v>0</v>
      </c>
      <c r="O102" s="122" t="e">
        <f>IF(D102="X",0,IF(E102="X",0,VLOOKUP(E102,'40'!$K$3:$L$16,2,FALSE)))</f>
        <v>#N/A</v>
      </c>
      <c r="P102" s="122" t="e">
        <f t="shared" si="3"/>
        <v>#N/A</v>
      </c>
    </row>
    <row r="103" spans="1:16" x14ac:dyDescent="0.3">
      <c r="A103" s="44"/>
      <c r="B103" s="120"/>
      <c r="C103" s="47"/>
      <c r="D103" s="47"/>
      <c r="E103" s="120"/>
      <c r="F103" s="122"/>
      <c r="G103" s="122"/>
      <c r="H103" s="122"/>
      <c r="I103" s="122"/>
      <c r="J103" s="122"/>
      <c r="N103" s="122">
        <f t="shared" si="2"/>
        <v>0</v>
      </c>
      <c r="O103" s="122" t="e">
        <f>IF(D103="X",0,IF(E103="X",0,VLOOKUP(E103,'40'!$K$3:$L$16,2,FALSE)))</f>
        <v>#N/A</v>
      </c>
      <c r="P103" s="122" t="e">
        <f t="shared" si="3"/>
        <v>#N/A</v>
      </c>
    </row>
    <row r="104" spans="1:16" x14ac:dyDescent="0.3">
      <c r="A104" s="44"/>
      <c r="B104" s="120"/>
      <c r="C104" s="47"/>
      <c r="D104" s="47"/>
      <c r="E104" s="120"/>
      <c r="F104" s="122"/>
      <c r="G104" s="122"/>
      <c r="H104" s="122"/>
      <c r="I104" s="122"/>
      <c r="J104" s="122"/>
      <c r="N104" s="122">
        <f t="shared" si="2"/>
        <v>0</v>
      </c>
      <c r="O104" s="122" t="e">
        <f>IF(D104="X",0,IF(E104="X",0,VLOOKUP(E104,'40'!$K$3:$L$16,2,FALSE)))</f>
        <v>#N/A</v>
      </c>
      <c r="P104" s="122" t="e">
        <f t="shared" si="3"/>
        <v>#N/A</v>
      </c>
    </row>
    <row r="105" spans="1:16" x14ac:dyDescent="0.3">
      <c r="A105" s="44"/>
      <c r="B105" s="120"/>
      <c r="C105" s="47"/>
      <c r="D105" s="47"/>
      <c r="E105" s="120"/>
      <c r="F105" s="122"/>
      <c r="G105" s="122"/>
      <c r="H105" s="122"/>
      <c r="I105" s="122"/>
      <c r="J105" s="122"/>
      <c r="N105" s="122">
        <f t="shared" si="2"/>
        <v>0</v>
      </c>
      <c r="O105" s="122" t="e">
        <f>IF(D105="X",0,IF(E105="X",0,VLOOKUP(E105,'40'!$K$3:$L$16,2,FALSE)))</f>
        <v>#N/A</v>
      </c>
      <c r="P105" s="122" t="e">
        <f t="shared" si="3"/>
        <v>#N/A</v>
      </c>
    </row>
    <row r="106" spans="1:16" x14ac:dyDescent="0.3">
      <c r="A106" s="44"/>
      <c r="B106" s="120"/>
      <c r="C106" s="47"/>
      <c r="D106" s="47"/>
      <c r="E106" s="120"/>
      <c r="F106" s="122"/>
      <c r="G106" s="122"/>
      <c r="H106" s="122"/>
      <c r="I106" s="122"/>
      <c r="J106" s="122"/>
      <c r="N106" s="122">
        <f t="shared" si="2"/>
        <v>0</v>
      </c>
      <c r="O106" s="122" t="e">
        <f>IF(D106="X",0,IF(E106="X",0,VLOOKUP(E106,'40'!$K$3:$L$16,2,FALSE)))</f>
        <v>#N/A</v>
      </c>
      <c r="P106" s="122" t="e">
        <f t="shared" si="3"/>
        <v>#N/A</v>
      </c>
    </row>
    <row r="107" spans="1:16" x14ac:dyDescent="0.3">
      <c r="A107" s="44"/>
      <c r="B107" s="120"/>
      <c r="C107" s="47"/>
      <c r="D107" s="47"/>
      <c r="E107" s="120"/>
      <c r="F107" s="122"/>
      <c r="G107" s="122"/>
      <c r="H107" s="122"/>
      <c r="I107" s="122"/>
      <c r="J107" s="122"/>
      <c r="N107" s="122">
        <f t="shared" si="2"/>
        <v>0</v>
      </c>
      <c r="O107" s="122" t="e">
        <f>IF(D107="X",0,IF(E107="X",0,VLOOKUP(E107,'40'!$K$3:$L$16,2,FALSE)))</f>
        <v>#N/A</v>
      </c>
      <c r="P107" s="122" t="e">
        <f t="shared" si="3"/>
        <v>#N/A</v>
      </c>
    </row>
    <row r="108" spans="1:16" x14ac:dyDescent="0.3">
      <c r="A108" s="44"/>
      <c r="B108" s="120"/>
      <c r="C108" s="47"/>
      <c r="D108" s="47"/>
      <c r="E108" s="120"/>
      <c r="F108" s="122"/>
      <c r="G108" s="122"/>
      <c r="H108" s="122"/>
      <c r="I108" s="122"/>
      <c r="J108" s="122"/>
      <c r="N108" s="122">
        <f t="shared" si="2"/>
        <v>0</v>
      </c>
      <c r="O108" s="122" t="e">
        <f>IF(D108="X",0,IF(E108="X",0,VLOOKUP(E108,'40'!$K$3:$L$16,2,FALSE)))</f>
        <v>#N/A</v>
      </c>
      <c r="P108" s="122" t="e">
        <f t="shared" si="3"/>
        <v>#N/A</v>
      </c>
    </row>
    <row r="109" spans="1:16" x14ac:dyDescent="0.3">
      <c r="A109" s="44"/>
      <c r="B109" s="120"/>
      <c r="C109" s="47"/>
      <c r="D109" s="47"/>
      <c r="E109" s="120"/>
      <c r="F109" s="122"/>
      <c r="G109" s="122"/>
      <c r="H109" s="122"/>
      <c r="I109" s="122"/>
      <c r="J109" s="122"/>
      <c r="N109" s="122">
        <f t="shared" si="2"/>
        <v>0</v>
      </c>
      <c r="O109" s="122" t="e">
        <f>IF(D109="X",0,IF(E109="X",0,VLOOKUP(E109,'40'!$K$3:$L$16,2,FALSE)))</f>
        <v>#N/A</v>
      </c>
      <c r="P109" s="122" t="e">
        <f t="shared" si="3"/>
        <v>#N/A</v>
      </c>
    </row>
    <row r="110" spans="1:16" x14ac:dyDescent="0.3">
      <c r="A110" s="44"/>
      <c r="B110" s="120"/>
      <c r="C110" s="47"/>
      <c r="D110" s="47"/>
      <c r="E110" s="120"/>
      <c r="F110" s="122"/>
      <c r="G110" s="122"/>
      <c r="H110" s="122"/>
      <c r="I110" s="122"/>
      <c r="J110" s="122"/>
      <c r="N110" s="122">
        <f t="shared" si="2"/>
        <v>0</v>
      </c>
      <c r="O110" s="122" t="e">
        <f>IF(D110="X",0,IF(E110="X",0,VLOOKUP(E110,'40'!$K$3:$L$16,2,FALSE)))</f>
        <v>#N/A</v>
      </c>
      <c r="P110" s="122" t="e">
        <f t="shared" si="3"/>
        <v>#N/A</v>
      </c>
    </row>
    <row r="111" spans="1:16" x14ac:dyDescent="0.3">
      <c r="A111" s="44"/>
      <c r="B111" s="120"/>
      <c r="C111" s="47"/>
      <c r="D111" s="47"/>
      <c r="E111" s="120"/>
      <c r="F111" s="122"/>
      <c r="G111" s="122"/>
      <c r="H111" s="122"/>
      <c r="I111" s="122"/>
      <c r="J111" s="122"/>
      <c r="N111" s="122">
        <f t="shared" si="2"/>
        <v>0</v>
      </c>
      <c r="O111" s="122" t="e">
        <f>IF(D111="X",0,IF(E111="X",0,VLOOKUP(E111,'40'!$K$3:$L$16,2,FALSE)))</f>
        <v>#N/A</v>
      </c>
      <c r="P111" s="122" t="e">
        <f t="shared" si="3"/>
        <v>#N/A</v>
      </c>
    </row>
    <row r="112" spans="1:16" x14ac:dyDescent="0.3">
      <c r="A112" s="44"/>
      <c r="B112" s="120"/>
      <c r="C112" s="47"/>
      <c r="D112" s="47"/>
      <c r="E112" s="120"/>
      <c r="F112" s="122"/>
      <c r="G112" s="122"/>
      <c r="H112" s="122"/>
      <c r="I112" s="122"/>
      <c r="J112" s="122"/>
      <c r="N112" s="122">
        <f t="shared" si="2"/>
        <v>0</v>
      </c>
      <c r="O112" s="122" t="e">
        <f>IF(D112="X",0,IF(E112="X",0,VLOOKUP(E112,'40'!$K$3:$L$16,2,FALSE)))</f>
        <v>#N/A</v>
      </c>
      <c r="P112" s="122" t="e">
        <f t="shared" si="3"/>
        <v>#N/A</v>
      </c>
    </row>
    <row r="113" spans="1:16" x14ac:dyDescent="0.3">
      <c r="A113" s="44"/>
      <c r="B113" s="120"/>
      <c r="C113" s="47"/>
      <c r="D113" s="47"/>
      <c r="E113" s="120"/>
      <c r="F113" s="122"/>
      <c r="G113" s="122"/>
      <c r="H113" s="122"/>
      <c r="I113" s="122"/>
      <c r="J113" s="122"/>
      <c r="N113" s="122">
        <f t="shared" si="2"/>
        <v>0</v>
      </c>
      <c r="O113" s="122" t="e">
        <f>IF(D113="X",0,IF(E113="X",0,VLOOKUP(E113,'40'!$K$3:$L$16,2,FALSE)))</f>
        <v>#N/A</v>
      </c>
      <c r="P113" s="122" t="e">
        <f t="shared" si="3"/>
        <v>#N/A</v>
      </c>
    </row>
    <row r="114" spans="1:16" x14ac:dyDescent="0.3">
      <c r="A114" s="44"/>
      <c r="B114" s="120"/>
      <c r="C114" s="47"/>
      <c r="D114" s="47"/>
      <c r="E114" s="120"/>
      <c r="F114" s="122"/>
      <c r="G114" s="122"/>
      <c r="H114" s="122"/>
      <c r="I114" s="122"/>
      <c r="J114" s="122"/>
      <c r="N114" s="122">
        <f t="shared" si="2"/>
        <v>0</v>
      </c>
      <c r="O114" s="122" t="e">
        <f>IF(D114="X",0,IF(E114="X",0,VLOOKUP(E114,'40'!$K$3:$L$16,2,FALSE)))</f>
        <v>#N/A</v>
      </c>
      <c r="P114" s="122" t="e">
        <f t="shared" si="3"/>
        <v>#N/A</v>
      </c>
    </row>
    <row r="115" spans="1:16" x14ac:dyDescent="0.3">
      <c r="A115" s="44"/>
      <c r="B115" s="120"/>
      <c r="C115" s="47"/>
      <c r="D115" s="47"/>
      <c r="E115" s="120"/>
      <c r="F115" s="122"/>
      <c r="G115" s="122"/>
      <c r="H115" s="122"/>
      <c r="I115" s="122"/>
      <c r="J115" s="122"/>
      <c r="N115" s="122">
        <f t="shared" si="2"/>
        <v>0</v>
      </c>
      <c r="O115" s="122" t="e">
        <f>IF(D115="X",0,IF(E115="X",0,VLOOKUP(E115,'40'!$K$3:$L$16,2,FALSE)))</f>
        <v>#N/A</v>
      </c>
      <c r="P115" s="122" t="e">
        <f t="shared" si="3"/>
        <v>#N/A</v>
      </c>
    </row>
    <row r="116" spans="1:16" x14ac:dyDescent="0.3">
      <c r="A116" s="44"/>
      <c r="B116" s="120"/>
      <c r="C116" s="47"/>
      <c r="D116" s="47"/>
      <c r="E116" s="120"/>
      <c r="F116" s="122"/>
      <c r="G116" s="122"/>
      <c r="H116" s="122"/>
      <c r="I116" s="122"/>
      <c r="J116" s="122"/>
      <c r="N116" s="122">
        <f t="shared" si="2"/>
        <v>0</v>
      </c>
      <c r="O116" s="122" t="e">
        <f>IF(D116="X",0,IF(E116="X",0,VLOOKUP(E116,'40'!$K$3:$L$16,2,FALSE)))</f>
        <v>#N/A</v>
      </c>
      <c r="P116" s="122" t="e">
        <f t="shared" si="3"/>
        <v>#N/A</v>
      </c>
    </row>
    <row r="117" spans="1:16" x14ac:dyDescent="0.3">
      <c r="A117" s="44"/>
      <c r="B117" s="120"/>
      <c r="C117" s="130"/>
      <c r="D117" s="130"/>
      <c r="E117" s="131"/>
      <c r="F117" s="132"/>
      <c r="G117" s="132"/>
      <c r="H117" s="132"/>
      <c r="I117" s="132"/>
      <c r="J117" s="132"/>
      <c r="K117" s="132"/>
      <c r="L117" s="132"/>
      <c r="M117" s="132"/>
      <c r="N117" s="122">
        <f t="shared" si="2"/>
        <v>0</v>
      </c>
      <c r="O117" s="122" t="e">
        <f>IF(D117="X",0,IF(E117="X",0,VLOOKUP(E117,'40'!$K$3:$L$16,2,FALSE)))</f>
        <v>#N/A</v>
      </c>
      <c r="P117" s="122" t="e">
        <f t="shared" si="3"/>
        <v>#N/A</v>
      </c>
    </row>
    <row r="118" spans="1:16" x14ac:dyDescent="0.3">
      <c r="A118" s="124"/>
      <c r="B118" s="120"/>
      <c r="C118" s="47"/>
      <c r="D118" s="47"/>
      <c r="E118" s="120"/>
      <c r="F118" s="122"/>
      <c r="G118" s="122"/>
      <c r="H118" s="122"/>
      <c r="I118" s="122"/>
      <c r="J118" s="122"/>
      <c r="N118" s="122">
        <f t="shared" si="2"/>
        <v>0</v>
      </c>
      <c r="O118" s="122" t="e">
        <f>IF(D118="X",0,IF(E118="X",0,VLOOKUP(E118,'40'!$K$3:$L$16,2,FALSE)))</f>
        <v>#N/A</v>
      </c>
      <c r="P118" s="122" t="e">
        <f t="shared" si="3"/>
        <v>#N/A</v>
      </c>
    </row>
    <row r="119" spans="1:16" x14ac:dyDescent="0.3">
      <c r="A119" s="124"/>
      <c r="B119" s="120"/>
      <c r="C119" s="121"/>
      <c r="D119" s="47"/>
      <c r="E119" s="120"/>
      <c r="F119" s="122"/>
      <c r="G119" s="122"/>
      <c r="H119" s="122"/>
      <c r="I119" s="122"/>
      <c r="J119" s="122"/>
      <c r="N119" s="122">
        <f t="shared" si="2"/>
        <v>0</v>
      </c>
      <c r="O119" s="122" t="e">
        <f>IF(D119="X",0,IF(E119="X",0,VLOOKUP(E119,'40'!$K$3:$L$16,2,FALSE)))</f>
        <v>#N/A</v>
      </c>
      <c r="P119" s="122" t="e">
        <f t="shared" si="3"/>
        <v>#N/A</v>
      </c>
    </row>
    <row r="120" spans="1:16" x14ac:dyDescent="0.3">
      <c r="A120" s="124"/>
      <c r="B120" s="120"/>
      <c r="C120" s="47"/>
      <c r="D120" s="47"/>
      <c r="E120" s="120"/>
      <c r="F120" s="122"/>
      <c r="G120" s="122"/>
      <c r="H120" s="122"/>
      <c r="I120" s="122"/>
      <c r="J120" s="122"/>
      <c r="N120" s="122">
        <f t="shared" si="2"/>
        <v>0</v>
      </c>
      <c r="O120" s="122" t="e">
        <f>IF(D120="X",0,IF(E120="X",0,VLOOKUP(E120,'40'!$K$3:$L$16,2,FALSE)))</f>
        <v>#N/A</v>
      </c>
      <c r="P120" s="122" t="e">
        <f t="shared" si="3"/>
        <v>#N/A</v>
      </c>
    </row>
    <row r="121" spans="1:16" x14ac:dyDescent="0.3">
      <c r="A121" s="124"/>
      <c r="B121" s="120"/>
      <c r="C121" s="47"/>
      <c r="D121" s="47"/>
      <c r="E121" s="120"/>
      <c r="F121" s="122"/>
      <c r="G121" s="122"/>
      <c r="H121" s="122"/>
      <c r="I121" s="122"/>
      <c r="J121" s="122"/>
      <c r="N121" s="122">
        <f t="shared" si="2"/>
        <v>0</v>
      </c>
      <c r="O121" s="122" t="e">
        <f>IF(D121="X",0,IF(E121="X",0,VLOOKUP(E121,'40'!$K$3:$L$16,2,FALSE)))</f>
        <v>#N/A</v>
      </c>
      <c r="P121" s="122" t="e">
        <f t="shared" si="3"/>
        <v>#N/A</v>
      </c>
    </row>
    <row r="122" spans="1:16" x14ac:dyDescent="0.3">
      <c r="A122" s="124"/>
      <c r="B122" s="120"/>
      <c r="C122" s="47"/>
      <c r="D122" s="47"/>
      <c r="E122" s="120"/>
      <c r="F122" s="122"/>
      <c r="G122" s="122"/>
      <c r="H122" s="122"/>
      <c r="I122" s="122"/>
      <c r="J122" s="122"/>
      <c r="N122" s="122">
        <f t="shared" si="2"/>
        <v>0</v>
      </c>
      <c r="O122" s="122" t="e">
        <f>IF(D122="X",0,IF(E122="X",0,VLOOKUP(E122,'40'!$K$3:$L$16,2,FALSE)))</f>
        <v>#N/A</v>
      </c>
      <c r="P122" s="122" t="e">
        <f t="shared" si="3"/>
        <v>#N/A</v>
      </c>
    </row>
    <row r="123" spans="1:16" x14ac:dyDescent="0.3">
      <c r="A123" s="124"/>
      <c r="B123" s="120"/>
      <c r="C123" s="47"/>
      <c r="D123" s="47"/>
      <c r="E123" s="120"/>
      <c r="F123" s="122"/>
      <c r="G123" s="122"/>
      <c r="H123" s="122"/>
      <c r="I123" s="122"/>
      <c r="J123" s="122"/>
      <c r="N123" s="122">
        <f t="shared" si="2"/>
        <v>0</v>
      </c>
      <c r="O123" s="122" t="e">
        <f>IF(D123="X",0,IF(E123="X",0,VLOOKUP(E123,'40'!$K$3:$L$16,2,FALSE)))</f>
        <v>#N/A</v>
      </c>
      <c r="P123" s="122" t="e">
        <f t="shared" si="3"/>
        <v>#N/A</v>
      </c>
    </row>
    <row r="124" spans="1:16" x14ac:dyDescent="0.3">
      <c r="A124" s="124"/>
      <c r="B124" s="120"/>
      <c r="C124" s="47"/>
      <c r="D124" s="47"/>
      <c r="E124" s="120"/>
      <c r="F124" s="122"/>
      <c r="G124" s="122"/>
      <c r="H124" s="122"/>
      <c r="I124" s="122"/>
      <c r="J124" s="122"/>
      <c r="N124" s="122">
        <f t="shared" si="2"/>
        <v>0</v>
      </c>
      <c r="O124" s="122" t="e">
        <f>IF(D124="X",0,IF(E124="X",0,VLOOKUP(E124,'40'!$K$3:$L$16,2,FALSE)))</f>
        <v>#N/A</v>
      </c>
      <c r="P124" s="122" t="e">
        <f t="shared" si="3"/>
        <v>#N/A</v>
      </c>
    </row>
    <row r="125" spans="1:16" x14ac:dyDescent="0.3">
      <c r="A125" s="124"/>
      <c r="B125" s="120"/>
      <c r="C125" s="47"/>
      <c r="D125" s="47"/>
      <c r="E125" s="120"/>
      <c r="F125" s="122"/>
      <c r="G125" s="122"/>
      <c r="H125" s="122"/>
      <c r="I125" s="122"/>
      <c r="J125" s="122"/>
      <c r="N125" s="122">
        <f t="shared" si="2"/>
        <v>0</v>
      </c>
      <c r="O125" s="122" t="e">
        <f>IF(D125="X",0,IF(E125="X",0,VLOOKUP(E125,'40'!$K$3:$L$16,2,FALSE)))</f>
        <v>#N/A</v>
      </c>
      <c r="P125" s="122" t="e">
        <f t="shared" si="3"/>
        <v>#N/A</v>
      </c>
    </row>
    <row r="126" spans="1:16" x14ac:dyDescent="0.3">
      <c r="A126" s="124"/>
      <c r="B126" s="120"/>
      <c r="C126" s="130"/>
      <c r="D126" s="130"/>
      <c r="E126" s="130"/>
      <c r="F126" s="132"/>
      <c r="G126" s="132"/>
      <c r="H126" s="132"/>
      <c r="I126" s="132"/>
      <c r="J126" s="132"/>
      <c r="K126" s="132"/>
      <c r="L126" s="132"/>
      <c r="M126" s="132"/>
      <c r="N126" s="122">
        <f t="shared" si="2"/>
        <v>0</v>
      </c>
      <c r="O126" s="122" t="e">
        <f>IF(D126="X",0,IF(E126="X",0,VLOOKUP(E126,'40'!$K$3:$L$16,2,FALSE)))</f>
        <v>#N/A</v>
      </c>
      <c r="P126" s="122" t="e">
        <f t="shared" si="3"/>
        <v>#N/A</v>
      </c>
    </row>
    <row r="127" spans="1:16" x14ac:dyDescent="0.3">
      <c r="N127" s="122">
        <f t="shared" si="2"/>
        <v>0</v>
      </c>
      <c r="O127" s="122" t="e">
        <f>IF(D127="X",0,IF(E127="X",0,VLOOKUP(E127,'40'!$K$3:$L$16,2,FALSE)))</f>
        <v>#N/A</v>
      </c>
      <c r="P127" s="122" t="e">
        <f t="shared" si="3"/>
        <v>#N/A</v>
      </c>
    </row>
    <row r="128" spans="1:16" x14ac:dyDescent="0.3">
      <c r="N128" s="122">
        <f t="shared" si="2"/>
        <v>0</v>
      </c>
      <c r="O128" s="122" t="e">
        <f>IF(D128="X",0,IF(E128="X",0,VLOOKUP(E128,'40'!$K$3:$L$16,2,FALSE)))</f>
        <v>#N/A</v>
      </c>
      <c r="P128" s="122" t="e">
        <f t="shared" si="3"/>
        <v>#N/A</v>
      </c>
    </row>
    <row r="129" spans="14:16" x14ac:dyDescent="0.3">
      <c r="N129" s="122">
        <f t="shared" si="2"/>
        <v>0</v>
      </c>
      <c r="O129" s="122" t="e">
        <f>IF(D129="X",0,IF(E129="X",0,VLOOKUP(E129,'40'!$K$3:$L$16,2,FALSE)))</f>
        <v>#N/A</v>
      </c>
      <c r="P129" s="122" t="e">
        <f t="shared" si="3"/>
        <v>#N/A</v>
      </c>
    </row>
    <row r="130" spans="14:16" x14ac:dyDescent="0.3">
      <c r="N130" s="122">
        <f t="shared" si="2"/>
        <v>0</v>
      </c>
      <c r="O130" s="122" t="e">
        <f>IF(D130="X",0,IF(E130="X",0,VLOOKUP(E130,'40'!$K$3:$L$16,2,FALSE)))</f>
        <v>#N/A</v>
      </c>
      <c r="P130" s="122" t="e">
        <f t="shared" si="3"/>
        <v>#N/A</v>
      </c>
    </row>
    <row r="131" spans="14:16" x14ac:dyDescent="0.3">
      <c r="N131" s="122">
        <f t="shared" si="2"/>
        <v>0</v>
      </c>
      <c r="O131" s="122" t="e">
        <f>IF(D131="X",0,IF(E131="X",0,VLOOKUP(E131,'40'!$K$3:$L$16,2,FALSE)))</f>
        <v>#N/A</v>
      </c>
      <c r="P131" s="122" t="e">
        <f t="shared" si="3"/>
        <v>#N/A</v>
      </c>
    </row>
    <row r="132" spans="14:16" x14ac:dyDescent="0.3">
      <c r="N132" s="122">
        <f t="shared" ref="N132:N195" si="4">SUM(F132:M132)</f>
        <v>0</v>
      </c>
      <c r="O132" s="122" t="e">
        <f>IF(D132="X",0,IF(E132="X",0,VLOOKUP(E132,'40'!$K$3:$L$16,2,FALSE)))</f>
        <v>#N/A</v>
      </c>
      <c r="P132" s="122" t="e">
        <f t="shared" ref="P132:P195" si="5">N132*O132</f>
        <v>#N/A</v>
      </c>
    </row>
    <row r="133" spans="14:16" x14ac:dyDescent="0.3">
      <c r="N133" s="122">
        <f t="shared" si="4"/>
        <v>0</v>
      </c>
      <c r="O133" s="122" t="e">
        <f>IF(D133="X",0,IF(E133="X",0,VLOOKUP(E133,'40'!$K$3:$L$16,2,FALSE)))</f>
        <v>#N/A</v>
      </c>
      <c r="P133" s="122" t="e">
        <f t="shared" si="5"/>
        <v>#N/A</v>
      </c>
    </row>
    <row r="134" spans="14:16" x14ac:dyDescent="0.3">
      <c r="N134" s="122">
        <f t="shared" si="4"/>
        <v>0</v>
      </c>
      <c r="O134" s="122" t="e">
        <f>IF(D134="X",0,IF(E134="X",0,VLOOKUP(E134,'40'!$K$3:$L$16,2,FALSE)))</f>
        <v>#N/A</v>
      </c>
      <c r="P134" s="122" t="e">
        <f t="shared" si="5"/>
        <v>#N/A</v>
      </c>
    </row>
    <row r="135" spans="14:16" x14ac:dyDescent="0.3">
      <c r="N135" s="122">
        <f t="shared" si="4"/>
        <v>0</v>
      </c>
      <c r="O135" s="122" t="e">
        <f>IF(D135="X",0,IF(E135="X",0,VLOOKUP(E135,'40'!$K$3:$L$16,2,FALSE)))</f>
        <v>#N/A</v>
      </c>
      <c r="P135" s="122" t="e">
        <f t="shared" si="5"/>
        <v>#N/A</v>
      </c>
    </row>
    <row r="136" spans="14:16" x14ac:dyDescent="0.3">
      <c r="N136" s="122">
        <f t="shared" si="4"/>
        <v>0</v>
      </c>
      <c r="O136" s="122" t="e">
        <f>IF(D136="X",0,IF(E136="X",0,VLOOKUP(E136,'40'!$K$3:$L$16,2,FALSE)))</f>
        <v>#N/A</v>
      </c>
      <c r="P136" s="122" t="e">
        <f t="shared" si="5"/>
        <v>#N/A</v>
      </c>
    </row>
    <row r="137" spans="14:16" x14ac:dyDescent="0.3">
      <c r="N137" s="122">
        <f t="shared" si="4"/>
        <v>0</v>
      </c>
      <c r="O137" s="122" t="e">
        <f>IF(D137="X",0,IF(E137="X",0,VLOOKUP(E137,'40'!$K$3:$L$16,2,FALSE)))</f>
        <v>#N/A</v>
      </c>
      <c r="P137" s="122" t="e">
        <f t="shared" si="5"/>
        <v>#N/A</v>
      </c>
    </row>
    <row r="138" spans="14:16" x14ac:dyDescent="0.3">
      <c r="N138" s="122">
        <f t="shared" si="4"/>
        <v>0</v>
      </c>
      <c r="O138" s="122" t="e">
        <f>IF(D138="X",0,IF(E138="X",0,VLOOKUP(E138,'40'!$K$3:$L$16,2,FALSE)))</f>
        <v>#N/A</v>
      </c>
      <c r="P138" s="122" t="e">
        <f t="shared" si="5"/>
        <v>#N/A</v>
      </c>
    </row>
    <row r="139" spans="14:16" x14ac:dyDescent="0.3">
      <c r="N139" s="122">
        <f t="shared" si="4"/>
        <v>0</v>
      </c>
      <c r="O139" s="122" t="e">
        <f>IF(D139="X",0,IF(E139="X",0,VLOOKUP(E139,'40'!$K$3:$L$16,2,FALSE)))</f>
        <v>#N/A</v>
      </c>
      <c r="P139" s="122" t="e">
        <f t="shared" si="5"/>
        <v>#N/A</v>
      </c>
    </row>
    <row r="140" spans="14:16" x14ac:dyDescent="0.3">
      <c r="N140" s="122">
        <f t="shared" si="4"/>
        <v>0</v>
      </c>
      <c r="O140" s="122" t="e">
        <f>IF(D140="X",0,IF(E140="X",0,VLOOKUP(E140,'40'!$K$3:$L$16,2,FALSE)))</f>
        <v>#N/A</v>
      </c>
      <c r="P140" s="122" t="e">
        <f t="shared" si="5"/>
        <v>#N/A</v>
      </c>
    </row>
    <row r="141" spans="14:16" x14ac:dyDescent="0.3">
      <c r="N141" s="122">
        <f t="shared" si="4"/>
        <v>0</v>
      </c>
      <c r="O141" s="122" t="e">
        <f>IF(D141="X",0,IF(E141="X",0,VLOOKUP(E141,'40'!$K$3:$L$16,2,FALSE)))</f>
        <v>#N/A</v>
      </c>
      <c r="P141" s="122" t="e">
        <f t="shared" si="5"/>
        <v>#N/A</v>
      </c>
    </row>
    <row r="142" spans="14:16" x14ac:dyDescent="0.3">
      <c r="N142" s="122">
        <f t="shared" si="4"/>
        <v>0</v>
      </c>
      <c r="O142" s="122" t="e">
        <f>IF(D142="X",0,IF(E142="X",0,VLOOKUP(E142,'40'!$K$3:$L$16,2,FALSE)))</f>
        <v>#N/A</v>
      </c>
      <c r="P142" s="122" t="e">
        <f t="shared" si="5"/>
        <v>#N/A</v>
      </c>
    </row>
    <row r="143" spans="14:16" x14ac:dyDescent="0.3">
      <c r="N143" s="122">
        <f t="shared" si="4"/>
        <v>0</v>
      </c>
      <c r="O143" s="122" t="e">
        <f>IF(D143="X",0,IF(E143="X",0,VLOOKUP(E143,'40'!$K$3:$L$16,2,FALSE)))</f>
        <v>#N/A</v>
      </c>
      <c r="P143" s="122" t="e">
        <f t="shared" si="5"/>
        <v>#N/A</v>
      </c>
    </row>
    <row r="144" spans="14:16" x14ac:dyDescent="0.3">
      <c r="N144" s="122">
        <f t="shared" si="4"/>
        <v>0</v>
      </c>
      <c r="O144" s="122" t="e">
        <f>IF(D144="X",0,IF(E144="X",0,VLOOKUP(E144,'40'!$K$3:$L$16,2,FALSE)))</f>
        <v>#N/A</v>
      </c>
      <c r="P144" s="122" t="e">
        <f t="shared" si="5"/>
        <v>#N/A</v>
      </c>
    </row>
    <row r="145" spans="14:16" x14ac:dyDescent="0.3">
      <c r="N145" s="122">
        <f t="shared" si="4"/>
        <v>0</v>
      </c>
      <c r="O145" s="122" t="e">
        <f>IF(D145="X",0,IF(E145="X",0,VLOOKUP(E145,'40'!$K$3:$L$16,2,FALSE)))</f>
        <v>#N/A</v>
      </c>
      <c r="P145" s="122" t="e">
        <f t="shared" si="5"/>
        <v>#N/A</v>
      </c>
    </row>
    <row r="146" spans="14:16" x14ac:dyDescent="0.3">
      <c r="N146" s="122">
        <f t="shared" si="4"/>
        <v>0</v>
      </c>
      <c r="O146" s="122" t="e">
        <f>IF(D146="X",0,IF(E146="X",0,VLOOKUP(E146,'40'!$K$3:$L$16,2,FALSE)))</f>
        <v>#N/A</v>
      </c>
      <c r="P146" s="122" t="e">
        <f t="shared" si="5"/>
        <v>#N/A</v>
      </c>
    </row>
    <row r="147" spans="14:16" x14ac:dyDescent="0.3">
      <c r="N147" s="122">
        <f t="shared" si="4"/>
        <v>0</v>
      </c>
      <c r="O147" s="122" t="e">
        <f>IF(D147="X",0,IF(E147="X",0,VLOOKUP(E147,'40'!$K$3:$L$16,2,FALSE)))</f>
        <v>#N/A</v>
      </c>
      <c r="P147" s="122" t="e">
        <f t="shared" si="5"/>
        <v>#N/A</v>
      </c>
    </row>
    <row r="148" spans="14:16" x14ac:dyDescent="0.3">
      <c r="N148" s="122">
        <f t="shared" si="4"/>
        <v>0</v>
      </c>
      <c r="O148" s="122" t="e">
        <f>IF(D148="X",0,IF(E148="X",0,VLOOKUP(E148,'40'!$K$3:$L$16,2,FALSE)))</f>
        <v>#N/A</v>
      </c>
      <c r="P148" s="122" t="e">
        <f t="shared" si="5"/>
        <v>#N/A</v>
      </c>
    </row>
    <row r="149" spans="14:16" x14ac:dyDescent="0.3">
      <c r="N149" s="122">
        <f t="shared" si="4"/>
        <v>0</v>
      </c>
      <c r="O149" s="122" t="e">
        <f>IF(D149="X",0,IF(E149="X",0,VLOOKUP(E149,'40'!$K$3:$L$16,2,FALSE)))</f>
        <v>#N/A</v>
      </c>
      <c r="P149" s="122" t="e">
        <f t="shared" si="5"/>
        <v>#N/A</v>
      </c>
    </row>
    <row r="150" spans="14:16" x14ac:dyDescent="0.3">
      <c r="N150" s="122">
        <f t="shared" si="4"/>
        <v>0</v>
      </c>
      <c r="O150" s="122" t="e">
        <f>IF(D150="X",0,IF(E150="X",0,VLOOKUP(E150,'40'!$K$3:$L$16,2,FALSE)))</f>
        <v>#N/A</v>
      </c>
      <c r="P150" s="122" t="e">
        <f t="shared" si="5"/>
        <v>#N/A</v>
      </c>
    </row>
    <row r="151" spans="14:16" x14ac:dyDescent="0.3">
      <c r="N151" s="122">
        <f t="shared" si="4"/>
        <v>0</v>
      </c>
      <c r="O151" s="122" t="e">
        <f>IF(D151="X",0,IF(E151="X",0,VLOOKUP(E151,'40'!$K$3:$L$16,2,FALSE)))</f>
        <v>#N/A</v>
      </c>
      <c r="P151" s="122" t="e">
        <f t="shared" si="5"/>
        <v>#N/A</v>
      </c>
    </row>
    <row r="152" spans="14:16" x14ac:dyDescent="0.3">
      <c r="N152" s="122">
        <f t="shared" si="4"/>
        <v>0</v>
      </c>
      <c r="O152" s="122" t="e">
        <f>IF(D152="X",0,IF(E152="X",0,VLOOKUP(E152,'40'!$K$3:$L$16,2,FALSE)))</f>
        <v>#N/A</v>
      </c>
      <c r="P152" s="122" t="e">
        <f t="shared" si="5"/>
        <v>#N/A</v>
      </c>
    </row>
    <row r="153" spans="14:16" x14ac:dyDescent="0.3">
      <c r="N153" s="122">
        <f t="shared" si="4"/>
        <v>0</v>
      </c>
      <c r="O153" s="122" t="e">
        <f>IF(D153="X",0,IF(E153="X",0,VLOOKUP(E153,'40'!$K$3:$L$16,2,FALSE)))</f>
        <v>#N/A</v>
      </c>
      <c r="P153" s="122" t="e">
        <f t="shared" si="5"/>
        <v>#N/A</v>
      </c>
    </row>
    <row r="154" spans="14:16" x14ac:dyDescent="0.3">
      <c r="N154" s="122">
        <f t="shared" si="4"/>
        <v>0</v>
      </c>
      <c r="O154" s="122" t="e">
        <f>IF(D154="X",0,IF(E154="X",0,VLOOKUP(E154,'40'!$K$3:$L$16,2,FALSE)))</f>
        <v>#N/A</v>
      </c>
      <c r="P154" s="122" t="e">
        <f t="shared" si="5"/>
        <v>#N/A</v>
      </c>
    </row>
    <row r="155" spans="14:16" x14ac:dyDescent="0.3">
      <c r="N155" s="122">
        <f t="shared" si="4"/>
        <v>0</v>
      </c>
      <c r="O155" s="122" t="e">
        <f>IF(D155="X",0,IF(E155="X",0,VLOOKUP(E155,'40'!$K$3:$L$16,2,FALSE)))</f>
        <v>#N/A</v>
      </c>
      <c r="P155" s="122" t="e">
        <f t="shared" si="5"/>
        <v>#N/A</v>
      </c>
    </row>
    <row r="156" spans="14:16" x14ac:dyDescent="0.3">
      <c r="N156" s="122">
        <f t="shared" si="4"/>
        <v>0</v>
      </c>
      <c r="O156" s="122" t="e">
        <f>IF(D156="X",0,IF(E156="X",0,VLOOKUP(E156,'40'!$K$3:$L$16,2,FALSE)))</f>
        <v>#N/A</v>
      </c>
      <c r="P156" s="122" t="e">
        <f t="shared" si="5"/>
        <v>#N/A</v>
      </c>
    </row>
    <row r="157" spans="14:16" x14ac:dyDescent="0.3">
      <c r="N157" s="122">
        <f t="shared" si="4"/>
        <v>0</v>
      </c>
      <c r="O157" s="122" t="e">
        <f>IF(D157="X",0,IF(E157="X",0,VLOOKUP(E157,'40'!$K$3:$L$16,2,FALSE)))</f>
        <v>#N/A</v>
      </c>
      <c r="P157" s="122" t="e">
        <f t="shared" si="5"/>
        <v>#N/A</v>
      </c>
    </row>
    <row r="158" spans="14:16" x14ac:dyDescent="0.3">
      <c r="N158" s="122">
        <f t="shared" si="4"/>
        <v>0</v>
      </c>
      <c r="O158" s="122" t="e">
        <f>IF(D158="X",0,IF(E158="X",0,VLOOKUP(E158,'40'!$K$3:$L$16,2,FALSE)))</f>
        <v>#N/A</v>
      </c>
      <c r="P158" s="122" t="e">
        <f t="shared" si="5"/>
        <v>#N/A</v>
      </c>
    </row>
    <row r="159" spans="14:16" x14ac:dyDescent="0.3">
      <c r="N159" s="122">
        <f t="shared" si="4"/>
        <v>0</v>
      </c>
      <c r="O159" s="122" t="e">
        <f>IF(D159="X",0,IF(E159="X",0,VLOOKUP(E159,'40'!$K$3:$L$16,2,FALSE)))</f>
        <v>#N/A</v>
      </c>
      <c r="P159" s="122" t="e">
        <f t="shared" si="5"/>
        <v>#N/A</v>
      </c>
    </row>
    <row r="160" spans="14:16" x14ac:dyDescent="0.3">
      <c r="N160" s="122">
        <f t="shared" si="4"/>
        <v>0</v>
      </c>
      <c r="O160" s="122" t="e">
        <f>IF(D160="X",0,IF(E160="X",0,VLOOKUP(E160,'40'!$K$3:$L$16,2,FALSE)))</f>
        <v>#N/A</v>
      </c>
      <c r="P160" s="122" t="e">
        <f t="shared" si="5"/>
        <v>#N/A</v>
      </c>
    </row>
    <row r="161" spans="14:16" x14ac:dyDescent="0.3">
      <c r="N161" s="122">
        <f t="shared" si="4"/>
        <v>0</v>
      </c>
      <c r="O161" s="122" t="e">
        <f>IF(D161="X",0,IF(E161="X",0,VLOOKUP(E161,'40'!$K$3:$L$16,2,FALSE)))</f>
        <v>#N/A</v>
      </c>
      <c r="P161" s="122" t="e">
        <f t="shared" si="5"/>
        <v>#N/A</v>
      </c>
    </row>
    <row r="162" spans="14:16" x14ac:dyDescent="0.3">
      <c r="N162" s="122">
        <f t="shared" si="4"/>
        <v>0</v>
      </c>
      <c r="O162" s="122" t="e">
        <f>IF(D162="X",0,IF(E162="X",0,VLOOKUP(E162,'40'!$K$3:$L$16,2,FALSE)))</f>
        <v>#N/A</v>
      </c>
      <c r="P162" s="122" t="e">
        <f t="shared" si="5"/>
        <v>#N/A</v>
      </c>
    </row>
    <row r="163" spans="14:16" x14ac:dyDescent="0.3">
      <c r="N163" s="122">
        <f t="shared" si="4"/>
        <v>0</v>
      </c>
      <c r="O163" s="122" t="e">
        <f>IF(D163="X",0,IF(E163="X",0,VLOOKUP(E163,'40'!$K$3:$L$16,2,FALSE)))</f>
        <v>#N/A</v>
      </c>
      <c r="P163" s="122" t="e">
        <f t="shared" si="5"/>
        <v>#N/A</v>
      </c>
    </row>
    <row r="164" spans="14:16" x14ac:dyDescent="0.3">
      <c r="N164" s="122">
        <f t="shared" si="4"/>
        <v>0</v>
      </c>
      <c r="O164" s="122" t="e">
        <f>IF(D164="X",0,IF(E164="X",0,VLOOKUP(E164,'40'!$K$3:$L$16,2,FALSE)))</f>
        <v>#N/A</v>
      </c>
      <c r="P164" s="122" t="e">
        <f t="shared" si="5"/>
        <v>#N/A</v>
      </c>
    </row>
    <row r="165" spans="14:16" x14ac:dyDescent="0.3">
      <c r="N165" s="122">
        <f t="shared" si="4"/>
        <v>0</v>
      </c>
      <c r="O165" s="122" t="e">
        <f>IF(D165="X",0,IF(E165="X",0,VLOOKUP(E165,'40'!$K$3:$L$16,2,FALSE)))</f>
        <v>#N/A</v>
      </c>
      <c r="P165" s="122" t="e">
        <f t="shared" si="5"/>
        <v>#N/A</v>
      </c>
    </row>
    <row r="166" spans="14:16" x14ac:dyDescent="0.3">
      <c r="N166" s="122">
        <f t="shared" si="4"/>
        <v>0</v>
      </c>
      <c r="O166" s="122" t="e">
        <f>IF(D166="X",0,IF(E166="X",0,VLOOKUP(E166,'40'!$K$3:$L$16,2,FALSE)))</f>
        <v>#N/A</v>
      </c>
      <c r="P166" s="122" t="e">
        <f t="shared" si="5"/>
        <v>#N/A</v>
      </c>
    </row>
    <row r="167" spans="14:16" x14ac:dyDescent="0.3">
      <c r="N167" s="122">
        <f t="shared" si="4"/>
        <v>0</v>
      </c>
      <c r="O167" s="122" t="e">
        <f>IF(D167="X",0,IF(E167="X",0,VLOOKUP(E167,'40'!$K$3:$L$16,2,FALSE)))</f>
        <v>#N/A</v>
      </c>
      <c r="P167" s="122" t="e">
        <f t="shared" si="5"/>
        <v>#N/A</v>
      </c>
    </row>
    <row r="168" spans="14:16" x14ac:dyDescent="0.3">
      <c r="N168" s="122">
        <f t="shared" si="4"/>
        <v>0</v>
      </c>
      <c r="O168" s="122" t="e">
        <f>IF(D168="X",0,IF(E168="X",0,VLOOKUP(E168,'40'!$K$3:$L$16,2,FALSE)))</f>
        <v>#N/A</v>
      </c>
      <c r="P168" s="122" t="e">
        <f t="shared" si="5"/>
        <v>#N/A</v>
      </c>
    </row>
    <row r="169" spans="14:16" x14ac:dyDescent="0.3">
      <c r="N169" s="122">
        <f t="shared" si="4"/>
        <v>0</v>
      </c>
      <c r="O169" s="122" t="e">
        <f>IF(D169="X",0,IF(E169="X",0,VLOOKUP(E169,'40'!$K$3:$L$16,2,FALSE)))</f>
        <v>#N/A</v>
      </c>
      <c r="P169" s="122" t="e">
        <f t="shared" si="5"/>
        <v>#N/A</v>
      </c>
    </row>
    <row r="170" spans="14:16" x14ac:dyDescent="0.3">
      <c r="N170" s="122">
        <f t="shared" si="4"/>
        <v>0</v>
      </c>
      <c r="O170" s="122" t="e">
        <f>IF(D170="X",0,IF(E170="X",0,VLOOKUP(E170,'40'!$K$3:$L$16,2,FALSE)))</f>
        <v>#N/A</v>
      </c>
      <c r="P170" s="122" t="e">
        <f t="shared" si="5"/>
        <v>#N/A</v>
      </c>
    </row>
    <row r="171" spans="14:16" x14ac:dyDescent="0.3">
      <c r="N171" s="122">
        <f t="shared" si="4"/>
        <v>0</v>
      </c>
      <c r="O171" s="122" t="e">
        <f>IF(D171="X",0,IF(E171="X",0,VLOOKUP(E171,'40'!$K$3:$L$16,2,FALSE)))</f>
        <v>#N/A</v>
      </c>
      <c r="P171" s="122" t="e">
        <f t="shared" si="5"/>
        <v>#N/A</v>
      </c>
    </row>
    <row r="172" spans="14:16" x14ac:dyDescent="0.3">
      <c r="N172" s="122">
        <f t="shared" si="4"/>
        <v>0</v>
      </c>
      <c r="O172" s="122" t="e">
        <f>IF(D172="X",0,IF(E172="X",0,VLOOKUP(E172,'40'!$K$3:$L$16,2,FALSE)))</f>
        <v>#N/A</v>
      </c>
      <c r="P172" s="122" t="e">
        <f t="shared" si="5"/>
        <v>#N/A</v>
      </c>
    </row>
    <row r="173" spans="14:16" x14ac:dyDescent="0.3">
      <c r="N173" s="122">
        <f t="shared" si="4"/>
        <v>0</v>
      </c>
      <c r="O173" s="122" t="e">
        <f>IF(D173="X",0,IF(E173="X",0,VLOOKUP(E173,'40'!$K$3:$L$16,2,FALSE)))</f>
        <v>#N/A</v>
      </c>
      <c r="P173" s="122" t="e">
        <f t="shared" si="5"/>
        <v>#N/A</v>
      </c>
    </row>
    <row r="174" spans="14:16" x14ac:dyDescent="0.3">
      <c r="N174" s="122">
        <f t="shared" si="4"/>
        <v>0</v>
      </c>
      <c r="O174" s="122" t="e">
        <f>IF(D174="X",0,IF(E174="X",0,VLOOKUP(E174,'40'!$K$3:$L$16,2,FALSE)))</f>
        <v>#N/A</v>
      </c>
      <c r="P174" s="122" t="e">
        <f t="shared" si="5"/>
        <v>#N/A</v>
      </c>
    </row>
    <row r="175" spans="14:16" x14ac:dyDescent="0.3">
      <c r="N175" s="122">
        <f t="shared" si="4"/>
        <v>0</v>
      </c>
      <c r="O175" s="122" t="e">
        <f>IF(D175="X",0,IF(E175="X",0,VLOOKUP(E175,'40'!$K$3:$L$16,2,FALSE)))</f>
        <v>#N/A</v>
      </c>
      <c r="P175" s="122" t="e">
        <f t="shared" si="5"/>
        <v>#N/A</v>
      </c>
    </row>
    <row r="176" spans="14:16" x14ac:dyDescent="0.3">
      <c r="N176" s="122">
        <f t="shared" si="4"/>
        <v>0</v>
      </c>
      <c r="O176" s="122" t="e">
        <f>IF(D176="X",0,IF(E176="X",0,VLOOKUP(E176,'40'!$K$3:$L$16,2,FALSE)))</f>
        <v>#N/A</v>
      </c>
      <c r="P176" s="122" t="e">
        <f t="shared" si="5"/>
        <v>#N/A</v>
      </c>
    </row>
    <row r="177" spans="14:16" x14ac:dyDescent="0.3">
      <c r="N177" s="122">
        <f t="shared" si="4"/>
        <v>0</v>
      </c>
      <c r="O177" s="122" t="e">
        <f>IF(D177="X",0,IF(E177="X",0,VLOOKUP(E177,'40'!$K$3:$L$16,2,FALSE)))</f>
        <v>#N/A</v>
      </c>
      <c r="P177" s="122" t="e">
        <f t="shared" si="5"/>
        <v>#N/A</v>
      </c>
    </row>
    <row r="178" spans="14:16" x14ac:dyDescent="0.3">
      <c r="N178" s="122">
        <f t="shared" si="4"/>
        <v>0</v>
      </c>
      <c r="O178" s="122" t="e">
        <f>IF(D178="X",0,IF(E178="X",0,VLOOKUP(E178,'40'!$K$3:$L$16,2,FALSE)))</f>
        <v>#N/A</v>
      </c>
      <c r="P178" s="122" t="e">
        <f t="shared" si="5"/>
        <v>#N/A</v>
      </c>
    </row>
    <row r="179" spans="14:16" x14ac:dyDescent="0.3">
      <c r="N179" s="122">
        <f t="shared" si="4"/>
        <v>0</v>
      </c>
      <c r="O179" s="122" t="e">
        <f>IF(D179="X",0,IF(E179="X",0,VLOOKUP(E179,'40'!$K$3:$L$16,2,FALSE)))</f>
        <v>#N/A</v>
      </c>
      <c r="P179" s="122" t="e">
        <f t="shared" si="5"/>
        <v>#N/A</v>
      </c>
    </row>
    <row r="180" spans="14:16" x14ac:dyDescent="0.3">
      <c r="N180" s="122">
        <f t="shared" si="4"/>
        <v>0</v>
      </c>
      <c r="O180" s="122" t="e">
        <f>IF(D180="X",0,IF(E180="X",0,VLOOKUP(E180,'40'!$K$3:$L$16,2,FALSE)))</f>
        <v>#N/A</v>
      </c>
      <c r="P180" s="122" t="e">
        <f t="shared" si="5"/>
        <v>#N/A</v>
      </c>
    </row>
    <row r="181" spans="14:16" x14ac:dyDescent="0.3">
      <c r="N181" s="122">
        <f t="shared" si="4"/>
        <v>0</v>
      </c>
      <c r="O181" s="122" t="e">
        <f>IF(D181="X",0,IF(E181="X",0,VLOOKUP(E181,'40'!$K$3:$L$16,2,FALSE)))</f>
        <v>#N/A</v>
      </c>
      <c r="P181" s="122" t="e">
        <f t="shared" si="5"/>
        <v>#N/A</v>
      </c>
    </row>
    <row r="182" spans="14:16" x14ac:dyDescent="0.3">
      <c r="N182" s="122">
        <f t="shared" si="4"/>
        <v>0</v>
      </c>
      <c r="O182" s="122" t="e">
        <f>IF(D182="X",0,IF(E182="X",0,VLOOKUP(E182,'40'!$K$3:$L$16,2,FALSE)))</f>
        <v>#N/A</v>
      </c>
      <c r="P182" s="122" t="e">
        <f t="shared" si="5"/>
        <v>#N/A</v>
      </c>
    </row>
    <row r="183" spans="14:16" x14ac:dyDescent="0.3">
      <c r="N183" s="122">
        <f t="shared" si="4"/>
        <v>0</v>
      </c>
      <c r="O183" s="122" t="e">
        <f>IF(D183="X",0,IF(E183="X",0,VLOOKUP(E183,'40'!$K$3:$L$16,2,FALSE)))</f>
        <v>#N/A</v>
      </c>
      <c r="P183" s="122" t="e">
        <f t="shared" si="5"/>
        <v>#N/A</v>
      </c>
    </row>
    <row r="184" spans="14:16" x14ac:dyDescent="0.3">
      <c r="N184" s="122">
        <f t="shared" si="4"/>
        <v>0</v>
      </c>
      <c r="O184" s="122" t="e">
        <f>IF(D184="X",0,IF(E184="X",0,VLOOKUP(E184,'40'!$K$3:$L$16,2,FALSE)))</f>
        <v>#N/A</v>
      </c>
      <c r="P184" s="122" t="e">
        <f t="shared" si="5"/>
        <v>#N/A</v>
      </c>
    </row>
    <row r="185" spans="14:16" x14ac:dyDescent="0.3">
      <c r="N185" s="122">
        <f t="shared" si="4"/>
        <v>0</v>
      </c>
      <c r="O185" s="122" t="e">
        <f>IF(D185="X",0,IF(E185="X",0,VLOOKUP(E185,'40'!$K$3:$L$16,2,FALSE)))</f>
        <v>#N/A</v>
      </c>
      <c r="P185" s="122" t="e">
        <f t="shared" si="5"/>
        <v>#N/A</v>
      </c>
    </row>
    <row r="186" spans="14:16" x14ac:dyDescent="0.3">
      <c r="N186" s="122">
        <f t="shared" si="4"/>
        <v>0</v>
      </c>
      <c r="O186" s="122" t="e">
        <f>IF(D186="X",0,IF(E186="X",0,VLOOKUP(E186,'40'!$K$3:$L$16,2,FALSE)))</f>
        <v>#N/A</v>
      </c>
      <c r="P186" s="122" t="e">
        <f t="shared" si="5"/>
        <v>#N/A</v>
      </c>
    </row>
    <row r="187" spans="14:16" x14ac:dyDescent="0.3">
      <c r="N187" s="122">
        <f t="shared" si="4"/>
        <v>0</v>
      </c>
      <c r="O187" s="122" t="e">
        <f>IF(D187="X",0,IF(E187="X",0,VLOOKUP(E187,'40'!$K$3:$L$16,2,FALSE)))</f>
        <v>#N/A</v>
      </c>
      <c r="P187" s="122" t="e">
        <f t="shared" si="5"/>
        <v>#N/A</v>
      </c>
    </row>
    <row r="188" spans="14:16" x14ac:dyDescent="0.3">
      <c r="N188" s="122">
        <f t="shared" si="4"/>
        <v>0</v>
      </c>
      <c r="O188" s="122" t="e">
        <f>IF(D188="X",0,IF(E188="X",0,VLOOKUP(E188,'40'!$K$3:$L$16,2,FALSE)))</f>
        <v>#N/A</v>
      </c>
      <c r="P188" s="122" t="e">
        <f t="shared" si="5"/>
        <v>#N/A</v>
      </c>
    </row>
    <row r="189" spans="14:16" x14ac:dyDescent="0.3">
      <c r="N189" s="122">
        <f t="shared" si="4"/>
        <v>0</v>
      </c>
      <c r="O189" s="122" t="e">
        <f>IF(D189="X",0,IF(E189="X",0,VLOOKUP(E189,'40'!$K$3:$L$16,2,FALSE)))</f>
        <v>#N/A</v>
      </c>
      <c r="P189" s="122" t="e">
        <f t="shared" si="5"/>
        <v>#N/A</v>
      </c>
    </row>
    <row r="190" spans="14:16" x14ac:dyDescent="0.3">
      <c r="N190" s="122">
        <f t="shared" si="4"/>
        <v>0</v>
      </c>
      <c r="O190" s="122" t="e">
        <f>IF(D190="X",0,IF(E190="X",0,VLOOKUP(E190,'40'!$K$3:$L$16,2,FALSE)))</f>
        <v>#N/A</v>
      </c>
      <c r="P190" s="122" t="e">
        <f t="shared" si="5"/>
        <v>#N/A</v>
      </c>
    </row>
    <row r="191" spans="14:16" x14ac:dyDescent="0.3">
      <c r="N191" s="122">
        <f t="shared" si="4"/>
        <v>0</v>
      </c>
      <c r="O191" s="122" t="e">
        <f>IF(D191="X",0,IF(E191="X",0,VLOOKUP(E191,'40'!$K$3:$L$16,2,FALSE)))</f>
        <v>#N/A</v>
      </c>
      <c r="P191" s="122" t="e">
        <f t="shared" si="5"/>
        <v>#N/A</v>
      </c>
    </row>
    <row r="192" spans="14:16" x14ac:dyDescent="0.3">
      <c r="N192" s="122">
        <f t="shared" si="4"/>
        <v>0</v>
      </c>
      <c r="O192" s="122" t="e">
        <f>IF(D192="X",0,IF(E192="X",0,VLOOKUP(E192,'40'!$K$3:$L$16,2,FALSE)))</f>
        <v>#N/A</v>
      </c>
      <c r="P192" s="122" t="e">
        <f t="shared" si="5"/>
        <v>#N/A</v>
      </c>
    </row>
    <row r="193" spans="14:16" x14ac:dyDescent="0.3">
      <c r="N193" s="122">
        <f t="shared" si="4"/>
        <v>0</v>
      </c>
      <c r="O193" s="122" t="e">
        <f>IF(D193="X",0,IF(E193="X",0,VLOOKUP(E193,'40'!$K$3:$L$16,2,FALSE)))</f>
        <v>#N/A</v>
      </c>
      <c r="P193" s="122" t="e">
        <f t="shared" si="5"/>
        <v>#N/A</v>
      </c>
    </row>
    <row r="194" spans="14:16" x14ac:dyDescent="0.3">
      <c r="N194" s="122">
        <f t="shared" si="4"/>
        <v>0</v>
      </c>
      <c r="O194" s="122" t="e">
        <f>IF(D194="X",0,IF(E194="X",0,VLOOKUP(E194,'40'!$K$3:$L$16,2,FALSE)))</f>
        <v>#N/A</v>
      </c>
      <c r="P194" s="122" t="e">
        <f t="shared" si="5"/>
        <v>#N/A</v>
      </c>
    </row>
    <row r="195" spans="14:16" x14ac:dyDescent="0.3">
      <c r="N195" s="122">
        <f t="shared" si="4"/>
        <v>0</v>
      </c>
      <c r="O195" s="122" t="e">
        <f>IF(D195="X",0,IF(E195="X",0,VLOOKUP(E195,'40'!$K$3:$L$16,2,FALSE)))</f>
        <v>#N/A</v>
      </c>
      <c r="P195" s="122" t="e">
        <f t="shared" si="5"/>
        <v>#N/A</v>
      </c>
    </row>
    <row r="196" spans="14:16" x14ac:dyDescent="0.3">
      <c r="N196" s="122">
        <f t="shared" ref="N196:N259" si="6">SUM(F196:M196)</f>
        <v>0</v>
      </c>
      <c r="O196" s="122" t="e">
        <f>IF(D196="X",0,IF(E196="X",0,VLOOKUP(E196,'40'!$K$3:$L$16,2,FALSE)))</f>
        <v>#N/A</v>
      </c>
      <c r="P196" s="122" t="e">
        <f t="shared" ref="P196:P259" si="7">N196*O196</f>
        <v>#N/A</v>
      </c>
    </row>
    <row r="197" spans="14:16" x14ac:dyDescent="0.3">
      <c r="N197" s="122">
        <f t="shared" si="6"/>
        <v>0</v>
      </c>
      <c r="O197" s="122" t="e">
        <f>IF(D197="X",0,IF(E197="X",0,VLOOKUP(E197,'40'!$K$3:$L$16,2,FALSE)))</f>
        <v>#N/A</v>
      </c>
      <c r="P197" s="122" t="e">
        <f t="shared" si="7"/>
        <v>#N/A</v>
      </c>
    </row>
    <row r="198" spans="14:16" x14ac:dyDescent="0.3">
      <c r="N198" s="122">
        <f t="shared" si="6"/>
        <v>0</v>
      </c>
      <c r="O198" s="122" t="e">
        <f>IF(D198="X",0,IF(E198="X",0,VLOOKUP(E198,'40'!$K$3:$L$16,2,FALSE)))</f>
        <v>#N/A</v>
      </c>
      <c r="P198" s="122" t="e">
        <f t="shared" si="7"/>
        <v>#N/A</v>
      </c>
    </row>
    <row r="199" spans="14:16" x14ac:dyDescent="0.3">
      <c r="N199" s="122">
        <f t="shared" si="6"/>
        <v>0</v>
      </c>
      <c r="O199" s="122" t="e">
        <f>IF(D199="X",0,IF(E199="X",0,VLOOKUP(E199,'40'!$K$3:$L$16,2,FALSE)))</f>
        <v>#N/A</v>
      </c>
      <c r="P199" s="122" t="e">
        <f t="shared" si="7"/>
        <v>#N/A</v>
      </c>
    </row>
    <row r="200" spans="14:16" x14ac:dyDescent="0.3">
      <c r="N200" s="122">
        <f t="shared" si="6"/>
        <v>0</v>
      </c>
      <c r="O200" s="122" t="e">
        <f>IF(D200="X",0,IF(E200="X",0,VLOOKUP(E200,'40'!$K$3:$L$16,2,FALSE)))</f>
        <v>#N/A</v>
      </c>
      <c r="P200" s="122" t="e">
        <f t="shared" si="7"/>
        <v>#N/A</v>
      </c>
    </row>
    <row r="201" spans="14:16" x14ac:dyDescent="0.3">
      <c r="N201" s="122">
        <f t="shared" si="6"/>
        <v>0</v>
      </c>
      <c r="O201" s="122" t="e">
        <f>IF(D201="X",0,IF(E201="X",0,VLOOKUP(E201,'40'!$K$3:$L$16,2,FALSE)))</f>
        <v>#N/A</v>
      </c>
      <c r="P201" s="122" t="e">
        <f t="shared" si="7"/>
        <v>#N/A</v>
      </c>
    </row>
    <row r="202" spans="14:16" x14ac:dyDescent="0.3">
      <c r="N202" s="122">
        <f t="shared" si="6"/>
        <v>0</v>
      </c>
      <c r="O202" s="122" t="e">
        <f>IF(D202="X",0,IF(E202="X",0,VLOOKUP(E202,'40'!$K$3:$L$16,2,FALSE)))</f>
        <v>#N/A</v>
      </c>
      <c r="P202" s="122" t="e">
        <f t="shared" si="7"/>
        <v>#N/A</v>
      </c>
    </row>
    <row r="203" spans="14:16" x14ac:dyDescent="0.3">
      <c r="N203" s="122">
        <f t="shared" si="6"/>
        <v>0</v>
      </c>
      <c r="O203" s="122" t="e">
        <f>IF(D203="X",0,IF(E203="X",0,VLOOKUP(E203,'40'!$K$3:$L$16,2,FALSE)))</f>
        <v>#N/A</v>
      </c>
      <c r="P203" s="122" t="e">
        <f t="shared" si="7"/>
        <v>#N/A</v>
      </c>
    </row>
    <row r="204" spans="14:16" x14ac:dyDescent="0.3">
      <c r="N204" s="122">
        <f t="shared" si="6"/>
        <v>0</v>
      </c>
      <c r="O204" s="122" t="e">
        <f>IF(D204="X",0,IF(E204="X",0,VLOOKUP(E204,'40'!$K$3:$L$16,2,FALSE)))</f>
        <v>#N/A</v>
      </c>
      <c r="P204" s="122" t="e">
        <f t="shared" si="7"/>
        <v>#N/A</v>
      </c>
    </row>
    <row r="205" spans="14:16" x14ac:dyDescent="0.3">
      <c r="N205" s="122">
        <f t="shared" si="6"/>
        <v>0</v>
      </c>
      <c r="O205" s="122" t="e">
        <f>IF(D205="X",0,IF(E205="X",0,VLOOKUP(E205,'40'!$K$3:$L$16,2,FALSE)))</f>
        <v>#N/A</v>
      </c>
      <c r="P205" s="122" t="e">
        <f t="shared" si="7"/>
        <v>#N/A</v>
      </c>
    </row>
    <row r="206" spans="14:16" x14ac:dyDescent="0.3">
      <c r="N206" s="122">
        <f t="shared" si="6"/>
        <v>0</v>
      </c>
      <c r="O206" s="122" t="e">
        <f>IF(D206="X",0,IF(E206="X",0,VLOOKUP(E206,'40'!$K$3:$L$16,2,FALSE)))</f>
        <v>#N/A</v>
      </c>
      <c r="P206" s="122" t="e">
        <f t="shared" si="7"/>
        <v>#N/A</v>
      </c>
    </row>
    <row r="207" spans="14:16" x14ac:dyDescent="0.3">
      <c r="N207" s="122">
        <f t="shared" si="6"/>
        <v>0</v>
      </c>
      <c r="O207" s="122" t="e">
        <f>IF(D207="X",0,IF(E207="X",0,VLOOKUP(E207,'40'!$K$3:$L$16,2,FALSE)))</f>
        <v>#N/A</v>
      </c>
      <c r="P207" s="122" t="e">
        <f t="shared" si="7"/>
        <v>#N/A</v>
      </c>
    </row>
    <row r="208" spans="14:16" x14ac:dyDescent="0.3">
      <c r="N208" s="122">
        <f t="shared" si="6"/>
        <v>0</v>
      </c>
      <c r="O208" s="122" t="e">
        <f>IF(D208="X",0,IF(E208="X",0,VLOOKUP(E208,'40'!$K$3:$L$16,2,FALSE)))</f>
        <v>#N/A</v>
      </c>
      <c r="P208" s="122" t="e">
        <f t="shared" si="7"/>
        <v>#N/A</v>
      </c>
    </row>
    <row r="209" spans="14:16" x14ac:dyDescent="0.3">
      <c r="N209" s="122">
        <f t="shared" si="6"/>
        <v>0</v>
      </c>
      <c r="O209" s="122" t="e">
        <f>IF(D209="X",0,IF(E209="X",0,VLOOKUP(E209,'40'!$K$3:$L$16,2,FALSE)))</f>
        <v>#N/A</v>
      </c>
      <c r="P209" s="122" t="e">
        <f t="shared" si="7"/>
        <v>#N/A</v>
      </c>
    </row>
    <row r="210" spans="14:16" x14ac:dyDescent="0.3">
      <c r="N210" s="122">
        <f t="shared" si="6"/>
        <v>0</v>
      </c>
      <c r="O210" s="122" t="e">
        <f>IF(D210="X",0,IF(E210="X",0,VLOOKUP(E210,'40'!$K$3:$L$16,2,FALSE)))</f>
        <v>#N/A</v>
      </c>
      <c r="P210" s="122" t="e">
        <f t="shared" si="7"/>
        <v>#N/A</v>
      </c>
    </row>
    <row r="211" spans="14:16" x14ac:dyDescent="0.3">
      <c r="N211" s="122">
        <f t="shared" si="6"/>
        <v>0</v>
      </c>
      <c r="O211" s="122" t="e">
        <f>IF(D211="X",0,IF(E211="X",0,VLOOKUP(E211,'40'!$K$3:$L$16,2,FALSE)))</f>
        <v>#N/A</v>
      </c>
      <c r="P211" s="122" t="e">
        <f t="shared" si="7"/>
        <v>#N/A</v>
      </c>
    </row>
    <row r="212" spans="14:16" x14ac:dyDescent="0.3">
      <c r="N212" s="122">
        <f t="shared" si="6"/>
        <v>0</v>
      </c>
      <c r="O212" s="122" t="e">
        <f>IF(D212="X",0,IF(E212="X",0,VLOOKUP(E212,'40'!$K$3:$L$16,2,FALSE)))</f>
        <v>#N/A</v>
      </c>
      <c r="P212" s="122" t="e">
        <f t="shared" si="7"/>
        <v>#N/A</v>
      </c>
    </row>
    <row r="213" spans="14:16" x14ac:dyDescent="0.3">
      <c r="N213" s="122">
        <f t="shared" si="6"/>
        <v>0</v>
      </c>
      <c r="O213" s="122" t="e">
        <f>IF(D213="X",0,IF(E213="X",0,VLOOKUP(E213,'40'!$K$3:$L$16,2,FALSE)))</f>
        <v>#N/A</v>
      </c>
      <c r="P213" s="122" t="e">
        <f t="shared" si="7"/>
        <v>#N/A</v>
      </c>
    </row>
    <row r="214" spans="14:16" x14ac:dyDescent="0.3">
      <c r="N214" s="122">
        <f t="shared" si="6"/>
        <v>0</v>
      </c>
      <c r="O214" s="122" t="e">
        <f>IF(D214="X",0,IF(E214="X",0,VLOOKUP(E214,'40'!$K$3:$L$16,2,FALSE)))</f>
        <v>#N/A</v>
      </c>
      <c r="P214" s="122" t="e">
        <f t="shared" si="7"/>
        <v>#N/A</v>
      </c>
    </row>
    <row r="215" spans="14:16" x14ac:dyDescent="0.3">
      <c r="N215" s="122">
        <f t="shared" si="6"/>
        <v>0</v>
      </c>
      <c r="O215" s="122" t="e">
        <f>IF(D215="X",0,IF(E215="X",0,VLOOKUP(E215,'40'!$K$3:$L$16,2,FALSE)))</f>
        <v>#N/A</v>
      </c>
      <c r="P215" s="122" t="e">
        <f t="shared" si="7"/>
        <v>#N/A</v>
      </c>
    </row>
    <row r="216" spans="14:16" x14ac:dyDescent="0.3">
      <c r="N216" s="122">
        <f t="shared" si="6"/>
        <v>0</v>
      </c>
      <c r="O216" s="122" t="e">
        <f>IF(D216="X",0,IF(E216="X",0,VLOOKUP(E216,'40'!$K$3:$L$16,2,FALSE)))</f>
        <v>#N/A</v>
      </c>
      <c r="P216" s="122" t="e">
        <f t="shared" si="7"/>
        <v>#N/A</v>
      </c>
    </row>
    <row r="217" spans="14:16" x14ac:dyDescent="0.3">
      <c r="N217" s="122">
        <f t="shared" si="6"/>
        <v>0</v>
      </c>
      <c r="O217" s="122" t="e">
        <f>IF(D217="X",0,IF(E217="X",0,VLOOKUP(E217,'40'!$K$3:$L$16,2,FALSE)))</f>
        <v>#N/A</v>
      </c>
      <c r="P217" s="122" t="e">
        <f t="shared" si="7"/>
        <v>#N/A</v>
      </c>
    </row>
    <row r="218" spans="14:16" x14ac:dyDescent="0.3">
      <c r="N218" s="122">
        <f t="shared" si="6"/>
        <v>0</v>
      </c>
      <c r="O218" s="122" t="e">
        <f>IF(D218="X",0,IF(E218="X",0,VLOOKUP(E218,'40'!$K$3:$L$16,2,FALSE)))</f>
        <v>#N/A</v>
      </c>
      <c r="P218" s="122" t="e">
        <f t="shared" si="7"/>
        <v>#N/A</v>
      </c>
    </row>
    <row r="219" spans="14:16" x14ac:dyDescent="0.3">
      <c r="N219" s="122">
        <f t="shared" si="6"/>
        <v>0</v>
      </c>
      <c r="O219" s="122" t="e">
        <f>IF(D219="X",0,IF(E219="X",0,VLOOKUP(E219,'40'!$K$3:$L$16,2,FALSE)))</f>
        <v>#N/A</v>
      </c>
      <c r="P219" s="122" t="e">
        <f t="shared" si="7"/>
        <v>#N/A</v>
      </c>
    </row>
    <row r="220" spans="14:16" x14ac:dyDescent="0.3">
      <c r="N220" s="122">
        <f t="shared" si="6"/>
        <v>0</v>
      </c>
      <c r="O220" s="122" t="e">
        <f>IF(D220="X",0,IF(E220="X",0,VLOOKUP(E220,'40'!$K$3:$L$16,2,FALSE)))</f>
        <v>#N/A</v>
      </c>
      <c r="P220" s="122" t="e">
        <f t="shared" si="7"/>
        <v>#N/A</v>
      </c>
    </row>
    <row r="221" spans="14:16" x14ac:dyDescent="0.3">
      <c r="N221" s="122">
        <f t="shared" si="6"/>
        <v>0</v>
      </c>
      <c r="O221" s="122" t="e">
        <f>IF(D221="X",0,IF(E221="X",0,VLOOKUP(E221,'40'!$K$3:$L$16,2,FALSE)))</f>
        <v>#N/A</v>
      </c>
      <c r="P221" s="122" t="e">
        <f t="shared" si="7"/>
        <v>#N/A</v>
      </c>
    </row>
    <row r="222" spans="14:16" x14ac:dyDescent="0.3">
      <c r="N222" s="122">
        <f t="shared" si="6"/>
        <v>0</v>
      </c>
      <c r="O222" s="122" t="e">
        <f>IF(D222="X",0,IF(E222="X",0,VLOOKUP(E222,'40'!$K$3:$L$16,2,FALSE)))</f>
        <v>#N/A</v>
      </c>
      <c r="P222" s="122" t="e">
        <f t="shared" si="7"/>
        <v>#N/A</v>
      </c>
    </row>
    <row r="223" spans="14:16" x14ac:dyDescent="0.3">
      <c r="N223" s="122">
        <f t="shared" si="6"/>
        <v>0</v>
      </c>
      <c r="O223" s="122" t="e">
        <f>IF(D223="X",0,IF(E223="X",0,VLOOKUP(E223,'40'!$K$3:$L$16,2,FALSE)))</f>
        <v>#N/A</v>
      </c>
      <c r="P223" s="122" t="e">
        <f t="shared" si="7"/>
        <v>#N/A</v>
      </c>
    </row>
    <row r="224" spans="14:16" x14ac:dyDescent="0.3">
      <c r="N224" s="122">
        <f t="shared" si="6"/>
        <v>0</v>
      </c>
      <c r="O224" s="122" t="e">
        <f>IF(D224="X",0,IF(E224="X",0,VLOOKUP(E224,'40'!$K$3:$L$16,2,FALSE)))</f>
        <v>#N/A</v>
      </c>
      <c r="P224" s="122" t="e">
        <f t="shared" si="7"/>
        <v>#N/A</v>
      </c>
    </row>
    <row r="225" spans="14:16" x14ac:dyDescent="0.3">
      <c r="N225" s="122">
        <f t="shared" si="6"/>
        <v>0</v>
      </c>
      <c r="O225" s="122" t="e">
        <f>IF(D225="X",0,IF(E225="X",0,VLOOKUP(E225,'40'!$K$3:$L$16,2,FALSE)))</f>
        <v>#N/A</v>
      </c>
      <c r="P225" s="122" t="e">
        <f t="shared" si="7"/>
        <v>#N/A</v>
      </c>
    </row>
    <row r="226" spans="14:16" x14ac:dyDescent="0.3">
      <c r="N226" s="122">
        <f t="shared" si="6"/>
        <v>0</v>
      </c>
      <c r="O226" s="122" t="e">
        <f>IF(D226="X",0,IF(E226="X",0,VLOOKUP(E226,'40'!$K$3:$L$16,2,FALSE)))</f>
        <v>#N/A</v>
      </c>
      <c r="P226" s="122" t="e">
        <f t="shared" si="7"/>
        <v>#N/A</v>
      </c>
    </row>
    <row r="227" spans="14:16" x14ac:dyDescent="0.3">
      <c r="N227" s="122">
        <f t="shared" si="6"/>
        <v>0</v>
      </c>
      <c r="O227" s="122" t="e">
        <f>IF(D227="X",0,IF(E227="X",0,VLOOKUP(E227,'40'!$K$3:$L$16,2,FALSE)))</f>
        <v>#N/A</v>
      </c>
      <c r="P227" s="122" t="e">
        <f t="shared" si="7"/>
        <v>#N/A</v>
      </c>
    </row>
    <row r="228" spans="14:16" x14ac:dyDescent="0.3">
      <c r="N228" s="122">
        <f t="shared" si="6"/>
        <v>0</v>
      </c>
      <c r="O228" s="122" t="e">
        <f>IF(D228="X",0,IF(E228="X",0,VLOOKUP(E228,'40'!$K$3:$L$16,2,FALSE)))</f>
        <v>#N/A</v>
      </c>
      <c r="P228" s="122" t="e">
        <f t="shared" si="7"/>
        <v>#N/A</v>
      </c>
    </row>
    <row r="229" spans="14:16" x14ac:dyDescent="0.3">
      <c r="N229" s="122">
        <f t="shared" si="6"/>
        <v>0</v>
      </c>
      <c r="O229" s="122" t="e">
        <f>IF(D229="X",0,IF(E229="X",0,VLOOKUP(E229,'40'!$K$3:$L$16,2,FALSE)))</f>
        <v>#N/A</v>
      </c>
      <c r="P229" s="122" t="e">
        <f t="shared" si="7"/>
        <v>#N/A</v>
      </c>
    </row>
    <row r="230" spans="14:16" x14ac:dyDescent="0.3">
      <c r="N230" s="122">
        <f t="shared" si="6"/>
        <v>0</v>
      </c>
      <c r="O230" s="122" t="e">
        <f>IF(D230="X",0,IF(E230="X",0,VLOOKUP(E230,'40'!$K$3:$L$16,2,FALSE)))</f>
        <v>#N/A</v>
      </c>
      <c r="P230" s="122" t="e">
        <f t="shared" si="7"/>
        <v>#N/A</v>
      </c>
    </row>
    <row r="231" spans="14:16" x14ac:dyDescent="0.3">
      <c r="N231" s="122">
        <f t="shared" si="6"/>
        <v>0</v>
      </c>
      <c r="O231" s="122" t="e">
        <f>IF(D231="X",0,IF(E231="X",0,VLOOKUP(E231,'40'!$K$3:$L$16,2,FALSE)))</f>
        <v>#N/A</v>
      </c>
      <c r="P231" s="122" t="e">
        <f t="shared" si="7"/>
        <v>#N/A</v>
      </c>
    </row>
    <row r="232" spans="14:16" x14ac:dyDescent="0.3">
      <c r="N232" s="122">
        <f t="shared" si="6"/>
        <v>0</v>
      </c>
      <c r="O232" s="122" t="e">
        <f>IF(D232="X",0,IF(E232="X",0,VLOOKUP(E232,'40'!$K$3:$L$16,2,FALSE)))</f>
        <v>#N/A</v>
      </c>
      <c r="P232" s="122" t="e">
        <f t="shared" si="7"/>
        <v>#N/A</v>
      </c>
    </row>
    <row r="233" spans="14:16" x14ac:dyDescent="0.3">
      <c r="N233" s="122">
        <f t="shared" si="6"/>
        <v>0</v>
      </c>
      <c r="O233" s="122" t="e">
        <f>IF(D233="X",0,IF(E233="X",0,VLOOKUP(E233,'40'!$K$3:$L$16,2,FALSE)))</f>
        <v>#N/A</v>
      </c>
      <c r="P233" s="122" t="e">
        <f t="shared" si="7"/>
        <v>#N/A</v>
      </c>
    </row>
    <row r="234" spans="14:16" x14ac:dyDescent="0.3">
      <c r="N234" s="122">
        <f t="shared" si="6"/>
        <v>0</v>
      </c>
      <c r="O234" s="122" t="e">
        <f>IF(D234="X",0,IF(E234="X",0,VLOOKUP(E234,'40'!$K$3:$L$16,2,FALSE)))</f>
        <v>#N/A</v>
      </c>
      <c r="P234" s="122" t="e">
        <f t="shared" si="7"/>
        <v>#N/A</v>
      </c>
    </row>
    <row r="235" spans="14:16" x14ac:dyDescent="0.3">
      <c r="N235" s="122">
        <f t="shared" si="6"/>
        <v>0</v>
      </c>
      <c r="O235" s="122" t="e">
        <f>IF(D235="X",0,IF(E235="X",0,VLOOKUP(E235,'40'!$K$3:$L$16,2,FALSE)))</f>
        <v>#N/A</v>
      </c>
      <c r="P235" s="122" t="e">
        <f t="shared" si="7"/>
        <v>#N/A</v>
      </c>
    </row>
    <row r="236" spans="14:16" x14ac:dyDescent="0.3">
      <c r="N236" s="122">
        <f t="shared" si="6"/>
        <v>0</v>
      </c>
      <c r="O236" s="122" t="e">
        <f>IF(D236="X",0,IF(E236="X",0,VLOOKUP(E236,'40'!$K$3:$L$16,2,FALSE)))</f>
        <v>#N/A</v>
      </c>
      <c r="P236" s="122" t="e">
        <f t="shared" si="7"/>
        <v>#N/A</v>
      </c>
    </row>
    <row r="237" spans="14:16" x14ac:dyDescent="0.3">
      <c r="N237" s="122">
        <f t="shared" si="6"/>
        <v>0</v>
      </c>
      <c r="O237" s="122" t="e">
        <f>IF(D237="X",0,IF(E237="X",0,VLOOKUP(E237,'40'!$K$3:$L$16,2,FALSE)))</f>
        <v>#N/A</v>
      </c>
      <c r="P237" s="122" t="e">
        <f t="shared" si="7"/>
        <v>#N/A</v>
      </c>
    </row>
    <row r="238" spans="14:16" x14ac:dyDescent="0.3">
      <c r="N238" s="122">
        <f t="shared" si="6"/>
        <v>0</v>
      </c>
      <c r="O238" s="122" t="e">
        <f>IF(D238="X",0,IF(E238="X",0,VLOOKUP(E238,'40'!$K$3:$L$16,2,FALSE)))</f>
        <v>#N/A</v>
      </c>
      <c r="P238" s="122" t="e">
        <f t="shared" si="7"/>
        <v>#N/A</v>
      </c>
    </row>
    <row r="239" spans="14:16" x14ac:dyDescent="0.3">
      <c r="N239" s="122">
        <f t="shared" si="6"/>
        <v>0</v>
      </c>
      <c r="O239" s="122" t="e">
        <f>IF(D239="X",0,IF(E239="X",0,VLOOKUP(E239,'40'!$K$3:$L$16,2,FALSE)))</f>
        <v>#N/A</v>
      </c>
      <c r="P239" s="122" t="e">
        <f t="shared" si="7"/>
        <v>#N/A</v>
      </c>
    </row>
    <row r="240" spans="14:16" x14ac:dyDescent="0.3">
      <c r="N240" s="122">
        <f t="shared" si="6"/>
        <v>0</v>
      </c>
      <c r="O240" s="122" t="e">
        <f>IF(D240="X",0,IF(E240="X",0,VLOOKUP(E240,'40'!$K$3:$L$16,2,FALSE)))</f>
        <v>#N/A</v>
      </c>
      <c r="P240" s="122" t="e">
        <f t="shared" si="7"/>
        <v>#N/A</v>
      </c>
    </row>
    <row r="241" spans="14:16" x14ac:dyDescent="0.3">
      <c r="N241" s="122">
        <f t="shared" si="6"/>
        <v>0</v>
      </c>
      <c r="O241" s="122" t="e">
        <f>IF(D241="X",0,IF(E241="X",0,VLOOKUP(E241,'40'!$K$3:$L$16,2,FALSE)))</f>
        <v>#N/A</v>
      </c>
      <c r="P241" s="122" t="e">
        <f t="shared" si="7"/>
        <v>#N/A</v>
      </c>
    </row>
    <row r="242" spans="14:16" x14ac:dyDescent="0.3">
      <c r="N242" s="122">
        <f t="shared" si="6"/>
        <v>0</v>
      </c>
      <c r="O242" s="122" t="e">
        <f>IF(D242="X",0,IF(E242="X",0,VLOOKUP(E242,'40'!$K$3:$L$16,2,FALSE)))</f>
        <v>#N/A</v>
      </c>
      <c r="P242" s="122" t="e">
        <f t="shared" si="7"/>
        <v>#N/A</v>
      </c>
    </row>
    <row r="243" spans="14:16" x14ac:dyDescent="0.3">
      <c r="N243" s="122">
        <f t="shared" si="6"/>
        <v>0</v>
      </c>
      <c r="O243" s="122" t="e">
        <f>IF(D243="X",0,IF(E243="X",0,VLOOKUP(E243,'40'!$K$3:$L$16,2,FALSE)))</f>
        <v>#N/A</v>
      </c>
      <c r="P243" s="122" t="e">
        <f t="shared" si="7"/>
        <v>#N/A</v>
      </c>
    </row>
    <row r="244" spans="14:16" x14ac:dyDescent="0.3">
      <c r="N244" s="122">
        <f t="shared" si="6"/>
        <v>0</v>
      </c>
      <c r="O244" s="122" t="e">
        <f>IF(D244="X",0,IF(E244="X",0,VLOOKUP(E244,'40'!$K$3:$L$16,2,FALSE)))</f>
        <v>#N/A</v>
      </c>
      <c r="P244" s="122" t="e">
        <f t="shared" si="7"/>
        <v>#N/A</v>
      </c>
    </row>
    <row r="245" spans="14:16" x14ac:dyDescent="0.3">
      <c r="N245" s="122">
        <f t="shared" si="6"/>
        <v>0</v>
      </c>
      <c r="O245" s="122" t="e">
        <f>IF(D245="X",0,IF(E245="X",0,VLOOKUP(E245,'40'!$K$3:$L$16,2,FALSE)))</f>
        <v>#N/A</v>
      </c>
      <c r="P245" s="122" t="e">
        <f t="shared" si="7"/>
        <v>#N/A</v>
      </c>
    </row>
    <row r="246" spans="14:16" x14ac:dyDescent="0.3">
      <c r="N246" s="122">
        <f t="shared" si="6"/>
        <v>0</v>
      </c>
      <c r="O246" s="122" t="e">
        <f>IF(D246="X",0,IF(E246="X",0,VLOOKUP(E246,'40'!$K$3:$L$16,2,FALSE)))</f>
        <v>#N/A</v>
      </c>
      <c r="P246" s="122" t="e">
        <f t="shared" si="7"/>
        <v>#N/A</v>
      </c>
    </row>
    <row r="247" spans="14:16" x14ac:dyDescent="0.3">
      <c r="N247" s="122">
        <f t="shared" si="6"/>
        <v>0</v>
      </c>
      <c r="O247" s="122" t="e">
        <f>IF(D247="X",0,IF(E247="X",0,VLOOKUP(E247,'40'!$K$3:$L$16,2,FALSE)))</f>
        <v>#N/A</v>
      </c>
      <c r="P247" s="122" t="e">
        <f t="shared" si="7"/>
        <v>#N/A</v>
      </c>
    </row>
    <row r="248" spans="14:16" x14ac:dyDescent="0.3">
      <c r="N248" s="122">
        <f t="shared" si="6"/>
        <v>0</v>
      </c>
      <c r="O248" s="122" t="e">
        <f>IF(D248="X",0,IF(E248="X",0,VLOOKUP(E248,'40'!$K$3:$L$16,2,FALSE)))</f>
        <v>#N/A</v>
      </c>
      <c r="P248" s="122" t="e">
        <f t="shared" si="7"/>
        <v>#N/A</v>
      </c>
    </row>
    <row r="249" spans="14:16" x14ac:dyDescent="0.3">
      <c r="N249" s="122">
        <f t="shared" si="6"/>
        <v>0</v>
      </c>
      <c r="O249" s="122" t="e">
        <f>IF(D249="X",0,IF(E249="X",0,VLOOKUP(E249,'40'!$K$3:$L$16,2,FALSE)))</f>
        <v>#N/A</v>
      </c>
      <c r="P249" s="122" t="e">
        <f t="shared" si="7"/>
        <v>#N/A</v>
      </c>
    </row>
    <row r="250" spans="14:16" x14ac:dyDescent="0.3">
      <c r="N250" s="122">
        <f t="shared" si="6"/>
        <v>0</v>
      </c>
      <c r="O250" s="122" t="e">
        <f>IF(D250="X",0,IF(E250="X",0,VLOOKUP(E250,'40'!$K$3:$L$16,2,FALSE)))</f>
        <v>#N/A</v>
      </c>
      <c r="P250" s="122" t="e">
        <f t="shared" si="7"/>
        <v>#N/A</v>
      </c>
    </row>
    <row r="251" spans="14:16" x14ac:dyDescent="0.3">
      <c r="N251" s="122">
        <f t="shared" si="6"/>
        <v>0</v>
      </c>
      <c r="O251" s="122" t="e">
        <f>IF(D251="X",0,IF(E251="X",0,VLOOKUP(E251,'40'!$K$3:$L$16,2,FALSE)))</f>
        <v>#N/A</v>
      </c>
      <c r="P251" s="122" t="e">
        <f t="shared" si="7"/>
        <v>#N/A</v>
      </c>
    </row>
    <row r="252" spans="14:16" x14ac:dyDescent="0.3">
      <c r="N252" s="122">
        <f t="shared" si="6"/>
        <v>0</v>
      </c>
      <c r="O252" s="122" t="e">
        <f>IF(D252="X",0,IF(E252="X",0,VLOOKUP(E252,'40'!$K$3:$L$16,2,FALSE)))</f>
        <v>#N/A</v>
      </c>
      <c r="P252" s="122" t="e">
        <f t="shared" si="7"/>
        <v>#N/A</v>
      </c>
    </row>
    <row r="253" spans="14:16" x14ac:dyDescent="0.3">
      <c r="N253" s="122">
        <f t="shared" si="6"/>
        <v>0</v>
      </c>
      <c r="O253" s="122" t="e">
        <f>IF(D253="X",0,IF(E253="X",0,VLOOKUP(E253,'40'!$K$3:$L$16,2,FALSE)))</f>
        <v>#N/A</v>
      </c>
      <c r="P253" s="122" t="e">
        <f t="shared" si="7"/>
        <v>#N/A</v>
      </c>
    </row>
    <row r="254" spans="14:16" x14ac:dyDescent="0.3">
      <c r="N254" s="122">
        <f t="shared" si="6"/>
        <v>0</v>
      </c>
      <c r="O254" s="122" t="e">
        <f>IF(D254="X",0,IF(E254="X",0,VLOOKUP(E254,'40'!$K$3:$L$16,2,FALSE)))</f>
        <v>#N/A</v>
      </c>
      <c r="P254" s="122" t="e">
        <f t="shared" si="7"/>
        <v>#N/A</v>
      </c>
    </row>
    <row r="255" spans="14:16" x14ac:dyDescent="0.3">
      <c r="N255" s="122">
        <f t="shared" si="6"/>
        <v>0</v>
      </c>
      <c r="O255" s="122" t="e">
        <f>IF(D255="X",0,IF(E255="X",0,VLOOKUP(E255,'40'!$K$3:$L$16,2,FALSE)))</f>
        <v>#N/A</v>
      </c>
      <c r="P255" s="122" t="e">
        <f t="shared" si="7"/>
        <v>#N/A</v>
      </c>
    </row>
    <row r="256" spans="14:16" x14ac:dyDescent="0.3">
      <c r="N256" s="122">
        <f t="shared" si="6"/>
        <v>0</v>
      </c>
      <c r="O256" s="122" t="e">
        <f>IF(D256="X",0,IF(E256="X",0,VLOOKUP(E256,'40'!$K$3:$L$16,2,FALSE)))</f>
        <v>#N/A</v>
      </c>
      <c r="P256" s="122" t="e">
        <f t="shared" si="7"/>
        <v>#N/A</v>
      </c>
    </row>
    <row r="257" spans="14:16" x14ac:dyDescent="0.3">
      <c r="N257" s="122">
        <f t="shared" si="6"/>
        <v>0</v>
      </c>
      <c r="O257" s="122" t="e">
        <f>IF(D257="X",0,IF(E257="X",0,VLOOKUP(E257,'40'!$K$3:$L$16,2,FALSE)))</f>
        <v>#N/A</v>
      </c>
      <c r="P257" s="122" t="e">
        <f t="shared" si="7"/>
        <v>#N/A</v>
      </c>
    </row>
    <row r="258" spans="14:16" x14ac:dyDescent="0.3">
      <c r="N258" s="122">
        <f t="shared" si="6"/>
        <v>0</v>
      </c>
      <c r="O258" s="122" t="e">
        <f>IF(D258="X",0,IF(E258="X",0,VLOOKUP(E258,'40'!$K$3:$L$16,2,FALSE)))</f>
        <v>#N/A</v>
      </c>
      <c r="P258" s="122" t="e">
        <f t="shared" si="7"/>
        <v>#N/A</v>
      </c>
    </row>
    <row r="259" spans="14:16" x14ac:dyDescent="0.3">
      <c r="N259" s="122">
        <f t="shared" si="6"/>
        <v>0</v>
      </c>
      <c r="O259" s="122" t="e">
        <f>IF(D259="X",0,IF(E259="X",0,VLOOKUP(E259,'40'!$K$3:$L$16,2,FALSE)))</f>
        <v>#N/A</v>
      </c>
      <c r="P259" s="122" t="e">
        <f t="shared" si="7"/>
        <v>#N/A</v>
      </c>
    </row>
    <row r="260" spans="14:16" x14ac:dyDescent="0.3">
      <c r="N260" s="122">
        <f t="shared" ref="N260:N323" si="8">SUM(F260:M260)</f>
        <v>0</v>
      </c>
      <c r="O260" s="122" t="e">
        <f>IF(D260="X",0,IF(E260="X",0,VLOOKUP(E260,'40'!$K$3:$L$16,2,FALSE)))</f>
        <v>#N/A</v>
      </c>
      <c r="P260" s="122" t="e">
        <f t="shared" ref="P260:P323" si="9">N260*O260</f>
        <v>#N/A</v>
      </c>
    </row>
    <row r="261" spans="14:16" x14ac:dyDescent="0.3">
      <c r="N261" s="122">
        <f t="shared" si="8"/>
        <v>0</v>
      </c>
      <c r="O261" s="122" t="e">
        <f>IF(D261="X",0,IF(E261="X",0,VLOOKUP(E261,'40'!$K$3:$L$16,2,FALSE)))</f>
        <v>#N/A</v>
      </c>
      <c r="P261" s="122" t="e">
        <f t="shared" si="9"/>
        <v>#N/A</v>
      </c>
    </row>
    <row r="262" spans="14:16" x14ac:dyDescent="0.3">
      <c r="N262" s="122">
        <f t="shared" si="8"/>
        <v>0</v>
      </c>
      <c r="O262" s="122" t="e">
        <f>IF(D262="X",0,IF(E262="X",0,VLOOKUP(E262,'40'!$K$3:$L$16,2,FALSE)))</f>
        <v>#N/A</v>
      </c>
      <c r="P262" s="122" t="e">
        <f t="shared" si="9"/>
        <v>#N/A</v>
      </c>
    </row>
    <row r="263" spans="14:16" x14ac:dyDescent="0.3">
      <c r="N263" s="122">
        <f t="shared" si="8"/>
        <v>0</v>
      </c>
      <c r="O263" s="122" t="e">
        <f>IF(D263="X",0,IF(E263="X",0,VLOOKUP(E263,'40'!$K$3:$L$16,2,FALSE)))</f>
        <v>#N/A</v>
      </c>
      <c r="P263" s="122" t="e">
        <f t="shared" si="9"/>
        <v>#N/A</v>
      </c>
    </row>
    <row r="264" spans="14:16" x14ac:dyDescent="0.3">
      <c r="N264" s="122">
        <f t="shared" si="8"/>
        <v>0</v>
      </c>
      <c r="O264" s="122" t="e">
        <f>IF(D264="X",0,IF(E264="X",0,VLOOKUP(E264,'40'!$K$3:$L$16,2,FALSE)))</f>
        <v>#N/A</v>
      </c>
      <c r="P264" s="122" t="e">
        <f t="shared" si="9"/>
        <v>#N/A</v>
      </c>
    </row>
    <row r="265" spans="14:16" x14ac:dyDescent="0.3">
      <c r="N265" s="122">
        <f t="shared" si="8"/>
        <v>0</v>
      </c>
      <c r="O265" s="122" t="e">
        <f>IF(D265="X",0,IF(E265="X",0,VLOOKUP(E265,'40'!$K$3:$L$16,2,FALSE)))</f>
        <v>#N/A</v>
      </c>
      <c r="P265" s="122" t="e">
        <f t="shared" si="9"/>
        <v>#N/A</v>
      </c>
    </row>
    <row r="266" spans="14:16" x14ac:dyDescent="0.3">
      <c r="N266" s="122">
        <f t="shared" si="8"/>
        <v>0</v>
      </c>
      <c r="O266" s="122" t="e">
        <f>IF(D266="X",0,IF(E266="X",0,VLOOKUP(E266,'40'!$K$3:$L$16,2,FALSE)))</f>
        <v>#N/A</v>
      </c>
      <c r="P266" s="122" t="e">
        <f t="shared" si="9"/>
        <v>#N/A</v>
      </c>
    </row>
    <row r="267" spans="14:16" x14ac:dyDescent="0.3">
      <c r="N267" s="122">
        <f t="shared" si="8"/>
        <v>0</v>
      </c>
      <c r="O267" s="122" t="e">
        <f>IF(D267="X",0,IF(E267="X",0,VLOOKUP(E267,'40'!$K$3:$L$16,2,FALSE)))</f>
        <v>#N/A</v>
      </c>
      <c r="P267" s="122" t="e">
        <f t="shared" si="9"/>
        <v>#N/A</v>
      </c>
    </row>
    <row r="268" spans="14:16" x14ac:dyDescent="0.3">
      <c r="N268" s="122">
        <f t="shared" si="8"/>
        <v>0</v>
      </c>
      <c r="O268" s="122" t="e">
        <f>IF(D268="X",0,IF(E268="X",0,VLOOKUP(E268,'40'!$K$3:$L$16,2,FALSE)))</f>
        <v>#N/A</v>
      </c>
      <c r="P268" s="122" t="e">
        <f t="shared" si="9"/>
        <v>#N/A</v>
      </c>
    </row>
    <row r="269" spans="14:16" x14ac:dyDescent="0.3">
      <c r="N269" s="122">
        <f t="shared" si="8"/>
        <v>0</v>
      </c>
      <c r="O269" s="122" t="e">
        <f>IF(D269="X",0,IF(E269="X",0,VLOOKUP(E269,'40'!$K$3:$L$16,2,FALSE)))</f>
        <v>#N/A</v>
      </c>
      <c r="P269" s="122" t="e">
        <f t="shared" si="9"/>
        <v>#N/A</v>
      </c>
    </row>
    <row r="270" spans="14:16" x14ac:dyDescent="0.3">
      <c r="N270" s="122">
        <f t="shared" si="8"/>
        <v>0</v>
      </c>
      <c r="O270" s="122" t="e">
        <f>IF(D270="X",0,IF(E270="X",0,VLOOKUP(E270,'40'!$K$3:$L$16,2,FALSE)))</f>
        <v>#N/A</v>
      </c>
      <c r="P270" s="122" t="e">
        <f t="shared" si="9"/>
        <v>#N/A</v>
      </c>
    </row>
    <row r="271" spans="14:16" x14ac:dyDescent="0.3">
      <c r="N271" s="122">
        <f t="shared" si="8"/>
        <v>0</v>
      </c>
      <c r="O271" s="122" t="e">
        <f>IF(D271="X",0,IF(E271="X",0,VLOOKUP(E271,'40'!$K$3:$L$16,2,FALSE)))</f>
        <v>#N/A</v>
      </c>
      <c r="P271" s="122" t="e">
        <f t="shared" si="9"/>
        <v>#N/A</v>
      </c>
    </row>
    <row r="272" spans="14:16" x14ac:dyDescent="0.3">
      <c r="N272" s="122">
        <f t="shared" si="8"/>
        <v>0</v>
      </c>
      <c r="O272" s="122" t="e">
        <f>IF(D272="X",0,IF(E272="X",0,VLOOKUP(E272,'40'!$K$3:$L$16,2,FALSE)))</f>
        <v>#N/A</v>
      </c>
      <c r="P272" s="122" t="e">
        <f t="shared" si="9"/>
        <v>#N/A</v>
      </c>
    </row>
    <row r="273" spans="14:16" x14ac:dyDescent="0.3">
      <c r="N273" s="122">
        <f t="shared" si="8"/>
        <v>0</v>
      </c>
      <c r="O273" s="122" t="e">
        <f>IF(D273="X",0,IF(E273="X",0,VLOOKUP(E273,'40'!$K$3:$L$16,2,FALSE)))</f>
        <v>#N/A</v>
      </c>
      <c r="P273" s="122" t="e">
        <f t="shared" si="9"/>
        <v>#N/A</v>
      </c>
    </row>
    <row r="274" spans="14:16" x14ac:dyDescent="0.3">
      <c r="N274" s="122">
        <f t="shared" si="8"/>
        <v>0</v>
      </c>
      <c r="O274" s="122" t="e">
        <f>IF(D274="X",0,IF(E274="X",0,VLOOKUP(E274,'40'!$K$3:$L$16,2,FALSE)))</f>
        <v>#N/A</v>
      </c>
      <c r="P274" s="122" t="e">
        <f t="shared" si="9"/>
        <v>#N/A</v>
      </c>
    </row>
    <row r="275" spans="14:16" x14ac:dyDescent="0.3">
      <c r="N275" s="122">
        <f t="shared" si="8"/>
        <v>0</v>
      </c>
      <c r="O275" s="122" t="e">
        <f>IF(D275="X",0,IF(E275="X",0,VLOOKUP(E275,'40'!$K$3:$L$16,2,FALSE)))</f>
        <v>#N/A</v>
      </c>
      <c r="P275" s="122" t="e">
        <f t="shared" si="9"/>
        <v>#N/A</v>
      </c>
    </row>
    <row r="276" spans="14:16" x14ac:dyDescent="0.3">
      <c r="N276" s="122">
        <f t="shared" si="8"/>
        <v>0</v>
      </c>
      <c r="O276" s="122" t="e">
        <f>IF(D276="X",0,IF(E276="X",0,VLOOKUP(E276,'40'!$K$3:$L$16,2,FALSE)))</f>
        <v>#N/A</v>
      </c>
      <c r="P276" s="122" t="e">
        <f t="shared" si="9"/>
        <v>#N/A</v>
      </c>
    </row>
    <row r="277" spans="14:16" x14ac:dyDescent="0.3">
      <c r="N277" s="122">
        <f t="shared" si="8"/>
        <v>0</v>
      </c>
      <c r="O277" s="122" t="e">
        <f>IF(D277="X",0,IF(E277="X",0,VLOOKUP(E277,'40'!$K$3:$L$16,2,FALSE)))</f>
        <v>#N/A</v>
      </c>
      <c r="P277" s="122" t="e">
        <f t="shared" si="9"/>
        <v>#N/A</v>
      </c>
    </row>
    <row r="278" spans="14:16" x14ac:dyDescent="0.3">
      <c r="N278" s="122">
        <f t="shared" si="8"/>
        <v>0</v>
      </c>
      <c r="O278" s="122" t="e">
        <f>IF(D278="X",0,IF(E278="X",0,VLOOKUP(E278,'40'!$K$3:$L$16,2,FALSE)))</f>
        <v>#N/A</v>
      </c>
      <c r="P278" s="122" t="e">
        <f t="shared" si="9"/>
        <v>#N/A</v>
      </c>
    </row>
    <row r="279" spans="14:16" x14ac:dyDescent="0.3">
      <c r="N279" s="122">
        <f t="shared" si="8"/>
        <v>0</v>
      </c>
      <c r="O279" s="122" t="e">
        <f>IF(D279="X",0,IF(E279="X",0,VLOOKUP(E279,'40'!$K$3:$L$16,2,FALSE)))</f>
        <v>#N/A</v>
      </c>
      <c r="P279" s="122" t="e">
        <f t="shared" si="9"/>
        <v>#N/A</v>
      </c>
    </row>
    <row r="280" spans="14:16" x14ac:dyDescent="0.3">
      <c r="N280" s="122">
        <f t="shared" si="8"/>
        <v>0</v>
      </c>
      <c r="O280" s="122" t="e">
        <f>IF(D280="X",0,IF(E280="X",0,VLOOKUP(E280,'40'!$K$3:$L$16,2,FALSE)))</f>
        <v>#N/A</v>
      </c>
      <c r="P280" s="122" t="e">
        <f t="shared" si="9"/>
        <v>#N/A</v>
      </c>
    </row>
    <row r="281" spans="14:16" x14ac:dyDescent="0.3">
      <c r="N281" s="122">
        <f t="shared" si="8"/>
        <v>0</v>
      </c>
      <c r="O281" s="122" t="e">
        <f>IF(D281="X",0,IF(E281="X",0,VLOOKUP(E281,'40'!$K$3:$L$16,2,FALSE)))</f>
        <v>#N/A</v>
      </c>
      <c r="P281" s="122" t="e">
        <f t="shared" si="9"/>
        <v>#N/A</v>
      </c>
    </row>
    <row r="282" spans="14:16" x14ac:dyDescent="0.3">
      <c r="N282" s="122">
        <f t="shared" si="8"/>
        <v>0</v>
      </c>
      <c r="O282" s="122" t="e">
        <f>IF(D282="X",0,IF(E282="X",0,VLOOKUP(E282,'40'!$K$3:$L$16,2,FALSE)))</f>
        <v>#N/A</v>
      </c>
      <c r="P282" s="122" t="e">
        <f t="shared" si="9"/>
        <v>#N/A</v>
      </c>
    </row>
    <row r="283" spans="14:16" x14ac:dyDescent="0.3">
      <c r="N283" s="122">
        <f t="shared" si="8"/>
        <v>0</v>
      </c>
      <c r="O283" s="122" t="e">
        <f>IF(D283="X",0,IF(E283="X",0,VLOOKUP(E283,'40'!$K$3:$L$16,2,FALSE)))</f>
        <v>#N/A</v>
      </c>
      <c r="P283" s="122" t="e">
        <f t="shared" si="9"/>
        <v>#N/A</v>
      </c>
    </row>
    <row r="284" spans="14:16" x14ac:dyDescent="0.3">
      <c r="N284" s="122">
        <f t="shared" si="8"/>
        <v>0</v>
      </c>
      <c r="O284" s="122" t="e">
        <f>IF(D284="X",0,IF(E284="X",0,VLOOKUP(E284,'40'!$K$3:$L$16,2,FALSE)))</f>
        <v>#N/A</v>
      </c>
      <c r="P284" s="122" t="e">
        <f t="shared" si="9"/>
        <v>#N/A</v>
      </c>
    </row>
    <row r="285" spans="14:16" x14ac:dyDescent="0.3">
      <c r="N285" s="122">
        <f t="shared" si="8"/>
        <v>0</v>
      </c>
      <c r="O285" s="122" t="e">
        <f>IF(D285="X",0,IF(E285="X",0,VLOOKUP(E285,'40'!$K$3:$L$16,2,FALSE)))</f>
        <v>#N/A</v>
      </c>
      <c r="P285" s="122" t="e">
        <f t="shared" si="9"/>
        <v>#N/A</v>
      </c>
    </row>
    <row r="286" spans="14:16" x14ac:dyDescent="0.3">
      <c r="N286" s="122">
        <f t="shared" si="8"/>
        <v>0</v>
      </c>
      <c r="O286" s="122" t="e">
        <f>IF(D286="X",0,IF(E286="X",0,VLOOKUP(E286,'40'!$K$3:$L$16,2,FALSE)))</f>
        <v>#N/A</v>
      </c>
      <c r="P286" s="122" t="e">
        <f t="shared" si="9"/>
        <v>#N/A</v>
      </c>
    </row>
    <row r="287" spans="14:16" x14ac:dyDescent="0.3">
      <c r="N287" s="122">
        <f t="shared" si="8"/>
        <v>0</v>
      </c>
      <c r="O287" s="122" t="e">
        <f>IF(D287="X",0,IF(E287="X",0,VLOOKUP(E287,'40'!$K$3:$L$16,2,FALSE)))</f>
        <v>#N/A</v>
      </c>
      <c r="P287" s="122" t="e">
        <f t="shared" si="9"/>
        <v>#N/A</v>
      </c>
    </row>
    <row r="288" spans="14:16" x14ac:dyDescent="0.3">
      <c r="N288" s="122">
        <f t="shared" si="8"/>
        <v>0</v>
      </c>
      <c r="O288" s="122" t="e">
        <f>IF(D288="X",0,IF(E288="X",0,VLOOKUP(E288,'40'!$K$3:$L$16,2,FALSE)))</f>
        <v>#N/A</v>
      </c>
      <c r="P288" s="122" t="e">
        <f t="shared" si="9"/>
        <v>#N/A</v>
      </c>
    </row>
    <row r="289" spans="14:16" x14ac:dyDescent="0.3">
      <c r="N289" s="122">
        <f t="shared" si="8"/>
        <v>0</v>
      </c>
      <c r="O289" s="122" t="e">
        <f>IF(D289="X",0,IF(E289="X",0,VLOOKUP(E289,'40'!$K$3:$L$16,2,FALSE)))</f>
        <v>#N/A</v>
      </c>
      <c r="P289" s="122" t="e">
        <f t="shared" si="9"/>
        <v>#N/A</v>
      </c>
    </row>
    <row r="290" spans="14:16" x14ac:dyDescent="0.3">
      <c r="N290" s="122">
        <f t="shared" si="8"/>
        <v>0</v>
      </c>
      <c r="O290" s="122" t="e">
        <f>IF(D290="X",0,IF(E290="X",0,VLOOKUP(E290,'40'!$K$3:$L$16,2,FALSE)))</f>
        <v>#N/A</v>
      </c>
      <c r="P290" s="122" t="e">
        <f t="shared" si="9"/>
        <v>#N/A</v>
      </c>
    </row>
    <row r="291" spans="14:16" x14ac:dyDescent="0.3">
      <c r="N291" s="122">
        <f t="shared" si="8"/>
        <v>0</v>
      </c>
      <c r="O291" s="122" t="e">
        <f>IF(D291="X",0,IF(E291="X",0,VLOOKUP(E291,'40'!$K$3:$L$16,2,FALSE)))</f>
        <v>#N/A</v>
      </c>
      <c r="P291" s="122" t="e">
        <f t="shared" si="9"/>
        <v>#N/A</v>
      </c>
    </row>
    <row r="292" spans="14:16" x14ac:dyDescent="0.3">
      <c r="N292" s="122">
        <f t="shared" si="8"/>
        <v>0</v>
      </c>
      <c r="O292" s="122" t="e">
        <f>IF(D292="X",0,IF(E292="X",0,VLOOKUP(E292,'40'!$K$3:$L$16,2,FALSE)))</f>
        <v>#N/A</v>
      </c>
      <c r="P292" s="122" t="e">
        <f t="shared" si="9"/>
        <v>#N/A</v>
      </c>
    </row>
    <row r="293" spans="14:16" x14ac:dyDescent="0.3">
      <c r="N293" s="122">
        <f t="shared" si="8"/>
        <v>0</v>
      </c>
      <c r="O293" s="122" t="e">
        <f>IF(D293="X",0,IF(E293="X",0,VLOOKUP(E293,'40'!$K$3:$L$16,2,FALSE)))</f>
        <v>#N/A</v>
      </c>
      <c r="P293" s="122" t="e">
        <f t="shared" si="9"/>
        <v>#N/A</v>
      </c>
    </row>
    <row r="294" spans="14:16" x14ac:dyDescent="0.3">
      <c r="N294" s="122">
        <f t="shared" si="8"/>
        <v>0</v>
      </c>
      <c r="O294" s="122" t="e">
        <f>IF(D294="X",0,IF(E294="X",0,VLOOKUP(E294,'40'!$K$3:$L$16,2,FALSE)))</f>
        <v>#N/A</v>
      </c>
      <c r="P294" s="122" t="e">
        <f t="shared" si="9"/>
        <v>#N/A</v>
      </c>
    </row>
    <row r="295" spans="14:16" x14ac:dyDescent="0.3">
      <c r="N295" s="122">
        <f t="shared" si="8"/>
        <v>0</v>
      </c>
      <c r="O295" s="122" t="e">
        <f>IF(D295="X",0,IF(E295="X",0,VLOOKUP(E295,'40'!$K$3:$L$16,2,FALSE)))</f>
        <v>#N/A</v>
      </c>
      <c r="P295" s="122" t="e">
        <f t="shared" si="9"/>
        <v>#N/A</v>
      </c>
    </row>
    <row r="296" spans="14:16" x14ac:dyDescent="0.3">
      <c r="N296" s="122">
        <f t="shared" si="8"/>
        <v>0</v>
      </c>
      <c r="O296" s="122" t="e">
        <f>IF(D296="X",0,IF(E296="X",0,VLOOKUP(E296,'40'!$K$3:$L$16,2,FALSE)))</f>
        <v>#N/A</v>
      </c>
      <c r="P296" s="122" t="e">
        <f t="shared" si="9"/>
        <v>#N/A</v>
      </c>
    </row>
    <row r="297" spans="14:16" x14ac:dyDescent="0.3">
      <c r="N297" s="122">
        <f t="shared" si="8"/>
        <v>0</v>
      </c>
      <c r="O297" s="122" t="e">
        <f>IF(D297="X",0,IF(E297="X",0,VLOOKUP(E297,'40'!$K$3:$L$16,2,FALSE)))</f>
        <v>#N/A</v>
      </c>
      <c r="P297" s="122" t="e">
        <f t="shared" si="9"/>
        <v>#N/A</v>
      </c>
    </row>
    <row r="298" spans="14:16" x14ac:dyDescent="0.3">
      <c r="N298" s="122">
        <f t="shared" si="8"/>
        <v>0</v>
      </c>
      <c r="O298" s="122" t="e">
        <f>IF(D298="X",0,IF(E298="X",0,VLOOKUP(E298,'40'!$K$3:$L$16,2,FALSE)))</f>
        <v>#N/A</v>
      </c>
      <c r="P298" s="122" t="e">
        <f t="shared" si="9"/>
        <v>#N/A</v>
      </c>
    </row>
    <row r="299" spans="14:16" x14ac:dyDescent="0.3">
      <c r="N299" s="122">
        <f t="shared" si="8"/>
        <v>0</v>
      </c>
      <c r="O299" s="122" t="e">
        <f>IF(D299="X",0,IF(E299="X",0,VLOOKUP(E299,'40'!$K$3:$L$16,2,FALSE)))</f>
        <v>#N/A</v>
      </c>
      <c r="P299" s="122" t="e">
        <f t="shared" si="9"/>
        <v>#N/A</v>
      </c>
    </row>
    <row r="300" spans="14:16" x14ac:dyDescent="0.3">
      <c r="N300" s="122">
        <f t="shared" si="8"/>
        <v>0</v>
      </c>
      <c r="O300" s="122" t="e">
        <f>IF(D300="X",0,IF(E300="X",0,VLOOKUP(E300,'40'!$K$3:$L$16,2,FALSE)))</f>
        <v>#N/A</v>
      </c>
      <c r="P300" s="122" t="e">
        <f t="shared" si="9"/>
        <v>#N/A</v>
      </c>
    </row>
    <row r="301" spans="14:16" x14ac:dyDescent="0.3">
      <c r="N301" s="122">
        <f t="shared" si="8"/>
        <v>0</v>
      </c>
      <c r="O301" s="122" t="e">
        <f>IF(D301="X",0,IF(E301="X",0,VLOOKUP(E301,'40'!$K$3:$L$16,2,FALSE)))</f>
        <v>#N/A</v>
      </c>
      <c r="P301" s="122" t="e">
        <f t="shared" si="9"/>
        <v>#N/A</v>
      </c>
    </row>
    <row r="302" spans="14:16" x14ac:dyDescent="0.3">
      <c r="N302" s="122">
        <f t="shared" si="8"/>
        <v>0</v>
      </c>
      <c r="O302" s="122" t="e">
        <f>IF(D302="X",0,IF(E302="X",0,VLOOKUP(E302,'40'!$K$3:$L$16,2,FALSE)))</f>
        <v>#N/A</v>
      </c>
      <c r="P302" s="122" t="e">
        <f t="shared" si="9"/>
        <v>#N/A</v>
      </c>
    </row>
    <row r="303" spans="14:16" x14ac:dyDescent="0.3">
      <c r="N303" s="122">
        <f t="shared" si="8"/>
        <v>0</v>
      </c>
      <c r="O303" s="122" t="e">
        <f>IF(D303="X",0,IF(E303="X",0,VLOOKUP(E303,'40'!$K$3:$L$16,2,FALSE)))</f>
        <v>#N/A</v>
      </c>
      <c r="P303" s="122" t="e">
        <f t="shared" si="9"/>
        <v>#N/A</v>
      </c>
    </row>
    <row r="304" spans="14:16" x14ac:dyDescent="0.3">
      <c r="N304" s="122">
        <f t="shared" si="8"/>
        <v>0</v>
      </c>
      <c r="O304" s="122" t="e">
        <f>IF(D304="X",0,IF(E304="X",0,VLOOKUP(E304,'40'!$K$3:$L$16,2,FALSE)))</f>
        <v>#N/A</v>
      </c>
      <c r="P304" s="122" t="e">
        <f t="shared" si="9"/>
        <v>#N/A</v>
      </c>
    </row>
    <row r="305" spans="14:16" x14ac:dyDescent="0.3">
      <c r="N305" s="122">
        <f t="shared" si="8"/>
        <v>0</v>
      </c>
      <c r="O305" s="122" t="e">
        <f>IF(D305="X",0,IF(E305="X",0,VLOOKUP(E305,'40'!$K$3:$L$16,2,FALSE)))</f>
        <v>#N/A</v>
      </c>
      <c r="P305" s="122" t="e">
        <f t="shared" si="9"/>
        <v>#N/A</v>
      </c>
    </row>
    <row r="306" spans="14:16" x14ac:dyDescent="0.3">
      <c r="N306" s="122">
        <f t="shared" si="8"/>
        <v>0</v>
      </c>
      <c r="O306" s="122" t="e">
        <f>IF(D306="X",0,IF(E306="X",0,VLOOKUP(E306,'40'!$K$3:$L$16,2,FALSE)))</f>
        <v>#N/A</v>
      </c>
      <c r="P306" s="122" t="e">
        <f t="shared" si="9"/>
        <v>#N/A</v>
      </c>
    </row>
    <row r="307" spans="14:16" x14ac:dyDescent="0.3">
      <c r="N307" s="122">
        <f t="shared" si="8"/>
        <v>0</v>
      </c>
      <c r="O307" s="122" t="e">
        <f>IF(D307="X",0,IF(E307="X",0,VLOOKUP(E307,'40'!$K$3:$L$16,2,FALSE)))</f>
        <v>#N/A</v>
      </c>
      <c r="P307" s="122" t="e">
        <f t="shared" si="9"/>
        <v>#N/A</v>
      </c>
    </row>
    <row r="308" spans="14:16" x14ac:dyDescent="0.3">
      <c r="N308" s="122">
        <f t="shared" si="8"/>
        <v>0</v>
      </c>
      <c r="O308" s="122" t="e">
        <f>IF(D308="X",0,IF(E308="X",0,VLOOKUP(E308,'40'!$K$3:$L$16,2,FALSE)))</f>
        <v>#N/A</v>
      </c>
      <c r="P308" s="122" t="e">
        <f t="shared" si="9"/>
        <v>#N/A</v>
      </c>
    </row>
    <row r="309" spans="14:16" x14ac:dyDescent="0.3">
      <c r="N309" s="122">
        <f t="shared" si="8"/>
        <v>0</v>
      </c>
      <c r="O309" s="122" t="e">
        <f>IF(D309="X",0,IF(E309="X",0,VLOOKUP(E309,'40'!$K$3:$L$16,2,FALSE)))</f>
        <v>#N/A</v>
      </c>
      <c r="P309" s="122" t="e">
        <f t="shared" si="9"/>
        <v>#N/A</v>
      </c>
    </row>
    <row r="310" spans="14:16" x14ac:dyDescent="0.3">
      <c r="N310" s="122">
        <f t="shared" si="8"/>
        <v>0</v>
      </c>
      <c r="O310" s="122" t="e">
        <f>IF(D310="X",0,IF(E310="X",0,VLOOKUP(E310,'40'!$K$3:$L$16,2,FALSE)))</f>
        <v>#N/A</v>
      </c>
      <c r="P310" s="122" t="e">
        <f t="shared" si="9"/>
        <v>#N/A</v>
      </c>
    </row>
    <row r="311" spans="14:16" x14ac:dyDescent="0.3">
      <c r="N311" s="122">
        <f t="shared" si="8"/>
        <v>0</v>
      </c>
      <c r="O311" s="122" t="e">
        <f>IF(D311="X",0,IF(E311="X",0,VLOOKUP(E311,'40'!$K$3:$L$16,2,FALSE)))</f>
        <v>#N/A</v>
      </c>
      <c r="P311" s="122" t="e">
        <f t="shared" si="9"/>
        <v>#N/A</v>
      </c>
    </row>
    <row r="312" spans="14:16" x14ac:dyDescent="0.3">
      <c r="N312" s="122">
        <f t="shared" si="8"/>
        <v>0</v>
      </c>
      <c r="O312" s="122" t="e">
        <f>IF(D312="X",0,IF(E312="X",0,VLOOKUP(E312,'40'!$K$3:$L$16,2,FALSE)))</f>
        <v>#N/A</v>
      </c>
      <c r="P312" s="122" t="e">
        <f t="shared" si="9"/>
        <v>#N/A</v>
      </c>
    </row>
    <row r="313" spans="14:16" x14ac:dyDescent="0.3">
      <c r="N313" s="122">
        <f t="shared" si="8"/>
        <v>0</v>
      </c>
      <c r="O313" s="122" t="e">
        <f>IF(D313="X",0,IF(E313="X",0,VLOOKUP(E313,'40'!$K$3:$L$16,2,FALSE)))</f>
        <v>#N/A</v>
      </c>
      <c r="P313" s="122" t="e">
        <f t="shared" si="9"/>
        <v>#N/A</v>
      </c>
    </row>
    <row r="314" spans="14:16" x14ac:dyDescent="0.3">
      <c r="N314" s="122">
        <f t="shared" si="8"/>
        <v>0</v>
      </c>
      <c r="O314" s="122" t="e">
        <f>IF(D314="X",0,IF(E314="X",0,VLOOKUP(E314,'40'!$K$3:$L$16,2,FALSE)))</f>
        <v>#N/A</v>
      </c>
      <c r="P314" s="122" t="e">
        <f t="shared" si="9"/>
        <v>#N/A</v>
      </c>
    </row>
    <row r="315" spans="14:16" x14ac:dyDescent="0.3">
      <c r="N315" s="122">
        <f t="shared" si="8"/>
        <v>0</v>
      </c>
      <c r="O315" s="122" t="e">
        <f>IF(D315="X",0,IF(E315="X",0,VLOOKUP(E315,'40'!$K$3:$L$16,2,FALSE)))</f>
        <v>#N/A</v>
      </c>
      <c r="P315" s="122" t="e">
        <f t="shared" si="9"/>
        <v>#N/A</v>
      </c>
    </row>
    <row r="316" spans="14:16" x14ac:dyDescent="0.3">
      <c r="N316" s="122">
        <f t="shared" si="8"/>
        <v>0</v>
      </c>
      <c r="O316" s="122" t="e">
        <f>IF(D316="X",0,IF(E316="X",0,VLOOKUP(E316,'40'!$K$3:$L$16,2,FALSE)))</f>
        <v>#N/A</v>
      </c>
      <c r="P316" s="122" t="e">
        <f t="shared" si="9"/>
        <v>#N/A</v>
      </c>
    </row>
    <row r="317" spans="14:16" x14ac:dyDescent="0.3">
      <c r="N317" s="122">
        <f t="shared" si="8"/>
        <v>0</v>
      </c>
      <c r="O317" s="122" t="e">
        <f>IF(D317="X",0,IF(E317="X",0,VLOOKUP(E317,'40'!$K$3:$L$16,2,FALSE)))</f>
        <v>#N/A</v>
      </c>
      <c r="P317" s="122" t="e">
        <f t="shared" si="9"/>
        <v>#N/A</v>
      </c>
    </row>
    <row r="318" spans="14:16" x14ac:dyDescent="0.3">
      <c r="N318" s="122">
        <f t="shared" si="8"/>
        <v>0</v>
      </c>
      <c r="O318" s="122" t="e">
        <f>IF(D318="X",0,IF(E318="X",0,VLOOKUP(E318,'40'!$K$3:$L$16,2,FALSE)))</f>
        <v>#N/A</v>
      </c>
      <c r="P318" s="122" t="e">
        <f t="shared" si="9"/>
        <v>#N/A</v>
      </c>
    </row>
    <row r="319" spans="14:16" x14ac:dyDescent="0.3">
      <c r="N319" s="122">
        <f t="shared" si="8"/>
        <v>0</v>
      </c>
      <c r="O319" s="122" t="e">
        <f>IF(D319="X",0,IF(E319="X",0,VLOOKUP(E319,'40'!$K$3:$L$16,2,FALSE)))</f>
        <v>#N/A</v>
      </c>
      <c r="P319" s="122" t="e">
        <f t="shared" si="9"/>
        <v>#N/A</v>
      </c>
    </row>
    <row r="320" spans="14:16" x14ac:dyDescent="0.3">
      <c r="N320" s="122">
        <f t="shared" si="8"/>
        <v>0</v>
      </c>
      <c r="O320" s="122" t="e">
        <f>IF(D320="X",0,IF(E320="X",0,VLOOKUP(E320,'40'!$K$3:$L$16,2,FALSE)))</f>
        <v>#N/A</v>
      </c>
      <c r="P320" s="122" t="e">
        <f t="shared" si="9"/>
        <v>#N/A</v>
      </c>
    </row>
    <row r="321" spans="14:16" x14ac:dyDescent="0.3">
      <c r="N321" s="122">
        <f t="shared" si="8"/>
        <v>0</v>
      </c>
      <c r="O321" s="122" t="e">
        <f>IF(D321="X",0,IF(E321="X",0,VLOOKUP(E321,'40'!$K$3:$L$16,2,FALSE)))</f>
        <v>#N/A</v>
      </c>
      <c r="P321" s="122" t="e">
        <f t="shared" si="9"/>
        <v>#N/A</v>
      </c>
    </row>
    <row r="322" spans="14:16" x14ac:dyDescent="0.3">
      <c r="N322" s="122">
        <f t="shared" si="8"/>
        <v>0</v>
      </c>
      <c r="O322" s="122" t="e">
        <f>IF(D322="X",0,IF(E322="X",0,VLOOKUP(E322,'40'!$K$3:$L$16,2,FALSE)))</f>
        <v>#N/A</v>
      </c>
      <c r="P322" s="122" t="e">
        <f t="shared" si="9"/>
        <v>#N/A</v>
      </c>
    </row>
    <row r="323" spans="14:16" x14ac:dyDescent="0.3">
      <c r="N323" s="122">
        <f t="shared" si="8"/>
        <v>0</v>
      </c>
      <c r="O323" s="122" t="e">
        <f>IF(D323="X",0,IF(E323="X",0,VLOOKUP(E323,'40'!$K$3:$L$16,2,FALSE)))</f>
        <v>#N/A</v>
      </c>
      <c r="P323" s="122" t="e">
        <f t="shared" si="9"/>
        <v>#N/A</v>
      </c>
    </row>
    <row r="324" spans="14:16" x14ac:dyDescent="0.3">
      <c r="N324" s="122">
        <f t="shared" ref="N324:N387" si="10">SUM(F324:M324)</f>
        <v>0</v>
      </c>
      <c r="O324" s="122" t="e">
        <f>IF(D324="X",0,IF(E324="X",0,VLOOKUP(E324,'40'!$K$3:$L$16,2,FALSE)))</f>
        <v>#N/A</v>
      </c>
      <c r="P324" s="122" t="e">
        <f t="shared" ref="P324:P387" si="11">N324*O324</f>
        <v>#N/A</v>
      </c>
    </row>
    <row r="325" spans="14:16" x14ac:dyDescent="0.3">
      <c r="N325" s="122">
        <f t="shared" si="10"/>
        <v>0</v>
      </c>
      <c r="O325" s="122" t="e">
        <f>IF(D325="X",0,IF(E325="X",0,VLOOKUP(E325,'40'!$K$3:$L$16,2,FALSE)))</f>
        <v>#N/A</v>
      </c>
      <c r="P325" s="122" t="e">
        <f t="shared" si="11"/>
        <v>#N/A</v>
      </c>
    </row>
    <row r="326" spans="14:16" x14ac:dyDescent="0.3">
      <c r="N326" s="122">
        <f t="shared" si="10"/>
        <v>0</v>
      </c>
      <c r="O326" s="122" t="e">
        <f>IF(D326="X",0,IF(E326="X",0,VLOOKUP(E326,'40'!$K$3:$L$16,2,FALSE)))</f>
        <v>#N/A</v>
      </c>
      <c r="P326" s="122" t="e">
        <f t="shared" si="11"/>
        <v>#N/A</v>
      </c>
    </row>
    <row r="327" spans="14:16" x14ac:dyDescent="0.3">
      <c r="N327" s="122">
        <f t="shared" si="10"/>
        <v>0</v>
      </c>
      <c r="O327" s="122" t="e">
        <f>IF(D327="X",0,IF(E327="X",0,VLOOKUP(E327,'40'!$K$3:$L$16,2,FALSE)))</f>
        <v>#N/A</v>
      </c>
      <c r="P327" s="122" t="e">
        <f t="shared" si="11"/>
        <v>#N/A</v>
      </c>
    </row>
    <row r="328" spans="14:16" x14ac:dyDescent="0.3">
      <c r="N328" s="122">
        <f t="shared" si="10"/>
        <v>0</v>
      </c>
      <c r="O328" s="122" t="e">
        <f>IF(D328="X",0,IF(E328="X",0,VLOOKUP(E328,'40'!$K$3:$L$16,2,FALSE)))</f>
        <v>#N/A</v>
      </c>
      <c r="P328" s="122" t="e">
        <f t="shared" si="11"/>
        <v>#N/A</v>
      </c>
    </row>
    <row r="329" spans="14:16" x14ac:dyDescent="0.3">
      <c r="N329" s="122">
        <f t="shared" si="10"/>
        <v>0</v>
      </c>
      <c r="O329" s="122" t="e">
        <f>IF(D329="X",0,IF(E329="X",0,VLOOKUP(E329,'40'!$K$3:$L$16,2,FALSE)))</f>
        <v>#N/A</v>
      </c>
      <c r="P329" s="122" t="e">
        <f t="shared" si="11"/>
        <v>#N/A</v>
      </c>
    </row>
    <row r="330" spans="14:16" x14ac:dyDescent="0.3">
      <c r="N330" s="122">
        <f t="shared" si="10"/>
        <v>0</v>
      </c>
      <c r="O330" s="122" t="e">
        <f>IF(D330="X",0,IF(E330="X",0,VLOOKUP(E330,'40'!$K$3:$L$16,2,FALSE)))</f>
        <v>#N/A</v>
      </c>
      <c r="P330" s="122" t="e">
        <f t="shared" si="11"/>
        <v>#N/A</v>
      </c>
    </row>
    <row r="331" spans="14:16" x14ac:dyDescent="0.3">
      <c r="N331" s="122">
        <f t="shared" si="10"/>
        <v>0</v>
      </c>
      <c r="O331" s="122" t="e">
        <f>IF(D331="X",0,IF(E331="X",0,VLOOKUP(E331,'40'!$K$3:$L$16,2,FALSE)))</f>
        <v>#N/A</v>
      </c>
      <c r="P331" s="122" t="e">
        <f t="shared" si="11"/>
        <v>#N/A</v>
      </c>
    </row>
    <row r="332" spans="14:16" x14ac:dyDescent="0.3">
      <c r="N332" s="122">
        <f t="shared" si="10"/>
        <v>0</v>
      </c>
      <c r="O332" s="122" t="e">
        <f>IF(D332="X",0,IF(E332="X",0,VLOOKUP(E332,'40'!$K$3:$L$16,2,FALSE)))</f>
        <v>#N/A</v>
      </c>
      <c r="P332" s="122" t="e">
        <f t="shared" si="11"/>
        <v>#N/A</v>
      </c>
    </row>
    <row r="333" spans="14:16" x14ac:dyDescent="0.3">
      <c r="N333" s="122">
        <f t="shared" si="10"/>
        <v>0</v>
      </c>
      <c r="O333" s="122" t="e">
        <f>IF(D333="X",0,IF(E333="X",0,VLOOKUP(E333,'40'!$K$3:$L$16,2,FALSE)))</f>
        <v>#N/A</v>
      </c>
      <c r="P333" s="122" t="e">
        <f t="shared" si="11"/>
        <v>#N/A</v>
      </c>
    </row>
    <row r="334" spans="14:16" x14ac:dyDescent="0.3">
      <c r="N334" s="122">
        <f t="shared" si="10"/>
        <v>0</v>
      </c>
      <c r="O334" s="122" t="e">
        <f>IF(D334="X",0,IF(E334="X",0,VLOOKUP(E334,'40'!$K$3:$L$16,2,FALSE)))</f>
        <v>#N/A</v>
      </c>
      <c r="P334" s="122" t="e">
        <f t="shared" si="11"/>
        <v>#N/A</v>
      </c>
    </row>
    <row r="335" spans="14:16" x14ac:dyDescent="0.3">
      <c r="N335" s="122">
        <f t="shared" si="10"/>
        <v>0</v>
      </c>
      <c r="O335" s="122" t="e">
        <f>IF(D335="X",0,IF(E335="X",0,VLOOKUP(E335,'40'!$K$3:$L$16,2,FALSE)))</f>
        <v>#N/A</v>
      </c>
      <c r="P335" s="122" t="e">
        <f t="shared" si="11"/>
        <v>#N/A</v>
      </c>
    </row>
    <row r="336" spans="14:16" x14ac:dyDescent="0.3">
      <c r="N336" s="122">
        <f t="shared" si="10"/>
        <v>0</v>
      </c>
      <c r="O336" s="122" t="e">
        <f>IF(D336="X",0,IF(E336="X",0,VLOOKUP(E336,'40'!$K$3:$L$16,2,FALSE)))</f>
        <v>#N/A</v>
      </c>
      <c r="P336" s="122" t="e">
        <f t="shared" si="11"/>
        <v>#N/A</v>
      </c>
    </row>
    <row r="337" spans="14:16" x14ac:dyDescent="0.3">
      <c r="N337" s="122">
        <f t="shared" si="10"/>
        <v>0</v>
      </c>
      <c r="O337" s="122" t="e">
        <f>IF(D337="X",0,IF(E337="X",0,VLOOKUP(E337,'40'!$K$3:$L$16,2,FALSE)))</f>
        <v>#N/A</v>
      </c>
      <c r="P337" s="122" t="e">
        <f t="shared" si="11"/>
        <v>#N/A</v>
      </c>
    </row>
    <row r="338" spans="14:16" x14ac:dyDescent="0.3">
      <c r="N338" s="122">
        <f t="shared" si="10"/>
        <v>0</v>
      </c>
      <c r="O338" s="122" t="e">
        <f>IF(D338="X",0,IF(E338="X",0,VLOOKUP(E338,'40'!$K$3:$L$16,2,FALSE)))</f>
        <v>#N/A</v>
      </c>
      <c r="P338" s="122" t="e">
        <f t="shared" si="11"/>
        <v>#N/A</v>
      </c>
    </row>
    <row r="339" spans="14:16" x14ac:dyDescent="0.3">
      <c r="N339" s="122">
        <f t="shared" si="10"/>
        <v>0</v>
      </c>
      <c r="O339" s="122" t="e">
        <f>IF(D339="X",0,IF(E339="X",0,VLOOKUP(E339,'40'!$K$3:$L$16,2,FALSE)))</f>
        <v>#N/A</v>
      </c>
      <c r="P339" s="122" t="e">
        <f t="shared" si="11"/>
        <v>#N/A</v>
      </c>
    </row>
    <row r="340" spans="14:16" x14ac:dyDescent="0.3">
      <c r="N340" s="122">
        <f t="shared" si="10"/>
        <v>0</v>
      </c>
      <c r="O340" s="122" t="e">
        <f>IF(D340="X",0,IF(E340="X",0,VLOOKUP(E340,'40'!$K$3:$L$16,2,FALSE)))</f>
        <v>#N/A</v>
      </c>
      <c r="P340" s="122" t="e">
        <f t="shared" si="11"/>
        <v>#N/A</v>
      </c>
    </row>
    <row r="341" spans="14:16" x14ac:dyDescent="0.3">
      <c r="N341" s="122">
        <f t="shared" si="10"/>
        <v>0</v>
      </c>
      <c r="O341" s="122" t="e">
        <f>IF(D341="X",0,IF(E341="X",0,VLOOKUP(E341,'40'!$K$3:$L$16,2,FALSE)))</f>
        <v>#N/A</v>
      </c>
      <c r="P341" s="122" t="e">
        <f t="shared" si="11"/>
        <v>#N/A</v>
      </c>
    </row>
    <row r="342" spans="14:16" x14ac:dyDescent="0.3">
      <c r="N342" s="122">
        <f t="shared" si="10"/>
        <v>0</v>
      </c>
      <c r="O342" s="122" t="e">
        <f>IF(D342="X",0,IF(E342="X",0,VLOOKUP(E342,'40'!$K$3:$L$16,2,FALSE)))</f>
        <v>#N/A</v>
      </c>
      <c r="P342" s="122" t="e">
        <f t="shared" si="11"/>
        <v>#N/A</v>
      </c>
    </row>
    <row r="343" spans="14:16" x14ac:dyDescent="0.3">
      <c r="N343" s="122">
        <f t="shared" si="10"/>
        <v>0</v>
      </c>
      <c r="O343" s="122" t="e">
        <f>IF(D343="X",0,IF(E343="X",0,VLOOKUP(E343,'40'!$K$3:$L$16,2,FALSE)))</f>
        <v>#N/A</v>
      </c>
      <c r="P343" s="122" t="e">
        <f t="shared" si="11"/>
        <v>#N/A</v>
      </c>
    </row>
    <row r="344" spans="14:16" x14ac:dyDescent="0.3">
      <c r="N344" s="122">
        <f t="shared" si="10"/>
        <v>0</v>
      </c>
      <c r="O344" s="122" t="e">
        <f>IF(D344="X",0,IF(E344="X",0,VLOOKUP(E344,'40'!$K$3:$L$16,2,FALSE)))</f>
        <v>#N/A</v>
      </c>
      <c r="P344" s="122" t="e">
        <f t="shared" si="11"/>
        <v>#N/A</v>
      </c>
    </row>
    <row r="345" spans="14:16" x14ac:dyDescent="0.3">
      <c r="N345" s="122">
        <f t="shared" si="10"/>
        <v>0</v>
      </c>
      <c r="O345" s="122" t="e">
        <f>IF(D345="X",0,IF(E345="X",0,VLOOKUP(E345,'40'!$K$3:$L$16,2,FALSE)))</f>
        <v>#N/A</v>
      </c>
      <c r="P345" s="122" t="e">
        <f t="shared" si="11"/>
        <v>#N/A</v>
      </c>
    </row>
    <row r="346" spans="14:16" x14ac:dyDescent="0.3">
      <c r="N346" s="122">
        <f t="shared" si="10"/>
        <v>0</v>
      </c>
      <c r="O346" s="122" t="e">
        <f>IF(D346="X",0,IF(E346="X",0,VLOOKUP(E346,'40'!$K$3:$L$16,2,FALSE)))</f>
        <v>#N/A</v>
      </c>
      <c r="P346" s="122" t="e">
        <f t="shared" si="11"/>
        <v>#N/A</v>
      </c>
    </row>
    <row r="347" spans="14:16" x14ac:dyDescent="0.3">
      <c r="N347" s="122">
        <f t="shared" si="10"/>
        <v>0</v>
      </c>
      <c r="O347" s="122" t="e">
        <f>IF(D347="X",0,IF(E347="X",0,VLOOKUP(E347,'40'!$K$3:$L$16,2,FALSE)))</f>
        <v>#N/A</v>
      </c>
      <c r="P347" s="122" t="e">
        <f t="shared" si="11"/>
        <v>#N/A</v>
      </c>
    </row>
    <row r="348" spans="14:16" x14ac:dyDescent="0.3">
      <c r="N348" s="122">
        <f t="shared" si="10"/>
        <v>0</v>
      </c>
      <c r="O348" s="122" t="e">
        <f>IF(D348="X",0,IF(E348="X",0,VLOOKUP(E348,'40'!$K$3:$L$16,2,FALSE)))</f>
        <v>#N/A</v>
      </c>
      <c r="P348" s="122" t="e">
        <f t="shared" si="11"/>
        <v>#N/A</v>
      </c>
    </row>
    <row r="349" spans="14:16" x14ac:dyDescent="0.3">
      <c r="N349" s="122">
        <f t="shared" si="10"/>
        <v>0</v>
      </c>
      <c r="O349" s="122" t="e">
        <f>IF(D349="X",0,IF(E349="X",0,VLOOKUP(E349,'40'!$K$3:$L$16,2,FALSE)))</f>
        <v>#N/A</v>
      </c>
      <c r="P349" s="122" t="e">
        <f t="shared" si="11"/>
        <v>#N/A</v>
      </c>
    </row>
    <row r="350" spans="14:16" x14ac:dyDescent="0.3">
      <c r="N350" s="122">
        <f t="shared" si="10"/>
        <v>0</v>
      </c>
      <c r="O350" s="122" t="e">
        <f>IF(D350="X",0,IF(E350="X",0,VLOOKUP(E350,'40'!$K$3:$L$16,2,FALSE)))</f>
        <v>#N/A</v>
      </c>
      <c r="P350" s="122" t="e">
        <f t="shared" si="11"/>
        <v>#N/A</v>
      </c>
    </row>
    <row r="351" spans="14:16" x14ac:dyDescent="0.3">
      <c r="N351" s="122">
        <f t="shared" si="10"/>
        <v>0</v>
      </c>
      <c r="O351" s="122" t="e">
        <f>IF(D351="X",0,IF(E351="X",0,VLOOKUP(E351,'40'!$K$3:$L$16,2,FALSE)))</f>
        <v>#N/A</v>
      </c>
      <c r="P351" s="122" t="e">
        <f t="shared" si="11"/>
        <v>#N/A</v>
      </c>
    </row>
    <row r="352" spans="14:16" x14ac:dyDescent="0.3">
      <c r="N352" s="122">
        <f t="shared" si="10"/>
        <v>0</v>
      </c>
      <c r="O352" s="122" t="e">
        <f>IF(D352="X",0,IF(E352="X",0,VLOOKUP(E352,'40'!$K$3:$L$16,2,FALSE)))</f>
        <v>#N/A</v>
      </c>
      <c r="P352" s="122" t="e">
        <f t="shared" si="11"/>
        <v>#N/A</v>
      </c>
    </row>
    <row r="353" spans="14:16" x14ac:dyDescent="0.3">
      <c r="N353" s="122">
        <f t="shared" si="10"/>
        <v>0</v>
      </c>
      <c r="O353" s="122" t="e">
        <f>IF(D353="X",0,IF(E353="X",0,VLOOKUP(E353,'40'!$K$3:$L$16,2,FALSE)))</f>
        <v>#N/A</v>
      </c>
      <c r="P353" s="122" t="e">
        <f t="shared" si="11"/>
        <v>#N/A</v>
      </c>
    </row>
    <row r="354" spans="14:16" x14ac:dyDescent="0.3">
      <c r="N354" s="122">
        <f t="shared" si="10"/>
        <v>0</v>
      </c>
      <c r="O354" s="122" t="e">
        <f>IF(D354="X",0,IF(E354="X",0,VLOOKUP(E354,'40'!$K$3:$L$16,2,FALSE)))</f>
        <v>#N/A</v>
      </c>
      <c r="P354" s="122" t="e">
        <f t="shared" si="11"/>
        <v>#N/A</v>
      </c>
    </row>
    <row r="355" spans="14:16" x14ac:dyDescent="0.3">
      <c r="N355" s="122">
        <f t="shared" si="10"/>
        <v>0</v>
      </c>
      <c r="O355" s="122" t="e">
        <f>IF(D355="X",0,IF(E355="X",0,VLOOKUP(E355,'40'!$K$3:$L$16,2,FALSE)))</f>
        <v>#N/A</v>
      </c>
      <c r="P355" s="122" t="e">
        <f t="shared" si="11"/>
        <v>#N/A</v>
      </c>
    </row>
    <row r="356" spans="14:16" x14ac:dyDescent="0.3">
      <c r="N356" s="122">
        <f t="shared" si="10"/>
        <v>0</v>
      </c>
      <c r="O356" s="122" t="e">
        <f>IF(D356="X",0,IF(E356="X",0,VLOOKUP(E356,'40'!$K$3:$L$16,2,FALSE)))</f>
        <v>#N/A</v>
      </c>
      <c r="P356" s="122" t="e">
        <f t="shared" si="11"/>
        <v>#N/A</v>
      </c>
    </row>
    <row r="357" spans="14:16" x14ac:dyDescent="0.3">
      <c r="N357" s="122">
        <f t="shared" si="10"/>
        <v>0</v>
      </c>
      <c r="O357" s="122" t="e">
        <f>IF(D357="X",0,IF(E357="X",0,VLOOKUP(E357,'40'!$K$3:$L$16,2,FALSE)))</f>
        <v>#N/A</v>
      </c>
      <c r="P357" s="122" t="e">
        <f t="shared" si="11"/>
        <v>#N/A</v>
      </c>
    </row>
    <row r="358" spans="14:16" x14ac:dyDescent="0.3">
      <c r="N358" s="122">
        <f t="shared" si="10"/>
        <v>0</v>
      </c>
      <c r="O358" s="122" t="e">
        <f>IF(D358="X",0,IF(E358="X",0,VLOOKUP(E358,'40'!$K$3:$L$16,2,FALSE)))</f>
        <v>#N/A</v>
      </c>
      <c r="P358" s="122" t="e">
        <f t="shared" si="11"/>
        <v>#N/A</v>
      </c>
    </row>
    <row r="359" spans="14:16" x14ac:dyDescent="0.3">
      <c r="N359" s="122">
        <f t="shared" si="10"/>
        <v>0</v>
      </c>
      <c r="O359" s="122" t="e">
        <f>IF(D359="X",0,IF(E359="X",0,VLOOKUP(E359,'40'!$K$3:$L$16,2,FALSE)))</f>
        <v>#N/A</v>
      </c>
      <c r="P359" s="122" t="e">
        <f t="shared" si="11"/>
        <v>#N/A</v>
      </c>
    </row>
    <row r="360" spans="14:16" x14ac:dyDescent="0.3">
      <c r="N360" s="122">
        <f t="shared" si="10"/>
        <v>0</v>
      </c>
      <c r="O360" s="122" t="e">
        <f>IF(D360="X",0,IF(E360="X",0,VLOOKUP(E360,'40'!$K$3:$L$16,2,FALSE)))</f>
        <v>#N/A</v>
      </c>
      <c r="P360" s="122" t="e">
        <f t="shared" si="11"/>
        <v>#N/A</v>
      </c>
    </row>
    <row r="361" spans="14:16" x14ac:dyDescent="0.3">
      <c r="N361" s="122">
        <f t="shared" si="10"/>
        <v>0</v>
      </c>
      <c r="O361" s="122" t="e">
        <f>IF(D361="X",0,IF(E361="X",0,VLOOKUP(E361,'40'!$K$3:$L$16,2,FALSE)))</f>
        <v>#N/A</v>
      </c>
      <c r="P361" s="122" t="e">
        <f t="shared" si="11"/>
        <v>#N/A</v>
      </c>
    </row>
    <row r="362" spans="14:16" x14ac:dyDescent="0.3">
      <c r="N362" s="122">
        <f t="shared" si="10"/>
        <v>0</v>
      </c>
      <c r="O362" s="122" t="e">
        <f>IF(D362="X",0,IF(E362="X",0,VLOOKUP(E362,'40'!$K$3:$L$16,2,FALSE)))</f>
        <v>#N/A</v>
      </c>
      <c r="P362" s="122" t="e">
        <f t="shared" si="11"/>
        <v>#N/A</v>
      </c>
    </row>
    <row r="363" spans="14:16" x14ac:dyDescent="0.3">
      <c r="N363" s="122">
        <f t="shared" si="10"/>
        <v>0</v>
      </c>
      <c r="O363" s="122" t="e">
        <f>IF(D363="X",0,IF(E363="X",0,VLOOKUP(E363,'40'!$K$3:$L$16,2,FALSE)))</f>
        <v>#N/A</v>
      </c>
      <c r="P363" s="122" t="e">
        <f t="shared" si="11"/>
        <v>#N/A</v>
      </c>
    </row>
    <row r="364" spans="14:16" x14ac:dyDescent="0.3">
      <c r="N364" s="122">
        <f t="shared" si="10"/>
        <v>0</v>
      </c>
      <c r="O364" s="122" t="e">
        <f>IF(D364="X",0,IF(E364="X",0,VLOOKUP(E364,'40'!$K$3:$L$16,2,FALSE)))</f>
        <v>#N/A</v>
      </c>
      <c r="P364" s="122" t="e">
        <f t="shared" si="11"/>
        <v>#N/A</v>
      </c>
    </row>
    <row r="365" spans="14:16" x14ac:dyDescent="0.3">
      <c r="N365" s="122">
        <f t="shared" si="10"/>
        <v>0</v>
      </c>
      <c r="O365" s="122" t="e">
        <f>IF(D365="X",0,IF(E365="X",0,VLOOKUP(E365,'40'!$K$3:$L$16,2,FALSE)))</f>
        <v>#N/A</v>
      </c>
      <c r="P365" s="122" t="e">
        <f t="shared" si="11"/>
        <v>#N/A</v>
      </c>
    </row>
    <row r="366" spans="14:16" x14ac:dyDescent="0.3">
      <c r="N366" s="122">
        <f t="shared" si="10"/>
        <v>0</v>
      </c>
      <c r="O366" s="122" t="e">
        <f>IF(D366="X",0,IF(E366="X",0,VLOOKUP(E366,'40'!$K$3:$L$16,2,FALSE)))</f>
        <v>#N/A</v>
      </c>
      <c r="P366" s="122" t="e">
        <f t="shared" si="11"/>
        <v>#N/A</v>
      </c>
    </row>
    <row r="367" spans="14:16" x14ac:dyDescent="0.3">
      <c r="N367" s="122">
        <f t="shared" si="10"/>
        <v>0</v>
      </c>
      <c r="O367" s="122" t="e">
        <f>IF(D367="X",0,IF(E367="X",0,VLOOKUP(E367,'40'!$K$3:$L$16,2,FALSE)))</f>
        <v>#N/A</v>
      </c>
      <c r="P367" s="122" t="e">
        <f t="shared" si="11"/>
        <v>#N/A</v>
      </c>
    </row>
    <row r="368" spans="14:16" x14ac:dyDescent="0.3">
      <c r="N368" s="122">
        <f t="shared" si="10"/>
        <v>0</v>
      </c>
      <c r="O368" s="122" t="e">
        <f>IF(D368="X",0,IF(E368="X",0,VLOOKUP(E368,'40'!$K$3:$L$16,2,FALSE)))</f>
        <v>#N/A</v>
      </c>
      <c r="P368" s="122" t="e">
        <f t="shared" si="11"/>
        <v>#N/A</v>
      </c>
    </row>
    <row r="369" spans="14:16" x14ac:dyDescent="0.3">
      <c r="N369" s="122">
        <f t="shared" si="10"/>
        <v>0</v>
      </c>
      <c r="O369" s="122" t="e">
        <f>IF(D369="X",0,IF(E369="X",0,VLOOKUP(E369,'40'!$K$3:$L$16,2,FALSE)))</f>
        <v>#N/A</v>
      </c>
      <c r="P369" s="122" t="e">
        <f t="shared" si="11"/>
        <v>#N/A</v>
      </c>
    </row>
    <row r="370" spans="14:16" x14ac:dyDescent="0.3">
      <c r="N370" s="122">
        <f t="shared" si="10"/>
        <v>0</v>
      </c>
      <c r="O370" s="122" t="e">
        <f>IF(D370="X",0,IF(E370="X",0,VLOOKUP(E370,'40'!$K$3:$L$16,2,FALSE)))</f>
        <v>#N/A</v>
      </c>
      <c r="P370" s="122" t="e">
        <f t="shared" si="11"/>
        <v>#N/A</v>
      </c>
    </row>
    <row r="371" spans="14:16" x14ac:dyDescent="0.3">
      <c r="N371" s="122">
        <f t="shared" si="10"/>
        <v>0</v>
      </c>
      <c r="O371" s="122" t="e">
        <f>IF(D371="X",0,IF(E371="X",0,VLOOKUP(E371,'40'!$K$3:$L$16,2,FALSE)))</f>
        <v>#N/A</v>
      </c>
      <c r="P371" s="122" t="e">
        <f t="shared" si="11"/>
        <v>#N/A</v>
      </c>
    </row>
    <row r="372" spans="14:16" x14ac:dyDescent="0.3">
      <c r="N372" s="122">
        <f t="shared" si="10"/>
        <v>0</v>
      </c>
      <c r="O372" s="122" t="e">
        <f>IF(D372="X",0,IF(E372="X",0,VLOOKUP(E372,'40'!$K$3:$L$16,2,FALSE)))</f>
        <v>#N/A</v>
      </c>
      <c r="P372" s="122" t="e">
        <f t="shared" si="11"/>
        <v>#N/A</v>
      </c>
    </row>
    <row r="373" spans="14:16" x14ac:dyDescent="0.3">
      <c r="N373" s="122">
        <f t="shared" si="10"/>
        <v>0</v>
      </c>
      <c r="O373" s="122" t="e">
        <f>IF(D373="X",0,IF(E373="X",0,VLOOKUP(E373,'40'!$K$3:$L$16,2,FALSE)))</f>
        <v>#N/A</v>
      </c>
      <c r="P373" s="122" t="e">
        <f t="shared" si="11"/>
        <v>#N/A</v>
      </c>
    </row>
    <row r="374" spans="14:16" x14ac:dyDescent="0.3">
      <c r="N374" s="122">
        <f t="shared" si="10"/>
        <v>0</v>
      </c>
      <c r="O374" s="122" t="e">
        <f>IF(D374="X",0,IF(E374="X",0,VLOOKUP(E374,'40'!$K$3:$L$16,2,FALSE)))</f>
        <v>#N/A</v>
      </c>
      <c r="P374" s="122" t="e">
        <f t="shared" si="11"/>
        <v>#N/A</v>
      </c>
    </row>
    <row r="375" spans="14:16" x14ac:dyDescent="0.3">
      <c r="N375" s="122">
        <f t="shared" si="10"/>
        <v>0</v>
      </c>
      <c r="O375" s="122" t="e">
        <f>IF(D375="X",0,IF(E375="X",0,VLOOKUP(E375,'40'!$K$3:$L$16,2,FALSE)))</f>
        <v>#N/A</v>
      </c>
      <c r="P375" s="122" t="e">
        <f t="shared" si="11"/>
        <v>#N/A</v>
      </c>
    </row>
    <row r="376" spans="14:16" x14ac:dyDescent="0.3">
      <c r="N376" s="122">
        <f t="shared" si="10"/>
        <v>0</v>
      </c>
      <c r="O376" s="122" t="e">
        <f>IF(D376="X",0,IF(E376="X",0,VLOOKUP(E376,'40'!$K$3:$L$16,2,FALSE)))</f>
        <v>#N/A</v>
      </c>
      <c r="P376" s="122" t="e">
        <f t="shared" si="11"/>
        <v>#N/A</v>
      </c>
    </row>
    <row r="377" spans="14:16" x14ac:dyDescent="0.3">
      <c r="N377" s="122">
        <f t="shared" si="10"/>
        <v>0</v>
      </c>
      <c r="O377" s="122" t="e">
        <f>IF(D377="X",0,IF(E377="X",0,VLOOKUP(E377,'40'!$K$3:$L$16,2,FALSE)))</f>
        <v>#N/A</v>
      </c>
      <c r="P377" s="122" t="e">
        <f t="shared" si="11"/>
        <v>#N/A</v>
      </c>
    </row>
    <row r="378" spans="14:16" x14ac:dyDescent="0.3">
      <c r="N378" s="122">
        <f t="shared" si="10"/>
        <v>0</v>
      </c>
      <c r="O378" s="122" t="e">
        <f>IF(D378="X",0,IF(E378="X",0,VLOOKUP(E378,'40'!$K$3:$L$16,2,FALSE)))</f>
        <v>#N/A</v>
      </c>
      <c r="P378" s="122" t="e">
        <f t="shared" si="11"/>
        <v>#N/A</v>
      </c>
    </row>
    <row r="379" spans="14:16" x14ac:dyDescent="0.3">
      <c r="N379" s="122">
        <f t="shared" si="10"/>
        <v>0</v>
      </c>
      <c r="O379" s="122" t="e">
        <f>IF(D379="X",0,IF(E379="X",0,VLOOKUP(E379,'40'!$K$3:$L$16,2,FALSE)))</f>
        <v>#N/A</v>
      </c>
      <c r="P379" s="122" t="e">
        <f t="shared" si="11"/>
        <v>#N/A</v>
      </c>
    </row>
    <row r="380" spans="14:16" x14ac:dyDescent="0.3">
      <c r="N380" s="122">
        <f t="shared" si="10"/>
        <v>0</v>
      </c>
      <c r="O380" s="122" t="e">
        <f>IF(D380="X",0,IF(E380="X",0,VLOOKUP(E380,'40'!$K$3:$L$16,2,FALSE)))</f>
        <v>#N/A</v>
      </c>
      <c r="P380" s="122" t="e">
        <f t="shared" si="11"/>
        <v>#N/A</v>
      </c>
    </row>
    <row r="381" spans="14:16" x14ac:dyDescent="0.3">
      <c r="N381" s="122">
        <f t="shared" si="10"/>
        <v>0</v>
      </c>
      <c r="O381" s="122" t="e">
        <f>IF(D381="X",0,IF(E381="X",0,VLOOKUP(E381,'40'!$K$3:$L$16,2,FALSE)))</f>
        <v>#N/A</v>
      </c>
      <c r="P381" s="122" t="e">
        <f t="shared" si="11"/>
        <v>#N/A</v>
      </c>
    </row>
    <row r="382" spans="14:16" x14ac:dyDescent="0.3">
      <c r="N382" s="122">
        <f t="shared" si="10"/>
        <v>0</v>
      </c>
      <c r="O382" s="122" t="e">
        <f>IF(D382="X",0,IF(E382="X",0,VLOOKUP(E382,'40'!$K$3:$L$16,2,FALSE)))</f>
        <v>#N/A</v>
      </c>
      <c r="P382" s="122" t="e">
        <f t="shared" si="11"/>
        <v>#N/A</v>
      </c>
    </row>
    <row r="383" spans="14:16" x14ac:dyDescent="0.3">
      <c r="N383" s="122">
        <f t="shared" si="10"/>
        <v>0</v>
      </c>
      <c r="O383" s="122" t="e">
        <f>IF(D383="X",0,IF(E383="X",0,VLOOKUP(E383,'40'!$K$3:$L$16,2,FALSE)))</f>
        <v>#N/A</v>
      </c>
      <c r="P383" s="122" t="e">
        <f t="shared" si="11"/>
        <v>#N/A</v>
      </c>
    </row>
    <row r="384" spans="14:16" x14ac:dyDescent="0.3">
      <c r="N384" s="122">
        <f t="shared" si="10"/>
        <v>0</v>
      </c>
      <c r="O384" s="122" t="e">
        <f>IF(D384="X",0,IF(E384="X",0,VLOOKUP(E384,'40'!$K$3:$L$16,2,FALSE)))</f>
        <v>#N/A</v>
      </c>
      <c r="P384" s="122" t="e">
        <f t="shared" si="11"/>
        <v>#N/A</v>
      </c>
    </row>
    <row r="385" spans="14:16" x14ac:dyDescent="0.3">
      <c r="N385" s="122">
        <f t="shared" si="10"/>
        <v>0</v>
      </c>
      <c r="O385" s="122" t="e">
        <f>IF(D385="X",0,IF(E385="X",0,VLOOKUP(E385,'40'!$K$3:$L$16,2,FALSE)))</f>
        <v>#N/A</v>
      </c>
      <c r="P385" s="122" t="e">
        <f t="shared" si="11"/>
        <v>#N/A</v>
      </c>
    </row>
    <row r="386" spans="14:16" x14ac:dyDescent="0.3">
      <c r="N386" s="122">
        <f t="shared" si="10"/>
        <v>0</v>
      </c>
      <c r="O386" s="122" t="e">
        <f>IF(D386="X",0,IF(E386="X",0,VLOOKUP(E386,'40'!$K$3:$L$16,2,FALSE)))</f>
        <v>#N/A</v>
      </c>
      <c r="P386" s="122" t="e">
        <f t="shared" si="11"/>
        <v>#N/A</v>
      </c>
    </row>
    <row r="387" spans="14:16" x14ac:dyDescent="0.3">
      <c r="N387" s="122">
        <f t="shared" si="10"/>
        <v>0</v>
      </c>
      <c r="O387" s="122" t="e">
        <f>IF(D387="X",0,IF(E387="X",0,VLOOKUP(E387,'40'!$K$3:$L$16,2,FALSE)))</f>
        <v>#N/A</v>
      </c>
      <c r="P387" s="122" t="e">
        <f t="shared" si="11"/>
        <v>#N/A</v>
      </c>
    </row>
    <row r="388" spans="14:16" x14ac:dyDescent="0.3">
      <c r="N388" s="122">
        <f t="shared" ref="N388:N451" si="12">SUM(F388:M388)</f>
        <v>0</v>
      </c>
      <c r="O388" s="122" t="e">
        <f>IF(D388="X",0,IF(E388="X",0,VLOOKUP(E388,'40'!$K$3:$L$16,2,FALSE)))</f>
        <v>#N/A</v>
      </c>
      <c r="P388" s="122" t="e">
        <f t="shared" ref="P388:P451" si="13">N388*O388</f>
        <v>#N/A</v>
      </c>
    </row>
    <row r="389" spans="14:16" x14ac:dyDescent="0.3">
      <c r="N389" s="122">
        <f t="shared" si="12"/>
        <v>0</v>
      </c>
      <c r="O389" s="122" t="e">
        <f>IF(D389="X",0,IF(E389="X",0,VLOOKUP(E389,'40'!$K$3:$L$16,2,FALSE)))</f>
        <v>#N/A</v>
      </c>
      <c r="P389" s="122" t="e">
        <f t="shared" si="13"/>
        <v>#N/A</v>
      </c>
    </row>
    <row r="390" spans="14:16" x14ac:dyDescent="0.3">
      <c r="N390" s="122">
        <f t="shared" si="12"/>
        <v>0</v>
      </c>
      <c r="O390" s="122" t="e">
        <f>IF(D390="X",0,IF(E390="X",0,VLOOKUP(E390,'40'!$K$3:$L$16,2,FALSE)))</f>
        <v>#N/A</v>
      </c>
      <c r="P390" s="122" t="e">
        <f t="shared" si="13"/>
        <v>#N/A</v>
      </c>
    </row>
    <row r="391" spans="14:16" x14ac:dyDescent="0.3">
      <c r="N391" s="122">
        <f t="shared" si="12"/>
        <v>0</v>
      </c>
      <c r="O391" s="122" t="e">
        <f>IF(D391="X",0,IF(E391="X",0,VLOOKUP(E391,'40'!$K$3:$L$16,2,FALSE)))</f>
        <v>#N/A</v>
      </c>
      <c r="P391" s="122" t="e">
        <f t="shared" si="13"/>
        <v>#N/A</v>
      </c>
    </row>
    <row r="392" spans="14:16" x14ac:dyDescent="0.3">
      <c r="N392" s="122">
        <f t="shared" si="12"/>
        <v>0</v>
      </c>
      <c r="O392" s="122" t="e">
        <f>IF(D392="X",0,IF(E392="X",0,VLOOKUP(E392,'40'!$K$3:$L$16,2,FALSE)))</f>
        <v>#N/A</v>
      </c>
      <c r="P392" s="122" t="e">
        <f t="shared" si="13"/>
        <v>#N/A</v>
      </c>
    </row>
    <row r="393" spans="14:16" x14ac:dyDescent="0.3">
      <c r="N393" s="122">
        <f t="shared" si="12"/>
        <v>0</v>
      </c>
      <c r="O393" s="122" t="e">
        <f>IF(D393="X",0,IF(E393="X",0,VLOOKUP(E393,'40'!$K$3:$L$16,2,FALSE)))</f>
        <v>#N/A</v>
      </c>
      <c r="P393" s="122" t="e">
        <f t="shared" si="13"/>
        <v>#N/A</v>
      </c>
    </row>
    <row r="394" spans="14:16" x14ac:dyDescent="0.3">
      <c r="N394" s="122">
        <f t="shared" si="12"/>
        <v>0</v>
      </c>
      <c r="O394" s="122" t="e">
        <f>IF(D394="X",0,IF(E394="X",0,VLOOKUP(E394,'40'!$K$3:$L$16,2,FALSE)))</f>
        <v>#N/A</v>
      </c>
      <c r="P394" s="122" t="e">
        <f t="shared" si="13"/>
        <v>#N/A</v>
      </c>
    </row>
    <row r="395" spans="14:16" x14ac:dyDescent="0.3">
      <c r="N395" s="122">
        <f t="shared" si="12"/>
        <v>0</v>
      </c>
      <c r="O395" s="122" t="e">
        <f>IF(D395="X",0,IF(E395="X",0,VLOOKUP(E395,'40'!$K$3:$L$16,2,FALSE)))</f>
        <v>#N/A</v>
      </c>
      <c r="P395" s="122" t="e">
        <f t="shared" si="13"/>
        <v>#N/A</v>
      </c>
    </row>
    <row r="396" spans="14:16" x14ac:dyDescent="0.3">
      <c r="N396" s="122">
        <f t="shared" si="12"/>
        <v>0</v>
      </c>
      <c r="O396" s="122" t="e">
        <f>IF(D396="X",0,IF(E396="X",0,VLOOKUP(E396,'40'!$K$3:$L$16,2,FALSE)))</f>
        <v>#N/A</v>
      </c>
      <c r="P396" s="122" t="e">
        <f t="shared" si="13"/>
        <v>#N/A</v>
      </c>
    </row>
    <row r="397" spans="14:16" x14ac:dyDescent="0.3">
      <c r="N397" s="122">
        <f t="shared" si="12"/>
        <v>0</v>
      </c>
      <c r="O397" s="122" t="e">
        <f>IF(D397="X",0,IF(E397="X",0,VLOOKUP(E397,'40'!$K$3:$L$16,2,FALSE)))</f>
        <v>#N/A</v>
      </c>
      <c r="P397" s="122" t="e">
        <f t="shared" si="13"/>
        <v>#N/A</v>
      </c>
    </row>
    <row r="398" spans="14:16" x14ac:dyDescent="0.3">
      <c r="N398" s="122">
        <f t="shared" si="12"/>
        <v>0</v>
      </c>
      <c r="O398" s="122" t="e">
        <f>IF(D398="X",0,IF(E398="X",0,VLOOKUP(E398,'40'!$K$3:$L$16,2,FALSE)))</f>
        <v>#N/A</v>
      </c>
      <c r="P398" s="122" t="e">
        <f t="shared" si="13"/>
        <v>#N/A</v>
      </c>
    </row>
    <row r="399" spans="14:16" x14ac:dyDescent="0.3">
      <c r="N399" s="122">
        <f t="shared" si="12"/>
        <v>0</v>
      </c>
      <c r="O399" s="122" t="e">
        <f>IF(D399="X",0,IF(E399="X",0,VLOOKUP(E399,'40'!$K$3:$L$16,2,FALSE)))</f>
        <v>#N/A</v>
      </c>
      <c r="P399" s="122" t="e">
        <f t="shared" si="13"/>
        <v>#N/A</v>
      </c>
    </row>
    <row r="400" spans="14:16" x14ac:dyDescent="0.3">
      <c r="N400" s="122">
        <f t="shared" si="12"/>
        <v>0</v>
      </c>
      <c r="O400" s="122" t="e">
        <f>IF(D400="X",0,IF(E400="X",0,VLOOKUP(E400,'40'!$K$3:$L$16,2,FALSE)))</f>
        <v>#N/A</v>
      </c>
      <c r="P400" s="122" t="e">
        <f t="shared" si="13"/>
        <v>#N/A</v>
      </c>
    </row>
    <row r="401" spans="14:16" x14ac:dyDescent="0.3">
      <c r="N401" s="122">
        <f t="shared" si="12"/>
        <v>0</v>
      </c>
      <c r="O401" s="122" t="e">
        <f>IF(D401="X",0,IF(E401="X",0,VLOOKUP(E401,'40'!$K$3:$L$16,2,FALSE)))</f>
        <v>#N/A</v>
      </c>
      <c r="P401" s="122" t="e">
        <f t="shared" si="13"/>
        <v>#N/A</v>
      </c>
    </row>
    <row r="402" spans="14:16" x14ac:dyDescent="0.3">
      <c r="N402" s="122">
        <f t="shared" si="12"/>
        <v>0</v>
      </c>
      <c r="O402" s="122" t="e">
        <f>IF(D402="X",0,IF(E402="X",0,VLOOKUP(E402,'40'!$K$3:$L$16,2,FALSE)))</f>
        <v>#N/A</v>
      </c>
      <c r="P402" s="122" t="e">
        <f t="shared" si="13"/>
        <v>#N/A</v>
      </c>
    </row>
    <row r="403" spans="14:16" x14ac:dyDescent="0.3">
      <c r="N403" s="122">
        <f t="shared" si="12"/>
        <v>0</v>
      </c>
      <c r="O403" s="122" t="e">
        <f>IF(D403="X",0,IF(E403="X",0,VLOOKUP(E403,'40'!$K$3:$L$16,2,FALSE)))</f>
        <v>#N/A</v>
      </c>
      <c r="P403" s="122" t="e">
        <f t="shared" si="13"/>
        <v>#N/A</v>
      </c>
    </row>
    <row r="404" spans="14:16" x14ac:dyDescent="0.3">
      <c r="N404" s="122">
        <f t="shared" si="12"/>
        <v>0</v>
      </c>
      <c r="O404" s="122" t="e">
        <f>IF(D404="X",0,IF(E404="X",0,VLOOKUP(E404,'40'!$K$3:$L$16,2,FALSE)))</f>
        <v>#N/A</v>
      </c>
      <c r="P404" s="122" t="e">
        <f t="shared" si="13"/>
        <v>#N/A</v>
      </c>
    </row>
    <row r="405" spans="14:16" x14ac:dyDescent="0.3">
      <c r="N405" s="122">
        <f t="shared" si="12"/>
        <v>0</v>
      </c>
      <c r="O405" s="122" t="e">
        <f>IF(D405="X",0,IF(E405="X",0,VLOOKUP(E405,'40'!$K$3:$L$16,2,FALSE)))</f>
        <v>#N/A</v>
      </c>
      <c r="P405" s="122" t="e">
        <f t="shared" si="13"/>
        <v>#N/A</v>
      </c>
    </row>
    <row r="406" spans="14:16" x14ac:dyDescent="0.3">
      <c r="N406" s="122">
        <f t="shared" si="12"/>
        <v>0</v>
      </c>
      <c r="O406" s="122" t="e">
        <f>IF(D406="X",0,IF(E406="X",0,VLOOKUP(E406,'40'!$K$3:$L$16,2,FALSE)))</f>
        <v>#N/A</v>
      </c>
      <c r="P406" s="122" t="e">
        <f t="shared" si="13"/>
        <v>#N/A</v>
      </c>
    </row>
    <row r="407" spans="14:16" x14ac:dyDescent="0.3">
      <c r="N407" s="122">
        <f t="shared" si="12"/>
        <v>0</v>
      </c>
      <c r="O407" s="122" t="e">
        <f>IF(D407="X",0,IF(E407="X",0,VLOOKUP(E407,'40'!$K$3:$L$16,2,FALSE)))</f>
        <v>#N/A</v>
      </c>
      <c r="P407" s="122" t="e">
        <f t="shared" si="13"/>
        <v>#N/A</v>
      </c>
    </row>
    <row r="408" spans="14:16" x14ac:dyDescent="0.3">
      <c r="N408" s="122">
        <f t="shared" si="12"/>
        <v>0</v>
      </c>
      <c r="O408" s="122" t="e">
        <f>IF(D408="X",0,IF(E408="X",0,VLOOKUP(E408,'40'!$K$3:$L$16,2,FALSE)))</f>
        <v>#N/A</v>
      </c>
      <c r="P408" s="122" t="e">
        <f t="shared" si="13"/>
        <v>#N/A</v>
      </c>
    </row>
    <row r="409" spans="14:16" x14ac:dyDescent="0.3">
      <c r="N409" s="122">
        <f t="shared" si="12"/>
        <v>0</v>
      </c>
      <c r="O409" s="122" t="e">
        <f>IF(D409="X",0,IF(E409="X",0,VLOOKUP(E409,'40'!$K$3:$L$16,2,FALSE)))</f>
        <v>#N/A</v>
      </c>
      <c r="P409" s="122" t="e">
        <f t="shared" si="13"/>
        <v>#N/A</v>
      </c>
    </row>
    <row r="410" spans="14:16" x14ac:dyDescent="0.3">
      <c r="N410" s="122">
        <f t="shared" si="12"/>
        <v>0</v>
      </c>
      <c r="O410" s="122" t="e">
        <f>IF(D410="X",0,IF(E410="X",0,VLOOKUP(E410,'40'!$K$3:$L$16,2,FALSE)))</f>
        <v>#N/A</v>
      </c>
      <c r="P410" s="122" t="e">
        <f t="shared" si="13"/>
        <v>#N/A</v>
      </c>
    </row>
    <row r="411" spans="14:16" x14ac:dyDescent="0.3">
      <c r="N411" s="122">
        <f t="shared" si="12"/>
        <v>0</v>
      </c>
      <c r="O411" s="122" t="e">
        <f>IF(D411="X",0,IF(E411="X",0,VLOOKUP(E411,'40'!$K$3:$L$16,2,FALSE)))</f>
        <v>#N/A</v>
      </c>
      <c r="P411" s="122" t="e">
        <f t="shared" si="13"/>
        <v>#N/A</v>
      </c>
    </row>
    <row r="412" spans="14:16" x14ac:dyDescent="0.3">
      <c r="N412" s="122">
        <f t="shared" si="12"/>
        <v>0</v>
      </c>
      <c r="O412" s="122" t="e">
        <f>IF(D412="X",0,IF(E412="X",0,VLOOKUP(E412,'40'!$K$3:$L$16,2,FALSE)))</f>
        <v>#N/A</v>
      </c>
      <c r="P412" s="122" t="e">
        <f t="shared" si="13"/>
        <v>#N/A</v>
      </c>
    </row>
    <row r="413" spans="14:16" x14ac:dyDescent="0.3">
      <c r="N413" s="122">
        <f t="shared" si="12"/>
        <v>0</v>
      </c>
      <c r="O413" s="122" t="e">
        <f>IF(D413="X",0,IF(E413="X",0,VLOOKUP(E413,'40'!$K$3:$L$16,2,FALSE)))</f>
        <v>#N/A</v>
      </c>
      <c r="P413" s="122" t="e">
        <f t="shared" si="13"/>
        <v>#N/A</v>
      </c>
    </row>
    <row r="414" spans="14:16" x14ac:dyDescent="0.3">
      <c r="N414" s="122">
        <f t="shared" si="12"/>
        <v>0</v>
      </c>
      <c r="O414" s="122" t="e">
        <f>IF(D414="X",0,IF(E414="X",0,VLOOKUP(E414,'40'!$K$3:$L$16,2,FALSE)))</f>
        <v>#N/A</v>
      </c>
      <c r="P414" s="122" t="e">
        <f t="shared" si="13"/>
        <v>#N/A</v>
      </c>
    </row>
    <row r="415" spans="14:16" x14ac:dyDescent="0.3">
      <c r="N415" s="122">
        <f t="shared" si="12"/>
        <v>0</v>
      </c>
      <c r="O415" s="122" t="e">
        <f>IF(D415="X",0,IF(E415="X",0,VLOOKUP(E415,'40'!$K$3:$L$16,2,FALSE)))</f>
        <v>#N/A</v>
      </c>
      <c r="P415" s="122" t="e">
        <f t="shared" si="13"/>
        <v>#N/A</v>
      </c>
    </row>
    <row r="416" spans="14:16" x14ac:dyDescent="0.3">
      <c r="N416" s="122">
        <f t="shared" si="12"/>
        <v>0</v>
      </c>
      <c r="O416" s="122" t="e">
        <f>IF(D416="X",0,IF(E416="X",0,VLOOKUP(E416,'40'!$K$3:$L$16,2,FALSE)))</f>
        <v>#N/A</v>
      </c>
      <c r="P416" s="122" t="e">
        <f t="shared" si="13"/>
        <v>#N/A</v>
      </c>
    </row>
    <row r="417" spans="14:16" x14ac:dyDescent="0.3">
      <c r="N417" s="122">
        <f t="shared" si="12"/>
        <v>0</v>
      </c>
      <c r="O417" s="122" t="e">
        <f>IF(D417="X",0,IF(E417="X",0,VLOOKUP(E417,'40'!$K$3:$L$16,2,FALSE)))</f>
        <v>#N/A</v>
      </c>
      <c r="P417" s="122" t="e">
        <f t="shared" si="13"/>
        <v>#N/A</v>
      </c>
    </row>
    <row r="418" spans="14:16" x14ac:dyDescent="0.3">
      <c r="N418" s="122">
        <f t="shared" si="12"/>
        <v>0</v>
      </c>
      <c r="O418" s="122" t="e">
        <f>IF(D418="X",0,IF(E418="X",0,VLOOKUP(E418,'40'!$K$3:$L$16,2,FALSE)))</f>
        <v>#N/A</v>
      </c>
      <c r="P418" s="122" t="e">
        <f t="shared" si="13"/>
        <v>#N/A</v>
      </c>
    </row>
    <row r="419" spans="14:16" x14ac:dyDescent="0.3">
      <c r="N419" s="122">
        <f t="shared" si="12"/>
        <v>0</v>
      </c>
      <c r="O419" s="122" t="e">
        <f>IF(D419="X",0,IF(E419="X",0,VLOOKUP(E419,'40'!$K$3:$L$16,2,FALSE)))</f>
        <v>#N/A</v>
      </c>
      <c r="P419" s="122" t="e">
        <f t="shared" si="13"/>
        <v>#N/A</v>
      </c>
    </row>
    <row r="420" spans="14:16" x14ac:dyDescent="0.3">
      <c r="N420" s="122">
        <f t="shared" si="12"/>
        <v>0</v>
      </c>
      <c r="O420" s="122" t="e">
        <f>IF(D420="X",0,IF(E420="X",0,VLOOKUP(E420,'40'!$K$3:$L$16,2,FALSE)))</f>
        <v>#N/A</v>
      </c>
      <c r="P420" s="122" t="e">
        <f t="shared" si="13"/>
        <v>#N/A</v>
      </c>
    </row>
    <row r="421" spans="14:16" x14ac:dyDescent="0.3">
      <c r="N421" s="122">
        <f t="shared" si="12"/>
        <v>0</v>
      </c>
      <c r="O421" s="122" t="e">
        <f>IF(D421="X",0,IF(E421="X",0,VLOOKUP(E421,'40'!$K$3:$L$16,2,FALSE)))</f>
        <v>#N/A</v>
      </c>
      <c r="P421" s="122" t="e">
        <f t="shared" si="13"/>
        <v>#N/A</v>
      </c>
    </row>
    <row r="422" spans="14:16" x14ac:dyDescent="0.3">
      <c r="N422" s="122">
        <f t="shared" si="12"/>
        <v>0</v>
      </c>
      <c r="O422" s="122" t="e">
        <f>IF(D422="X",0,IF(E422="X",0,VLOOKUP(E422,'40'!$K$3:$L$16,2,FALSE)))</f>
        <v>#N/A</v>
      </c>
      <c r="P422" s="122" t="e">
        <f t="shared" si="13"/>
        <v>#N/A</v>
      </c>
    </row>
    <row r="423" spans="14:16" x14ac:dyDescent="0.3">
      <c r="N423" s="122">
        <f t="shared" si="12"/>
        <v>0</v>
      </c>
      <c r="O423" s="122" t="e">
        <f>IF(D423="X",0,IF(E423="X",0,VLOOKUP(E423,'40'!$K$3:$L$16,2,FALSE)))</f>
        <v>#N/A</v>
      </c>
      <c r="P423" s="122" t="e">
        <f t="shared" si="13"/>
        <v>#N/A</v>
      </c>
    </row>
    <row r="424" spans="14:16" x14ac:dyDescent="0.3">
      <c r="N424" s="122">
        <f t="shared" si="12"/>
        <v>0</v>
      </c>
      <c r="O424" s="122" t="e">
        <f>IF(D424="X",0,IF(E424="X",0,VLOOKUP(E424,'40'!$K$3:$L$16,2,FALSE)))</f>
        <v>#N/A</v>
      </c>
      <c r="P424" s="122" t="e">
        <f t="shared" si="13"/>
        <v>#N/A</v>
      </c>
    </row>
    <row r="425" spans="14:16" x14ac:dyDescent="0.3">
      <c r="N425" s="122">
        <f t="shared" si="12"/>
        <v>0</v>
      </c>
      <c r="O425" s="122" t="e">
        <f>IF(D425="X",0,IF(E425="X",0,VLOOKUP(E425,'40'!$K$3:$L$16,2,FALSE)))</f>
        <v>#N/A</v>
      </c>
      <c r="P425" s="122" t="e">
        <f t="shared" si="13"/>
        <v>#N/A</v>
      </c>
    </row>
    <row r="426" spans="14:16" x14ac:dyDescent="0.3">
      <c r="N426" s="122">
        <f t="shared" si="12"/>
        <v>0</v>
      </c>
      <c r="O426" s="122" t="e">
        <f>IF(D426="X",0,IF(E426="X",0,VLOOKUP(E426,'40'!$K$3:$L$16,2,FALSE)))</f>
        <v>#N/A</v>
      </c>
      <c r="P426" s="122" t="e">
        <f t="shared" si="13"/>
        <v>#N/A</v>
      </c>
    </row>
    <row r="427" spans="14:16" x14ac:dyDescent="0.3">
      <c r="N427" s="122">
        <f t="shared" si="12"/>
        <v>0</v>
      </c>
      <c r="O427" s="122" t="e">
        <f>IF(D427="X",0,IF(E427="X",0,VLOOKUP(E427,'40'!$K$3:$L$16,2,FALSE)))</f>
        <v>#N/A</v>
      </c>
      <c r="P427" s="122" t="e">
        <f t="shared" si="13"/>
        <v>#N/A</v>
      </c>
    </row>
    <row r="428" spans="14:16" x14ac:dyDescent="0.3">
      <c r="N428" s="122">
        <f t="shared" si="12"/>
        <v>0</v>
      </c>
      <c r="O428" s="122" t="e">
        <f>IF(D428="X",0,IF(E428="X",0,VLOOKUP(E428,'40'!$K$3:$L$16,2,FALSE)))</f>
        <v>#N/A</v>
      </c>
      <c r="P428" s="122" t="e">
        <f t="shared" si="13"/>
        <v>#N/A</v>
      </c>
    </row>
    <row r="429" spans="14:16" x14ac:dyDescent="0.3">
      <c r="N429" s="122">
        <f t="shared" si="12"/>
        <v>0</v>
      </c>
      <c r="O429" s="122" t="e">
        <f>IF(D429="X",0,IF(E429="X",0,VLOOKUP(E429,'40'!$K$3:$L$16,2,FALSE)))</f>
        <v>#N/A</v>
      </c>
      <c r="P429" s="122" t="e">
        <f t="shared" si="13"/>
        <v>#N/A</v>
      </c>
    </row>
    <row r="430" spans="14:16" x14ac:dyDescent="0.3">
      <c r="N430" s="122">
        <f t="shared" si="12"/>
        <v>0</v>
      </c>
      <c r="O430" s="122" t="e">
        <f>IF(D430="X",0,IF(E430="X",0,VLOOKUP(E430,'40'!$K$3:$L$16,2,FALSE)))</f>
        <v>#N/A</v>
      </c>
      <c r="P430" s="122" t="e">
        <f t="shared" si="13"/>
        <v>#N/A</v>
      </c>
    </row>
    <row r="431" spans="14:16" x14ac:dyDescent="0.3">
      <c r="N431" s="122">
        <f t="shared" si="12"/>
        <v>0</v>
      </c>
      <c r="O431" s="122" t="e">
        <f>IF(D431="X",0,IF(E431="X",0,VLOOKUP(E431,'40'!$K$3:$L$16,2,FALSE)))</f>
        <v>#N/A</v>
      </c>
      <c r="P431" s="122" t="e">
        <f t="shared" si="13"/>
        <v>#N/A</v>
      </c>
    </row>
    <row r="432" spans="14:16" x14ac:dyDescent="0.3">
      <c r="N432" s="122">
        <f t="shared" si="12"/>
        <v>0</v>
      </c>
      <c r="O432" s="122" t="e">
        <f>IF(D432="X",0,IF(E432="X",0,VLOOKUP(E432,'40'!$K$3:$L$16,2,FALSE)))</f>
        <v>#N/A</v>
      </c>
      <c r="P432" s="122" t="e">
        <f t="shared" si="13"/>
        <v>#N/A</v>
      </c>
    </row>
    <row r="433" spans="14:16" x14ac:dyDescent="0.3">
      <c r="N433" s="122">
        <f t="shared" si="12"/>
        <v>0</v>
      </c>
      <c r="O433" s="122" t="e">
        <f>IF(D433="X",0,IF(E433="X",0,VLOOKUP(E433,'40'!$K$3:$L$16,2,FALSE)))</f>
        <v>#N/A</v>
      </c>
      <c r="P433" s="122" t="e">
        <f t="shared" si="13"/>
        <v>#N/A</v>
      </c>
    </row>
    <row r="434" spans="14:16" x14ac:dyDescent="0.3">
      <c r="N434" s="122">
        <f t="shared" si="12"/>
        <v>0</v>
      </c>
      <c r="O434" s="122" t="e">
        <f>IF(D434="X",0,IF(E434="X",0,VLOOKUP(E434,'40'!$K$3:$L$16,2,FALSE)))</f>
        <v>#N/A</v>
      </c>
      <c r="P434" s="122" t="e">
        <f t="shared" si="13"/>
        <v>#N/A</v>
      </c>
    </row>
    <row r="435" spans="14:16" x14ac:dyDescent="0.3">
      <c r="N435" s="122">
        <f t="shared" si="12"/>
        <v>0</v>
      </c>
      <c r="O435" s="122" t="e">
        <f>IF(D435="X",0,IF(E435="X",0,VLOOKUP(E435,'40'!$K$3:$L$16,2,FALSE)))</f>
        <v>#N/A</v>
      </c>
      <c r="P435" s="122" t="e">
        <f t="shared" si="13"/>
        <v>#N/A</v>
      </c>
    </row>
    <row r="436" spans="14:16" x14ac:dyDescent="0.3">
      <c r="N436" s="122">
        <f t="shared" si="12"/>
        <v>0</v>
      </c>
      <c r="O436" s="122" t="e">
        <f>IF(D436="X",0,IF(E436="X",0,VLOOKUP(E436,'40'!$K$3:$L$16,2,FALSE)))</f>
        <v>#N/A</v>
      </c>
      <c r="P436" s="122" t="e">
        <f t="shared" si="13"/>
        <v>#N/A</v>
      </c>
    </row>
    <row r="437" spans="14:16" x14ac:dyDescent="0.3">
      <c r="N437" s="122">
        <f t="shared" si="12"/>
        <v>0</v>
      </c>
      <c r="O437" s="122" t="e">
        <f>IF(D437="X",0,IF(E437="X",0,VLOOKUP(E437,'40'!$K$3:$L$16,2,FALSE)))</f>
        <v>#N/A</v>
      </c>
      <c r="P437" s="122" t="e">
        <f t="shared" si="13"/>
        <v>#N/A</v>
      </c>
    </row>
    <row r="438" spans="14:16" x14ac:dyDescent="0.3">
      <c r="N438" s="122">
        <f t="shared" si="12"/>
        <v>0</v>
      </c>
      <c r="O438" s="122" t="e">
        <f>IF(D438="X",0,IF(E438="X",0,VLOOKUP(E438,'40'!$K$3:$L$16,2,FALSE)))</f>
        <v>#N/A</v>
      </c>
      <c r="P438" s="122" t="e">
        <f t="shared" si="13"/>
        <v>#N/A</v>
      </c>
    </row>
    <row r="439" spans="14:16" x14ac:dyDescent="0.3">
      <c r="N439" s="122">
        <f t="shared" si="12"/>
        <v>0</v>
      </c>
      <c r="O439" s="122" t="e">
        <f>IF(D439="X",0,IF(E439="X",0,VLOOKUP(E439,'40'!$K$3:$L$16,2,FALSE)))</f>
        <v>#N/A</v>
      </c>
      <c r="P439" s="122" t="e">
        <f t="shared" si="13"/>
        <v>#N/A</v>
      </c>
    </row>
    <row r="440" spans="14:16" x14ac:dyDescent="0.3">
      <c r="N440" s="122">
        <f t="shared" si="12"/>
        <v>0</v>
      </c>
      <c r="O440" s="122" t="e">
        <f>IF(D440="X",0,IF(E440="X",0,VLOOKUP(E440,'40'!$K$3:$L$16,2,FALSE)))</f>
        <v>#N/A</v>
      </c>
      <c r="P440" s="122" t="e">
        <f t="shared" si="13"/>
        <v>#N/A</v>
      </c>
    </row>
    <row r="441" spans="14:16" x14ac:dyDescent="0.3">
      <c r="N441" s="122">
        <f t="shared" si="12"/>
        <v>0</v>
      </c>
      <c r="O441" s="122" t="e">
        <f>IF(D441="X",0,IF(E441="X",0,VLOOKUP(E441,'40'!$K$3:$L$16,2,FALSE)))</f>
        <v>#N/A</v>
      </c>
      <c r="P441" s="122" t="e">
        <f t="shared" si="13"/>
        <v>#N/A</v>
      </c>
    </row>
    <row r="442" spans="14:16" x14ac:dyDescent="0.3">
      <c r="N442" s="122">
        <f t="shared" si="12"/>
        <v>0</v>
      </c>
      <c r="O442" s="122" t="e">
        <f>IF(D442="X",0,IF(E442="X",0,VLOOKUP(E442,'40'!$K$3:$L$16,2,FALSE)))</f>
        <v>#N/A</v>
      </c>
      <c r="P442" s="122" t="e">
        <f t="shared" si="13"/>
        <v>#N/A</v>
      </c>
    </row>
    <row r="443" spans="14:16" x14ac:dyDescent="0.3">
      <c r="N443" s="122">
        <f t="shared" si="12"/>
        <v>0</v>
      </c>
      <c r="O443" s="122" t="e">
        <f>IF(D443="X",0,IF(E443="X",0,VLOOKUP(E443,'40'!$K$3:$L$16,2,FALSE)))</f>
        <v>#N/A</v>
      </c>
      <c r="P443" s="122" t="e">
        <f t="shared" si="13"/>
        <v>#N/A</v>
      </c>
    </row>
    <row r="444" spans="14:16" x14ac:dyDescent="0.3">
      <c r="N444" s="122">
        <f t="shared" si="12"/>
        <v>0</v>
      </c>
      <c r="O444" s="122" t="e">
        <f>IF(D444="X",0,IF(E444="X",0,VLOOKUP(E444,'40'!$K$3:$L$16,2,FALSE)))</f>
        <v>#N/A</v>
      </c>
      <c r="P444" s="122" t="e">
        <f t="shared" si="13"/>
        <v>#N/A</v>
      </c>
    </row>
    <row r="445" spans="14:16" x14ac:dyDescent="0.3">
      <c r="N445" s="122">
        <f t="shared" si="12"/>
        <v>0</v>
      </c>
      <c r="O445" s="122" t="e">
        <f>IF(D445="X",0,IF(E445="X",0,VLOOKUP(E445,'40'!$K$3:$L$16,2,FALSE)))</f>
        <v>#N/A</v>
      </c>
      <c r="P445" s="122" t="e">
        <f t="shared" si="13"/>
        <v>#N/A</v>
      </c>
    </row>
    <row r="446" spans="14:16" x14ac:dyDescent="0.3">
      <c r="N446" s="122">
        <f t="shared" si="12"/>
        <v>0</v>
      </c>
      <c r="O446" s="122" t="e">
        <f>IF(D446="X",0,IF(E446="X",0,VLOOKUP(E446,'40'!$K$3:$L$16,2,FALSE)))</f>
        <v>#N/A</v>
      </c>
      <c r="P446" s="122" t="e">
        <f t="shared" si="13"/>
        <v>#N/A</v>
      </c>
    </row>
    <row r="447" spans="14:16" x14ac:dyDescent="0.3">
      <c r="N447" s="122">
        <f t="shared" si="12"/>
        <v>0</v>
      </c>
      <c r="O447" s="122" t="e">
        <f>IF(D447="X",0,IF(E447="X",0,VLOOKUP(E447,'40'!$K$3:$L$16,2,FALSE)))</f>
        <v>#N/A</v>
      </c>
      <c r="P447" s="122" t="e">
        <f t="shared" si="13"/>
        <v>#N/A</v>
      </c>
    </row>
    <row r="448" spans="14:16" x14ac:dyDescent="0.3">
      <c r="N448" s="122">
        <f t="shared" si="12"/>
        <v>0</v>
      </c>
      <c r="O448" s="122" t="e">
        <f>IF(D448="X",0,IF(E448="X",0,VLOOKUP(E448,'40'!$K$3:$L$16,2,FALSE)))</f>
        <v>#N/A</v>
      </c>
      <c r="P448" s="122" t="e">
        <f t="shared" si="13"/>
        <v>#N/A</v>
      </c>
    </row>
    <row r="449" spans="14:16" x14ac:dyDescent="0.3">
      <c r="N449" s="122">
        <f t="shared" si="12"/>
        <v>0</v>
      </c>
      <c r="O449" s="122" t="e">
        <f>IF(D449="X",0,IF(E449="X",0,VLOOKUP(E449,'40'!$K$3:$L$16,2,FALSE)))</f>
        <v>#N/A</v>
      </c>
      <c r="P449" s="122" t="e">
        <f t="shared" si="13"/>
        <v>#N/A</v>
      </c>
    </row>
    <row r="450" spans="14:16" x14ac:dyDescent="0.3">
      <c r="N450" s="122">
        <f t="shared" si="12"/>
        <v>0</v>
      </c>
      <c r="O450" s="122" t="e">
        <f>IF(D450="X",0,IF(E450="X",0,VLOOKUP(E450,'40'!$K$3:$L$16,2,FALSE)))</f>
        <v>#N/A</v>
      </c>
      <c r="P450" s="122" t="e">
        <f t="shared" si="13"/>
        <v>#N/A</v>
      </c>
    </row>
    <row r="451" spans="14:16" x14ac:dyDescent="0.3">
      <c r="N451" s="122">
        <f t="shared" si="12"/>
        <v>0</v>
      </c>
      <c r="O451" s="122" t="e">
        <f>IF(D451="X",0,IF(E451="X",0,VLOOKUP(E451,'40'!$K$3:$L$16,2,FALSE)))</f>
        <v>#N/A</v>
      </c>
      <c r="P451" s="122" t="e">
        <f t="shared" si="13"/>
        <v>#N/A</v>
      </c>
    </row>
    <row r="452" spans="14:16" x14ac:dyDescent="0.3">
      <c r="N452" s="122">
        <f t="shared" ref="N452:N494" si="14">SUM(F452:M452)</f>
        <v>0</v>
      </c>
      <c r="O452" s="122" t="e">
        <f>IF(D452="X",0,IF(E452="X",0,VLOOKUP(E452,'40'!$K$3:$L$16,2,FALSE)))</f>
        <v>#N/A</v>
      </c>
      <c r="P452" s="122" t="e">
        <f t="shared" ref="P452:P494" si="15">N452*O452</f>
        <v>#N/A</v>
      </c>
    </row>
    <row r="453" spans="14:16" x14ac:dyDescent="0.3">
      <c r="N453" s="122">
        <f t="shared" si="14"/>
        <v>0</v>
      </c>
      <c r="O453" s="122" t="e">
        <f>IF(D453="X",0,IF(E453="X",0,VLOOKUP(E453,'40'!$K$3:$L$16,2,FALSE)))</f>
        <v>#N/A</v>
      </c>
      <c r="P453" s="122" t="e">
        <f t="shared" si="15"/>
        <v>#N/A</v>
      </c>
    </row>
    <row r="454" spans="14:16" x14ac:dyDescent="0.3">
      <c r="N454" s="122">
        <f t="shared" si="14"/>
        <v>0</v>
      </c>
      <c r="O454" s="122" t="e">
        <f>IF(D454="X",0,IF(E454="X",0,VLOOKUP(E454,'40'!$K$3:$L$16,2,FALSE)))</f>
        <v>#N/A</v>
      </c>
      <c r="P454" s="122" t="e">
        <f t="shared" si="15"/>
        <v>#N/A</v>
      </c>
    </row>
    <row r="455" spans="14:16" x14ac:dyDescent="0.3">
      <c r="N455" s="122">
        <f t="shared" si="14"/>
        <v>0</v>
      </c>
      <c r="O455" s="122" t="e">
        <f>IF(D455="X",0,IF(E455="X",0,VLOOKUP(E455,'40'!$K$3:$L$16,2,FALSE)))</f>
        <v>#N/A</v>
      </c>
      <c r="P455" s="122" t="e">
        <f t="shared" si="15"/>
        <v>#N/A</v>
      </c>
    </row>
    <row r="456" spans="14:16" x14ac:dyDescent="0.3">
      <c r="N456" s="122">
        <f t="shared" si="14"/>
        <v>0</v>
      </c>
      <c r="O456" s="122" t="e">
        <f>IF(D456="X",0,IF(E456="X",0,VLOOKUP(E456,'40'!$K$3:$L$16,2,FALSE)))</f>
        <v>#N/A</v>
      </c>
      <c r="P456" s="122" t="e">
        <f t="shared" si="15"/>
        <v>#N/A</v>
      </c>
    </row>
    <row r="457" spans="14:16" x14ac:dyDescent="0.3">
      <c r="N457" s="122">
        <f t="shared" si="14"/>
        <v>0</v>
      </c>
      <c r="O457" s="122" t="e">
        <f>IF(D457="X",0,IF(E457="X",0,VLOOKUP(E457,'40'!$K$3:$L$16,2,FALSE)))</f>
        <v>#N/A</v>
      </c>
      <c r="P457" s="122" t="e">
        <f t="shared" si="15"/>
        <v>#N/A</v>
      </c>
    </row>
    <row r="458" spans="14:16" x14ac:dyDescent="0.3">
      <c r="N458" s="122">
        <f t="shared" si="14"/>
        <v>0</v>
      </c>
      <c r="O458" s="122" t="e">
        <f>IF(D458="X",0,IF(E458="X",0,VLOOKUP(E458,'40'!$K$3:$L$16,2,FALSE)))</f>
        <v>#N/A</v>
      </c>
      <c r="P458" s="122" t="e">
        <f t="shared" si="15"/>
        <v>#N/A</v>
      </c>
    </row>
    <row r="459" spans="14:16" x14ac:dyDescent="0.3">
      <c r="N459" s="122">
        <f t="shared" si="14"/>
        <v>0</v>
      </c>
      <c r="O459" s="122" t="e">
        <f>IF(D459="X",0,IF(E459="X",0,VLOOKUP(E459,'40'!$K$3:$L$16,2,FALSE)))</f>
        <v>#N/A</v>
      </c>
      <c r="P459" s="122" t="e">
        <f t="shared" si="15"/>
        <v>#N/A</v>
      </c>
    </row>
    <row r="460" spans="14:16" x14ac:dyDescent="0.3">
      <c r="N460" s="122">
        <f t="shared" si="14"/>
        <v>0</v>
      </c>
      <c r="O460" s="122" t="e">
        <f>IF(D460="X",0,IF(E460="X",0,VLOOKUP(E460,'40'!$K$3:$L$16,2,FALSE)))</f>
        <v>#N/A</v>
      </c>
      <c r="P460" s="122" t="e">
        <f t="shared" si="15"/>
        <v>#N/A</v>
      </c>
    </row>
    <row r="461" spans="14:16" x14ac:dyDescent="0.3">
      <c r="N461" s="122">
        <f t="shared" si="14"/>
        <v>0</v>
      </c>
      <c r="O461" s="122" t="e">
        <f>IF(D461="X",0,IF(E461="X",0,VLOOKUP(E461,'40'!$K$3:$L$16,2,FALSE)))</f>
        <v>#N/A</v>
      </c>
      <c r="P461" s="122" t="e">
        <f t="shared" si="15"/>
        <v>#N/A</v>
      </c>
    </row>
    <row r="462" spans="14:16" x14ac:dyDescent="0.3">
      <c r="N462" s="122">
        <f t="shared" si="14"/>
        <v>0</v>
      </c>
      <c r="O462" s="122" t="e">
        <f>IF(D462="X",0,IF(E462="X",0,VLOOKUP(E462,'40'!$K$3:$L$16,2,FALSE)))</f>
        <v>#N/A</v>
      </c>
      <c r="P462" s="122" t="e">
        <f t="shared" si="15"/>
        <v>#N/A</v>
      </c>
    </row>
    <row r="463" spans="14:16" x14ac:dyDescent="0.3">
      <c r="N463" s="122">
        <f t="shared" si="14"/>
        <v>0</v>
      </c>
      <c r="O463" s="122" t="e">
        <f>IF(D463="X",0,IF(E463="X",0,VLOOKUP(E463,'40'!$K$3:$L$16,2,FALSE)))</f>
        <v>#N/A</v>
      </c>
      <c r="P463" s="122" t="e">
        <f t="shared" si="15"/>
        <v>#N/A</v>
      </c>
    </row>
    <row r="464" spans="14:16" x14ac:dyDescent="0.3">
      <c r="N464" s="122">
        <f t="shared" si="14"/>
        <v>0</v>
      </c>
      <c r="O464" s="122" t="e">
        <f>IF(D464="X",0,IF(E464="X",0,VLOOKUP(E464,'40'!$K$3:$L$16,2,FALSE)))</f>
        <v>#N/A</v>
      </c>
      <c r="P464" s="122" t="e">
        <f t="shared" si="15"/>
        <v>#N/A</v>
      </c>
    </row>
    <row r="465" spans="14:16" x14ac:dyDescent="0.3">
      <c r="N465" s="122">
        <f t="shared" si="14"/>
        <v>0</v>
      </c>
      <c r="O465" s="122" t="e">
        <f>IF(D465="X",0,IF(E465="X",0,VLOOKUP(E465,'40'!$K$3:$L$16,2,FALSE)))</f>
        <v>#N/A</v>
      </c>
      <c r="P465" s="122" t="e">
        <f t="shared" si="15"/>
        <v>#N/A</v>
      </c>
    </row>
    <row r="466" spans="14:16" x14ac:dyDescent="0.3">
      <c r="N466" s="122">
        <f t="shared" si="14"/>
        <v>0</v>
      </c>
      <c r="O466" s="122" t="e">
        <f>IF(D466="X",0,IF(E466="X",0,VLOOKUP(E466,'40'!$K$3:$L$16,2,FALSE)))</f>
        <v>#N/A</v>
      </c>
      <c r="P466" s="122" t="e">
        <f t="shared" si="15"/>
        <v>#N/A</v>
      </c>
    </row>
    <row r="467" spans="14:16" x14ac:dyDescent="0.3">
      <c r="N467" s="122">
        <f t="shared" si="14"/>
        <v>0</v>
      </c>
      <c r="O467" s="122" t="e">
        <f>IF(D467="X",0,IF(E467="X",0,VLOOKUP(E467,'40'!$K$3:$L$16,2,FALSE)))</f>
        <v>#N/A</v>
      </c>
      <c r="P467" s="122" t="e">
        <f t="shared" si="15"/>
        <v>#N/A</v>
      </c>
    </row>
    <row r="468" spans="14:16" x14ac:dyDescent="0.3">
      <c r="N468" s="122">
        <f t="shared" si="14"/>
        <v>0</v>
      </c>
      <c r="O468" s="122" t="e">
        <f>IF(D468="X",0,IF(E468="X",0,VLOOKUP(E468,'40'!$K$3:$L$16,2,FALSE)))</f>
        <v>#N/A</v>
      </c>
      <c r="P468" s="122" t="e">
        <f t="shared" si="15"/>
        <v>#N/A</v>
      </c>
    </row>
    <row r="469" spans="14:16" x14ac:dyDescent="0.3">
      <c r="N469" s="122">
        <f t="shared" si="14"/>
        <v>0</v>
      </c>
      <c r="O469" s="122" t="e">
        <f>IF(D469="X",0,IF(E469="X",0,VLOOKUP(E469,'40'!$K$3:$L$16,2,FALSE)))</f>
        <v>#N/A</v>
      </c>
      <c r="P469" s="122" t="e">
        <f t="shared" si="15"/>
        <v>#N/A</v>
      </c>
    </row>
    <row r="470" spans="14:16" x14ac:dyDescent="0.3">
      <c r="N470" s="122">
        <f t="shared" si="14"/>
        <v>0</v>
      </c>
      <c r="O470" s="122" t="e">
        <f>IF(D470="X",0,IF(E470="X",0,VLOOKUP(E470,'40'!$K$3:$L$16,2,FALSE)))</f>
        <v>#N/A</v>
      </c>
      <c r="P470" s="122" t="e">
        <f t="shared" si="15"/>
        <v>#N/A</v>
      </c>
    </row>
    <row r="471" spans="14:16" x14ac:dyDescent="0.3">
      <c r="N471" s="122">
        <f t="shared" si="14"/>
        <v>0</v>
      </c>
      <c r="O471" s="122" t="e">
        <f>IF(D471="X",0,IF(E471="X",0,VLOOKUP(E471,'40'!$K$3:$L$16,2,FALSE)))</f>
        <v>#N/A</v>
      </c>
      <c r="P471" s="122" t="e">
        <f t="shared" si="15"/>
        <v>#N/A</v>
      </c>
    </row>
    <row r="472" spans="14:16" x14ac:dyDescent="0.3">
      <c r="N472" s="122">
        <f t="shared" si="14"/>
        <v>0</v>
      </c>
      <c r="O472" s="122" t="e">
        <f>IF(D472="X",0,IF(E472="X",0,VLOOKUP(E472,'40'!$K$3:$L$16,2,FALSE)))</f>
        <v>#N/A</v>
      </c>
      <c r="P472" s="122" t="e">
        <f t="shared" si="15"/>
        <v>#N/A</v>
      </c>
    </row>
    <row r="473" spans="14:16" x14ac:dyDescent="0.3">
      <c r="N473" s="122">
        <f t="shared" si="14"/>
        <v>0</v>
      </c>
      <c r="O473" s="122" t="e">
        <f>IF(D473="X",0,IF(E473="X",0,VLOOKUP(E473,'40'!$K$3:$L$16,2,FALSE)))</f>
        <v>#N/A</v>
      </c>
      <c r="P473" s="122" t="e">
        <f t="shared" si="15"/>
        <v>#N/A</v>
      </c>
    </row>
    <row r="474" spans="14:16" x14ac:dyDescent="0.3">
      <c r="N474" s="122">
        <f t="shared" si="14"/>
        <v>0</v>
      </c>
      <c r="O474" s="122" t="e">
        <f>IF(D474="X",0,IF(E474="X",0,VLOOKUP(E474,'40'!$K$3:$L$16,2,FALSE)))</f>
        <v>#N/A</v>
      </c>
      <c r="P474" s="122" t="e">
        <f t="shared" si="15"/>
        <v>#N/A</v>
      </c>
    </row>
    <row r="475" spans="14:16" x14ac:dyDescent="0.3">
      <c r="N475" s="122">
        <f t="shared" si="14"/>
        <v>0</v>
      </c>
      <c r="O475" s="122" t="e">
        <f>IF(D475="X",0,IF(E475="X",0,VLOOKUP(E475,'40'!$K$3:$L$16,2,FALSE)))</f>
        <v>#N/A</v>
      </c>
      <c r="P475" s="122" t="e">
        <f t="shared" si="15"/>
        <v>#N/A</v>
      </c>
    </row>
    <row r="476" spans="14:16" x14ac:dyDescent="0.3">
      <c r="N476" s="122">
        <f t="shared" si="14"/>
        <v>0</v>
      </c>
      <c r="O476" s="122" t="e">
        <f>IF(D476="X",0,IF(E476="X",0,VLOOKUP(E476,'40'!$K$3:$L$16,2,FALSE)))</f>
        <v>#N/A</v>
      </c>
      <c r="P476" s="122" t="e">
        <f t="shared" si="15"/>
        <v>#N/A</v>
      </c>
    </row>
    <row r="477" spans="14:16" x14ac:dyDescent="0.3">
      <c r="N477" s="122">
        <f t="shared" si="14"/>
        <v>0</v>
      </c>
      <c r="O477" s="122" t="e">
        <f>IF(D477="X",0,IF(E477="X",0,VLOOKUP(E477,'40'!$K$3:$L$16,2,FALSE)))</f>
        <v>#N/A</v>
      </c>
      <c r="P477" s="122" t="e">
        <f t="shared" si="15"/>
        <v>#N/A</v>
      </c>
    </row>
    <row r="478" spans="14:16" x14ac:dyDescent="0.3">
      <c r="N478" s="122">
        <f t="shared" si="14"/>
        <v>0</v>
      </c>
      <c r="O478" s="122" t="e">
        <f>IF(D478="X",0,IF(E478="X",0,VLOOKUP(E478,'40'!$K$3:$L$16,2,FALSE)))</f>
        <v>#N/A</v>
      </c>
      <c r="P478" s="122" t="e">
        <f t="shared" si="15"/>
        <v>#N/A</v>
      </c>
    </row>
    <row r="479" spans="14:16" x14ac:dyDescent="0.3">
      <c r="N479" s="122">
        <f t="shared" si="14"/>
        <v>0</v>
      </c>
      <c r="O479" s="122" t="e">
        <f>IF(D479="X",0,IF(E479="X",0,VLOOKUP(E479,'40'!$K$3:$L$16,2,FALSE)))</f>
        <v>#N/A</v>
      </c>
      <c r="P479" s="122" t="e">
        <f t="shared" si="15"/>
        <v>#N/A</v>
      </c>
    </row>
    <row r="480" spans="14:16" x14ac:dyDescent="0.3">
      <c r="N480" s="122">
        <f t="shared" si="14"/>
        <v>0</v>
      </c>
      <c r="O480" s="122" t="e">
        <f>IF(D480="X",0,IF(E480="X",0,VLOOKUP(E480,'40'!$K$3:$L$16,2,FALSE)))</f>
        <v>#N/A</v>
      </c>
      <c r="P480" s="122" t="e">
        <f t="shared" si="15"/>
        <v>#N/A</v>
      </c>
    </row>
    <row r="481" spans="3:23" x14ac:dyDescent="0.3">
      <c r="N481" s="122">
        <f t="shared" si="14"/>
        <v>0</v>
      </c>
      <c r="O481" s="122" t="e">
        <f>IF(D481="X",0,IF(E481="X",0,VLOOKUP(E481,'40'!$K$3:$L$16,2,FALSE)))</f>
        <v>#N/A</v>
      </c>
      <c r="P481" s="122" t="e">
        <f t="shared" si="15"/>
        <v>#N/A</v>
      </c>
    </row>
    <row r="482" spans="3:23" x14ac:dyDescent="0.3">
      <c r="N482" s="122">
        <f t="shared" si="14"/>
        <v>0</v>
      </c>
      <c r="O482" s="122" t="e">
        <f>IF(D482="X",0,IF(E482="X",0,VLOOKUP(E482,'40'!$K$3:$L$16,2,FALSE)))</f>
        <v>#N/A</v>
      </c>
      <c r="P482" s="122" t="e">
        <f t="shared" si="15"/>
        <v>#N/A</v>
      </c>
    </row>
    <row r="483" spans="3:23" x14ac:dyDescent="0.3">
      <c r="N483" s="122">
        <f t="shared" si="14"/>
        <v>0</v>
      </c>
      <c r="O483" s="122" t="e">
        <f>IF(D483="X",0,IF(E483="X",0,VLOOKUP(E483,'40'!$K$3:$L$16,2,FALSE)))</f>
        <v>#N/A</v>
      </c>
      <c r="P483" s="122" t="e">
        <f t="shared" si="15"/>
        <v>#N/A</v>
      </c>
    </row>
    <row r="484" spans="3:23" x14ac:dyDescent="0.3">
      <c r="N484" s="122">
        <f t="shared" si="14"/>
        <v>0</v>
      </c>
      <c r="O484" s="122" t="e">
        <f>IF(D484="X",0,IF(E484="X",0,VLOOKUP(E484,'40'!$K$3:$L$16,2,FALSE)))</f>
        <v>#N/A</v>
      </c>
      <c r="P484" s="122" t="e">
        <f t="shared" si="15"/>
        <v>#N/A</v>
      </c>
    </row>
    <row r="485" spans="3:23" x14ac:dyDescent="0.3">
      <c r="N485" s="122">
        <f t="shared" si="14"/>
        <v>0</v>
      </c>
      <c r="O485" s="122" t="e">
        <f>IF(D485="X",0,IF(E485="X",0,VLOOKUP(E485,'40'!$K$3:$L$16,2,FALSE)))</f>
        <v>#N/A</v>
      </c>
      <c r="P485" s="122" t="e">
        <f t="shared" si="15"/>
        <v>#N/A</v>
      </c>
    </row>
    <row r="486" spans="3:23" x14ac:dyDescent="0.3">
      <c r="N486" s="122">
        <f t="shared" si="14"/>
        <v>0</v>
      </c>
      <c r="O486" s="122" t="e">
        <f>IF(D486="X",0,IF(E486="X",0,VLOOKUP(E486,'40'!$K$3:$L$16,2,FALSE)))</f>
        <v>#N/A</v>
      </c>
      <c r="P486" s="122" t="e">
        <f t="shared" si="15"/>
        <v>#N/A</v>
      </c>
    </row>
    <row r="487" spans="3:23" x14ac:dyDescent="0.3">
      <c r="N487" s="122">
        <f t="shared" si="14"/>
        <v>0</v>
      </c>
      <c r="O487" s="122" t="e">
        <f>IF(D487="X",0,IF(E487="X",0,VLOOKUP(E487,'40'!$K$3:$L$16,2,FALSE)))</f>
        <v>#N/A</v>
      </c>
      <c r="P487" s="122" t="e">
        <f t="shared" si="15"/>
        <v>#N/A</v>
      </c>
    </row>
    <row r="488" spans="3:23" x14ac:dyDescent="0.3">
      <c r="N488" s="122">
        <f t="shared" si="14"/>
        <v>0</v>
      </c>
      <c r="O488" s="122" t="e">
        <f>IF(D488="X",0,IF(E488="X",0,VLOOKUP(E488,'40'!$K$3:$L$16,2,FALSE)))</f>
        <v>#N/A</v>
      </c>
      <c r="P488" s="122" t="e">
        <f t="shared" si="15"/>
        <v>#N/A</v>
      </c>
    </row>
    <row r="489" spans="3:23" x14ac:dyDescent="0.3">
      <c r="N489" s="122">
        <f t="shared" si="14"/>
        <v>0</v>
      </c>
      <c r="O489" s="122" t="e">
        <f>IF(D489="X",0,IF(E489="X",0,VLOOKUP(E489,'40'!$K$3:$L$16,2,FALSE)))</f>
        <v>#N/A</v>
      </c>
      <c r="P489" s="122" t="e">
        <f t="shared" si="15"/>
        <v>#N/A</v>
      </c>
    </row>
    <row r="490" spans="3:23" x14ac:dyDescent="0.3">
      <c r="N490" s="122">
        <f t="shared" si="14"/>
        <v>0</v>
      </c>
      <c r="O490" s="122" t="e">
        <f>IF(D490="X",0,IF(E490="X",0,VLOOKUP(E490,'40'!$K$3:$L$16,2,FALSE)))</f>
        <v>#N/A</v>
      </c>
      <c r="P490" s="122" t="e">
        <f t="shared" si="15"/>
        <v>#N/A</v>
      </c>
    </row>
    <row r="491" spans="3:23" x14ac:dyDescent="0.3">
      <c r="N491" s="122">
        <f t="shared" si="14"/>
        <v>0</v>
      </c>
      <c r="O491" s="122" t="e">
        <f>IF(D491="X",0,IF(E491="X",0,VLOOKUP(E491,'40'!$K$3:$L$16,2,FALSE)))</f>
        <v>#N/A</v>
      </c>
      <c r="P491" s="122" t="e">
        <f t="shared" si="15"/>
        <v>#N/A</v>
      </c>
    </row>
    <row r="492" spans="3:23" x14ac:dyDescent="0.3">
      <c r="N492" s="122">
        <f t="shared" si="14"/>
        <v>0</v>
      </c>
      <c r="O492" s="122" t="e">
        <f>IF(D492="X",0,IF(E492="X",0,VLOOKUP(E492,'40'!$K$3:$L$16,2,FALSE)))</f>
        <v>#N/A</v>
      </c>
      <c r="P492" s="122" t="e">
        <f t="shared" si="15"/>
        <v>#N/A</v>
      </c>
    </row>
    <row r="493" spans="3:23" x14ac:dyDescent="0.3">
      <c r="N493" s="122">
        <f t="shared" si="14"/>
        <v>0</v>
      </c>
      <c r="O493" s="122" t="e">
        <f>IF(D493="X",0,IF(E493="X",0,VLOOKUP(E493,'40'!$K$3:$L$16,2,FALSE)))</f>
        <v>#N/A</v>
      </c>
      <c r="P493" s="122" t="e">
        <f t="shared" si="15"/>
        <v>#N/A</v>
      </c>
    </row>
    <row r="494" spans="3:23" x14ac:dyDescent="0.3">
      <c r="N494" s="122">
        <f t="shared" si="14"/>
        <v>0</v>
      </c>
      <c r="O494" s="122" t="e">
        <f>IF(D494="X",0,IF(E494="X",0,VLOOKUP(E494,'40'!$K$3:$L$16,2,FALSE)))</f>
        <v>#N/A</v>
      </c>
      <c r="P494" s="122" t="e">
        <f t="shared" si="15"/>
        <v>#N/A</v>
      </c>
    </row>
    <row r="495" spans="3:23" ht="15" thickBot="1" x14ac:dyDescent="0.35">
      <c r="C495" s="123" t="s">
        <v>136</v>
      </c>
      <c r="D495" s="93"/>
      <c r="E495" s="93"/>
      <c r="F495" s="105">
        <f t="shared" ref="F495:M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" thickTop="1" x14ac:dyDescent="0.3"/>
    <row r="498" spans="3:16" x14ac:dyDescent="0.3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151</v>
      </c>
      <c r="O498" s="47"/>
      <c r="P498" s="95" t="s">
        <v>140</v>
      </c>
    </row>
    <row r="499" spans="3:16" x14ac:dyDescent="0.3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3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3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3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3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3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3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3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3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3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3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3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3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" thickBot="1" x14ac:dyDescent="0.35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" thickTop="1" x14ac:dyDescent="0.3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" thickBot="1" x14ac:dyDescent="0.35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" thickTop="1" x14ac:dyDescent="0.3"/>
    <row r="517" spans="3:16" x14ac:dyDescent="0.3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151</v>
      </c>
    </row>
    <row r="518" spans="3:16" x14ac:dyDescent="0.3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3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3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3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3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3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3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3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3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3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3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3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3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" thickBot="1" x14ac:dyDescent="0.35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" thickTop="1" x14ac:dyDescent="0.3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X1" sqref="X1:Z1048576"/>
    </sheetView>
  </sheetViews>
  <sheetFormatPr defaultRowHeight="14.4" x14ac:dyDescent="0.3"/>
  <cols>
    <col min="1" max="1" width="30" customWidth="1"/>
    <col min="4" max="4" width="13.33203125" customWidth="1"/>
    <col min="5" max="5" width="16.109375" customWidth="1"/>
    <col min="6" max="6" width="17.88671875" customWidth="1"/>
    <col min="7" max="7" width="13.88671875" customWidth="1"/>
    <col min="8" max="8" width="16.6640625" bestFit="1" customWidth="1"/>
    <col min="9" max="9" width="18.44140625" bestFit="1" customWidth="1"/>
    <col min="11" max="11" width="10" customWidth="1"/>
    <col min="12" max="12" width="10.88671875" bestFit="1" customWidth="1"/>
    <col min="13" max="13" width="16" customWidth="1"/>
    <col min="14" max="14" width="16.6640625" bestFit="1" customWidth="1"/>
  </cols>
  <sheetData>
    <row r="2" spans="1:14" ht="28.8" x14ac:dyDescent="0.3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41, onderdeel van bestek 2023-SMO1210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148</v>
      </c>
    </row>
    <row r="3" spans="1:14" x14ac:dyDescent="0.3">
      <c r="K3" s="72" t="s">
        <v>55</v>
      </c>
      <c r="L3" s="85"/>
      <c r="M3" s="146"/>
      <c r="N3" s="126" t="e">
        <f>'41a'!P499/M3</f>
        <v>#N/A</v>
      </c>
    </row>
    <row r="4" spans="1:14" x14ac:dyDescent="0.3">
      <c r="A4" s="56" t="s">
        <v>83</v>
      </c>
      <c r="B4" s="226">
        <f>VLOOKUP(H5,'Kosten VSR (her)controles'!A5:E62,3)</f>
        <v>0</v>
      </c>
      <c r="C4" s="226"/>
      <c r="D4" s="226"/>
      <c r="E4" s="226"/>
      <c r="F4" s="59"/>
      <c r="G4" s="59"/>
      <c r="H4" s="52"/>
      <c r="K4" s="74" t="s">
        <v>58</v>
      </c>
      <c r="L4" s="86"/>
      <c r="M4" s="147"/>
      <c r="N4" s="127" t="e">
        <f>'41a'!P500/M4</f>
        <v>#N/A</v>
      </c>
    </row>
    <row r="5" spans="1:14" x14ac:dyDescent="0.3">
      <c r="A5" s="57" t="s">
        <v>84</v>
      </c>
      <c r="B5" s="227">
        <f>VLOOKUP(H5,'Kosten VSR (her)controles'!A5:E62,4)</f>
        <v>0</v>
      </c>
      <c r="C5" s="227"/>
      <c r="D5" s="227"/>
      <c r="E5" s="227"/>
      <c r="F5" s="241" t="s">
        <v>86</v>
      </c>
      <c r="G5" s="241"/>
      <c r="H5" s="53">
        <f>'Kosten VSR (her)controles'!A53</f>
        <v>41</v>
      </c>
      <c r="K5" s="74" t="s">
        <v>59</v>
      </c>
      <c r="L5" s="86"/>
      <c r="M5" s="147"/>
      <c r="N5" s="127" t="e">
        <f>'41a'!P501/M5</f>
        <v>#N/A</v>
      </c>
    </row>
    <row r="6" spans="1:14" x14ac:dyDescent="0.3">
      <c r="A6" s="58" t="s">
        <v>85</v>
      </c>
      <c r="B6" s="228">
        <f>VLOOKUP(H5,'Kosten VSR (her)controles'!A5:E62,5)</f>
        <v>0</v>
      </c>
      <c r="C6" s="228"/>
      <c r="D6" s="228"/>
      <c r="E6" s="228"/>
      <c r="F6" s="242" t="s">
        <v>87</v>
      </c>
      <c r="G6" s="242"/>
      <c r="H6" s="54" t="str">
        <f>CONCATENATE(H5,"a")</f>
        <v>41a</v>
      </c>
      <c r="K6" s="74" t="s">
        <v>60</v>
      </c>
      <c r="L6" s="86"/>
      <c r="M6" s="147"/>
      <c r="N6" s="127" t="e">
        <f>'41a'!P502/M6</f>
        <v>#N/A</v>
      </c>
    </row>
    <row r="7" spans="1:14" x14ac:dyDescent="0.3">
      <c r="K7" s="74" t="s">
        <v>56</v>
      </c>
      <c r="L7" s="86"/>
      <c r="M7" s="147"/>
      <c r="N7" s="127" t="e">
        <f>'41a'!P503/M7</f>
        <v>#N/A</v>
      </c>
    </row>
    <row r="8" spans="1:14" x14ac:dyDescent="0.3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7"/>
      <c r="N8" s="127" t="e">
        <f>'41a'!P504/M8</f>
        <v>#N/A</v>
      </c>
    </row>
    <row r="9" spans="1:14" x14ac:dyDescent="0.3">
      <c r="A9" s="21" t="s">
        <v>31</v>
      </c>
      <c r="B9" s="22"/>
      <c r="C9" s="22"/>
      <c r="D9" s="22"/>
      <c r="E9" s="166">
        <v>0.08</v>
      </c>
      <c r="K9" s="74" t="s">
        <v>150</v>
      </c>
      <c r="L9" s="86"/>
      <c r="M9" s="147"/>
      <c r="N9" s="127" t="e">
        <f>'41a'!P505/M9</f>
        <v>#N/A</v>
      </c>
    </row>
    <row r="10" spans="1:14" x14ac:dyDescent="0.3">
      <c r="H10" s="47" t="s">
        <v>97</v>
      </c>
      <c r="K10" s="74" t="s">
        <v>62</v>
      </c>
      <c r="L10" s="86"/>
      <c r="M10" s="147"/>
      <c r="N10" s="127" t="e">
        <f>'41a'!P506/M10</f>
        <v>#N/A</v>
      </c>
    </row>
    <row r="11" spans="1:14" x14ac:dyDescent="0.3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7"/>
      <c r="N11" s="127" t="e">
        <f>'41a'!P507/M11</f>
        <v>#N/A</v>
      </c>
    </row>
    <row r="12" spans="1:14" x14ac:dyDescent="0.3">
      <c r="F12" s="47" t="s">
        <v>65</v>
      </c>
      <c r="G12" s="47" t="s">
        <v>91</v>
      </c>
      <c r="K12" s="74" t="s">
        <v>64</v>
      </c>
      <c r="L12" s="86"/>
      <c r="M12" s="147"/>
      <c r="N12" s="127" t="e">
        <f>'41a'!P508/M12</f>
        <v>#N/A</v>
      </c>
    </row>
    <row r="13" spans="1:14" x14ac:dyDescent="0.3">
      <c r="A13" s="22" t="s">
        <v>115</v>
      </c>
      <c r="B13" s="22"/>
      <c r="C13" s="22"/>
      <c r="D13" s="22"/>
      <c r="E13" s="23"/>
      <c r="F13" s="83">
        <f>'41a'!N512</f>
        <v>0</v>
      </c>
      <c r="G13" s="129"/>
      <c r="H13" s="63">
        <f>(F13*G13)*4</f>
        <v>0</v>
      </c>
      <c r="K13" s="74" t="s">
        <v>57</v>
      </c>
      <c r="L13" s="86"/>
      <c r="M13" s="147"/>
      <c r="N13" s="127" t="e">
        <f>'41a'!P509/M13</f>
        <v>#N/A</v>
      </c>
    </row>
    <row r="14" spans="1:14" ht="15.6" x14ac:dyDescent="0.3">
      <c r="F14" s="61" t="s">
        <v>90</v>
      </c>
      <c r="G14" s="116"/>
      <c r="H14" s="63" t="e">
        <f>SUM(H11:H13)</f>
        <v>#N/A</v>
      </c>
      <c r="K14" s="74"/>
      <c r="L14" s="86"/>
      <c r="M14" s="147"/>
      <c r="N14" s="127"/>
    </row>
    <row r="15" spans="1:14" x14ac:dyDescent="0.3">
      <c r="K15" s="74"/>
      <c r="L15" s="86"/>
      <c r="M15" s="147"/>
      <c r="N15" s="127"/>
    </row>
    <row r="16" spans="1:14" x14ac:dyDescent="0.3">
      <c r="A16" t="s">
        <v>128</v>
      </c>
      <c r="K16" s="76"/>
      <c r="L16" s="87"/>
      <c r="M16" s="148"/>
      <c r="N16" s="128"/>
    </row>
    <row r="17" spans="1:9" x14ac:dyDescent="0.3">
      <c r="A17" s="238" t="s">
        <v>129</v>
      </c>
      <c r="B17" s="238"/>
      <c r="C17" s="238"/>
      <c r="D17" s="84" t="e">
        <f>'41a'!P512</f>
        <v>#N/A</v>
      </c>
      <c r="E17" s="238" t="s">
        <v>130</v>
      </c>
      <c r="F17" s="238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3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3">
      <c r="A21" s="139"/>
      <c r="B21" s="133"/>
      <c r="C21" s="133"/>
      <c r="D21" s="133"/>
      <c r="E21" s="213"/>
      <c r="F21" s="213"/>
      <c r="G21" s="213"/>
      <c r="H21" s="213"/>
      <c r="I21" s="134"/>
    </row>
    <row r="22" spans="1:9" x14ac:dyDescent="0.3">
      <c r="A22" s="239" t="s">
        <v>118</v>
      </c>
      <c r="B22" s="240"/>
      <c r="C22" s="240"/>
      <c r="D22" s="224"/>
      <c r="E22" s="135">
        <f>'41a'!G512</f>
        <v>0</v>
      </c>
      <c r="F22" s="136"/>
      <c r="G22" s="137">
        <f t="shared" ref="G22:G34" si="0">E22*F22</f>
        <v>0</v>
      </c>
      <c r="H22" s="138"/>
      <c r="I22" s="137">
        <f t="shared" ref="I22:I34" si="1">G22*H22</f>
        <v>0</v>
      </c>
    </row>
    <row r="23" spans="1:9" x14ac:dyDescent="0.3">
      <c r="A23" s="212" t="s">
        <v>119</v>
      </c>
      <c r="B23" s="213"/>
      <c r="C23" s="213"/>
      <c r="D23" s="214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3">
      <c r="A24" s="212" t="s">
        <v>120</v>
      </c>
      <c r="B24" s="213"/>
      <c r="C24" s="213"/>
      <c r="D24" s="214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3">
      <c r="A25" s="212" t="s">
        <v>121</v>
      </c>
      <c r="B25" s="213"/>
      <c r="C25" s="213"/>
      <c r="D25" s="214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3">
      <c r="A26" s="212" t="s">
        <v>66</v>
      </c>
      <c r="B26" s="213"/>
      <c r="C26" s="213"/>
      <c r="D26" s="214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3">
      <c r="A27" s="212" t="s">
        <v>67</v>
      </c>
      <c r="B27" s="213"/>
      <c r="C27" s="213"/>
      <c r="D27" s="225"/>
      <c r="E27" s="140"/>
      <c r="F27" s="141"/>
      <c r="G27" s="142">
        <f t="shared" si="0"/>
        <v>0</v>
      </c>
      <c r="H27" s="143"/>
      <c r="I27" s="142">
        <f t="shared" si="1"/>
        <v>0</v>
      </c>
    </row>
    <row r="28" spans="1:9" x14ac:dyDescent="0.3">
      <c r="A28" s="139"/>
      <c r="B28" s="133"/>
      <c r="C28" s="133"/>
      <c r="D28" s="133"/>
      <c r="E28" s="213"/>
      <c r="F28" s="213"/>
      <c r="G28" s="213"/>
      <c r="H28" s="213"/>
      <c r="I28" s="134"/>
    </row>
    <row r="29" spans="1:9" x14ac:dyDescent="0.3">
      <c r="A29" s="212" t="s">
        <v>122</v>
      </c>
      <c r="B29" s="213"/>
      <c r="C29" s="213"/>
      <c r="D29" s="224"/>
      <c r="E29" s="135">
        <f>'41a'!S495</f>
        <v>0</v>
      </c>
      <c r="F29" s="136"/>
      <c r="G29" s="137">
        <f t="shared" si="0"/>
        <v>0</v>
      </c>
      <c r="H29" s="138"/>
      <c r="I29" s="137">
        <f t="shared" si="1"/>
        <v>0</v>
      </c>
    </row>
    <row r="30" spans="1:9" x14ac:dyDescent="0.3">
      <c r="A30" s="212" t="s">
        <v>123</v>
      </c>
      <c r="B30" s="213"/>
      <c r="C30" s="213"/>
      <c r="D30" s="214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3">
      <c r="A31" s="212" t="s">
        <v>124</v>
      </c>
      <c r="B31" s="213"/>
      <c r="C31" s="213"/>
      <c r="D31" s="214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3">
      <c r="A32" s="212" t="s">
        <v>125</v>
      </c>
      <c r="B32" s="213"/>
      <c r="C32" s="213"/>
      <c r="D32" s="214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3">
      <c r="A33" s="212" t="s">
        <v>114</v>
      </c>
      <c r="B33" s="213"/>
      <c r="C33" s="213"/>
      <c r="D33" s="214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3">
      <c r="A34" s="212" t="s">
        <v>126</v>
      </c>
      <c r="B34" s="213"/>
      <c r="C34" s="213"/>
      <c r="D34" s="214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3">
      <c r="A35" s="212"/>
      <c r="B35" s="213"/>
      <c r="C35" s="213"/>
      <c r="D35" s="214"/>
      <c r="E35" s="65"/>
      <c r="F35" s="102"/>
      <c r="G35" s="97"/>
      <c r="H35" s="75"/>
      <c r="I35" s="97"/>
    </row>
    <row r="36" spans="1:9" x14ac:dyDescent="0.3">
      <c r="A36" s="212"/>
      <c r="B36" s="213"/>
      <c r="C36" s="213"/>
      <c r="D36" s="214"/>
      <c r="E36" s="65"/>
      <c r="F36" s="102"/>
      <c r="G36" s="97"/>
      <c r="H36" s="75"/>
      <c r="I36" s="97"/>
    </row>
    <row r="37" spans="1:9" x14ac:dyDescent="0.3">
      <c r="A37" s="235"/>
      <c r="B37" s="236"/>
      <c r="C37" s="236"/>
      <c r="D37" s="237"/>
      <c r="E37" s="66"/>
      <c r="F37" s="103"/>
      <c r="G37" s="98"/>
      <c r="H37" s="77"/>
      <c r="I37" s="98"/>
    </row>
    <row r="38" spans="1:9" ht="15.6" x14ac:dyDescent="0.3">
      <c r="H38" s="67" t="s">
        <v>90</v>
      </c>
      <c r="I38" s="68">
        <f>SUM(I22:I37)</f>
        <v>0</v>
      </c>
    </row>
    <row r="40" spans="1:9" x14ac:dyDescent="0.3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3">
      <c r="A41" s="233" t="s">
        <v>117</v>
      </c>
      <c r="B41" s="234"/>
      <c r="C41" s="234"/>
      <c r="D41" s="48" t="s">
        <v>65</v>
      </c>
      <c r="E41" s="125">
        <f>'41a'!N505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3">
      <c r="A42" s="231"/>
      <c r="B42" s="232"/>
      <c r="C42" s="232"/>
      <c r="D42" s="49"/>
      <c r="E42" s="49"/>
      <c r="F42" s="100"/>
      <c r="G42" s="97"/>
      <c r="H42" s="75"/>
      <c r="I42" s="97"/>
    </row>
    <row r="43" spans="1:9" x14ac:dyDescent="0.3">
      <c r="A43" s="231"/>
      <c r="B43" s="232"/>
      <c r="C43" s="232"/>
      <c r="D43" s="49"/>
      <c r="E43" s="49"/>
      <c r="F43" s="100"/>
      <c r="G43" s="97"/>
      <c r="H43" s="75"/>
      <c r="I43" s="97"/>
    </row>
    <row r="44" spans="1:9" x14ac:dyDescent="0.3">
      <c r="A44" s="231"/>
      <c r="B44" s="232"/>
      <c r="C44" s="232"/>
      <c r="D44" s="49"/>
      <c r="E44" s="49"/>
      <c r="F44" s="100"/>
      <c r="G44" s="97"/>
      <c r="H44" s="75"/>
      <c r="I44" s="97"/>
    </row>
    <row r="45" spans="1:9" x14ac:dyDescent="0.3">
      <c r="A45" s="231"/>
      <c r="B45" s="232"/>
      <c r="C45" s="232"/>
      <c r="D45" s="49"/>
      <c r="E45" s="49"/>
      <c r="F45" s="100"/>
      <c r="G45" s="97"/>
      <c r="H45" s="75"/>
      <c r="I45" s="97"/>
    </row>
    <row r="46" spans="1:9" x14ac:dyDescent="0.3">
      <c r="A46" s="231"/>
      <c r="B46" s="232"/>
      <c r="C46" s="232"/>
      <c r="D46" s="49"/>
      <c r="E46" s="49"/>
      <c r="F46" s="100"/>
      <c r="G46" s="97"/>
      <c r="H46" s="75"/>
      <c r="I46" s="97"/>
    </row>
    <row r="47" spans="1:9" x14ac:dyDescent="0.3">
      <c r="A47" s="231"/>
      <c r="B47" s="232"/>
      <c r="C47" s="232"/>
      <c r="D47" s="49"/>
      <c r="E47" s="49"/>
      <c r="F47" s="100"/>
      <c r="G47" s="97"/>
      <c r="H47" s="75"/>
      <c r="I47" s="97"/>
    </row>
    <row r="48" spans="1:9" x14ac:dyDescent="0.3">
      <c r="A48" s="231"/>
      <c r="B48" s="232"/>
      <c r="C48" s="232"/>
      <c r="D48" s="49"/>
      <c r="E48" s="49"/>
      <c r="F48" s="100"/>
      <c r="G48" s="97"/>
      <c r="H48" s="75"/>
      <c r="I48" s="97"/>
    </row>
    <row r="49" spans="1:9" x14ac:dyDescent="0.3">
      <c r="A49" s="231"/>
      <c r="B49" s="232"/>
      <c r="C49" s="232"/>
      <c r="D49" s="49"/>
      <c r="E49" s="49"/>
      <c r="F49" s="100"/>
      <c r="G49" s="97"/>
      <c r="H49" s="75"/>
      <c r="I49" s="97"/>
    </row>
    <row r="50" spans="1:9" x14ac:dyDescent="0.3">
      <c r="A50" s="231"/>
      <c r="B50" s="232"/>
      <c r="C50" s="232"/>
      <c r="D50" s="49"/>
      <c r="E50" s="49"/>
      <c r="F50" s="100"/>
      <c r="G50" s="97"/>
      <c r="H50" s="75"/>
      <c r="I50" s="97"/>
    </row>
    <row r="51" spans="1:9" x14ac:dyDescent="0.3">
      <c r="A51" s="229"/>
      <c r="B51" s="230"/>
      <c r="C51" s="230"/>
      <c r="D51" s="50"/>
      <c r="E51" s="50"/>
      <c r="F51" s="101"/>
      <c r="G51" s="98"/>
      <c r="H51" s="77"/>
      <c r="I51" s="98"/>
    </row>
    <row r="52" spans="1:9" ht="15.6" x14ac:dyDescent="0.3">
      <c r="H52" s="67" t="s">
        <v>90</v>
      </c>
      <c r="I52" s="68">
        <f>SUM(I41:I51)</f>
        <v>0</v>
      </c>
    </row>
    <row r="54" spans="1:9" ht="15.6" x14ac:dyDescent="0.3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6" x14ac:dyDescent="0.3">
      <c r="A56" s="21" t="s">
        <v>149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3">
      <c r="A58" s="64" t="s">
        <v>156</v>
      </c>
    </row>
    <row r="59" spans="1:9" x14ac:dyDescent="0.3">
      <c r="A59" s="215"/>
      <c r="B59" s="216"/>
      <c r="C59" s="216"/>
      <c r="D59" s="216"/>
      <c r="E59" s="216"/>
      <c r="F59" s="216"/>
      <c r="G59" s="216"/>
      <c r="H59" s="216"/>
      <c r="I59" s="217"/>
    </row>
    <row r="60" spans="1:9" x14ac:dyDescent="0.3">
      <c r="A60" s="218"/>
      <c r="B60" s="219"/>
      <c r="C60" s="219"/>
      <c r="D60" s="219"/>
      <c r="E60" s="219"/>
      <c r="F60" s="219"/>
      <c r="G60" s="219"/>
      <c r="H60" s="219"/>
      <c r="I60" s="220"/>
    </row>
    <row r="61" spans="1:9" x14ac:dyDescent="0.3">
      <c r="A61" s="218"/>
      <c r="B61" s="219"/>
      <c r="C61" s="219"/>
      <c r="D61" s="219"/>
      <c r="E61" s="219"/>
      <c r="F61" s="219"/>
      <c r="G61" s="219"/>
      <c r="H61" s="219"/>
      <c r="I61" s="220"/>
    </row>
    <row r="62" spans="1:9" x14ac:dyDescent="0.3">
      <c r="A62" s="218"/>
      <c r="B62" s="219"/>
      <c r="C62" s="219"/>
      <c r="D62" s="219"/>
      <c r="E62" s="219"/>
      <c r="F62" s="219"/>
      <c r="G62" s="219"/>
      <c r="H62" s="219"/>
      <c r="I62" s="220"/>
    </row>
    <row r="63" spans="1:9" x14ac:dyDescent="0.3">
      <c r="A63" s="221"/>
      <c r="B63" s="222"/>
      <c r="C63" s="222"/>
      <c r="D63" s="222"/>
      <c r="E63" s="222"/>
      <c r="F63" s="222"/>
      <c r="G63" s="222"/>
      <c r="H63" s="222"/>
      <c r="I63" s="223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126</vt:i4>
      </vt:variant>
      <vt:variant>
        <vt:lpstr>Benoemde bereiken</vt:lpstr>
      </vt:variant>
      <vt:variant>
        <vt:i4>3</vt:i4>
      </vt:variant>
    </vt:vector>
  </HeadingPairs>
  <TitlesOfParts>
    <vt:vector size="129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12-1</vt:lpstr>
      <vt:lpstr>12-2</vt:lpstr>
      <vt:lpstr>12-3</vt:lpstr>
      <vt:lpstr>12-4</vt:lpstr>
      <vt:lpstr>12-5</vt:lpstr>
      <vt:lpstr>12a</vt:lpstr>
      <vt:lpstr>60</vt:lpstr>
      <vt:lpstr>60a</vt:lpstr>
      <vt:lpstr>13</vt:lpstr>
      <vt:lpstr>13-1</vt:lpstr>
      <vt:lpstr>13-2</vt:lpstr>
      <vt:lpstr>13-3</vt:lpstr>
      <vt:lpstr>13-4</vt:lpstr>
      <vt:lpstr>13-5</vt:lpstr>
      <vt:lpstr>13a</vt:lpstr>
      <vt:lpstr>61</vt:lpstr>
      <vt:lpstr>61a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 (2)</vt:lpstr>
      <vt:lpstr>51-1 (2)</vt:lpstr>
      <vt:lpstr>51-2 (2)</vt:lpstr>
      <vt:lpstr>51-3 (2)</vt:lpstr>
      <vt:lpstr>51-4 (2)</vt:lpstr>
      <vt:lpstr>51-5 (2)</vt:lpstr>
      <vt:lpstr>51a (2)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Leonieke Westra</cp:lastModifiedBy>
  <dcterms:created xsi:type="dcterms:W3CDTF">2022-03-02T07:05:40Z</dcterms:created>
  <dcterms:modified xsi:type="dcterms:W3CDTF">2024-01-08T11:04:05Z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