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inkada.sharepoint.com/Gedeelde documenten/10 Projecten/Markland College/Multifunctionals 2024/Bestek/"/>
    </mc:Choice>
  </mc:AlternateContent>
  <xr:revisionPtr revIDLastSave="136" documentId="8_{AAD46BAF-D671-4E27-83A6-BCE4C5FCD218}" xr6:coauthVersionLast="47" xr6:coauthVersionMax="47" xr10:uidLastSave="{17F123C5-7ADE-404A-8FE7-B9DB1B5F20B1}"/>
  <bookViews>
    <workbookView xWindow="28680" yWindow="-120" windowWidth="29040" windowHeight="1572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17" l="1"/>
  <c r="I33" i="17"/>
  <c r="F28" i="17"/>
  <c r="G28" i="17" s="1"/>
  <c r="H34" i="17"/>
  <c r="F34" i="17"/>
  <c r="D34" i="17"/>
  <c r="B34" i="17"/>
  <c r="B29" i="17"/>
  <c r="D29" i="17"/>
  <c r="G29" i="17" l="1"/>
  <c r="C28" i="17" l="1"/>
  <c r="C29" i="17" s="1"/>
  <c r="C33" i="17"/>
  <c r="E28" i="17"/>
  <c r="E29" i="17" s="1"/>
  <c r="E33" i="17"/>
  <c r="E34" i="17" s="1"/>
  <c r="D38" i="17"/>
  <c r="B38" i="17"/>
  <c r="B43" i="17"/>
  <c r="C34" i="17" l="1"/>
  <c r="B39" i="17"/>
  <c r="C38" i="17"/>
  <c r="C43" i="17"/>
  <c r="B44" i="17"/>
  <c r="E38" i="17"/>
  <c r="E39" i="17" s="1"/>
  <c r="D39" i="17"/>
  <c r="H28" i="17"/>
  <c r="C39" i="17" l="1"/>
  <c r="C44" i="17"/>
  <c r="H29" i="17"/>
  <c r="B13" i="20" s="1"/>
  <c r="D13" i="20" s="1"/>
  <c r="I34" i="17"/>
  <c r="H43" i="17"/>
  <c r="I43" i="17" s="1"/>
  <c r="J43" i="17" s="1"/>
  <c r="D43" i="17"/>
  <c r="D44" i="17" s="1"/>
  <c r="F43" i="17"/>
  <c r="H38" i="17"/>
  <c r="I38" i="17" s="1"/>
  <c r="J38" i="17" s="1"/>
  <c r="F38" i="17"/>
  <c r="G33" i="17"/>
  <c r="A43" i="17"/>
  <c r="G34" i="17" l="1"/>
  <c r="G43" i="17"/>
  <c r="G44" i="17" s="1"/>
  <c r="F44" i="17"/>
  <c r="G38" i="17"/>
  <c r="F39" i="17"/>
  <c r="I39" i="17"/>
  <c r="H39" i="17"/>
  <c r="I44" i="17"/>
  <c r="H44" i="17"/>
  <c r="A38" i="17"/>
  <c r="G39" i="17" l="1"/>
  <c r="J34" i="17"/>
  <c r="B9" i="20" s="1"/>
  <c r="D9" i="20" s="1"/>
  <c r="E43" i="17"/>
  <c r="E44" i="17" l="1"/>
  <c r="J39" i="17"/>
  <c r="B10" i="20" s="1"/>
  <c r="D10" i="20" s="1"/>
  <c r="J44" i="17" l="1"/>
  <c r="C11" i="20" s="1"/>
  <c r="A33" i="17"/>
  <c r="D11" i="20" l="1"/>
  <c r="A2" i="20"/>
  <c r="D16" i="20" l="1"/>
</calcChain>
</file>

<file path=xl/sharedStrings.xml><?xml version="1.0" encoding="utf-8"?>
<sst xmlns="http://schemas.openxmlformats.org/spreadsheetml/2006/main" count="100" uniqueCount="60">
  <si>
    <t>Kosten per model</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</si>
  <si>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</si>
  <si>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</si>
  <si>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</si>
  <si>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</si>
  <si>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</si>
  <si>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</si>
  <si>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</si>
  <si>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</si>
  <si>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Nietjes</t>
  </si>
  <si>
    <t>Tikprijs (van toepassing op alle aangeboden types)</t>
  </si>
  <si>
    <t>* De installatiekosten van een machine mogen, op straffe van uitsluiting, maximaal 4x de maandelijkse leaseprijs van de betreffende machine bedragen.</t>
  </si>
  <si>
    <t>Naam Leverancier</t>
  </si>
  <si>
    <t>Naam ondertekenaar</t>
  </si>
  <si>
    <t>Handtekening</t>
  </si>
  <si>
    <t xml:space="preserve"> </t>
  </si>
  <si>
    <t>Datum</t>
  </si>
  <si>
    <t>Locatie</t>
  </si>
  <si>
    <t>Aantal tikken p.j.</t>
  </si>
  <si>
    <t>Kosten p.j.</t>
  </si>
  <si>
    <t>Aantal nietjes</t>
  </si>
  <si>
    <t>Totaal per jaar</t>
  </si>
  <si>
    <t>z/w op alle apparatuur</t>
  </si>
  <si>
    <t>kleur op alle apparatuur</t>
  </si>
  <si>
    <t>Totaal</t>
  </si>
  <si>
    <t>Leaseprijs</t>
  </si>
  <si>
    <t>Aantal type 1</t>
  </si>
  <si>
    <t>Aantal type 2</t>
  </si>
  <si>
    <t>Aantal type 3</t>
  </si>
  <si>
    <t>Aantal type 4</t>
  </si>
  <si>
    <t>Softwarekosten</t>
  </si>
  <si>
    <t>Installatiekosten</t>
  </si>
  <si>
    <t>Eenmalige kosten</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</si>
  <si>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</si>
  <si>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</si>
  <si>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</si>
  <si>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</si>
  <si>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</si>
  <si>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</si>
  <si>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</si>
  <si>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</si>
  <si>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</si>
  <si>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</si>
  <si>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</si>
  <si>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</si>
  <si>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</si>
  <si>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</si>
  <si>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</si>
  <si>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</si>
  <si>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</si>
  <si>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Inschrijver dient alleen de lichtblauwe cellen in te vullen, prijzen exclusief BTW</t>
  </si>
  <si>
    <t>Inschrijver dient alleen de lichtblauwe cellen in te vullen</t>
  </si>
  <si>
    <t>Prijzenblad Multifunctionals en Repromachines</t>
  </si>
  <si>
    <t>Europese aanbesteding Markland College</t>
  </si>
  <si>
    <t>Type 1 
Repro 75 ppm</t>
  </si>
  <si>
    <t>Type 3
MFP 45 ppm</t>
  </si>
  <si>
    <t>Type 2
MFP 45 ppm</t>
  </si>
  <si>
    <t>Type 4                                     MFP 25 ppm</t>
  </si>
  <si>
    <t>Totalisatie</t>
  </si>
  <si>
    <t>Markland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</si>
</sst>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84">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8" fillId="0" borderId="1" xfId="2" applyNumberFormat="1" applyFont="1" applyBorder="1" applyAlignment="1">
      <alignment horizontal="center" vertical="center"/>
    </xf>
    <xf numFmtId="0" fontId="8" fillId="0" borderId="1" xfId="0" applyFont="1" applyBorder="1" applyAlignment="1">
      <alignment horizontal="center" vertical="center"/>
    </xf>
    <xf numFmtId="0" fontId="4" fillId="0" borderId="0" xfId="0" applyFont="1" applyAlignment="1">
      <alignment vertical="center"/>
    </xf>
    <xf numFmtId="3" fontId="10" fillId="0" borderId="1" xfId="0" applyNumberFormat="1" applyFont="1" applyBorder="1" applyAlignment="1">
      <alignment horizontal="right"/>
    </xf>
    <xf numFmtId="164" fontId="10" fillId="0" borderId="1" xfId="2" applyFont="1" applyBorder="1" applyAlignment="1">
      <alignment horizontal="center"/>
    </xf>
    <xf numFmtId="164" fontId="10" fillId="0" borderId="1" xfId="2" applyFont="1" applyFill="1" applyBorder="1" applyAlignment="1">
      <alignment horizontal="center"/>
    </xf>
    <xf numFmtId="0" fontId="12" fillId="0" borderId="5" xfId="0" applyFont="1" applyBorder="1"/>
    <xf numFmtId="0" fontId="7" fillId="6" borderId="1" xfId="0" applyFont="1" applyFill="1" applyBorder="1" applyAlignment="1">
      <alignment horizontal="center" vertical="center" wrapText="1"/>
    </xf>
    <xf numFmtId="0" fontId="2" fillId="6" borderId="0" xfId="0" applyFont="1" applyFill="1"/>
    <xf numFmtId="0" fontId="6" fillId="0" borderId="0" xfId="0" applyFont="1" applyAlignment="1">
      <alignment horizontal="center" vertical="center"/>
    </xf>
    <xf numFmtId="0" fontId="7" fillId="0" borderId="0" xfId="0" applyFont="1" applyAlignment="1">
      <alignment horizontal="center" vertical="center" wrapText="1"/>
    </xf>
    <xf numFmtId="164" fontId="10" fillId="0" borderId="0" xfId="0" applyNumberFormat="1" applyFont="1" applyAlignment="1" applyProtection="1">
      <alignment horizontal="center"/>
      <protection locked="0"/>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285750</xdr:colOff>
      <xdr:row>2</xdr:row>
      <xdr:rowOff>84666</xdr:rowOff>
    </xdr:from>
    <xdr:to>
      <xdr:col>7</xdr:col>
      <xdr:colOff>845608</xdr:colOff>
      <xdr:row>8</xdr:row>
      <xdr:rowOff>103717</xdr:rowOff>
    </xdr:to>
    <xdr:pic>
      <xdr:nvPicPr>
        <xdr:cNvPr id="2" name="Afbeelding 1" descr="Markland College">
          <a:extLst>
            <a:ext uri="{FF2B5EF4-FFF2-40B4-BE49-F238E27FC236}">
              <a16:creationId xmlns:a16="http://schemas.microsoft.com/office/drawing/2014/main" id="{10CCCA5E-9B73-DF52-38C5-4B5161D2D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6917" y="560916"/>
          <a:ext cx="3523191" cy="1299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295275</xdr:colOff>
      <xdr:row>0</xdr:row>
      <xdr:rowOff>0</xdr:rowOff>
    </xdr:from>
    <xdr:to>
      <xdr:col>3</xdr:col>
      <xdr:colOff>1790700</xdr:colOff>
      <xdr:row>5</xdr:row>
      <xdr:rowOff>22974</xdr:rowOff>
    </xdr:to>
    <xdr:pic>
      <xdr:nvPicPr>
        <xdr:cNvPr id="2" name="Afbeelding 1" descr="Markland College">
          <a:extLst>
            <a:ext uri="{FF2B5EF4-FFF2-40B4-BE49-F238E27FC236}">
              <a16:creationId xmlns:a16="http://schemas.microsoft.com/office/drawing/2014/main" id="{F955EE1B-10BD-44A9-93B3-9019DE9B9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1925" y="0"/>
          <a:ext cx="2905125" cy="1070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5"/>
  <sheetViews>
    <sheetView tabSelected="1" topLeftCell="A11" zoomScale="90" zoomScaleNormal="90" workbookViewId="0">
      <selection activeCell="H43" sqref="H43"/>
    </sheetView>
  </sheetViews>
  <sheetFormatPr defaultRowHeight="15" x14ac:dyDescent="0.25"/>
  <cols>
    <col min="1" max="1" width="75" customWidth="1"/>
    <col min="2" max="2" width="25.42578125" customWidth="1"/>
    <col min="3" max="3" width="23.140625" customWidth="1"/>
    <col min="4" max="4" width="25.7109375" customWidth="1"/>
    <col min="5" max="6" width="22.42578125" customWidth="1"/>
    <col min="7" max="9" width="22" customWidth="1"/>
    <col min="10" max="10" width="21.28515625" customWidth="1"/>
  </cols>
  <sheetData>
    <row r="1" spans="1:6" ht="22.5" x14ac:dyDescent="0.3">
      <c r="A1" s="6" t="s">
        <v>52</v>
      </c>
      <c r="B1" s="7"/>
      <c r="C1" s="1"/>
      <c r="D1" s="1"/>
      <c r="E1" s="1"/>
    </row>
    <row r="2" spans="1:6" x14ac:dyDescent="0.25">
      <c r="A2" s="38" t="s">
        <v>53</v>
      </c>
      <c r="B2" s="7"/>
      <c r="C2" s="1"/>
      <c r="D2" s="1"/>
      <c r="E2" s="2"/>
    </row>
    <row r="3" spans="1:6" x14ac:dyDescent="0.25">
      <c r="A3" s="7"/>
      <c r="B3" s="7"/>
      <c r="C3" s="1"/>
      <c r="D3" s="1"/>
    </row>
    <row r="4" spans="1:6" x14ac:dyDescent="0.25">
      <c r="A4" s="39" t="s">
        <v>50</v>
      </c>
      <c r="B4" s="73"/>
      <c r="C4" s="73"/>
      <c r="D4" s="1"/>
      <c r="E4" s="1"/>
    </row>
    <row r="5" spans="1:6" x14ac:dyDescent="0.25">
      <c r="A5" s="1"/>
      <c r="B5" s="1"/>
      <c r="C5" s="1"/>
      <c r="D5" s="1"/>
      <c r="E5" s="1"/>
    </row>
    <row r="6" spans="1:6" x14ac:dyDescent="0.25">
      <c r="A6" s="10" t="s">
        <v>0</v>
      </c>
      <c r="B6" s="42"/>
      <c r="C6" s="42"/>
      <c r="D6" s="42"/>
      <c r="E6" s="42"/>
      <c r="F6" s="74"/>
    </row>
    <row r="7" spans="1:6" ht="25.5" x14ac:dyDescent="0.25">
      <c r="A7" s="4"/>
      <c r="B7" s="55" t="s">
        <v>54</v>
      </c>
      <c r="C7" s="55" t="s">
        <v>56</v>
      </c>
      <c r="D7" s="55" t="s">
        <v>55</v>
      </c>
      <c r="E7" s="55" t="s">
        <v>57</v>
      </c>
      <c r="F7" s="75"/>
    </row>
    <row r="8" spans="1:6" x14ac:dyDescent="0.25">
      <c r="A8" s="8" t="s">
        <v>1</v>
      </c>
      <c r="B8" s="72"/>
      <c r="C8" s="72"/>
      <c r="D8" s="72"/>
      <c r="E8" s="72"/>
      <c r="F8" s="75"/>
    </row>
    <row r="9" spans="1:6" x14ac:dyDescent="0.25">
      <c r="A9" s="8" t="s">
        <v>2</v>
      </c>
      <c r="B9" s="72"/>
      <c r="C9" s="72"/>
      <c r="D9" s="72"/>
      <c r="E9" s="72"/>
      <c r="F9" s="75"/>
    </row>
    <row r="10" spans="1:6" x14ac:dyDescent="0.25">
      <c r="A10" s="8" t="s">
        <v>3</v>
      </c>
      <c r="B10" s="12">
        <v>0</v>
      </c>
      <c r="C10" s="12">
        <v>0</v>
      </c>
      <c r="D10" s="12">
        <v>0</v>
      </c>
      <c r="E10" s="12">
        <v>0</v>
      </c>
      <c r="F10" s="76"/>
    </row>
    <row r="11" spans="1:6" x14ac:dyDescent="0.25">
      <c r="A11" s="8" t="s">
        <v>4</v>
      </c>
      <c r="B11" s="12">
        <v>0</v>
      </c>
      <c r="C11" s="12">
        <v>0</v>
      </c>
      <c r="D11" s="12">
        <v>0</v>
      </c>
      <c r="E11" s="12">
        <v>0</v>
      </c>
      <c r="F11" s="76"/>
    </row>
    <row r="12" spans="1:6" x14ac:dyDescent="0.25">
      <c r="A12" s="8" t="s">
        <v>5</v>
      </c>
      <c r="B12" s="12">
        <v>0</v>
      </c>
      <c r="C12" s="12">
        <v>0</v>
      </c>
      <c r="D12" s="12">
        <v>0</v>
      </c>
      <c r="E12" s="12">
        <v>0</v>
      </c>
      <c r="F12" s="76"/>
    </row>
    <row r="13" spans="1:6" ht="26.1" customHeight="1" x14ac:dyDescent="0.25">
      <c r="A13" s="56" t="s">
        <v>6</v>
      </c>
      <c r="B13" s="55" t="s">
        <v>7</v>
      </c>
      <c r="C13" s="55" t="s">
        <v>8</v>
      </c>
      <c r="D13" s="55" t="s">
        <v>9</v>
      </c>
      <c r="E13" s="15"/>
    </row>
    <row r="14" spans="1:6" x14ac:dyDescent="0.25">
      <c r="A14" s="9" t="s">
        <v>10</v>
      </c>
      <c r="B14" s="13">
        <v>0</v>
      </c>
      <c r="C14" s="13">
        <v>0</v>
      </c>
      <c r="D14" s="13">
        <v>0</v>
      </c>
      <c r="E14" s="14"/>
    </row>
    <row r="15" spans="1:6" x14ac:dyDescent="0.25">
      <c r="A15" s="35"/>
      <c r="B15" s="36"/>
      <c r="C15" s="36"/>
      <c r="D15" s="36"/>
      <c r="E15" s="16"/>
    </row>
    <row r="17" spans="1:16" x14ac:dyDescent="0.25">
      <c r="A17" s="3" t="s">
        <v>11</v>
      </c>
      <c r="B17" s="3"/>
      <c r="C17" s="3"/>
      <c r="D17" s="3"/>
      <c r="E17" s="3"/>
      <c r="F17" s="67"/>
    </row>
    <row r="18" spans="1:16" x14ac:dyDescent="0.25">
      <c r="A18" s="3"/>
      <c r="B18" s="3"/>
      <c r="C18" s="3"/>
      <c r="D18" s="3"/>
      <c r="E18" s="3"/>
    </row>
    <row r="19" spans="1:16" x14ac:dyDescent="0.25">
      <c r="A19" s="11" t="s">
        <v>12</v>
      </c>
      <c r="B19" s="77"/>
      <c r="C19" s="78"/>
      <c r="D19" s="78"/>
      <c r="E19" s="79"/>
    </row>
    <row r="20" spans="1:16" x14ac:dyDescent="0.25">
      <c r="A20" s="11" t="s">
        <v>13</v>
      </c>
      <c r="B20" s="77"/>
      <c r="C20" s="78"/>
      <c r="D20" s="78"/>
      <c r="E20" s="79"/>
    </row>
    <row r="21" spans="1:16" ht="48" customHeight="1" x14ac:dyDescent="0.25">
      <c r="A21" s="11" t="s">
        <v>14</v>
      </c>
      <c r="B21" s="77"/>
      <c r="C21" s="78"/>
      <c r="D21" s="78"/>
      <c r="E21" s="79"/>
      <c r="H21" t="s">
        <v>15</v>
      </c>
    </row>
    <row r="22" spans="1:16" x14ac:dyDescent="0.25">
      <c r="A22" s="11" t="s">
        <v>16</v>
      </c>
      <c r="B22" s="77"/>
      <c r="C22" s="78"/>
      <c r="D22" s="78"/>
      <c r="E22" s="79"/>
    </row>
    <row r="24" spans="1:16" x14ac:dyDescent="0.25">
      <c r="A24" s="1"/>
      <c r="B24" s="1"/>
      <c r="C24" s="1"/>
      <c r="D24" s="1"/>
      <c r="E24" s="1"/>
      <c r="F24" s="1"/>
    </row>
    <row r="25" spans="1:16" x14ac:dyDescent="0.25">
      <c r="A25" s="10" t="s">
        <v>6</v>
      </c>
      <c r="B25" s="10"/>
      <c r="C25" s="10"/>
      <c r="D25" s="10"/>
      <c r="E25" s="10"/>
      <c r="F25" s="10"/>
      <c r="G25" s="10"/>
      <c r="H25" s="10"/>
    </row>
    <row r="26" spans="1:16" x14ac:dyDescent="0.25">
      <c r="A26" s="19" t="s">
        <v>17</v>
      </c>
      <c r="B26" s="45" t="s">
        <v>18</v>
      </c>
      <c r="C26" s="45" t="s">
        <v>19</v>
      </c>
      <c r="D26" s="45" t="s">
        <v>18</v>
      </c>
      <c r="E26" s="45" t="s">
        <v>19</v>
      </c>
      <c r="F26" s="45" t="s">
        <v>20</v>
      </c>
      <c r="G26" s="45" t="s">
        <v>19</v>
      </c>
      <c r="H26" s="45" t="s">
        <v>21</v>
      </c>
    </row>
    <row r="27" spans="1:16" x14ac:dyDescent="0.25">
      <c r="A27" s="19"/>
      <c r="B27" s="52" t="s">
        <v>22</v>
      </c>
      <c r="C27" s="45"/>
      <c r="D27" s="52" t="s">
        <v>23</v>
      </c>
      <c r="E27" s="45"/>
      <c r="F27" s="45"/>
      <c r="G27" s="45"/>
      <c r="H27" s="45"/>
    </row>
    <row r="28" spans="1:16" x14ac:dyDescent="0.25">
      <c r="A28" s="18" t="s">
        <v>59</v>
      </c>
      <c r="B28" s="68">
        <v>1419000</v>
      </c>
      <c r="C28" s="70">
        <f>B28*$B$14</f>
        <v>0</v>
      </c>
      <c r="D28" s="68">
        <v>1069000</v>
      </c>
      <c r="E28" s="70">
        <f>D28*$C$14</f>
        <v>0</v>
      </c>
      <c r="F28" s="68">
        <f>(B28+D28)*0.05</f>
        <v>124400</v>
      </c>
      <c r="G28" s="69">
        <f>F28*$D$14</f>
        <v>0</v>
      </c>
      <c r="H28" s="69">
        <f>C28+E28+G28</f>
        <v>0</v>
      </c>
    </row>
    <row r="29" spans="1:16" x14ac:dyDescent="0.25">
      <c r="A29" s="5" t="s">
        <v>24</v>
      </c>
      <c r="B29" s="49">
        <f>SUM(B28:B28)</f>
        <v>1419000</v>
      </c>
      <c r="C29" s="50">
        <f>SUM(C28:C28)</f>
        <v>0</v>
      </c>
      <c r="D29" s="49">
        <f>SUM(D28:D28)</f>
        <v>1069000</v>
      </c>
      <c r="E29" s="50">
        <f>SUM(E28:E28)</f>
        <v>0</v>
      </c>
      <c r="F29" s="50"/>
      <c r="G29" s="50">
        <f>SUM(G28:G28)</f>
        <v>0</v>
      </c>
      <c r="H29" s="51">
        <f>C29+E29+G29</f>
        <v>0</v>
      </c>
    </row>
    <row r="30" spans="1:16" x14ac:dyDescent="0.25">
      <c r="A30" s="1"/>
      <c r="B30" s="1"/>
      <c r="C30" s="1"/>
      <c r="D30" s="1"/>
      <c r="E30" s="1"/>
      <c r="F30" s="1"/>
    </row>
    <row r="31" spans="1:16" x14ac:dyDescent="0.25">
      <c r="A31" s="10" t="s">
        <v>25</v>
      </c>
      <c r="B31" s="10"/>
      <c r="C31" s="10"/>
      <c r="D31" s="10"/>
      <c r="E31" s="10"/>
      <c r="F31" s="10"/>
      <c r="G31" s="10"/>
      <c r="H31" s="10"/>
      <c r="I31" s="10"/>
      <c r="J31" s="10"/>
      <c r="O31" s="1"/>
      <c r="P31" s="1"/>
    </row>
    <row r="32" spans="1:16" x14ac:dyDescent="0.25">
      <c r="A32" s="19" t="s">
        <v>17</v>
      </c>
      <c r="B32" s="46" t="s">
        <v>26</v>
      </c>
      <c r="C32" s="46" t="s">
        <v>19</v>
      </c>
      <c r="D32" s="46" t="s">
        <v>27</v>
      </c>
      <c r="E32" s="46" t="s">
        <v>19</v>
      </c>
      <c r="F32" s="46" t="s">
        <v>28</v>
      </c>
      <c r="G32" s="46" t="s">
        <v>19</v>
      </c>
      <c r="H32" s="46" t="s">
        <v>29</v>
      </c>
      <c r="I32" s="46" t="s">
        <v>19</v>
      </c>
      <c r="J32" s="45" t="s">
        <v>21</v>
      </c>
      <c r="O32" s="1"/>
      <c r="P32" s="1"/>
    </row>
    <row r="33" spans="1:16" x14ac:dyDescent="0.25">
      <c r="A33" s="61" t="str">
        <f>A28</f>
        <v>Markland College</v>
      </c>
      <c r="B33" s="66">
        <v>2</v>
      </c>
      <c r="C33" s="47">
        <f>B33*$B$10*12</f>
        <v>0</v>
      </c>
      <c r="D33" s="66">
        <v>1</v>
      </c>
      <c r="E33" s="47">
        <f>D33*$C$10*12</f>
        <v>0</v>
      </c>
      <c r="F33" s="66">
        <v>1</v>
      </c>
      <c r="G33" s="47">
        <f>F33*$D$10*12</f>
        <v>0</v>
      </c>
      <c r="H33" s="65">
        <v>20</v>
      </c>
      <c r="I33" s="47">
        <f>H33*$E$10*12</f>
        <v>0</v>
      </c>
      <c r="J33" s="40">
        <f>C33+E33+G33+I33</f>
        <v>0</v>
      </c>
      <c r="O33" s="1"/>
      <c r="P33" s="1"/>
    </row>
    <row r="34" spans="1:16" x14ac:dyDescent="0.25">
      <c r="A34" s="41" t="s">
        <v>24</v>
      </c>
      <c r="B34" s="46">
        <f t="shared" ref="B34:J34" si="0">SUM(B33:B33)</f>
        <v>2</v>
      </c>
      <c r="C34" s="64">
        <f t="shared" si="0"/>
        <v>0</v>
      </c>
      <c r="D34" s="46">
        <f t="shared" si="0"/>
        <v>1</v>
      </c>
      <c r="E34" s="64">
        <f t="shared" si="0"/>
        <v>0</v>
      </c>
      <c r="F34" s="46">
        <f t="shared" si="0"/>
        <v>1</v>
      </c>
      <c r="G34" s="64">
        <f t="shared" si="0"/>
        <v>0</v>
      </c>
      <c r="H34" s="46">
        <f t="shared" si="0"/>
        <v>20</v>
      </c>
      <c r="I34" s="48">
        <f t="shared" si="0"/>
        <v>0</v>
      </c>
      <c r="J34" s="48">
        <f t="shared" si="0"/>
        <v>0</v>
      </c>
      <c r="O34" s="1"/>
      <c r="P34" s="1"/>
    </row>
    <row r="35" spans="1:16" x14ac:dyDescent="0.25">
      <c r="A35" s="1"/>
      <c r="B35" s="7"/>
      <c r="C35" s="7"/>
      <c r="D35" s="7"/>
      <c r="E35" s="7"/>
      <c r="F35" s="7"/>
      <c r="G35" s="7"/>
      <c r="H35" s="7"/>
      <c r="I35" s="1"/>
    </row>
    <row r="36" spans="1:16" x14ac:dyDescent="0.25">
      <c r="A36" s="10" t="s">
        <v>30</v>
      </c>
      <c r="B36" s="10"/>
      <c r="C36" s="10"/>
      <c r="D36" s="10"/>
      <c r="E36" s="10"/>
      <c r="F36" s="10"/>
      <c r="G36" s="10"/>
      <c r="H36" s="10"/>
      <c r="I36" s="10"/>
      <c r="J36" s="10"/>
      <c r="K36" s="1"/>
      <c r="L36" s="1"/>
    </row>
    <row r="37" spans="1:16" x14ac:dyDescent="0.25">
      <c r="A37" s="19" t="s">
        <v>17</v>
      </c>
      <c r="B37" s="46" t="s">
        <v>26</v>
      </c>
      <c r="C37" s="46" t="s">
        <v>19</v>
      </c>
      <c r="D37" s="46" t="s">
        <v>27</v>
      </c>
      <c r="E37" s="46" t="s">
        <v>19</v>
      </c>
      <c r="F37" s="46" t="s">
        <v>28</v>
      </c>
      <c r="G37" s="46" t="s">
        <v>19</v>
      </c>
      <c r="H37" s="46" t="s">
        <v>29</v>
      </c>
      <c r="I37" s="46" t="s">
        <v>19</v>
      </c>
      <c r="J37" s="45" t="s">
        <v>21</v>
      </c>
      <c r="K37" s="1"/>
      <c r="L37" s="1"/>
    </row>
    <row r="38" spans="1:16" x14ac:dyDescent="0.25">
      <c r="A38" s="61" t="str">
        <f>A28</f>
        <v>Markland College</v>
      </c>
      <c r="B38" s="66">
        <f>B33</f>
        <v>2</v>
      </c>
      <c r="C38" s="47">
        <f>B38*$B$11*12</f>
        <v>0</v>
      </c>
      <c r="D38" s="66">
        <f>D33</f>
        <v>1</v>
      </c>
      <c r="E38" s="47">
        <f>D38*$C$11*12</f>
        <v>0</v>
      </c>
      <c r="F38" s="66">
        <f>F33</f>
        <v>1</v>
      </c>
      <c r="G38" s="47">
        <f>F38*$D$11*12</f>
        <v>0</v>
      </c>
      <c r="H38" s="65">
        <f>H33</f>
        <v>20</v>
      </c>
      <c r="I38" s="47">
        <f>H38*$E$11*12</f>
        <v>0</v>
      </c>
      <c r="J38" s="40">
        <f>C38+E38+G38+I38</f>
        <v>0</v>
      </c>
      <c r="K38" s="1"/>
      <c r="L38" s="1"/>
    </row>
    <row r="39" spans="1:16" x14ac:dyDescent="0.25">
      <c r="A39" s="41" t="s">
        <v>24</v>
      </c>
      <c r="B39" s="46">
        <f t="shared" ref="B39:J39" si="1">SUM(B38:B38)</f>
        <v>2</v>
      </c>
      <c r="C39" s="64">
        <f t="shared" si="1"/>
        <v>0</v>
      </c>
      <c r="D39" s="46">
        <f t="shared" si="1"/>
        <v>1</v>
      </c>
      <c r="E39" s="64">
        <f t="shared" si="1"/>
        <v>0</v>
      </c>
      <c r="F39" s="46">
        <f t="shared" si="1"/>
        <v>1</v>
      </c>
      <c r="G39" s="64">
        <f t="shared" si="1"/>
        <v>0</v>
      </c>
      <c r="H39" s="46">
        <f t="shared" si="1"/>
        <v>20</v>
      </c>
      <c r="I39" s="64">
        <f t="shared" si="1"/>
        <v>0</v>
      </c>
      <c r="J39" s="48">
        <f t="shared" si="1"/>
        <v>0</v>
      </c>
      <c r="K39" s="1"/>
      <c r="L39" s="1"/>
    </row>
    <row r="40" spans="1:16" x14ac:dyDescent="0.25">
      <c r="A40" s="1"/>
      <c r="B40" s="7"/>
      <c r="C40" s="7"/>
      <c r="D40" s="7"/>
      <c r="E40" s="7"/>
      <c r="F40" s="7"/>
      <c r="G40" s="7"/>
      <c r="H40" s="7"/>
      <c r="I40" s="1"/>
    </row>
    <row r="41" spans="1:16" x14ac:dyDescent="0.25">
      <c r="A41" s="10" t="s">
        <v>31</v>
      </c>
      <c r="B41" s="22"/>
      <c r="C41" s="22"/>
      <c r="D41" s="22"/>
      <c r="E41" s="22"/>
      <c r="F41" s="22"/>
      <c r="G41" s="22"/>
      <c r="H41" s="22"/>
      <c r="I41" s="22"/>
      <c r="J41" s="22"/>
      <c r="O41" s="1"/>
      <c r="P41" s="1"/>
    </row>
    <row r="42" spans="1:16" x14ac:dyDescent="0.25">
      <c r="A42" s="19" t="s">
        <v>17</v>
      </c>
      <c r="B42" s="46" t="s">
        <v>26</v>
      </c>
      <c r="C42" s="46" t="s">
        <v>32</v>
      </c>
      <c r="D42" s="46" t="s">
        <v>27</v>
      </c>
      <c r="E42" s="46" t="s">
        <v>32</v>
      </c>
      <c r="F42" s="46" t="s">
        <v>28</v>
      </c>
      <c r="G42" s="46" t="s">
        <v>32</v>
      </c>
      <c r="H42" s="46" t="s">
        <v>29</v>
      </c>
      <c r="I42" s="46" t="s">
        <v>19</v>
      </c>
      <c r="J42" s="46" t="s">
        <v>24</v>
      </c>
      <c r="O42" s="1"/>
      <c r="P42" s="1"/>
    </row>
    <row r="43" spans="1:16" x14ac:dyDescent="0.25">
      <c r="A43" s="18" t="str">
        <f>A28</f>
        <v>Markland College</v>
      </c>
      <c r="B43" s="66">
        <f>B33</f>
        <v>2</v>
      </c>
      <c r="C43" s="47">
        <f>B43*$B$12</f>
        <v>0</v>
      </c>
      <c r="D43" s="66">
        <f>D33</f>
        <v>1</v>
      </c>
      <c r="E43" s="47">
        <f>D43*$C$12</f>
        <v>0</v>
      </c>
      <c r="F43" s="66">
        <f>F33</f>
        <v>1</v>
      </c>
      <c r="G43" s="47">
        <f>F43*$D$12</f>
        <v>0</v>
      </c>
      <c r="H43" s="65">
        <f>H33</f>
        <v>20</v>
      </c>
      <c r="I43" s="47">
        <f>H43*$E$12</f>
        <v>0</v>
      </c>
      <c r="J43" s="53">
        <f>C43+E43+G43+I43</f>
        <v>0</v>
      </c>
      <c r="O43" s="1"/>
      <c r="P43" s="1"/>
    </row>
    <row r="44" spans="1:16" x14ac:dyDescent="0.25">
      <c r="A44" s="41" t="s">
        <v>24</v>
      </c>
      <c r="B44" s="46">
        <f t="shared" ref="B44:J44" si="2">SUM(B43:B43)</f>
        <v>2</v>
      </c>
      <c r="C44" s="64">
        <f t="shared" si="2"/>
        <v>0</v>
      </c>
      <c r="D44" s="46">
        <f t="shared" si="2"/>
        <v>1</v>
      </c>
      <c r="E44" s="64">
        <f t="shared" si="2"/>
        <v>0</v>
      </c>
      <c r="F44" s="46">
        <f t="shared" si="2"/>
        <v>1</v>
      </c>
      <c r="G44" s="64">
        <f t="shared" si="2"/>
        <v>0</v>
      </c>
      <c r="H44" s="46">
        <f t="shared" si="2"/>
        <v>20</v>
      </c>
      <c r="I44" s="64">
        <f t="shared" si="2"/>
        <v>0</v>
      </c>
      <c r="J44" s="48">
        <f t="shared" si="2"/>
        <v>0</v>
      </c>
      <c r="O44" s="1"/>
      <c r="P44" s="1"/>
    </row>
    <row r="45" spans="1:16" x14ac:dyDescent="0.25">
      <c r="B45" s="21"/>
      <c r="C45" s="21"/>
      <c r="D45" s="21"/>
      <c r="E45" s="21"/>
      <c r="F45" s="21"/>
    </row>
  </sheetData>
  <mergeCells count="4">
    <mergeCell ref="B22:E22"/>
    <mergeCell ref="B19:E19"/>
    <mergeCell ref="B20:E20"/>
    <mergeCell ref="B21:E21"/>
  </mergeCells>
  <pageMargins left="0.70866141732283472" right="0.70866141732283472" top="0.74803149606299213" bottom="0.74803149606299213" header="0.31496062992125984" footer="0.31496062992125984"/>
  <pageSetup paperSize="9" scale="55" orientation="landscape" r:id="rId1"/>
  <rowBreaks count="1" manualBreakCount="1">
    <brk id="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2"/>
  <sheetViews>
    <sheetView zoomScaleNormal="100" workbookViewId="0"/>
  </sheetViews>
  <sheetFormatPr defaultRowHeight="15" x14ac:dyDescent="0.25"/>
  <cols>
    <col min="1" max="1" width="89.28515625" bestFit="1"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6" t="s">
        <v>58</v>
      </c>
      <c r="B1" s="7"/>
      <c r="C1" s="7"/>
      <c r="D1" s="1"/>
      <c r="E1" s="1"/>
      <c r="F1" s="1"/>
    </row>
    <row r="2" spans="1:6" x14ac:dyDescent="0.25">
      <c r="A2" s="38" t="str">
        <f>Kosten!A2</f>
        <v>Europese aanbesteding Markland College</v>
      </c>
      <c r="B2" s="7"/>
      <c r="C2" s="7"/>
      <c r="D2" s="1"/>
      <c r="E2" s="2"/>
      <c r="F2" s="2"/>
    </row>
    <row r="3" spans="1:6" x14ac:dyDescent="0.25">
      <c r="A3" s="7"/>
      <c r="B3" s="7"/>
      <c r="C3" s="7"/>
      <c r="D3" s="1"/>
    </row>
    <row r="4" spans="1:6" x14ac:dyDescent="0.25">
      <c r="A4" s="54" t="s">
        <v>51</v>
      </c>
      <c r="B4" s="44"/>
      <c r="E4" s="1"/>
      <c r="F4" s="1"/>
    </row>
    <row r="5" spans="1:6" x14ac:dyDescent="0.25">
      <c r="A5" s="1"/>
      <c r="B5" s="1"/>
      <c r="C5" s="1"/>
      <c r="D5" s="1"/>
      <c r="E5" s="1"/>
      <c r="F5" s="1"/>
    </row>
    <row r="6" spans="1:6" x14ac:dyDescent="0.25">
      <c r="A6" s="3"/>
      <c r="B6" s="3"/>
      <c r="C6" s="3"/>
      <c r="D6" s="3"/>
      <c r="E6" s="3"/>
      <c r="F6" s="3"/>
    </row>
    <row r="7" spans="1:6" x14ac:dyDescent="0.25">
      <c r="A7" s="10" t="s">
        <v>33</v>
      </c>
      <c r="B7" s="10"/>
      <c r="C7" s="10"/>
      <c r="D7" s="10"/>
    </row>
    <row r="8" spans="1:6" ht="25.5" x14ac:dyDescent="0.25">
      <c r="A8" s="19" t="s">
        <v>34</v>
      </c>
      <c r="B8" s="55" t="s">
        <v>19</v>
      </c>
      <c r="C8" s="57" t="s">
        <v>32</v>
      </c>
      <c r="D8" s="57" t="s">
        <v>35</v>
      </c>
    </row>
    <row r="9" spans="1:6" x14ac:dyDescent="0.25">
      <c r="A9" s="18" t="s">
        <v>36</v>
      </c>
      <c r="B9" s="58">
        <f>Kosten!J34</f>
        <v>0</v>
      </c>
      <c r="C9" s="59"/>
      <c r="D9" s="58">
        <f>B9*5</f>
        <v>0</v>
      </c>
    </row>
    <row r="10" spans="1:6" x14ac:dyDescent="0.25">
      <c r="A10" s="18" t="s">
        <v>37</v>
      </c>
      <c r="B10" s="58">
        <f>Kosten!J39</f>
        <v>0</v>
      </c>
      <c r="C10" s="62"/>
      <c r="D10" s="63">
        <f>B10*7</f>
        <v>0</v>
      </c>
    </row>
    <row r="11" spans="1:6" x14ac:dyDescent="0.25">
      <c r="A11" s="18" t="s">
        <v>31</v>
      </c>
      <c r="B11" s="58"/>
      <c r="C11" s="62">
        <f>Kosten!J44</f>
        <v>0</v>
      </c>
      <c r="D11" s="63">
        <f>C11</f>
        <v>0</v>
      </c>
    </row>
    <row r="12" spans="1:6" x14ac:dyDescent="0.25">
      <c r="A12" s="19" t="s">
        <v>38</v>
      </c>
      <c r="B12" s="55" t="s">
        <v>19</v>
      </c>
      <c r="C12" s="57"/>
      <c r="D12" s="57"/>
    </row>
    <row r="13" spans="1:6" x14ac:dyDescent="0.25">
      <c r="A13" s="61" t="s">
        <v>39</v>
      </c>
      <c r="B13" s="58">
        <f>Kosten!H29</f>
        <v>0</v>
      </c>
      <c r="C13" s="60"/>
      <c r="D13" s="58">
        <f>B13*7</f>
        <v>0</v>
      </c>
    </row>
    <row r="14" spans="1:6" x14ac:dyDescent="0.25">
      <c r="A14" s="17"/>
      <c r="B14" s="17"/>
      <c r="C14" s="17"/>
      <c r="D14" s="17"/>
    </row>
    <row r="15" spans="1:6" ht="15.75" thickBot="1" x14ac:dyDescent="0.3">
      <c r="A15" s="1"/>
      <c r="B15" s="1"/>
      <c r="C15" s="1"/>
      <c r="D15" s="1"/>
    </row>
    <row r="16" spans="1:6" ht="16.5" thickBot="1" x14ac:dyDescent="0.3">
      <c r="A16" s="71" t="s">
        <v>40</v>
      </c>
      <c r="B16" s="23"/>
      <c r="C16" s="43"/>
      <c r="D16" s="24">
        <f>SUM(D9:D14)</f>
        <v>0</v>
      </c>
    </row>
    <row r="19" spans="1:6" ht="27" customHeight="1" x14ac:dyDescent="0.25">
      <c r="A19" s="81" t="s">
        <v>41</v>
      </c>
      <c r="B19" s="81"/>
      <c r="C19" s="81"/>
      <c r="D19" s="81"/>
      <c r="E19" s="34"/>
      <c r="F19" s="34"/>
    </row>
    <row r="20" spans="1:6" x14ac:dyDescent="0.25">
      <c r="A20" s="25"/>
      <c r="B20" s="25"/>
      <c r="C20" s="25"/>
      <c r="D20" s="25"/>
      <c r="E20" s="26"/>
      <c r="F20" s="26"/>
    </row>
    <row r="21" spans="1:6" x14ac:dyDescent="0.25">
      <c r="A21" s="10" t="s">
        <v>42</v>
      </c>
      <c r="B21" s="42" t="s">
        <v>43</v>
      </c>
      <c r="C21" s="42" t="s">
        <v>44</v>
      </c>
      <c r="D21" s="27"/>
      <c r="E21" s="28"/>
      <c r="F21" s="26"/>
    </row>
    <row r="22" spans="1:6" x14ac:dyDescent="0.25">
      <c r="A22" s="29" t="s">
        <v>45</v>
      </c>
      <c r="B22" s="12">
        <v>0</v>
      </c>
      <c r="C22" s="30">
        <v>0</v>
      </c>
      <c r="D22" s="27"/>
      <c r="E22" s="28"/>
      <c r="F22" s="26"/>
    </row>
    <row r="23" spans="1:6" x14ac:dyDescent="0.25">
      <c r="A23" s="29" t="s">
        <v>46</v>
      </c>
      <c r="B23" s="12">
        <v>0</v>
      </c>
      <c r="C23" s="30">
        <v>0</v>
      </c>
      <c r="D23" s="82"/>
      <c r="E23" s="83"/>
      <c r="F23" s="83"/>
    </row>
    <row r="24" spans="1:6" x14ac:dyDescent="0.25">
      <c r="A24" s="29" t="s">
        <v>47</v>
      </c>
      <c r="B24" s="12">
        <v>0</v>
      </c>
      <c r="C24" s="37">
        <v>0</v>
      </c>
      <c r="D24" s="27"/>
      <c r="E24" s="28"/>
      <c r="F24" s="26"/>
    </row>
    <row r="25" spans="1:6" x14ac:dyDescent="0.25">
      <c r="A25" s="29" t="s">
        <v>48</v>
      </c>
      <c r="B25" s="12">
        <v>0</v>
      </c>
      <c r="C25" s="30">
        <v>0</v>
      </c>
      <c r="D25" s="27"/>
      <c r="E25" s="28"/>
      <c r="F25" s="26"/>
    </row>
    <row r="26" spans="1:6" ht="15.75" thickBot="1" x14ac:dyDescent="0.3">
      <c r="A26" s="31" t="s">
        <v>49</v>
      </c>
      <c r="B26" s="32">
        <v>0</v>
      </c>
      <c r="C26" s="33">
        <v>0</v>
      </c>
      <c r="D26" s="27"/>
      <c r="E26" s="28"/>
      <c r="F26" s="26"/>
    </row>
    <row r="27" spans="1:6" x14ac:dyDescent="0.25">
      <c r="A27" s="3"/>
      <c r="B27" s="3"/>
      <c r="C27" s="3"/>
      <c r="D27" s="3"/>
      <c r="E27" s="3"/>
      <c r="F27" s="3"/>
    </row>
    <row r="28" spans="1:6" x14ac:dyDescent="0.25">
      <c r="A28" s="3"/>
      <c r="B28" s="3"/>
      <c r="C28" s="3"/>
      <c r="D28" s="3"/>
      <c r="E28" s="3"/>
      <c r="F28" s="3"/>
    </row>
    <row r="29" spans="1:6" x14ac:dyDescent="0.25">
      <c r="A29" s="11" t="s">
        <v>12</v>
      </c>
      <c r="B29" s="80"/>
      <c r="C29" s="80"/>
      <c r="D29" s="80"/>
      <c r="E29" s="80"/>
      <c r="F29" s="20"/>
    </row>
    <row r="30" spans="1:6" x14ac:dyDescent="0.25">
      <c r="A30" s="11" t="s">
        <v>13</v>
      </c>
      <c r="B30" s="80"/>
      <c r="C30" s="80"/>
      <c r="D30" s="80"/>
      <c r="E30" s="80"/>
      <c r="F30" s="20"/>
    </row>
    <row r="31" spans="1:6" ht="48" customHeight="1" x14ac:dyDescent="0.25">
      <c r="A31" s="11" t="s">
        <v>14</v>
      </c>
      <c r="B31" s="80"/>
      <c r="C31" s="80"/>
      <c r="D31" s="80"/>
      <c r="E31" s="80"/>
      <c r="F31" s="20"/>
    </row>
    <row r="32" spans="1:6" x14ac:dyDescent="0.25">
      <c r="A32" s="11" t="s">
        <v>16</v>
      </c>
      <c r="B32" s="80"/>
      <c r="C32" s="80"/>
      <c r="D32" s="80"/>
      <c r="E32" s="80"/>
      <c r="F32" s="20"/>
    </row>
  </sheetData>
  <mergeCells count="6">
    <mergeCell ref="B32:E32"/>
    <mergeCell ref="B29:E29"/>
    <mergeCell ref="B30:E30"/>
    <mergeCell ref="B31:E31"/>
    <mergeCell ref="A19:D19"/>
    <mergeCell ref="D23:F23"/>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6157EA-AE10-40D7-904A-79A3E4871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6A55B-ACC8-45F7-96FA-A943162CB0F8}">
  <ds:schemaRef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d152f7fd-8338-41e5-aceb-a4e06b4f6e6e"/>
    <ds:schemaRef ds:uri="http://purl.org/dc/terms/"/>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dc:creator>
  <cp:keywords/>
  <dc:description/>
  <cp:lastModifiedBy>Anke Baas | Inkada Inkoop &amp; Advies</cp:lastModifiedBy>
  <cp:revision/>
  <dcterms:created xsi:type="dcterms:W3CDTF">2010-11-09T10:42:38Z</dcterms:created>
  <dcterms:modified xsi:type="dcterms:W3CDTF">2024-03-06T11:46:31Z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