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Avalex/EA Drukwerk 2023/aanbestedingsdocument en bijlagen/concept/"/>
    </mc:Choice>
  </mc:AlternateContent>
  <xr:revisionPtr revIDLastSave="0" documentId="13_ncr:1_{5EFB31AD-4E22-0845-9240-9B03812CE57C}" xr6:coauthVersionLast="47" xr6:coauthVersionMax="47" xr10:uidLastSave="{00000000-0000-0000-0000-000000000000}"/>
  <bookViews>
    <workbookView xWindow="28840" yWindow="500" windowWidth="43860" windowHeight="21100" activeTab="4" xr2:uid="{00000000-000D-0000-FFFF-FFFF00000000}"/>
  </bookViews>
  <sheets>
    <sheet name="Kantoordrukwerk" sheetId="1" r:id="rId1"/>
    <sheet name="Promotioneel drukwerk" sheetId="4" r:id="rId2"/>
    <sheet name="Printopdrachten" sheetId="6" r:id="rId3"/>
    <sheet name="Mailings" sheetId="7" r:id="rId4"/>
    <sheet name="TOTAAL" sheetId="3" r:id="rId5"/>
  </sheets>
  <definedNames>
    <definedName name="_xlnm.Print_Area" localSheetId="2">Printopdrachten!$A$1:$D$22</definedName>
    <definedName name="_xlnm.Print_Area" localSheetId="1">'Promotioneel drukwerk'!$A$1:$D$41</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7" i="3" l="1"/>
  <c r="B3" i="3"/>
  <c r="D10" i="7"/>
  <c r="D21" i="6"/>
  <c r="D103" i="4"/>
  <c r="D84" i="4"/>
  <c r="D66" i="4"/>
  <c r="D53" i="4"/>
  <c r="D40" i="4"/>
  <c r="D27" i="4"/>
  <c r="D14" i="4"/>
  <c r="C106" i="4"/>
  <c r="G48" i="1"/>
  <c r="G39" i="1"/>
  <c r="G30" i="1"/>
  <c r="G21" i="1"/>
  <c r="G13" i="1"/>
  <c r="C51" i="1"/>
  <c r="D4" i="7"/>
  <c r="D5" i="7"/>
  <c r="D6" i="7"/>
  <c r="D7" i="7"/>
  <c r="D8" i="7"/>
  <c r="D9" i="7"/>
  <c r="B6" i="3"/>
  <c r="A6" i="3"/>
  <c r="B4" i="3"/>
  <c r="B5" i="3"/>
  <c r="A5" i="3"/>
  <c r="D5" i="6"/>
  <c r="D7" i="6"/>
  <c r="D4" i="6"/>
  <c r="D6" i="6"/>
  <c r="D8" i="6"/>
  <c r="D9" i="6"/>
  <c r="D10" i="6"/>
  <c r="D11" i="6"/>
  <c r="D12" i="6"/>
  <c r="D13" i="6"/>
  <c r="D14" i="6"/>
  <c r="D15" i="6"/>
  <c r="D16" i="6"/>
  <c r="D17" i="6"/>
  <c r="D18" i="6"/>
  <c r="D19" i="6"/>
  <c r="D20" i="6"/>
  <c r="A4" i="3"/>
  <c r="A3" i="3"/>
</calcChain>
</file>

<file path=xl/sharedStrings.xml><?xml version="1.0" encoding="utf-8"?>
<sst xmlns="http://schemas.openxmlformats.org/spreadsheetml/2006/main" count="283" uniqueCount="138">
  <si>
    <t xml:space="preserve">oplage </t>
  </si>
  <si>
    <t>bedrukking eenzijdig</t>
  </si>
  <si>
    <t>papiersoort</t>
  </si>
  <si>
    <t>per 1.000 meer</t>
  </si>
  <si>
    <t>bedrag</t>
  </si>
  <si>
    <t>zonder venster</t>
  </si>
  <si>
    <t>striplock aan lange zijde</t>
  </si>
  <si>
    <t>prijs per volledige tekstwissel</t>
  </si>
  <si>
    <t>Omschrijving item</t>
  </si>
  <si>
    <t>Naam Inschrijver</t>
  </si>
  <si>
    <t>full color is dus GEEN 4 PMS, tenzij anders aangegeven</t>
  </si>
  <si>
    <t>full color niet aflopend</t>
  </si>
  <si>
    <t>alle leveringen op basis Franco (inclusief afleverkosten)</t>
  </si>
  <si>
    <t>striplock aan korte zijde</t>
  </si>
  <si>
    <t>Totaalprijs (SOM van de opgeven bedragen ) incl. kosten aflevering.</t>
  </si>
  <si>
    <t>TOTAAL drukwerk</t>
  </si>
  <si>
    <t>TOTAAL</t>
  </si>
  <si>
    <t>TOTAAL kantoordrukwerk</t>
  </si>
  <si>
    <t>Prijs voor volledige (tweezijdige) wissel in full color</t>
  </si>
  <si>
    <t>Prijs (staffel)</t>
  </si>
  <si>
    <t>Handzaam in dozen verpakt</t>
  </si>
  <si>
    <t>Verpakking</t>
  </si>
  <si>
    <t>Afwerking</t>
  </si>
  <si>
    <t>Omvang</t>
  </si>
  <si>
    <t>Formaat</t>
  </si>
  <si>
    <t>Zie staffel</t>
  </si>
  <si>
    <t>Oplage</t>
  </si>
  <si>
    <t>Omschrijving</t>
  </si>
  <si>
    <t>Gevouwen: 210 x 297 mm</t>
  </si>
  <si>
    <t xml:space="preserve">Handzaam in dozen verpakt </t>
  </si>
  <si>
    <t>Plano: 297 x 420 mm</t>
  </si>
  <si>
    <t>Bedrukking</t>
  </si>
  <si>
    <t>500 exemplaren</t>
  </si>
  <si>
    <t xml:space="preserve">Papier </t>
  </si>
  <si>
    <t>Schoonsnijden</t>
  </si>
  <si>
    <t>Papier</t>
  </si>
  <si>
    <t xml:space="preserve">Promotioneel drukwerk </t>
  </si>
  <si>
    <t>TOTAAL promotioneel drukwerk</t>
  </si>
  <si>
    <t>alle prijzen exclusief BTW, op basis van losse bestellingen (combinaties van items en kleuren zijn niet mogelijk)</t>
  </si>
  <si>
    <t>Kosten (fictieve eenheden x prijs per eenheid)</t>
  </si>
  <si>
    <t>Prijs per eenheid</t>
  </si>
  <si>
    <t>wegingsfactor</t>
  </si>
  <si>
    <t>Afdruk (print en kopie) full color A3 enkelzijdig (dubbelzijdig = 2x prijs enkelzijdig) zonder papier</t>
  </si>
  <si>
    <t>Afdruk (print en kopie) full color A4 enkelzijdig (dubbelzijdig = 2x prijs enkelzijdig) zonder papier</t>
  </si>
  <si>
    <t>Afdruk (print en kopie) full color A2 enkelzijdig zonder papier</t>
  </si>
  <si>
    <t>Afdruk (print en kopie) full color A1 enkelzijdig zonder papier</t>
  </si>
  <si>
    <t>Afdruk (print en kopie) full color A0 enkelzijdig zonder papier</t>
  </si>
  <si>
    <t>NB: kosten zijn incl inlezenbestand dan wel scannen originelen.</t>
  </si>
  <si>
    <t>Als opdrachtnemer kiest voor 2 op 1 A3 geldt de A4 prijs.</t>
  </si>
  <si>
    <t xml:space="preserve">met effen grijze binnendruk (niet doorschijnend) </t>
  </si>
  <si>
    <t>met effen grijze binnendruk (niet doorschijnend)</t>
  </si>
  <si>
    <t>Alle prijzen exclusief BTW, op basis van losse bestellingen.
alle leveringen op basis Franco (inclusief afleverkosten)</t>
  </si>
  <si>
    <t>Item 1: C5 enveloppen ZV</t>
  </si>
  <si>
    <t>gegomde sluitklep aan lange zijde</t>
  </si>
  <si>
    <t>229x162 mm</t>
  </si>
  <si>
    <t>324x229 mm</t>
  </si>
  <si>
    <t>PRINTOPDRACHTEN</t>
  </si>
  <si>
    <t>TOTAAL printopdrachten</t>
  </si>
  <si>
    <t>Prijzenblad en productspecificaties</t>
  </si>
  <si>
    <t>voorwaarden prijsstelling: Avalex</t>
  </si>
  <si>
    <r>
      <t>Afdruk (print en kopie) full color A5</t>
    </r>
    <r>
      <rPr>
        <b/>
        <sz val="9"/>
        <color theme="1"/>
        <rFont val="Verdana"/>
        <family val="2"/>
      </rPr>
      <t xml:space="preserve"> </t>
    </r>
    <r>
      <rPr>
        <sz val="9"/>
        <color theme="1"/>
        <rFont val="Verdana"/>
        <family val="2"/>
      </rPr>
      <t xml:space="preserve">enkelzijdig (dubbelzijdig = 2x prijs enkelzijdig) zonder papier, </t>
    </r>
    <r>
      <rPr>
        <b/>
        <sz val="9"/>
        <color theme="1"/>
        <rFont val="Verdana"/>
        <family val="2"/>
      </rPr>
      <t>afgewerk</t>
    </r>
    <r>
      <rPr>
        <sz val="9"/>
        <color theme="1"/>
        <rFont val="Verdana"/>
        <family val="2"/>
      </rPr>
      <t>t (gesneden naar A5)</t>
    </r>
  </si>
  <si>
    <t>A0 90 grams mat gerecycled papier per vel</t>
  </si>
  <si>
    <t>A1 90 grams mat gerecycled papier per vel</t>
  </si>
  <si>
    <t>A2 90 grams mat gerecycled papier per vel</t>
  </si>
  <si>
    <t>Vel mat gerecycled wit papier 80 grams A4 (A3 prijs = 2x de A4 prijs)</t>
  </si>
  <si>
    <t>Vel mat gerecycled wit papier 90 grams A4 (A3 prijs = 2x de A4 prijs)</t>
  </si>
  <si>
    <t>Vel mat gerecycled wit papier 100 grams A4 (A3 prijs = 2x de A4 prijs)</t>
  </si>
  <si>
    <t>Vel mat gerecycled wit papier 120 grams A4 (A3 prijs = 2x de A4 prijs)</t>
  </si>
  <si>
    <t>Vel mat gerecycled wit papier 160 grams A4 (A3 prijs = 2x de A4 prijs)</t>
  </si>
  <si>
    <t>Vel mat gerecycled wit papier 200 grams A4 (A3 prijs = 2x de A4 prijs)</t>
  </si>
  <si>
    <t>MAILINGS</t>
  </si>
  <si>
    <t>TOTAAL mailings</t>
  </si>
  <si>
    <t>Alle prijzen exclusief BTW, op basis van losse bestellingen, er mogen geen items ongevraagd aan een berekening worden toegevoegd of op andere dan gevraagde papierformaten gerekend worden. Alle tarieven zijn ongeacht het percentage tonerbezetting!
alle leveringen op basis Franco (inclusief afleverkosten).</t>
  </si>
  <si>
    <t>Startkosten couverteren mailing (per opdracht)</t>
  </si>
  <si>
    <t>Kosten personaliseren/mergen (per brief)</t>
  </si>
  <si>
    <t>Vouwen en couverteren (inclusief prijs envelop) 1 vel A4 in C5 envelop (per brief)</t>
  </si>
  <si>
    <t>Vouwen en couverteren prijs per extra vel A4</t>
  </si>
  <si>
    <t>Voorzijde: full color aflopend</t>
  </si>
  <si>
    <t>Achterzijde: full color</t>
  </si>
  <si>
    <t>Totaalprijs (gemiddelde)</t>
  </si>
  <si>
    <t xml:space="preserve">148 x 210 mm </t>
  </si>
  <si>
    <t>300 grams silk</t>
  </si>
  <si>
    <t>Tweezijdig full color aflopend</t>
  </si>
  <si>
    <t>Totaalprijs (SOM van 1, 2 en 3) + wissel</t>
  </si>
  <si>
    <t>297 x 420 mm</t>
  </si>
  <si>
    <t>170 grams houtvrij gesatineerd mc</t>
  </si>
  <si>
    <t>250 exemplaren</t>
  </si>
  <si>
    <t>100 exemplaren</t>
  </si>
  <si>
    <t>Eenzijdig full color aflopend</t>
  </si>
  <si>
    <t>1.000 exemplaren</t>
  </si>
  <si>
    <t>2.500 exemplaren</t>
  </si>
  <si>
    <t>5.000 exemplaren</t>
  </si>
  <si>
    <t>135 grams gerycucled offset</t>
  </si>
  <si>
    <t>20 pagina's binnenwerk + 4 pagina's stickermateriaal</t>
  </si>
  <si>
    <t>4 pagina's omslag</t>
  </si>
  <si>
    <t>Omslag: 250 grams HVO gerecycled</t>
  </si>
  <si>
    <t>Binnenwerk: 160 grams HVO gerecycled</t>
  </si>
  <si>
    <t>Binnenwerk en omslag: tweezijdig full color aflopend</t>
  </si>
  <si>
    <t>Stickervel: eenzijdig full color</t>
  </si>
  <si>
    <t>24 pagina's binnenwerk + 4 pagina's stickermateriaal</t>
  </si>
  <si>
    <t>Stickervel: 80 grams zelfklevend wit (onbedrukte achterzijde)</t>
  </si>
  <si>
    <t>Omslag: enkelzijdig full color aflopend</t>
  </si>
  <si>
    <t>Binnenwerk: tweezijdig full color aflopend</t>
  </si>
  <si>
    <t>Geniet gebrocheerd, stickervellen slitten 44 items d.m.v laserstansen</t>
  </si>
  <si>
    <t>Geniet gebrocheerd, stickervellen slitten 63 items d.m.v laserstansen</t>
  </si>
  <si>
    <t>Totaalprijs (gemiddelde van 1, 2 en 3)</t>
  </si>
  <si>
    <t>Printen, dubbelzijdig (achterzijde aflopend) inclusief schoonsnijden naar A4 (per brief)
Papier: 80 grams gerecycled offset (Balance Pure)</t>
  </si>
  <si>
    <t>Met "port betaald" logo</t>
  </si>
  <si>
    <t>Item 2: C5 enveloppen MV</t>
  </si>
  <si>
    <t>met venster links  (40x110 mm)</t>
  </si>
  <si>
    <t>Item 3: C5 enveloppen MV ten behoeve van mailingen</t>
  </si>
  <si>
    <t>Item 4: C4 envelop ZV</t>
  </si>
  <si>
    <t>Item 5: C4 envelop MV</t>
  </si>
  <si>
    <t>Venster links 45x110 mm</t>
  </si>
  <si>
    <t>90 grams wit 100% recycled</t>
  </si>
  <si>
    <t>120 grams wit 100% recycled</t>
  </si>
  <si>
    <t xml:space="preserve">2.500 exemplaren </t>
  </si>
  <si>
    <t xml:space="preserve">5.000 exemplaren </t>
  </si>
  <si>
    <t xml:space="preserve">1.500 exemplaren </t>
  </si>
  <si>
    <t xml:space="preserve">3.000 exemplaren </t>
  </si>
  <si>
    <t>7.500 exemplaren</t>
  </si>
  <si>
    <t xml:space="preserve">500 exemplaren </t>
  </si>
  <si>
    <t>Startkosten mailing mergen koppelen Word/Excel/pdf (per opdracht)</t>
  </si>
  <si>
    <t>Schoonsnijden naar A3 (alleen snijden)</t>
  </si>
  <si>
    <t>Schoonsnijden naar A4 (alleen snijden)</t>
  </si>
  <si>
    <t>Kantoordrukwerk</t>
  </si>
  <si>
    <t>Item 1a: Container label
Zie bijlage 11</t>
  </si>
  <si>
    <t>Item 1b: Container label
Zie bijlage 11</t>
  </si>
  <si>
    <t>Item 2: A5 flyer</t>
  </si>
  <si>
    <t>Item 3: A3 poster enkelzijdig</t>
  </si>
  <si>
    <t>Item 4: A3 poster dubbelzijdig</t>
  </si>
  <si>
    <t>Item 5: Het grote knutselboek</t>
  </si>
  <si>
    <t>Item 6: Restafvalboek</t>
  </si>
  <si>
    <t>105 X 297 mm</t>
  </si>
  <si>
    <t>360 grams polyester Monotex laser 260 mu</t>
  </si>
  <si>
    <t>stansen, uitgaand van bestaand stansmes, schoonsnijden, uitbreken en verpakken</t>
  </si>
  <si>
    <t>105 x 297 mm</t>
  </si>
  <si>
    <t>186 grams polyester monotex laser 135 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</si>
</sst>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 #,##0.00;&quot;€&quot;\ \-#,##0.00"/>
    <numFmt numFmtId="165" formatCode="_ &quot;€&quot;\ * #,##0.00_ ;_ &quot;€&quot;\ * \-#,##0.00_ ;_ &quot;€&quot;\ * &quot;-&quot;??_ ;_ @_ "/>
    <numFmt numFmtId="166" formatCode="_ * #,##0.00_ ;_ * \-#,##0.00_ ;_ * &quot;-&quot;??_ ;_ @_ "/>
    <numFmt numFmtId="167" formatCode="_-&quot;€&quot;\ * #,##0.00_-;_-&quot;€&quot;\ * #,##0.00\-;_-&quot;€&quot;\ * &quot;-&quot;??_-;_-@_-"/>
    <numFmt numFmtId="168" formatCode="_ * #,##0_ ;_ * \-#,##0_ ;_ * &quot;-&quot;??_ ;_ @_ "/>
    <numFmt numFmtId="169" formatCode="&quot;€&quot;\ #,##0.00_-;&quot;€&quot;\ #,##0.00\-"/>
    <numFmt numFmtId="170" formatCode="&quot;€&quot;\ #,##0.00"/>
    <numFmt numFmtId="171" formatCode="#,##0_ ;\-#,##0\ "/>
    <numFmt numFmtId="172" formatCode="#,##0.0000_ ;\-#,##0.0000\ "/>
    <numFmt numFmtId="173" formatCode="&quot;€&quot;\ #,##0.00_-"/>
    <numFmt numFmtId="174" formatCode="&quot;€&quot;\ #,##0.0000"/>
  </numFmts>
  <fonts count="40" x14ac:knownFonts="1">
    <font>
      <sz val="11"/>
      <color theme="1"/>
      <name val="Calibri"/>
      <family val="2"/>
      <scheme val="minor"/>
    </font>
    <font>
      <sz val="10"/>
      <color theme="1"/>
      <name val="Verdana"/>
      <family val="2"/>
    </font>
    <font>
      <sz val="10"/>
      <name val="Verdana"/>
      <family val="2"/>
    </font>
    <font>
      <b/>
      <sz val="10"/>
      <name val="Verdana"/>
      <family val="2"/>
    </font>
    <font>
      <sz val="11"/>
      <color theme="1"/>
      <name val="Calibri"/>
      <family val="2"/>
      <scheme val="minor"/>
    </font>
    <font>
      <b/>
      <sz val="10"/>
      <color theme="0"/>
      <name val="Verdana"/>
      <family val="2"/>
    </font>
    <font>
      <sz val="10"/>
      <color theme="1"/>
      <name val="Verdana"/>
      <family val="2"/>
    </font>
    <font>
      <b/>
      <sz val="10"/>
      <color theme="1"/>
      <name val="Verdana"/>
      <family val="2"/>
    </font>
    <font>
      <b/>
      <sz val="18"/>
      <color indexed="9"/>
      <name val="Verdana"/>
      <family val="2"/>
    </font>
    <font>
      <sz val="18"/>
      <color theme="1"/>
      <name val="Verdana"/>
      <family val="2"/>
    </font>
    <font>
      <sz val="11"/>
      <color theme="1"/>
      <name val="Calibri"/>
      <family val="2"/>
    </font>
    <font>
      <b/>
      <sz val="14"/>
      <color rgb="FFFFFFFF"/>
      <name val="Verdana"/>
      <family val="2"/>
    </font>
    <font>
      <b/>
      <sz val="10"/>
      <color rgb="FFFFFFFF"/>
      <name val="Verdana"/>
      <family val="2"/>
    </font>
    <font>
      <sz val="10"/>
      <name val="Arial"/>
      <family val="2"/>
    </font>
    <font>
      <b/>
      <sz val="18"/>
      <color rgb="FFFFFFFF"/>
      <name val="Verdana"/>
      <family val="2"/>
    </font>
    <font>
      <u/>
      <sz val="11"/>
      <color theme="10"/>
      <name val="Calibri"/>
      <family val="2"/>
      <scheme val="minor"/>
    </font>
    <font>
      <u/>
      <sz val="11"/>
      <color theme="11"/>
      <name val="Calibri"/>
      <family val="2"/>
      <scheme val="minor"/>
    </font>
    <font>
      <b/>
      <sz val="10"/>
      <color rgb="FFFF0000"/>
      <name val="Verdana"/>
      <family val="2"/>
    </font>
    <font>
      <sz val="10"/>
      <color indexed="8"/>
      <name val="Arial"/>
      <family val="2"/>
    </font>
    <font>
      <b/>
      <sz val="10"/>
      <color indexed="8"/>
      <name val="Verdana"/>
      <family val="2"/>
    </font>
    <font>
      <sz val="10"/>
      <color indexed="8"/>
      <name val="Verdana"/>
      <family val="2"/>
    </font>
    <font>
      <b/>
      <sz val="12"/>
      <color theme="1"/>
      <name val="Verdana"/>
      <family val="2"/>
    </font>
    <font>
      <sz val="12"/>
      <color theme="1"/>
      <name val="Verdana"/>
      <family val="2"/>
    </font>
    <font>
      <sz val="11"/>
      <color theme="1"/>
      <name val="Verdana"/>
      <family val="2"/>
    </font>
    <font>
      <b/>
      <sz val="12"/>
      <color indexed="8"/>
      <name val="Verdana"/>
      <family val="2"/>
    </font>
    <font>
      <b/>
      <sz val="12"/>
      <color rgb="FFFFFFFF"/>
      <name val="Verdana"/>
      <family val="2"/>
    </font>
    <font>
      <b/>
      <sz val="10"/>
      <color indexed="9"/>
      <name val="Verdana"/>
      <family val="2"/>
    </font>
    <font>
      <sz val="14"/>
      <name val="Arial"/>
      <family val="2"/>
    </font>
    <font>
      <b/>
      <sz val="18"/>
      <color theme="1"/>
      <name val="Verdana"/>
      <family val="2"/>
    </font>
    <font>
      <b/>
      <sz val="10"/>
      <color rgb="FF000000"/>
      <name val="Verdana"/>
      <family val="2"/>
    </font>
    <font>
      <sz val="9"/>
      <color theme="1"/>
      <name val="Verdana"/>
      <family val="2"/>
    </font>
    <font>
      <b/>
      <sz val="9"/>
      <color theme="1"/>
      <name val="Verdana"/>
      <family val="2"/>
    </font>
    <font>
      <b/>
      <sz val="16"/>
      <color theme="0"/>
      <name val="Verdana"/>
      <family val="2"/>
    </font>
    <font>
      <b/>
      <sz val="16"/>
      <color theme="1"/>
      <name val="Verdana"/>
      <family val="2"/>
    </font>
    <font>
      <sz val="16"/>
      <color theme="1"/>
      <name val="Verdana"/>
      <family val="2"/>
    </font>
    <font>
      <sz val="9"/>
      <color indexed="8"/>
      <name val="Verdana"/>
      <family val="2"/>
    </font>
    <font>
      <i/>
      <sz val="8"/>
      <color theme="0" tint="-0.499984740745262"/>
      <name val="Verdana"/>
      <family val="2"/>
    </font>
    <font>
      <sz val="10"/>
      <color theme="9" tint="-0.249977111117893"/>
      <name val="Verdana"/>
      <family val="2"/>
    </font>
    <font>
      <sz val="8"/>
      <name val="Calibri"/>
      <family val="2"/>
      <scheme val="minor"/>
    </font>
    <font>
      <sz val="11"/>
      <color rgb="FFFF0000"/>
      <name val="Calibri"/>
      <family val="2"/>
      <scheme val="minor"/>
    </font>
  </fonts>
  <fills count="19">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theme="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00FF00"/>
        <bgColor indexed="64"/>
      </patternFill>
    </fill>
    <fill>
      <patternFill patternType="solid">
        <fgColor rgb="FF000000"/>
        <bgColor rgb="FF000000"/>
      </patternFill>
    </fill>
    <fill>
      <patternFill patternType="solid">
        <fgColor rgb="FFC0C0C0"/>
        <bgColor rgb="FF000000"/>
      </patternFill>
    </fill>
    <fill>
      <patternFill patternType="solid">
        <fgColor rgb="FF00FF00"/>
        <bgColor rgb="FF000000"/>
      </patternFill>
    </fill>
    <fill>
      <patternFill patternType="solid">
        <fgColor theme="0" tint="-0.34998626667073579"/>
        <bgColor rgb="FF000000"/>
      </patternFill>
    </fill>
    <fill>
      <patternFill patternType="solid">
        <fgColor theme="1"/>
        <bgColor rgb="FF000000"/>
      </patternFill>
    </fill>
    <fill>
      <patternFill patternType="solid">
        <fgColor theme="0"/>
        <bgColor indexed="64"/>
      </patternFill>
    </fill>
    <fill>
      <patternFill patternType="solid">
        <fgColor theme="0" tint="-0.34998626667073579"/>
        <bgColor indexed="64"/>
      </patternFill>
    </fill>
    <fill>
      <patternFill patternType="solid">
        <fgColor indexed="11"/>
        <bgColor indexed="64"/>
      </patternFill>
    </fill>
    <fill>
      <patternFill patternType="solid">
        <fgColor indexed="26"/>
        <bgColor indexed="64"/>
      </patternFill>
    </fill>
    <fill>
      <patternFill patternType="solid">
        <fgColor rgb="FFFFFFCC"/>
        <bgColor indexed="64"/>
      </patternFill>
    </fill>
    <fill>
      <patternFill patternType="solid">
        <fgColor theme="6" tint="0.59999389629810485"/>
        <bgColor rgb="FF000000"/>
      </patternFill>
    </fill>
  </fills>
  <borders count="38">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medium">
        <color auto="1"/>
      </left>
      <right style="medium">
        <color auto="1"/>
      </right>
      <top style="medium">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thin">
        <color auto="1"/>
      </left>
      <right style="medium">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top style="medium">
        <color auto="1"/>
      </top>
      <bottom style="medium">
        <color auto="1"/>
      </bottom>
      <diagonal/>
    </border>
    <border>
      <left style="medium">
        <color auto="1"/>
      </left>
      <right/>
      <top style="thin">
        <color auto="1"/>
      </top>
      <bottom style="medium">
        <color auto="1"/>
      </bottom>
      <diagonal/>
    </border>
    <border>
      <left style="thin">
        <color auto="1"/>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s>
  <cellStyleXfs count="113">
    <xf numFmtId="0" fontId="0" fillId="0" borderId="0"/>
    <xf numFmtId="166" fontId="4" fillId="0" borderId="0" applyFont="0" applyFill="0" applyBorder="0" applyAlignment="0" applyProtection="0"/>
    <xf numFmtId="165" fontId="4" fillId="0" borderId="0" applyFont="0" applyFill="0" applyBorder="0" applyAlignment="0" applyProtection="0"/>
    <xf numFmtId="167" fontId="13"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8" fillId="0" borderId="0">
      <alignment vertical="top"/>
    </xf>
  </cellStyleXfs>
  <cellXfs count="181">
    <xf numFmtId="0" fontId="0" fillId="0" borderId="0" xfId="0"/>
    <xf numFmtId="0" fontId="9" fillId="4" borderId="0" xfId="0" applyFont="1" applyFill="1" applyAlignment="1">
      <alignment horizontal="right"/>
    </xf>
    <xf numFmtId="0" fontId="6" fillId="0" borderId="0" xfId="0" applyFont="1"/>
    <xf numFmtId="0" fontId="6" fillId="0" borderId="7" xfId="0" applyFont="1" applyBorder="1"/>
    <xf numFmtId="0" fontId="6" fillId="0" borderId="9" xfId="0" applyFont="1" applyBorder="1"/>
    <xf numFmtId="0" fontId="6" fillId="0" borderId="0" xfId="0" applyFont="1" applyAlignment="1">
      <alignment horizontal="right"/>
    </xf>
    <xf numFmtId="0" fontId="6" fillId="0" borderId="0" xfId="0" applyFont="1" applyAlignment="1">
      <alignment horizontal="left" vertical="center"/>
    </xf>
    <xf numFmtId="0" fontId="9" fillId="4" borderId="0" xfId="0" applyFont="1" applyFill="1"/>
    <xf numFmtId="0" fontId="7" fillId="5" borderId="3" xfId="0" applyFont="1" applyFill="1" applyBorder="1"/>
    <xf numFmtId="0" fontId="7" fillId="5" borderId="19" xfId="0" applyFont="1" applyFill="1" applyBorder="1"/>
    <xf numFmtId="0" fontId="7" fillId="5" borderId="19" xfId="0" applyFont="1" applyFill="1" applyBorder="1" applyAlignment="1">
      <alignment horizontal="right"/>
    </xf>
    <xf numFmtId="0" fontId="6" fillId="5" borderId="19" xfId="0" applyFont="1" applyFill="1" applyBorder="1"/>
    <xf numFmtId="0" fontId="6" fillId="5" borderId="20" xfId="0" applyFont="1" applyFill="1" applyBorder="1"/>
    <xf numFmtId="0" fontId="7" fillId="5" borderId="7" xfId="0" applyFont="1" applyFill="1" applyBorder="1"/>
    <xf numFmtId="0" fontId="3" fillId="5" borderId="0" xfId="0" applyFont="1" applyFill="1"/>
    <xf numFmtId="0" fontId="7" fillId="5" borderId="0" xfId="0" applyFont="1" applyFill="1"/>
    <xf numFmtId="0" fontId="7" fillId="5" borderId="0" xfId="0" applyFont="1" applyFill="1" applyAlignment="1">
      <alignment horizontal="right"/>
    </xf>
    <xf numFmtId="0" fontId="6" fillId="5" borderId="0" xfId="0" applyFont="1" applyFill="1"/>
    <xf numFmtId="0" fontId="6" fillId="5" borderId="11" xfId="0" applyFont="1" applyFill="1" applyBorder="1"/>
    <xf numFmtId="0" fontId="6" fillId="5" borderId="7" xfId="0" applyFont="1" applyFill="1" applyBorder="1"/>
    <xf numFmtId="0" fontId="17" fillId="5" borderId="0" xfId="0" applyFont="1" applyFill="1"/>
    <xf numFmtId="0" fontId="6" fillId="5" borderId="0" xfId="0" applyFont="1" applyFill="1" applyAlignment="1">
      <alignment horizontal="right"/>
    </xf>
    <xf numFmtId="0" fontId="5" fillId="6" borderId="7" xfId="0" applyFont="1" applyFill="1" applyBorder="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5" fillId="6" borderId="0" xfId="0" applyFont="1" applyFill="1" applyAlignment="1">
      <alignment horizontal="right" vertical="center"/>
    </xf>
    <xf numFmtId="0" fontId="5" fillId="6" borderId="11" xfId="0" applyFont="1" applyFill="1" applyBorder="1" applyAlignment="1">
      <alignment vertical="center" wrapText="1"/>
    </xf>
    <xf numFmtId="0" fontId="2" fillId="10" borderId="13" xfId="0" applyFont="1" applyFill="1" applyBorder="1" applyAlignment="1" applyProtection="1">
      <alignment vertical="center"/>
      <protection locked="0"/>
    </xf>
    <xf numFmtId="0" fontId="10" fillId="0" borderId="0" xfId="0" applyFont="1"/>
    <xf numFmtId="0" fontId="14" fillId="8" borderId="0" xfId="0" applyFont="1" applyFill="1" applyAlignment="1">
      <alignment wrapText="1"/>
    </xf>
    <xf numFmtId="0" fontId="14" fillId="0" borderId="0" xfId="0" applyFont="1" applyAlignment="1">
      <alignment wrapText="1"/>
    </xf>
    <xf numFmtId="0" fontId="11" fillId="0" borderId="0" xfId="0" applyFont="1" applyAlignment="1">
      <alignment horizontal="center" wrapText="1"/>
    </xf>
    <xf numFmtId="0" fontId="2" fillId="9" borderId="6" xfId="0" applyFont="1" applyFill="1" applyBorder="1" applyAlignment="1">
      <alignment vertical="center" wrapText="1"/>
    </xf>
    <xf numFmtId="167" fontId="2" fillId="9" borderId="12" xfId="0" applyNumberFormat="1" applyFont="1" applyFill="1" applyBorder="1" applyAlignment="1">
      <alignment vertical="center" wrapText="1"/>
    </xf>
    <xf numFmtId="167" fontId="2" fillId="0" borderId="0" xfId="0" applyNumberFormat="1" applyFont="1" applyAlignment="1">
      <alignment vertical="center" wrapText="1"/>
    </xf>
    <xf numFmtId="167" fontId="12" fillId="0" borderId="0" xfId="0" applyNumberFormat="1" applyFont="1" applyAlignment="1">
      <alignment vertical="center"/>
    </xf>
    <xf numFmtId="0" fontId="2" fillId="0" borderId="0" xfId="0" applyFont="1"/>
    <xf numFmtId="0" fontId="3" fillId="9" borderId="9" xfId="0" applyFont="1" applyFill="1" applyBorder="1" applyAlignment="1">
      <alignment vertical="center" wrapText="1"/>
    </xf>
    <xf numFmtId="0" fontId="2" fillId="0" borderId="0" xfId="0" applyFont="1" applyAlignment="1">
      <alignment vertical="center"/>
    </xf>
    <xf numFmtId="164" fontId="6" fillId="7" borderId="9" xfId="2" applyNumberFormat="1" applyFont="1" applyFill="1" applyBorder="1" applyAlignment="1" applyProtection="1">
      <protection locked="0"/>
    </xf>
    <xf numFmtId="164" fontId="6" fillId="7" borderId="10" xfId="2" applyNumberFormat="1" applyFont="1" applyFill="1" applyBorder="1" applyAlignment="1" applyProtection="1">
      <protection locked="0"/>
    </xf>
    <xf numFmtId="0" fontId="7" fillId="0" borderId="0" xfId="0" applyFont="1" applyAlignment="1">
      <alignment horizontal="left" vertical="center"/>
    </xf>
    <xf numFmtId="0" fontId="22" fillId="0" borderId="0" xfId="0" applyFont="1" applyAlignment="1">
      <alignment horizontal="left" vertical="center"/>
    </xf>
    <xf numFmtId="3" fontId="6" fillId="0" borderId="0" xfId="0" applyNumberFormat="1" applyFont="1" applyAlignment="1">
      <alignment horizontal="center" vertical="center"/>
    </xf>
    <xf numFmtId="0" fontId="23" fillId="0" borderId="0" xfId="0" applyFont="1" applyAlignment="1">
      <alignment horizontal="left" vertical="center"/>
    </xf>
    <xf numFmtId="0" fontId="19" fillId="14" borderId="23" xfId="112" applyFont="1" applyFill="1" applyBorder="1" applyAlignment="1">
      <alignment horizontal="left" vertical="center"/>
    </xf>
    <xf numFmtId="168" fontId="7" fillId="14" borderId="17" xfId="1" applyNumberFormat="1" applyFont="1" applyFill="1" applyBorder="1" applyAlignment="1" applyProtection="1">
      <alignment horizontal="center" vertical="center"/>
    </xf>
    <xf numFmtId="167" fontId="7" fillId="14" borderId="17" xfId="0" applyNumberFormat="1" applyFont="1" applyFill="1" applyBorder="1" applyAlignment="1">
      <alignment horizontal="left" vertical="center"/>
    </xf>
    <xf numFmtId="169" fontId="7" fillId="14" borderId="18" xfId="0" applyNumberFormat="1" applyFont="1" applyFill="1" applyBorder="1" applyAlignment="1">
      <alignment horizontal="center" vertical="center"/>
    </xf>
    <xf numFmtId="0" fontId="24" fillId="0" borderId="24" xfId="0" applyFont="1" applyBorder="1" applyAlignment="1">
      <alignment vertical="center"/>
    </xf>
    <xf numFmtId="3" fontId="20" fillId="13" borderId="24" xfId="0" applyNumberFormat="1" applyFont="1" applyFill="1" applyBorder="1" applyAlignment="1">
      <alignment horizontal="right" vertical="center"/>
    </xf>
    <xf numFmtId="0" fontId="19" fillId="14" borderId="25" xfId="112" applyFont="1" applyFill="1" applyBorder="1" applyAlignment="1">
      <alignment horizontal="left" vertical="center"/>
    </xf>
    <xf numFmtId="168" fontId="7" fillId="14" borderId="26" xfId="1" applyNumberFormat="1" applyFont="1" applyFill="1" applyBorder="1" applyAlignment="1" applyProtection="1">
      <alignment horizontal="center" vertical="center"/>
    </xf>
    <xf numFmtId="167" fontId="7" fillId="14" borderId="26" xfId="0" applyNumberFormat="1" applyFont="1" applyFill="1" applyBorder="1" applyAlignment="1">
      <alignment horizontal="left" vertical="center"/>
    </xf>
    <xf numFmtId="169" fontId="7" fillId="14" borderId="27" xfId="0" applyNumberFormat="1" applyFont="1" applyFill="1" applyBorder="1" applyAlignment="1">
      <alignment horizontal="center" vertical="center"/>
    </xf>
    <xf numFmtId="0" fontId="25" fillId="12" borderId="7" xfId="0" applyFont="1" applyFill="1" applyBorder="1" applyAlignment="1">
      <alignment vertical="center"/>
    </xf>
    <xf numFmtId="167" fontId="25" fillId="12" borderId="11" xfId="0" applyNumberFormat="1" applyFont="1" applyFill="1" applyBorder="1" applyAlignment="1">
      <alignment vertical="center"/>
    </xf>
    <xf numFmtId="0" fontId="0" fillId="0" borderId="0" xfId="0" applyAlignment="1">
      <alignment horizontal="center"/>
    </xf>
    <xf numFmtId="170" fontId="3" fillId="3" borderId="28" xfId="0" applyNumberFormat="1" applyFont="1" applyFill="1" applyBorder="1" applyAlignment="1">
      <alignment wrapText="1"/>
    </xf>
    <xf numFmtId="0" fontId="3" fillId="3" borderId="8" xfId="0" applyFont="1" applyFill="1" applyBorder="1" applyAlignment="1">
      <alignment wrapText="1"/>
    </xf>
    <xf numFmtId="170" fontId="2" fillId="15" borderId="28" xfId="0" applyNumberFormat="1" applyFont="1" applyFill="1" applyBorder="1" applyAlignment="1" applyProtection="1">
      <alignment wrapText="1"/>
      <protection locked="0"/>
    </xf>
    <xf numFmtId="0" fontId="2" fillId="13" borderId="28" xfId="0" applyFont="1" applyFill="1" applyBorder="1"/>
    <xf numFmtId="0" fontId="2" fillId="0" borderId="28" xfId="0" applyFont="1" applyBorder="1" applyAlignment="1">
      <alignment horizontal="center" wrapText="1"/>
    </xf>
    <xf numFmtId="0" fontId="2" fillId="13" borderId="2" xfId="0" applyFont="1" applyFill="1" applyBorder="1" applyAlignment="1">
      <alignment wrapText="1"/>
    </xf>
    <xf numFmtId="0" fontId="2" fillId="13" borderId="1" xfId="0" applyFont="1" applyFill="1" applyBorder="1" applyAlignment="1">
      <alignment wrapText="1"/>
    </xf>
    <xf numFmtId="0" fontId="0" fillId="0" borderId="5" xfId="0" applyBorder="1" applyAlignment="1">
      <alignment wrapText="1"/>
    </xf>
    <xf numFmtId="0" fontId="2" fillId="0" borderId="4" xfId="0" applyFont="1" applyBorder="1" applyAlignment="1">
      <alignment wrapText="1"/>
    </xf>
    <xf numFmtId="0" fontId="26" fillId="3" borderId="2" xfId="0" applyFont="1" applyFill="1" applyBorder="1" applyAlignment="1">
      <alignment horizontal="left" vertical="top" wrapText="1"/>
    </xf>
    <xf numFmtId="0" fontId="26" fillId="3" borderId="1" xfId="0" applyFont="1" applyFill="1" applyBorder="1" applyAlignment="1">
      <alignment horizontal="left" vertical="top" wrapText="1"/>
    </xf>
    <xf numFmtId="0" fontId="23" fillId="16" borderId="0" xfId="0" applyFont="1" applyFill="1"/>
    <xf numFmtId="0" fontId="23" fillId="16" borderId="0" xfId="0" applyFont="1" applyFill="1" applyAlignment="1">
      <alignment horizontal="center"/>
    </xf>
    <xf numFmtId="3" fontId="2" fillId="13" borderId="28" xfId="0" applyNumberFormat="1" applyFont="1" applyFill="1" applyBorder="1" applyAlignment="1">
      <alignment wrapText="1"/>
    </xf>
    <xf numFmtId="0" fontId="0" fillId="16" borderId="0" xfId="0" applyFill="1"/>
    <xf numFmtId="0" fontId="0" fillId="16" borderId="0" xfId="0" applyFill="1" applyAlignment="1">
      <alignment horizontal="center"/>
    </xf>
    <xf numFmtId="0" fontId="27" fillId="0" borderId="0" xfId="0" applyFont="1" applyAlignment="1">
      <alignment wrapText="1"/>
    </xf>
    <xf numFmtId="168" fontId="6" fillId="0" borderId="0" xfId="1" applyNumberFormat="1" applyFont="1" applyAlignment="1" applyProtection="1">
      <alignment horizontal="left" vertical="center"/>
    </xf>
    <xf numFmtId="0" fontId="3" fillId="0" borderId="0" xfId="0" applyFont="1" applyAlignment="1">
      <alignment horizontal="left" vertical="center"/>
    </xf>
    <xf numFmtId="0" fontId="30" fillId="13" borderId="30" xfId="0" applyFont="1" applyFill="1" applyBorder="1" applyAlignment="1">
      <alignment vertical="center"/>
    </xf>
    <xf numFmtId="0" fontId="30" fillId="13" borderId="21" xfId="0" applyFont="1" applyFill="1" applyBorder="1" applyAlignment="1">
      <alignment vertical="center"/>
    </xf>
    <xf numFmtId="0" fontId="32" fillId="4" borderId="3" xfId="112" applyFont="1" applyFill="1" applyBorder="1" applyAlignment="1">
      <alignment horizontal="left" vertical="center" indent="1"/>
    </xf>
    <xf numFmtId="168" fontId="32" fillId="4" borderId="19" xfId="1" applyNumberFormat="1" applyFont="1" applyFill="1" applyBorder="1" applyAlignment="1" applyProtection="1">
      <alignment horizontal="center" vertical="center"/>
    </xf>
    <xf numFmtId="167" fontId="32" fillId="4" borderId="19" xfId="0" applyNumberFormat="1" applyFont="1" applyFill="1" applyBorder="1" applyAlignment="1">
      <alignment horizontal="left" vertical="center"/>
    </xf>
    <xf numFmtId="170" fontId="32" fillId="4" borderId="20" xfId="0" applyNumberFormat="1" applyFont="1" applyFill="1" applyBorder="1" applyAlignment="1">
      <alignment horizontal="center" vertical="center"/>
    </xf>
    <xf numFmtId="0" fontId="33" fillId="0" borderId="0" xfId="0" applyFont="1" applyAlignment="1">
      <alignment horizontal="left" vertical="center"/>
    </xf>
    <xf numFmtId="0" fontId="34" fillId="0" borderId="0" xfId="0" applyFont="1" applyAlignment="1">
      <alignment horizontal="left" vertical="center"/>
    </xf>
    <xf numFmtId="0" fontId="33" fillId="0" borderId="0" xfId="0" applyFont="1" applyAlignment="1">
      <alignment horizontal="center" vertical="center" wrapText="1"/>
    </xf>
    <xf numFmtId="174" fontId="35" fillId="7" borderId="9" xfId="0" applyNumberFormat="1" applyFont="1" applyFill="1" applyBorder="1" applyAlignment="1" applyProtection="1">
      <alignment horizontal="center" vertical="center"/>
      <protection locked="0"/>
    </xf>
    <xf numFmtId="173" fontId="30" fillId="13" borderId="16" xfId="0" applyNumberFormat="1" applyFont="1" applyFill="1" applyBorder="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171" fontId="30" fillId="13" borderId="9" xfId="0" applyNumberFormat="1" applyFont="1" applyFill="1" applyBorder="1" applyAlignment="1">
      <alignment horizontal="center" vertical="center"/>
    </xf>
    <xf numFmtId="173" fontId="30" fillId="13" borderId="10" xfId="0" applyNumberFormat="1" applyFont="1" applyFill="1" applyBorder="1" applyAlignment="1">
      <alignment horizontal="center" vertical="center"/>
    </xf>
    <xf numFmtId="0" fontId="0" fillId="17" borderId="0" xfId="0" applyFill="1"/>
    <xf numFmtId="0" fontId="3" fillId="17" borderId="0" xfId="0" applyFont="1" applyFill="1" applyAlignment="1">
      <alignment wrapText="1"/>
    </xf>
    <xf numFmtId="0" fontId="7" fillId="13" borderId="3" xfId="0" applyFont="1" applyFill="1" applyBorder="1"/>
    <xf numFmtId="0" fontId="1" fillId="0" borderId="9" xfId="0" applyFont="1" applyBorder="1"/>
    <xf numFmtId="171" fontId="30" fillId="13" borderId="31" xfId="0" applyNumberFormat="1" applyFont="1" applyFill="1" applyBorder="1" applyAlignment="1">
      <alignment horizontal="center" vertical="center"/>
    </xf>
    <xf numFmtId="0" fontId="0" fillId="17" borderId="6" xfId="0" applyFill="1" applyBorder="1"/>
    <xf numFmtId="0" fontId="7" fillId="0" borderId="3" xfId="0" applyFont="1" applyBorder="1"/>
    <xf numFmtId="171" fontId="6" fillId="0" borderId="19" xfId="0" applyNumberFormat="1" applyFont="1" applyBorder="1"/>
    <xf numFmtId="172" fontId="20" fillId="0" borderId="19" xfId="0" applyNumberFormat="1" applyFont="1" applyBorder="1"/>
    <xf numFmtId="168" fontId="6" fillId="0" borderId="0" xfId="1" applyNumberFormat="1" applyFont="1" applyBorder="1" applyAlignment="1" applyProtection="1">
      <alignment horizontal="left" vertical="center"/>
    </xf>
    <xf numFmtId="0" fontId="28" fillId="0" borderId="0" xfId="0" applyFont="1" applyAlignment="1">
      <alignment horizontal="left" vertical="center"/>
    </xf>
    <xf numFmtId="173" fontId="6" fillId="0" borderId="19" xfId="0" applyNumberFormat="1" applyFont="1" applyBorder="1" applyAlignment="1">
      <alignment horizontal="center" vertical="center"/>
    </xf>
    <xf numFmtId="174" fontId="35" fillId="7" borderId="14" xfId="0" applyNumberFormat="1" applyFont="1" applyFill="1" applyBorder="1" applyAlignment="1" applyProtection="1">
      <alignment horizontal="center" vertical="center"/>
      <protection locked="0"/>
    </xf>
    <xf numFmtId="171" fontId="3" fillId="17" borderId="32" xfId="1" applyNumberFormat="1" applyFont="1" applyFill="1" applyBorder="1" applyAlignment="1" applyProtection="1">
      <alignment horizontal="center" vertical="center"/>
    </xf>
    <xf numFmtId="0" fontId="3" fillId="17" borderId="33" xfId="0" applyFont="1" applyFill="1" applyBorder="1" applyAlignment="1">
      <alignment horizontal="center" vertical="center"/>
    </xf>
    <xf numFmtId="0" fontId="3" fillId="17" borderId="34" xfId="0" applyFont="1" applyFill="1" applyBorder="1" applyAlignment="1">
      <alignment horizontal="center" vertical="center" wrapText="1"/>
    </xf>
    <xf numFmtId="3" fontId="2" fillId="13" borderId="28" xfId="0" applyNumberFormat="1" applyFont="1" applyFill="1" applyBorder="1" applyAlignment="1">
      <alignment vertical="center" wrapText="1"/>
    </xf>
    <xf numFmtId="0" fontId="30" fillId="13" borderId="30" xfId="0" applyFont="1" applyFill="1" applyBorder="1" applyAlignment="1">
      <alignment vertical="center" wrapText="1"/>
    </xf>
    <xf numFmtId="0" fontId="1" fillId="0" borderId="7" xfId="0" applyFont="1" applyBorder="1"/>
    <xf numFmtId="3" fontId="2" fillId="0" borderId="28" xfId="0" applyNumberFormat="1" applyFont="1" applyBorder="1" applyAlignment="1">
      <alignment horizontal="left" wrapText="1"/>
    </xf>
    <xf numFmtId="171" fontId="30" fillId="0" borderId="9" xfId="0" applyNumberFormat="1" applyFont="1" applyBorder="1" applyAlignment="1">
      <alignment horizontal="center" vertical="center"/>
    </xf>
    <xf numFmtId="171" fontId="30" fillId="0" borderId="31" xfId="0" applyNumberFormat="1" applyFont="1" applyBorder="1" applyAlignment="1">
      <alignment horizontal="center" vertical="center"/>
    </xf>
    <xf numFmtId="0" fontId="14" fillId="8" borderId="0" xfId="0" applyFont="1" applyFill="1" applyAlignment="1">
      <alignment vertical="center" wrapText="1"/>
    </xf>
    <xf numFmtId="0" fontId="39" fillId="0" borderId="0" xfId="0" applyFont="1"/>
    <xf numFmtId="0" fontId="2" fillId="0" borderId="1" xfId="0" applyFont="1" applyBorder="1" applyAlignment="1">
      <alignment vertical="center" wrapText="1"/>
    </xf>
    <xf numFmtId="0" fontId="2" fillId="0" borderId="2" xfId="0" applyFont="1" applyBorder="1" applyAlignment="1">
      <alignment vertical="center" wrapText="1"/>
    </xf>
    <xf numFmtId="168" fontId="6" fillId="13" borderId="9" xfId="1" applyNumberFormat="1" applyFont="1" applyFill="1" applyBorder="1" applyAlignment="1" applyProtection="1">
      <alignment horizontal="right"/>
    </xf>
    <xf numFmtId="0" fontId="6" fillId="13" borderId="9" xfId="0" applyFont="1" applyFill="1" applyBorder="1" applyAlignment="1">
      <alignment horizontal="right"/>
    </xf>
    <xf numFmtId="3" fontId="2" fillId="0" borderId="28" xfId="0" applyNumberFormat="1" applyFont="1" applyBorder="1" applyAlignment="1">
      <alignment horizontal="left" vertical="center" wrapText="1"/>
    </xf>
    <xf numFmtId="170" fontId="2" fillId="15" borderId="28" xfId="0" applyNumberFormat="1" applyFont="1" applyFill="1" applyBorder="1" applyAlignment="1" applyProtection="1">
      <alignment vertical="center" wrapText="1"/>
      <protection locked="0"/>
    </xf>
    <xf numFmtId="0" fontId="3" fillId="3" borderId="4" xfId="0" applyFont="1" applyFill="1" applyBorder="1" applyAlignment="1">
      <alignment horizontal="left" vertical="center"/>
    </xf>
    <xf numFmtId="0" fontId="3" fillId="3" borderId="8" xfId="0" applyFont="1" applyFill="1" applyBorder="1" applyAlignment="1">
      <alignment horizontal="left" vertical="center"/>
    </xf>
    <xf numFmtId="164" fontId="7" fillId="6" borderId="17" xfId="2" applyNumberFormat="1" applyFont="1" applyFill="1" applyBorder="1" applyAlignment="1" applyProtection="1">
      <alignment vertical="center"/>
    </xf>
    <xf numFmtId="165" fontId="7" fillId="6" borderId="18" xfId="2" applyFont="1" applyFill="1" applyBorder="1" applyAlignment="1" applyProtection="1">
      <alignment vertical="center"/>
    </xf>
    <xf numFmtId="164" fontId="7" fillId="6" borderId="8" xfId="2" applyNumberFormat="1" applyFont="1" applyFill="1" applyBorder="1" applyAlignment="1" applyProtection="1">
      <alignment vertical="center"/>
    </xf>
    <xf numFmtId="165" fontId="7" fillId="6" borderId="5" xfId="2" applyFont="1" applyFill="1" applyBorder="1" applyAlignment="1" applyProtection="1">
      <alignment vertical="center"/>
    </xf>
    <xf numFmtId="164" fontId="21" fillId="6" borderId="0" xfId="2" applyNumberFormat="1" applyFont="1" applyFill="1" applyBorder="1" applyAlignment="1" applyProtection="1">
      <alignment vertical="center"/>
    </xf>
    <xf numFmtId="165" fontId="21" fillId="6" borderId="11" xfId="2" applyFont="1" applyFill="1" applyBorder="1" applyAlignment="1" applyProtection="1">
      <alignment vertical="center"/>
    </xf>
    <xf numFmtId="0" fontId="6" fillId="6" borderId="13" xfId="0" applyFont="1" applyFill="1" applyBorder="1" applyAlignment="1">
      <alignment horizontal="center"/>
    </xf>
    <xf numFmtId="0" fontId="6" fillId="6" borderId="0" xfId="0" applyFont="1" applyFill="1" applyAlignment="1">
      <alignment horizontal="center"/>
    </xf>
    <xf numFmtId="0" fontId="6" fillId="6" borderId="11" xfId="0" applyFont="1" applyFill="1" applyBorder="1" applyAlignment="1">
      <alignment horizontal="center"/>
    </xf>
    <xf numFmtId="0" fontId="6" fillId="6" borderId="35" xfId="0" applyFont="1" applyFill="1" applyBorder="1" applyAlignment="1">
      <alignment horizontal="center"/>
    </xf>
    <xf numFmtId="0" fontId="6" fillId="6" borderId="36" xfId="0" applyFont="1" applyFill="1" applyBorder="1" applyAlignment="1">
      <alignment horizontal="center"/>
    </xf>
    <xf numFmtId="0" fontId="6" fillId="6" borderId="37" xfId="0" applyFont="1" applyFill="1" applyBorder="1" applyAlignment="1">
      <alignment horizontal="center"/>
    </xf>
    <xf numFmtId="0" fontId="8" fillId="2" borderId="0" xfId="0" applyFont="1" applyFill="1" applyAlignment="1">
      <alignment horizontal="left" vertical="center" wrapText="1"/>
    </xf>
    <xf numFmtId="0" fontId="2" fillId="0" borderId="3" xfId="0" applyFont="1" applyBorder="1" applyAlignment="1">
      <alignment vertical="center" wrapText="1"/>
    </xf>
    <xf numFmtId="0" fontId="2" fillId="0" borderId="20"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2" fillId="0" borderId="3" xfId="0" applyFont="1" applyBorder="1" applyAlignment="1">
      <alignment wrapText="1"/>
    </xf>
    <xf numFmtId="0" fontId="2" fillId="0" borderId="20"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13" borderId="1" xfId="0" applyFont="1" applyFill="1" applyBorder="1" applyAlignment="1">
      <alignment wrapText="1"/>
    </xf>
    <xf numFmtId="0" fontId="2" fillId="13" borderId="2" xfId="0" applyFont="1" applyFill="1" applyBorder="1" applyAlignment="1">
      <alignment wrapText="1"/>
    </xf>
    <xf numFmtId="0" fontId="2" fillId="3" borderId="1" xfId="0" applyFont="1" applyFill="1" applyBorder="1" applyAlignment="1">
      <alignment wrapText="1"/>
    </xf>
    <xf numFmtId="0" fontId="2" fillId="3" borderId="2" xfId="0" applyFont="1" applyFill="1" applyBorder="1" applyAlignment="1">
      <alignment wrapText="1"/>
    </xf>
    <xf numFmtId="0" fontId="2" fillId="0" borderId="15" xfId="0" applyFont="1" applyBorder="1" applyAlignment="1">
      <alignment horizontal="left" vertical="center" wrapText="1"/>
    </xf>
    <xf numFmtId="0" fontId="2" fillId="0" borderId="29" xfId="0" applyFont="1" applyBorder="1" applyAlignment="1">
      <alignment horizontal="left" vertical="center" wrapText="1"/>
    </xf>
    <xf numFmtId="0" fontId="2" fillId="0" borderId="28"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13" borderId="3" xfId="0" applyFont="1" applyFill="1" applyBorder="1" applyAlignment="1">
      <alignment horizontal="left" vertical="center" wrapText="1"/>
    </xf>
    <xf numFmtId="0" fontId="2" fillId="13" borderId="20" xfId="0" applyFont="1" applyFill="1" applyBorder="1" applyAlignment="1">
      <alignment horizontal="left" vertical="center" wrapText="1"/>
    </xf>
    <xf numFmtId="0" fontId="2" fillId="13" borderId="7" xfId="0" applyFont="1" applyFill="1" applyBorder="1" applyAlignment="1">
      <alignment horizontal="left" vertical="center" wrapText="1"/>
    </xf>
    <xf numFmtId="0" fontId="2" fillId="13" borderId="11" xfId="0" applyFont="1" applyFill="1" applyBorder="1" applyAlignment="1">
      <alignment horizontal="left" vertical="center" wrapText="1"/>
    </xf>
    <xf numFmtId="0" fontId="2" fillId="13" borderId="4" xfId="0" applyFont="1" applyFill="1" applyBorder="1" applyAlignment="1">
      <alignment horizontal="left" vertical="center" wrapText="1"/>
    </xf>
    <xf numFmtId="0" fontId="2" fillId="13" borderId="5" xfId="0" applyFont="1" applyFill="1" applyBorder="1" applyAlignment="1">
      <alignment horizontal="left" vertical="center" wrapText="1"/>
    </xf>
    <xf numFmtId="0" fontId="26" fillId="3" borderId="1" xfId="0" applyFont="1" applyFill="1" applyBorder="1" applyAlignment="1">
      <alignment vertical="top" wrapText="1"/>
    </xf>
    <xf numFmtId="0" fontId="26" fillId="3" borderId="2" xfId="0" applyFont="1" applyFill="1" applyBorder="1" applyAlignment="1">
      <alignment vertical="top" wrapText="1"/>
    </xf>
    <xf numFmtId="0" fontId="2" fillId="0" borderId="1" xfId="0" applyFont="1" applyBorder="1" applyAlignment="1">
      <alignment wrapText="1"/>
    </xf>
    <xf numFmtId="0" fontId="2" fillId="0" borderId="2" xfId="0" applyFont="1" applyBorder="1" applyAlignment="1">
      <alignment wrapText="1"/>
    </xf>
    <xf numFmtId="3" fontId="2" fillId="0" borderId="1" xfId="0" applyNumberFormat="1" applyFont="1" applyBorder="1" applyAlignment="1">
      <alignment horizontal="left" wrapText="1"/>
    </xf>
    <xf numFmtId="3" fontId="2" fillId="0" borderId="2" xfId="0" applyNumberFormat="1" applyFont="1" applyBorder="1" applyAlignment="1">
      <alignment horizontal="left" wrapText="1"/>
    </xf>
    <xf numFmtId="0" fontId="0" fillId="0" borderId="3" xfId="0" applyBorder="1" applyAlignment="1">
      <alignment horizontal="left" vertical="center" wrapText="1"/>
    </xf>
    <xf numFmtId="0" fontId="0" fillId="0" borderId="19" xfId="0"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0" fillId="0" borderId="20" xfId="0" applyBorder="1" applyAlignment="1">
      <alignment vertical="center" wrapText="1"/>
    </xf>
    <xf numFmtId="3" fontId="2" fillId="0" borderId="3" xfId="0" applyNumberFormat="1" applyFont="1" applyBorder="1" applyAlignment="1">
      <alignment horizontal="left" vertical="center" wrapText="1"/>
    </xf>
    <xf numFmtId="0" fontId="29" fillId="18" borderId="1" xfId="0" applyFont="1" applyFill="1" applyBorder="1" applyAlignment="1">
      <alignment horizontal="left" vertical="center" wrapText="1"/>
    </xf>
    <xf numFmtId="0" fontId="29" fillId="18" borderId="22" xfId="0" applyFont="1" applyFill="1" applyBorder="1" applyAlignment="1">
      <alignment horizontal="left" vertical="center" wrapText="1"/>
    </xf>
    <xf numFmtId="0" fontId="29" fillId="18" borderId="2" xfId="0" applyFont="1" applyFill="1" applyBorder="1" applyAlignment="1">
      <alignment horizontal="left" vertical="center" wrapText="1"/>
    </xf>
    <xf numFmtId="0" fontId="11" fillId="11" borderId="1" xfId="0" applyFont="1" applyFill="1" applyBorder="1" applyAlignment="1">
      <alignment horizontal="center" wrapText="1"/>
    </xf>
    <xf numFmtId="0" fontId="11" fillId="11" borderId="2" xfId="0" applyFont="1" applyFill="1" applyBorder="1" applyAlignment="1">
      <alignment horizontal="center" wrapText="1"/>
    </xf>
  </cellXfs>
  <cellStyles count="113">
    <cellStyle name="Euro" xfId="3" xr:uid="{00000000-0005-0000-0000-000000000000}"/>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Komma" xfId="1" builtinId="3"/>
    <cellStyle name="Standaard" xfId="0" builtinId="0"/>
    <cellStyle name="Standaard 2" xfId="112" xr:uid="{00000000-0005-0000-0000-00006F000000}"/>
    <cellStyle name="Valuta" xfId="2" builtinId="4"/>
  </cellStyles>
  <dxfs count="0"/>
  <tableStyles count="0" defaultTableStyle="TableStyleMedium2" defaultPivotStyle="PivotStyleLight16"/>
  <colors>
    <mruColors>
      <color rgb="FFFF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52917</xdr:colOff>
      <xdr:row>0</xdr:row>
      <xdr:rowOff>10584</xdr:rowOff>
    </xdr:from>
    <xdr:to>
      <xdr:col>12</xdr:col>
      <xdr:colOff>346287</xdr:colOff>
      <xdr:row>4</xdr:row>
      <xdr:rowOff>81704</xdr:rowOff>
    </xdr:to>
    <xdr:pic>
      <xdr:nvPicPr>
        <xdr:cNvPr id="3" name="Afbeelding 2">
          <a:extLst>
            <a:ext uri="{FF2B5EF4-FFF2-40B4-BE49-F238E27FC236}">
              <a16:creationId xmlns:a16="http://schemas.microsoft.com/office/drawing/2014/main" id="{DD5A6EB2-4D1C-0620-8617-5C763193DB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7584" y="10584"/>
          <a:ext cx="3087370" cy="17538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137582</xdr:colOff>
      <xdr:row>0</xdr:row>
      <xdr:rowOff>0</xdr:rowOff>
    </xdr:from>
    <xdr:to>
      <xdr:col>7</xdr:col>
      <xdr:colOff>409786</xdr:colOff>
      <xdr:row>2</xdr:row>
      <xdr:rowOff>60537</xdr:rowOff>
    </xdr:to>
    <xdr:pic>
      <xdr:nvPicPr>
        <xdr:cNvPr id="3" name="Afbeelding 2">
          <a:extLst>
            <a:ext uri="{FF2B5EF4-FFF2-40B4-BE49-F238E27FC236}">
              <a16:creationId xmlns:a16="http://schemas.microsoft.com/office/drawing/2014/main" id="{78B11F7B-2F3E-F857-12B0-32890C2EE7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3999" y="0"/>
          <a:ext cx="3087370" cy="17538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10583</xdr:colOff>
      <xdr:row>0</xdr:row>
      <xdr:rowOff>21168</xdr:rowOff>
    </xdr:from>
    <xdr:to>
      <xdr:col>6</xdr:col>
      <xdr:colOff>938953</xdr:colOff>
      <xdr:row>1</xdr:row>
      <xdr:rowOff>610871</xdr:rowOff>
    </xdr:to>
    <xdr:pic>
      <xdr:nvPicPr>
        <xdr:cNvPr id="3" name="Afbeelding 2">
          <a:extLst>
            <a:ext uri="{FF2B5EF4-FFF2-40B4-BE49-F238E27FC236}">
              <a16:creationId xmlns:a16="http://schemas.microsoft.com/office/drawing/2014/main" id="{C13328AD-8572-FFD4-67AD-3C59A80026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90750" y="21168"/>
          <a:ext cx="3087370" cy="175387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52917</xdr:colOff>
      <xdr:row>0</xdr:row>
      <xdr:rowOff>0</xdr:rowOff>
    </xdr:from>
    <xdr:to>
      <xdr:col>3</xdr:col>
      <xdr:colOff>2865120</xdr:colOff>
      <xdr:row>3</xdr:row>
      <xdr:rowOff>124037</xdr:rowOff>
    </xdr:to>
    <xdr:pic>
      <xdr:nvPicPr>
        <xdr:cNvPr id="2" name="Afbeelding 1">
          <a:extLst>
            <a:ext uri="{FF2B5EF4-FFF2-40B4-BE49-F238E27FC236}">
              <a16:creationId xmlns:a16="http://schemas.microsoft.com/office/drawing/2014/main" id="{0BF8DA04-08FE-8E3C-DBC2-67D0ABB7A5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5917" y="0"/>
          <a:ext cx="3087370" cy="175387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O52"/>
  <sheetViews>
    <sheetView showGridLines="0" topLeftCell="A31" zoomScale="120" zoomScaleNormal="120" zoomScalePageLayoutView="85" workbookViewId="0">
      <selection activeCell="E20" sqref="E20"/>
    </sheetView>
  </sheetViews>
  <sheetFormatPr baseColWidth="10" defaultColWidth="9.1640625" defaultRowHeight="13" x14ac:dyDescent="0.15"/>
  <cols>
    <col min="1" max="1" width="58.33203125" style="2" customWidth="1"/>
    <col min="2" max="2" width="37" style="2" customWidth="1"/>
    <col min="3" max="3" width="60.5" style="2" customWidth="1"/>
    <col min="4" max="4" width="9.5" style="5" bestFit="1" customWidth="1"/>
    <col min="5" max="5" width="20.6640625" style="2" customWidth="1"/>
    <col min="6" max="6" width="19.1640625" style="5" customWidth="1"/>
    <col min="7" max="7" width="22.33203125" style="2" customWidth="1"/>
    <col min="8" max="8" width="23.6640625" style="2" customWidth="1"/>
    <col min="9" max="16384" width="9.1640625" style="2"/>
  </cols>
  <sheetData>
    <row r="1" spans="1:11" ht="40" customHeight="1" x14ac:dyDescent="0.15">
      <c r="A1" s="136" t="s">
        <v>58</v>
      </c>
      <c r="B1" s="136"/>
      <c r="C1" s="136"/>
      <c r="D1" s="136"/>
      <c r="E1" s="136"/>
      <c r="F1" s="136"/>
      <c r="G1" s="136"/>
      <c r="H1" s="136"/>
    </row>
    <row r="2" spans="1:11" ht="59" customHeight="1" thickBot="1" x14ac:dyDescent="0.3">
      <c r="A2" s="136" t="s">
        <v>125</v>
      </c>
      <c r="B2" s="136"/>
      <c r="C2" s="136"/>
      <c r="D2" s="136"/>
      <c r="E2" s="7"/>
      <c r="F2" s="1"/>
      <c r="G2" s="7"/>
      <c r="H2" s="7"/>
    </row>
    <row r="3" spans="1:11" ht="18" customHeight="1" x14ac:dyDescent="0.2">
      <c r="A3" s="8" t="s">
        <v>59</v>
      </c>
      <c r="B3" s="9" t="s">
        <v>38</v>
      </c>
      <c r="C3" s="9"/>
      <c r="D3" s="10"/>
      <c r="E3" s="9"/>
      <c r="F3" s="10"/>
      <c r="G3" s="11"/>
      <c r="H3" s="12"/>
      <c r="K3"/>
    </row>
    <row r="4" spans="1:11" ht="15" customHeight="1" x14ac:dyDescent="0.15">
      <c r="A4" s="13"/>
      <c r="B4" s="14" t="s">
        <v>10</v>
      </c>
      <c r="C4" s="15"/>
      <c r="D4" s="16"/>
      <c r="E4" s="15"/>
      <c r="F4" s="16"/>
      <c r="G4" s="17"/>
      <c r="H4" s="18"/>
    </row>
    <row r="5" spans="1:11" ht="15" customHeight="1" x14ac:dyDescent="0.15">
      <c r="A5" s="19"/>
      <c r="B5" s="20" t="s">
        <v>12</v>
      </c>
      <c r="C5" s="17"/>
      <c r="D5" s="21"/>
      <c r="E5" s="17"/>
      <c r="F5" s="21"/>
      <c r="G5" s="17"/>
      <c r="H5" s="18"/>
    </row>
    <row r="6" spans="1:11" ht="26.25" customHeight="1" thickBot="1" x14ac:dyDescent="0.2">
      <c r="A6" s="22" t="s">
        <v>8</v>
      </c>
      <c r="B6" s="23" t="s">
        <v>2</v>
      </c>
      <c r="C6" s="23" t="s">
        <v>1</v>
      </c>
      <c r="D6" s="23" t="s">
        <v>0</v>
      </c>
      <c r="E6" s="24" t="s">
        <v>4</v>
      </c>
      <c r="F6" s="25"/>
      <c r="G6" s="24" t="s">
        <v>4</v>
      </c>
      <c r="H6" s="26" t="s">
        <v>7</v>
      </c>
    </row>
    <row r="7" spans="1:11" ht="15" customHeight="1" x14ac:dyDescent="0.15">
      <c r="A7" s="94" t="s">
        <v>52</v>
      </c>
      <c r="B7" s="130"/>
      <c r="C7" s="131"/>
      <c r="D7" s="131"/>
      <c r="E7" s="131"/>
      <c r="F7" s="131"/>
      <c r="G7" s="131"/>
      <c r="H7" s="132"/>
    </row>
    <row r="8" spans="1:11" x14ac:dyDescent="0.15">
      <c r="A8" s="110" t="s">
        <v>107</v>
      </c>
      <c r="B8" s="130"/>
      <c r="C8" s="131"/>
      <c r="D8" s="131"/>
      <c r="E8" s="131"/>
      <c r="F8" s="131"/>
      <c r="G8" s="131"/>
      <c r="H8" s="132"/>
    </row>
    <row r="9" spans="1:11" x14ac:dyDescent="0.15">
      <c r="A9" s="2" t="s">
        <v>54</v>
      </c>
      <c r="B9" s="130"/>
      <c r="C9" s="131"/>
      <c r="D9" s="131"/>
      <c r="E9" s="131"/>
      <c r="F9" s="131"/>
      <c r="G9" s="131"/>
      <c r="H9" s="132"/>
    </row>
    <row r="10" spans="1:11" x14ac:dyDescent="0.15">
      <c r="A10" s="3" t="s">
        <v>5</v>
      </c>
      <c r="B10" s="130"/>
      <c r="C10" s="131"/>
      <c r="D10" s="131"/>
      <c r="E10" s="131"/>
      <c r="F10" s="131"/>
      <c r="G10" s="131"/>
      <c r="H10" s="132"/>
    </row>
    <row r="11" spans="1:11" x14ac:dyDescent="0.15">
      <c r="A11" s="3" t="s">
        <v>6</v>
      </c>
      <c r="B11" s="133"/>
      <c r="C11" s="134"/>
      <c r="D11" s="134"/>
      <c r="E11" s="134"/>
      <c r="F11" s="134"/>
      <c r="G11" s="134"/>
      <c r="H11" s="135"/>
    </row>
    <row r="12" spans="1:11" x14ac:dyDescent="0.15">
      <c r="A12" s="3" t="s">
        <v>49</v>
      </c>
      <c r="B12" s="95" t="s">
        <v>114</v>
      </c>
      <c r="C12" s="4" t="s">
        <v>11</v>
      </c>
      <c r="D12" s="118">
        <v>1000</v>
      </c>
      <c r="E12" s="39">
        <v>0</v>
      </c>
      <c r="F12" s="119" t="s">
        <v>3</v>
      </c>
      <c r="G12" s="39">
        <v>0</v>
      </c>
      <c r="H12" s="40">
        <v>0</v>
      </c>
    </row>
    <row r="13" spans="1:11" ht="24.75" customHeight="1" thickBot="1" x14ac:dyDescent="0.2">
      <c r="A13" s="122" t="s">
        <v>14</v>
      </c>
      <c r="B13" s="123"/>
      <c r="C13" s="123"/>
      <c r="D13" s="123"/>
      <c r="E13" s="123"/>
      <c r="F13" s="123"/>
      <c r="G13" s="126">
        <f>E12+G12+H12</f>
        <v>0</v>
      </c>
      <c r="H13" s="127"/>
    </row>
    <row r="14" spans="1:11" ht="14" thickBot="1" x14ac:dyDescent="0.2">
      <c r="A14" s="19"/>
      <c r="B14" s="17"/>
      <c r="C14" s="17"/>
      <c r="D14" s="21"/>
      <c r="E14" s="17"/>
      <c r="F14" s="21"/>
      <c r="G14" s="17"/>
      <c r="H14" s="18"/>
    </row>
    <row r="15" spans="1:11" x14ac:dyDescent="0.15">
      <c r="A15" s="94" t="s">
        <v>108</v>
      </c>
      <c r="B15" s="130"/>
      <c r="C15" s="131"/>
      <c r="D15" s="131"/>
      <c r="E15" s="131"/>
      <c r="F15" s="131"/>
      <c r="G15" s="131"/>
      <c r="H15" s="132"/>
    </row>
    <row r="16" spans="1:11" x14ac:dyDescent="0.15">
      <c r="A16" s="110" t="s">
        <v>107</v>
      </c>
      <c r="B16" s="130"/>
      <c r="C16" s="131"/>
      <c r="D16" s="131"/>
      <c r="E16" s="131"/>
      <c r="F16" s="131"/>
      <c r="G16" s="131"/>
      <c r="H16" s="132"/>
    </row>
    <row r="17" spans="1:8" x14ac:dyDescent="0.15">
      <c r="A17" s="2" t="s">
        <v>54</v>
      </c>
      <c r="B17" s="130"/>
      <c r="C17" s="131"/>
      <c r="D17" s="131"/>
      <c r="E17" s="131"/>
      <c r="F17" s="131"/>
      <c r="G17" s="131"/>
      <c r="H17" s="132"/>
    </row>
    <row r="18" spans="1:8" x14ac:dyDescent="0.15">
      <c r="A18" s="110" t="s">
        <v>109</v>
      </c>
      <c r="B18" s="130"/>
      <c r="C18" s="131"/>
      <c r="D18" s="131"/>
      <c r="E18" s="131"/>
      <c r="F18" s="131"/>
      <c r="G18" s="131"/>
      <c r="H18" s="132"/>
    </row>
    <row r="19" spans="1:8" x14ac:dyDescent="0.15">
      <c r="A19" s="3" t="s">
        <v>6</v>
      </c>
      <c r="B19" s="133"/>
      <c r="C19" s="134"/>
      <c r="D19" s="134"/>
      <c r="E19" s="134"/>
      <c r="F19" s="134"/>
      <c r="G19" s="134"/>
      <c r="H19" s="135"/>
    </row>
    <row r="20" spans="1:8" x14ac:dyDescent="0.15">
      <c r="A20" s="3" t="s">
        <v>49</v>
      </c>
      <c r="B20" s="95" t="s">
        <v>114</v>
      </c>
      <c r="C20" s="4" t="s">
        <v>11</v>
      </c>
      <c r="D20" s="118">
        <v>1000</v>
      </c>
      <c r="E20" s="39">
        <v>0</v>
      </c>
      <c r="F20" s="119" t="s">
        <v>3</v>
      </c>
      <c r="G20" s="39">
        <v>0</v>
      </c>
      <c r="H20" s="40">
        <v>0</v>
      </c>
    </row>
    <row r="21" spans="1:8" ht="24.75" customHeight="1" thickBot="1" x14ac:dyDescent="0.2">
      <c r="A21" s="122" t="s">
        <v>14</v>
      </c>
      <c r="B21" s="123"/>
      <c r="C21" s="123"/>
      <c r="D21" s="123"/>
      <c r="E21" s="123"/>
      <c r="F21" s="123"/>
      <c r="G21" s="126">
        <f>E20+G20+H20</f>
        <v>0</v>
      </c>
      <c r="H21" s="127"/>
    </row>
    <row r="22" spans="1:8" x14ac:dyDescent="0.15">
      <c r="A22" s="19"/>
      <c r="B22" s="17"/>
      <c r="C22" s="17"/>
      <c r="D22" s="21"/>
      <c r="E22" s="17"/>
      <c r="F22" s="21"/>
      <c r="G22" s="17"/>
      <c r="H22" s="18"/>
    </row>
    <row r="23" spans="1:8" ht="29" thickBot="1" x14ac:dyDescent="0.2">
      <c r="A23" s="22" t="s">
        <v>8</v>
      </c>
      <c r="B23" s="23" t="s">
        <v>2</v>
      </c>
      <c r="C23" s="23" t="s">
        <v>1</v>
      </c>
      <c r="D23" s="23" t="s">
        <v>0</v>
      </c>
      <c r="E23" s="24" t="s">
        <v>4</v>
      </c>
      <c r="F23" s="25"/>
      <c r="G23" s="24" t="s">
        <v>4</v>
      </c>
      <c r="H23" s="26" t="s">
        <v>7</v>
      </c>
    </row>
    <row r="24" spans="1:8" x14ac:dyDescent="0.15">
      <c r="A24" s="94" t="s">
        <v>110</v>
      </c>
      <c r="B24" s="130"/>
      <c r="C24" s="131"/>
      <c r="D24" s="131"/>
      <c r="E24" s="131"/>
      <c r="F24" s="131"/>
      <c r="G24" s="131"/>
      <c r="H24" s="132"/>
    </row>
    <row r="25" spans="1:8" x14ac:dyDescent="0.15">
      <c r="A25" s="110" t="s">
        <v>107</v>
      </c>
      <c r="B25" s="130"/>
      <c r="C25" s="131"/>
      <c r="D25" s="131"/>
      <c r="E25" s="131"/>
      <c r="F25" s="131"/>
      <c r="G25" s="131"/>
      <c r="H25" s="132"/>
    </row>
    <row r="26" spans="1:8" x14ac:dyDescent="0.15">
      <c r="A26" s="2" t="s">
        <v>54</v>
      </c>
      <c r="B26" s="130"/>
      <c r="C26" s="131"/>
      <c r="D26" s="131"/>
      <c r="E26" s="131"/>
      <c r="F26" s="131"/>
      <c r="G26" s="131"/>
      <c r="H26" s="132"/>
    </row>
    <row r="27" spans="1:8" x14ac:dyDescent="0.15">
      <c r="A27" s="110" t="s">
        <v>109</v>
      </c>
      <c r="B27" s="130"/>
      <c r="C27" s="131"/>
      <c r="D27" s="131"/>
      <c r="E27" s="131"/>
      <c r="F27" s="131"/>
      <c r="G27" s="131"/>
      <c r="H27" s="132"/>
    </row>
    <row r="28" spans="1:8" x14ac:dyDescent="0.15">
      <c r="A28" s="3" t="s">
        <v>53</v>
      </c>
      <c r="B28" s="133"/>
      <c r="C28" s="134"/>
      <c r="D28" s="134"/>
      <c r="E28" s="134"/>
      <c r="F28" s="134"/>
      <c r="G28" s="134"/>
      <c r="H28" s="135"/>
    </row>
    <row r="29" spans="1:8" x14ac:dyDescent="0.15">
      <c r="A29" s="3" t="s">
        <v>49</v>
      </c>
      <c r="B29" s="95" t="s">
        <v>114</v>
      </c>
      <c r="C29" s="4" t="s">
        <v>11</v>
      </c>
      <c r="D29" s="118">
        <v>1000</v>
      </c>
      <c r="E29" s="39">
        <v>0</v>
      </c>
      <c r="F29" s="119" t="s">
        <v>3</v>
      </c>
      <c r="G29" s="39">
        <v>0</v>
      </c>
      <c r="H29" s="40">
        <v>0</v>
      </c>
    </row>
    <row r="30" spans="1:8" ht="24.75" customHeight="1" thickBot="1" x14ac:dyDescent="0.2">
      <c r="A30" s="122" t="s">
        <v>14</v>
      </c>
      <c r="B30" s="123"/>
      <c r="C30" s="123"/>
      <c r="D30" s="123"/>
      <c r="E30" s="123"/>
      <c r="F30" s="123"/>
      <c r="G30" s="126">
        <f>E29+G29+H29</f>
        <v>0</v>
      </c>
      <c r="H30" s="127"/>
    </row>
    <row r="31" spans="1:8" x14ac:dyDescent="0.15">
      <c r="A31" s="19"/>
      <c r="B31" s="17"/>
      <c r="C31" s="17"/>
      <c r="D31" s="21"/>
      <c r="E31" s="17"/>
      <c r="F31" s="21"/>
      <c r="G31" s="17"/>
      <c r="H31" s="18"/>
    </row>
    <row r="32" spans="1:8" ht="29" thickBot="1" x14ac:dyDescent="0.2">
      <c r="A32" s="22" t="s">
        <v>8</v>
      </c>
      <c r="B32" s="23" t="s">
        <v>2</v>
      </c>
      <c r="C32" s="23" t="s">
        <v>1</v>
      </c>
      <c r="D32" s="23" t="s">
        <v>0</v>
      </c>
      <c r="E32" s="24" t="s">
        <v>4</v>
      </c>
      <c r="F32" s="25"/>
      <c r="G32" s="24" t="s">
        <v>4</v>
      </c>
      <c r="H32" s="26" t="s">
        <v>7</v>
      </c>
    </row>
    <row r="33" spans="1:8" x14ac:dyDescent="0.15">
      <c r="A33" s="94" t="s">
        <v>111</v>
      </c>
      <c r="B33" s="130"/>
      <c r="C33" s="131"/>
      <c r="D33" s="131"/>
      <c r="E33" s="131"/>
      <c r="F33" s="131"/>
      <c r="G33" s="131"/>
      <c r="H33" s="132"/>
    </row>
    <row r="34" spans="1:8" x14ac:dyDescent="0.15">
      <c r="B34" s="130"/>
      <c r="C34" s="131"/>
      <c r="D34" s="131"/>
      <c r="E34" s="131"/>
      <c r="F34" s="131"/>
      <c r="G34" s="131"/>
      <c r="H34" s="132"/>
    </row>
    <row r="35" spans="1:8" x14ac:dyDescent="0.15">
      <c r="A35" s="3" t="s">
        <v>55</v>
      </c>
      <c r="B35" s="130"/>
      <c r="C35" s="131"/>
      <c r="D35" s="131"/>
      <c r="E35" s="131"/>
      <c r="F35" s="131"/>
      <c r="G35" s="131"/>
      <c r="H35" s="132"/>
    </row>
    <row r="36" spans="1:8" x14ac:dyDescent="0.15">
      <c r="A36" s="3" t="s">
        <v>5</v>
      </c>
      <c r="B36" s="130"/>
      <c r="C36" s="131"/>
      <c r="D36" s="131"/>
      <c r="E36" s="131"/>
      <c r="F36" s="131"/>
      <c r="G36" s="131"/>
      <c r="H36" s="132"/>
    </row>
    <row r="37" spans="1:8" x14ac:dyDescent="0.15">
      <c r="A37" s="3" t="s">
        <v>13</v>
      </c>
      <c r="B37" s="133"/>
      <c r="C37" s="134"/>
      <c r="D37" s="134"/>
      <c r="E37" s="134"/>
      <c r="F37" s="134"/>
      <c r="G37" s="134"/>
      <c r="H37" s="135"/>
    </row>
    <row r="38" spans="1:8" x14ac:dyDescent="0.15">
      <c r="A38" s="2" t="s">
        <v>50</v>
      </c>
      <c r="B38" s="95" t="s">
        <v>115</v>
      </c>
      <c r="C38" s="4" t="s">
        <v>11</v>
      </c>
      <c r="D38" s="118">
        <v>1000</v>
      </c>
      <c r="E38" s="39">
        <v>0</v>
      </c>
      <c r="F38" s="119" t="s">
        <v>3</v>
      </c>
      <c r="G38" s="39">
        <v>0</v>
      </c>
      <c r="H38" s="40">
        <v>0</v>
      </c>
    </row>
    <row r="39" spans="1:8" ht="24.75" customHeight="1" thickBot="1" x14ac:dyDescent="0.2">
      <c r="A39" s="122" t="s">
        <v>14</v>
      </c>
      <c r="B39" s="123"/>
      <c r="C39" s="123"/>
      <c r="D39" s="123"/>
      <c r="E39" s="123"/>
      <c r="F39" s="123"/>
      <c r="G39" s="126">
        <f>E38+G38+H38</f>
        <v>0</v>
      </c>
      <c r="H39" s="127"/>
    </row>
    <row r="40" spans="1:8" x14ac:dyDescent="0.15">
      <c r="A40" s="19"/>
      <c r="B40" s="17"/>
      <c r="C40" s="17"/>
      <c r="D40" s="21"/>
      <c r="E40" s="17"/>
      <c r="F40" s="21"/>
      <c r="G40" s="17"/>
      <c r="H40" s="18"/>
    </row>
    <row r="41" spans="1:8" ht="29" thickBot="1" x14ac:dyDescent="0.2">
      <c r="A41" s="22" t="s">
        <v>8</v>
      </c>
      <c r="B41" s="23" t="s">
        <v>2</v>
      </c>
      <c r="C41" s="23" t="s">
        <v>1</v>
      </c>
      <c r="D41" s="23" t="s">
        <v>0</v>
      </c>
      <c r="E41" s="24" t="s">
        <v>4</v>
      </c>
      <c r="F41" s="25"/>
      <c r="G41" s="24" t="s">
        <v>4</v>
      </c>
      <c r="H41" s="26" t="s">
        <v>7</v>
      </c>
    </row>
    <row r="42" spans="1:8" x14ac:dyDescent="0.15">
      <c r="A42" s="94" t="s">
        <v>112</v>
      </c>
      <c r="B42" s="130"/>
      <c r="C42" s="131"/>
      <c r="D42" s="131"/>
      <c r="E42" s="131"/>
      <c r="F42" s="131"/>
      <c r="G42" s="131"/>
      <c r="H42" s="132"/>
    </row>
    <row r="43" spans="1:8" x14ac:dyDescent="0.15">
      <c r="B43" s="130"/>
      <c r="C43" s="131"/>
      <c r="D43" s="131"/>
      <c r="E43" s="131"/>
      <c r="F43" s="131"/>
      <c r="G43" s="131"/>
      <c r="H43" s="132"/>
    </row>
    <row r="44" spans="1:8" x14ac:dyDescent="0.15">
      <c r="A44" s="3" t="s">
        <v>55</v>
      </c>
      <c r="B44" s="130"/>
      <c r="C44" s="131"/>
      <c r="D44" s="131"/>
      <c r="E44" s="131"/>
      <c r="F44" s="131"/>
      <c r="G44" s="131"/>
      <c r="H44" s="132"/>
    </row>
    <row r="45" spans="1:8" x14ac:dyDescent="0.15">
      <c r="A45" s="110" t="s">
        <v>113</v>
      </c>
      <c r="B45" s="130"/>
      <c r="C45" s="131"/>
      <c r="D45" s="131"/>
      <c r="E45" s="131"/>
      <c r="F45" s="131"/>
      <c r="G45" s="131"/>
      <c r="H45" s="132"/>
    </row>
    <row r="46" spans="1:8" x14ac:dyDescent="0.15">
      <c r="A46" s="3" t="s">
        <v>13</v>
      </c>
      <c r="B46" s="133"/>
      <c r="C46" s="134"/>
      <c r="D46" s="134"/>
      <c r="E46" s="134"/>
      <c r="F46" s="134"/>
      <c r="G46" s="134"/>
      <c r="H46" s="135"/>
    </row>
    <row r="47" spans="1:8" x14ac:dyDescent="0.15">
      <c r="A47" s="2" t="s">
        <v>50</v>
      </c>
      <c r="B47" s="95" t="s">
        <v>115</v>
      </c>
      <c r="C47" s="4" t="s">
        <v>11</v>
      </c>
      <c r="D47" s="118">
        <v>1000</v>
      </c>
      <c r="E47" s="39">
        <v>0</v>
      </c>
      <c r="F47" s="119" t="s">
        <v>3</v>
      </c>
      <c r="G47" s="39">
        <v>0</v>
      </c>
      <c r="H47" s="40">
        <v>0</v>
      </c>
    </row>
    <row r="48" spans="1:8" ht="24.75" customHeight="1" thickBot="1" x14ac:dyDescent="0.2">
      <c r="A48" s="122" t="s">
        <v>14</v>
      </c>
      <c r="B48" s="123"/>
      <c r="C48" s="123"/>
      <c r="D48" s="123"/>
      <c r="E48" s="123"/>
      <c r="F48" s="123"/>
      <c r="G48" s="124">
        <f>SUM(E47,G47,H47)</f>
        <v>0</v>
      </c>
      <c r="H48" s="125"/>
    </row>
    <row r="49" spans="1:15" ht="14" thickBot="1" x14ac:dyDescent="0.2"/>
    <row r="50" spans="1:15" s="41" customFormat="1" ht="30" customHeight="1" x14ac:dyDescent="0.2">
      <c r="A50" s="51"/>
      <c r="B50" s="52"/>
      <c r="C50" s="53"/>
      <c r="D50" s="54"/>
      <c r="N50" s="6"/>
      <c r="O50" s="6"/>
    </row>
    <row r="51" spans="1:15" s="41" customFormat="1" ht="30" customHeight="1" x14ac:dyDescent="0.2">
      <c r="A51" s="49" t="s">
        <v>17</v>
      </c>
      <c r="B51" s="50"/>
      <c r="C51" s="128">
        <f>G13+G21+G30+G39+G48</f>
        <v>0</v>
      </c>
      <c r="D51" s="129"/>
      <c r="N51" s="6"/>
      <c r="O51" s="6"/>
    </row>
    <row r="52" spans="1:15" s="41" customFormat="1" ht="30" customHeight="1" thickBot="1" x14ac:dyDescent="0.25">
      <c r="A52" s="45"/>
      <c r="B52" s="46"/>
      <c r="C52" s="47"/>
      <c r="D52" s="48"/>
      <c r="N52" s="6"/>
      <c r="O52" s="6"/>
    </row>
  </sheetData>
  <sheetProtection algorithmName="SHA-512" hashValue="HqWVvznE7C7DeDPbfuFzQnP8d8wwa+xECi/ySkJ0ImqyMDc6cf7GySI1dYdE9IGj0NSKxJ+yhsLQkPC/jbYuwg==" saltValue="NA87RJb8B+RKXUX3mAJXGQ==" spinCount="100000" sheet="1" selectLockedCells="1"/>
  <mergeCells count="18">
    <mergeCell ref="A30:F30"/>
    <mergeCell ref="B7:H11"/>
    <mergeCell ref="B15:H19"/>
    <mergeCell ref="B24:H28"/>
    <mergeCell ref="B33:H37"/>
    <mergeCell ref="G30:H30"/>
    <mergeCell ref="A1:H1"/>
    <mergeCell ref="A2:D2"/>
    <mergeCell ref="A13:F13"/>
    <mergeCell ref="G13:H13"/>
    <mergeCell ref="A21:F21"/>
    <mergeCell ref="G21:H21"/>
    <mergeCell ref="A48:F48"/>
    <mergeCell ref="G48:H48"/>
    <mergeCell ref="A39:F39"/>
    <mergeCell ref="G39:H39"/>
    <mergeCell ref="C51:D51"/>
    <mergeCell ref="B42:H46"/>
  </mergeCells>
  <phoneticPr fontId="38"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8A305-63E6-BC4D-9D88-88E582278F84}">
  <sheetPr>
    <tabColor theme="9" tint="-0.499984740745262"/>
  </sheetPr>
  <dimension ref="A1:O107"/>
  <sheetViews>
    <sheetView showGridLines="0" topLeftCell="A88" zoomScale="131" zoomScaleNormal="120" workbookViewId="0">
      <selection activeCell="D13" sqref="D13"/>
    </sheetView>
  </sheetViews>
  <sheetFormatPr baseColWidth="10" defaultColWidth="9.1640625" defaultRowHeight="15" x14ac:dyDescent="0.2"/>
  <cols>
    <col min="1" max="1" width="25.83203125" customWidth="1"/>
    <col min="2" max="2" width="12.83203125" style="57" customWidth="1"/>
    <col min="3" max="3" width="66.5" customWidth="1"/>
    <col min="4" max="4" width="29.6640625" customWidth="1"/>
    <col min="5" max="5" width="18.6640625" customWidth="1"/>
  </cols>
  <sheetData>
    <row r="1" spans="1:6" s="74" customFormat="1" ht="102" customHeight="1" x14ac:dyDescent="0.2">
      <c r="A1" s="136" t="s">
        <v>36</v>
      </c>
      <c r="B1" s="136"/>
      <c r="C1" s="136"/>
      <c r="D1" s="136"/>
      <c r="F1"/>
    </row>
    <row r="2" spans="1:6" ht="32" customHeight="1" thickBot="1" x14ac:dyDescent="0.25">
      <c r="A2" s="72"/>
      <c r="B2" s="73"/>
      <c r="C2" s="93" t="s">
        <v>51</v>
      </c>
      <c r="D2" s="92"/>
    </row>
    <row r="3" spans="1:6" ht="30" customHeight="1" thickBot="1" x14ac:dyDescent="0.25">
      <c r="A3" s="164" t="s">
        <v>27</v>
      </c>
      <c r="B3" s="165"/>
      <c r="C3" s="68" t="s">
        <v>126</v>
      </c>
      <c r="D3" s="67"/>
    </row>
    <row r="4" spans="1:6" ht="15.75" customHeight="1" thickBot="1" x14ac:dyDescent="0.25">
      <c r="A4" s="166" t="s">
        <v>26</v>
      </c>
      <c r="B4" s="167"/>
      <c r="C4" s="175" t="s">
        <v>25</v>
      </c>
      <c r="D4" s="153"/>
    </row>
    <row r="5" spans="1:6" ht="16" thickBot="1" x14ac:dyDescent="0.25">
      <c r="A5" s="170" t="s">
        <v>24</v>
      </c>
      <c r="B5" s="171"/>
      <c r="C5" s="137" t="s">
        <v>133</v>
      </c>
      <c r="D5" s="174"/>
    </row>
    <row r="6" spans="1:6" ht="15.75" customHeight="1" thickBot="1" x14ac:dyDescent="0.25">
      <c r="A6" s="166" t="s">
        <v>35</v>
      </c>
      <c r="B6" s="167"/>
      <c r="C6" s="172" t="s">
        <v>134</v>
      </c>
      <c r="D6" s="173"/>
      <c r="E6" s="115"/>
    </row>
    <row r="7" spans="1:6" ht="16" thickBot="1" x14ac:dyDescent="0.25">
      <c r="A7" s="137" t="s">
        <v>31</v>
      </c>
      <c r="B7" s="138"/>
      <c r="C7" s="172" t="s">
        <v>77</v>
      </c>
      <c r="D7" s="173"/>
    </row>
    <row r="8" spans="1:6" ht="16" thickBot="1" x14ac:dyDescent="0.25">
      <c r="A8" s="139"/>
      <c r="B8" s="140"/>
      <c r="C8" s="116" t="s">
        <v>78</v>
      </c>
      <c r="D8" s="117"/>
      <c r="E8" s="115"/>
    </row>
    <row r="9" spans="1:6" ht="16" thickBot="1" x14ac:dyDescent="0.25">
      <c r="A9" s="166" t="s">
        <v>22</v>
      </c>
      <c r="B9" s="167"/>
      <c r="C9" s="172" t="s">
        <v>135</v>
      </c>
      <c r="D9" s="173"/>
      <c r="E9" s="115"/>
    </row>
    <row r="10" spans="1:6" ht="16" thickBot="1" x14ac:dyDescent="0.25">
      <c r="A10" s="166" t="s">
        <v>21</v>
      </c>
      <c r="B10" s="167"/>
      <c r="C10" s="172" t="s">
        <v>20</v>
      </c>
      <c r="D10" s="173"/>
      <c r="E10" s="115"/>
    </row>
    <row r="11" spans="1:6" ht="16" thickBot="1" x14ac:dyDescent="0.25">
      <c r="A11" s="149" t="s">
        <v>19</v>
      </c>
      <c r="B11" s="62">
        <v>1</v>
      </c>
      <c r="C11" s="120" t="s">
        <v>118</v>
      </c>
      <c r="D11" s="121">
        <v>0</v>
      </c>
      <c r="E11" s="115"/>
    </row>
    <row r="12" spans="1:6" ht="16" thickBot="1" x14ac:dyDescent="0.25">
      <c r="A12" s="150"/>
      <c r="B12" s="62">
        <v>2</v>
      </c>
      <c r="C12" s="120" t="s">
        <v>119</v>
      </c>
      <c r="D12" s="121">
        <v>0</v>
      </c>
    </row>
    <row r="13" spans="1:6" ht="16" thickBot="1" x14ac:dyDescent="0.25">
      <c r="A13" s="151"/>
      <c r="B13" s="62">
        <v>3</v>
      </c>
      <c r="C13" s="120" t="s">
        <v>117</v>
      </c>
      <c r="D13" s="121">
        <v>0</v>
      </c>
    </row>
    <row r="14" spans="1:6" ht="16" thickBot="1" x14ac:dyDescent="0.25">
      <c r="A14" s="147"/>
      <c r="B14" s="148"/>
      <c r="C14" s="59" t="s">
        <v>79</v>
      </c>
      <c r="D14" s="58">
        <f>AVERAGE(D11:D13)</f>
        <v>0</v>
      </c>
    </row>
    <row r="15" spans="1:6" ht="16" thickBot="1" x14ac:dyDescent="0.25">
      <c r="A15" s="69"/>
      <c r="B15" s="70"/>
      <c r="C15" s="69"/>
      <c r="D15" s="69"/>
    </row>
    <row r="16" spans="1:6" ht="30" customHeight="1" thickBot="1" x14ac:dyDescent="0.25">
      <c r="A16" s="164" t="s">
        <v>27</v>
      </c>
      <c r="B16" s="165"/>
      <c r="C16" s="68" t="s">
        <v>127</v>
      </c>
      <c r="D16" s="67"/>
    </row>
    <row r="17" spans="1:4" ht="15.75" customHeight="1" thickBot="1" x14ac:dyDescent="0.25">
      <c r="A17" s="166" t="s">
        <v>26</v>
      </c>
      <c r="B17" s="167"/>
      <c r="C17" s="175" t="s">
        <v>25</v>
      </c>
      <c r="D17" s="153"/>
    </row>
    <row r="18" spans="1:4" ht="16" thickBot="1" x14ac:dyDescent="0.25">
      <c r="A18" s="170" t="s">
        <v>24</v>
      </c>
      <c r="B18" s="171"/>
      <c r="C18" s="137" t="s">
        <v>136</v>
      </c>
      <c r="D18" s="174"/>
    </row>
    <row r="19" spans="1:4" ht="15.75" customHeight="1" thickBot="1" x14ac:dyDescent="0.25">
      <c r="A19" s="166" t="s">
        <v>35</v>
      </c>
      <c r="B19" s="167"/>
      <c r="C19" s="172" t="s">
        <v>137</v>
      </c>
      <c r="D19" s="173"/>
    </row>
    <row r="20" spans="1:4" ht="16" thickBot="1" x14ac:dyDescent="0.25">
      <c r="A20" s="137" t="s">
        <v>31</v>
      </c>
      <c r="B20" s="138"/>
      <c r="C20" s="172" t="s">
        <v>77</v>
      </c>
      <c r="D20" s="173"/>
    </row>
    <row r="21" spans="1:4" ht="16" thickBot="1" x14ac:dyDescent="0.25">
      <c r="A21" s="139"/>
      <c r="B21" s="140"/>
      <c r="C21" s="116" t="s">
        <v>78</v>
      </c>
      <c r="D21" s="117"/>
    </row>
    <row r="22" spans="1:4" ht="16" thickBot="1" x14ac:dyDescent="0.25">
      <c r="A22" s="166" t="s">
        <v>22</v>
      </c>
      <c r="B22" s="167"/>
      <c r="C22" s="172" t="s">
        <v>135</v>
      </c>
      <c r="D22" s="173"/>
    </row>
    <row r="23" spans="1:4" ht="16" thickBot="1" x14ac:dyDescent="0.25">
      <c r="A23" s="166" t="s">
        <v>21</v>
      </c>
      <c r="B23" s="167"/>
      <c r="C23" s="166" t="s">
        <v>20</v>
      </c>
      <c r="D23" s="167"/>
    </row>
    <row r="24" spans="1:4" ht="16" thickBot="1" x14ac:dyDescent="0.25">
      <c r="A24" s="149" t="s">
        <v>19</v>
      </c>
      <c r="B24" s="62">
        <v>1</v>
      </c>
      <c r="C24" s="111" t="s">
        <v>118</v>
      </c>
      <c r="D24" s="60">
        <v>0</v>
      </c>
    </row>
    <row r="25" spans="1:4" ht="16" thickBot="1" x14ac:dyDescent="0.25">
      <c r="A25" s="150"/>
      <c r="B25" s="62">
        <v>2</v>
      </c>
      <c r="C25" s="111" t="s">
        <v>119</v>
      </c>
      <c r="D25" s="60">
        <v>0</v>
      </c>
    </row>
    <row r="26" spans="1:4" ht="16" thickBot="1" x14ac:dyDescent="0.25">
      <c r="A26" s="151"/>
      <c r="B26" s="62">
        <v>3</v>
      </c>
      <c r="C26" s="111" t="s">
        <v>117</v>
      </c>
      <c r="D26" s="60">
        <v>0</v>
      </c>
    </row>
    <row r="27" spans="1:4" ht="16" thickBot="1" x14ac:dyDescent="0.25">
      <c r="A27" s="147"/>
      <c r="B27" s="148"/>
      <c r="C27" s="59" t="s">
        <v>79</v>
      </c>
      <c r="D27" s="58">
        <f>AVERAGE(D24:D26)</f>
        <v>0</v>
      </c>
    </row>
    <row r="28" spans="1:4" ht="16" thickBot="1" x14ac:dyDescent="0.25">
      <c r="A28" s="69"/>
      <c r="B28" s="70"/>
      <c r="C28" s="69"/>
      <c r="D28" s="69"/>
    </row>
    <row r="29" spans="1:4" ht="30" customHeight="1" thickBot="1" x14ac:dyDescent="0.25">
      <c r="A29" s="164" t="s">
        <v>27</v>
      </c>
      <c r="B29" s="165"/>
      <c r="C29" s="68" t="s">
        <v>128</v>
      </c>
      <c r="D29" s="67"/>
    </row>
    <row r="30" spans="1:4" ht="16" thickBot="1" x14ac:dyDescent="0.25">
      <c r="A30" s="166" t="s">
        <v>26</v>
      </c>
      <c r="B30" s="167"/>
      <c r="C30" s="168" t="s">
        <v>25</v>
      </c>
      <c r="D30" s="169"/>
    </row>
    <row r="31" spans="1:4" ht="16" thickBot="1" x14ac:dyDescent="0.25">
      <c r="A31" s="137" t="s">
        <v>24</v>
      </c>
      <c r="B31" s="138"/>
      <c r="C31" s="141" t="s">
        <v>80</v>
      </c>
      <c r="D31" s="142"/>
    </row>
    <row r="32" spans="1:4" ht="16" thickBot="1" x14ac:dyDescent="0.25">
      <c r="A32" s="145" t="s">
        <v>33</v>
      </c>
      <c r="B32" s="146"/>
      <c r="C32" s="145" t="s">
        <v>81</v>
      </c>
      <c r="D32" s="146"/>
    </row>
    <row r="33" spans="1:4" ht="16.5" customHeight="1" thickBot="1" x14ac:dyDescent="0.25">
      <c r="A33" s="145" t="s">
        <v>31</v>
      </c>
      <c r="B33" s="146"/>
      <c r="C33" s="145" t="s">
        <v>82</v>
      </c>
      <c r="D33" s="146"/>
    </row>
    <row r="34" spans="1:4" ht="15.75" customHeight="1" thickBot="1" x14ac:dyDescent="0.25">
      <c r="A34" s="145" t="s">
        <v>22</v>
      </c>
      <c r="B34" s="146"/>
      <c r="C34" s="145" t="s">
        <v>34</v>
      </c>
      <c r="D34" s="146"/>
    </row>
    <row r="35" spans="1:4" ht="16" thickBot="1" x14ac:dyDescent="0.25">
      <c r="A35" s="145" t="s">
        <v>21</v>
      </c>
      <c r="B35" s="146"/>
      <c r="C35" s="145" t="s">
        <v>20</v>
      </c>
      <c r="D35" s="146"/>
    </row>
    <row r="36" spans="1:4" ht="16" thickBot="1" x14ac:dyDescent="0.25">
      <c r="A36" s="149" t="s">
        <v>19</v>
      </c>
      <c r="B36" s="62">
        <v>1</v>
      </c>
      <c r="C36" s="71" t="s">
        <v>116</v>
      </c>
      <c r="D36" s="60">
        <v>0</v>
      </c>
    </row>
    <row r="37" spans="1:4" ht="15.75" customHeight="1" thickBot="1" x14ac:dyDescent="0.25">
      <c r="A37" s="150"/>
      <c r="B37" s="62">
        <v>2</v>
      </c>
      <c r="C37" s="71" t="s">
        <v>91</v>
      </c>
      <c r="D37" s="60">
        <v>0</v>
      </c>
    </row>
    <row r="38" spans="1:4" ht="15.75" customHeight="1" thickBot="1" x14ac:dyDescent="0.25">
      <c r="A38" s="150"/>
      <c r="B38" s="62">
        <v>3</v>
      </c>
      <c r="C38" s="71" t="s">
        <v>120</v>
      </c>
      <c r="D38" s="60">
        <v>0</v>
      </c>
    </row>
    <row r="39" spans="1:4" ht="16" thickBot="1" x14ac:dyDescent="0.25">
      <c r="A39" s="151"/>
      <c r="B39" s="62"/>
      <c r="C39" s="61" t="s">
        <v>18</v>
      </c>
      <c r="D39" s="60">
        <v>0</v>
      </c>
    </row>
    <row r="40" spans="1:4" ht="16" thickBot="1" x14ac:dyDescent="0.25">
      <c r="A40" s="147"/>
      <c r="B40" s="148"/>
      <c r="C40" s="59" t="s">
        <v>83</v>
      </c>
      <c r="D40" s="58">
        <f>(AVERAGE(D36:D38))+D39</f>
        <v>0</v>
      </c>
    </row>
    <row r="41" spans="1:4" ht="16" thickBot="1" x14ac:dyDescent="0.25">
      <c r="A41" s="69"/>
      <c r="B41" s="70"/>
      <c r="C41" s="69"/>
      <c r="D41" s="69"/>
    </row>
    <row r="42" spans="1:4" ht="30" customHeight="1" thickBot="1" x14ac:dyDescent="0.25">
      <c r="A42" s="164" t="s">
        <v>27</v>
      </c>
      <c r="B42" s="165"/>
      <c r="C42" s="68" t="s">
        <v>129</v>
      </c>
      <c r="D42" s="67"/>
    </row>
    <row r="43" spans="1:4" ht="16" thickBot="1" x14ac:dyDescent="0.25">
      <c r="A43" s="166" t="s">
        <v>26</v>
      </c>
      <c r="B43" s="167"/>
      <c r="C43" s="168" t="s">
        <v>25</v>
      </c>
      <c r="D43" s="169"/>
    </row>
    <row r="44" spans="1:4" ht="16" thickBot="1" x14ac:dyDescent="0.25">
      <c r="A44" s="137" t="s">
        <v>24</v>
      </c>
      <c r="B44" s="138"/>
      <c r="C44" s="141" t="s">
        <v>84</v>
      </c>
      <c r="D44" s="142"/>
    </row>
    <row r="45" spans="1:4" ht="16" thickBot="1" x14ac:dyDescent="0.25">
      <c r="A45" s="145" t="s">
        <v>33</v>
      </c>
      <c r="B45" s="146"/>
      <c r="C45" s="145" t="s">
        <v>85</v>
      </c>
      <c r="D45" s="146"/>
    </row>
    <row r="46" spans="1:4" ht="16.5" customHeight="1" thickBot="1" x14ac:dyDescent="0.25">
      <c r="A46" s="145" t="s">
        <v>31</v>
      </c>
      <c r="B46" s="146"/>
      <c r="C46" s="145" t="s">
        <v>88</v>
      </c>
      <c r="D46" s="146"/>
    </row>
    <row r="47" spans="1:4" ht="15.75" customHeight="1" thickBot="1" x14ac:dyDescent="0.25">
      <c r="A47" s="145" t="s">
        <v>22</v>
      </c>
      <c r="B47" s="146"/>
      <c r="C47" s="145" t="s">
        <v>34</v>
      </c>
      <c r="D47" s="146"/>
    </row>
    <row r="48" spans="1:4" ht="16" thickBot="1" x14ac:dyDescent="0.25">
      <c r="A48" s="145" t="s">
        <v>21</v>
      </c>
      <c r="B48" s="146"/>
      <c r="C48" s="145" t="s">
        <v>20</v>
      </c>
      <c r="D48" s="146"/>
    </row>
    <row r="49" spans="1:4" ht="16" thickBot="1" x14ac:dyDescent="0.25">
      <c r="A49" s="149" t="s">
        <v>19</v>
      </c>
      <c r="B49" s="62">
        <v>1</v>
      </c>
      <c r="C49" s="108" t="s">
        <v>87</v>
      </c>
      <c r="D49" s="60">
        <v>0</v>
      </c>
    </row>
    <row r="50" spans="1:4" ht="15.75" customHeight="1" thickBot="1" x14ac:dyDescent="0.25">
      <c r="A50" s="150"/>
      <c r="B50" s="62">
        <v>2</v>
      </c>
      <c r="C50" s="108" t="s">
        <v>86</v>
      </c>
      <c r="D50" s="60">
        <v>0</v>
      </c>
    </row>
    <row r="51" spans="1:4" ht="15.75" customHeight="1" thickBot="1" x14ac:dyDescent="0.25">
      <c r="A51" s="150"/>
      <c r="B51" s="62">
        <v>3</v>
      </c>
      <c r="C51" s="108" t="s">
        <v>32</v>
      </c>
      <c r="D51" s="60">
        <v>0</v>
      </c>
    </row>
    <row r="52" spans="1:4" ht="16" thickBot="1" x14ac:dyDescent="0.25">
      <c r="A52" s="151"/>
      <c r="B52" s="62"/>
      <c r="C52" s="61" t="s">
        <v>18</v>
      </c>
      <c r="D52" s="60">
        <v>0</v>
      </c>
    </row>
    <row r="53" spans="1:4" ht="16" thickBot="1" x14ac:dyDescent="0.25">
      <c r="A53" s="147"/>
      <c r="B53" s="148"/>
      <c r="C53" s="59" t="s">
        <v>83</v>
      </c>
      <c r="D53" s="58">
        <f>(AVERAGE(D49:D51))+D52</f>
        <v>0</v>
      </c>
    </row>
    <row r="54" spans="1:4" ht="16" thickBot="1" x14ac:dyDescent="0.25">
      <c r="A54" s="69"/>
      <c r="B54" s="70"/>
      <c r="C54" s="69"/>
      <c r="D54" s="69"/>
    </row>
    <row r="55" spans="1:4" ht="30" customHeight="1" thickBot="1" x14ac:dyDescent="0.25">
      <c r="A55" s="164" t="s">
        <v>27</v>
      </c>
      <c r="B55" s="165"/>
      <c r="C55" s="68" t="s">
        <v>130</v>
      </c>
      <c r="D55" s="67"/>
    </row>
    <row r="56" spans="1:4" ht="16" thickBot="1" x14ac:dyDescent="0.25">
      <c r="A56" s="166" t="s">
        <v>26</v>
      </c>
      <c r="B56" s="167"/>
      <c r="C56" s="168" t="s">
        <v>25</v>
      </c>
      <c r="D56" s="169"/>
    </row>
    <row r="57" spans="1:4" ht="16" thickBot="1" x14ac:dyDescent="0.25">
      <c r="A57" s="137" t="s">
        <v>24</v>
      </c>
      <c r="B57" s="138"/>
      <c r="C57" s="141" t="s">
        <v>84</v>
      </c>
      <c r="D57" s="142"/>
    </row>
    <row r="58" spans="1:4" ht="16" thickBot="1" x14ac:dyDescent="0.25">
      <c r="A58" s="145" t="s">
        <v>33</v>
      </c>
      <c r="B58" s="146"/>
      <c r="C58" s="145" t="s">
        <v>92</v>
      </c>
      <c r="D58" s="146"/>
    </row>
    <row r="59" spans="1:4" ht="16.5" customHeight="1" thickBot="1" x14ac:dyDescent="0.25">
      <c r="A59" s="145" t="s">
        <v>31</v>
      </c>
      <c r="B59" s="146"/>
      <c r="C59" s="145" t="s">
        <v>82</v>
      </c>
      <c r="D59" s="146"/>
    </row>
    <row r="60" spans="1:4" ht="15.75" customHeight="1" thickBot="1" x14ac:dyDescent="0.25">
      <c r="A60" s="145" t="s">
        <v>22</v>
      </c>
      <c r="B60" s="146"/>
      <c r="C60" s="145" t="s">
        <v>34</v>
      </c>
      <c r="D60" s="146"/>
    </row>
    <row r="61" spans="1:4" ht="16" thickBot="1" x14ac:dyDescent="0.25">
      <c r="A61" s="145" t="s">
        <v>21</v>
      </c>
      <c r="B61" s="146"/>
      <c r="C61" s="145" t="s">
        <v>20</v>
      </c>
      <c r="D61" s="146"/>
    </row>
    <row r="62" spans="1:4" ht="16" thickBot="1" x14ac:dyDescent="0.25">
      <c r="A62" s="149" t="s">
        <v>19</v>
      </c>
      <c r="B62" s="62">
        <v>1</v>
      </c>
      <c r="C62" s="108" t="s">
        <v>87</v>
      </c>
      <c r="D62" s="60">
        <v>0</v>
      </c>
    </row>
    <row r="63" spans="1:4" ht="15.75" customHeight="1" thickBot="1" x14ac:dyDescent="0.25">
      <c r="A63" s="150"/>
      <c r="B63" s="62">
        <v>2</v>
      </c>
      <c r="C63" s="108" t="s">
        <v>86</v>
      </c>
      <c r="D63" s="60">
        <v>0</v>
      </c>
    </row>
    <row r="64" spans="1:4" ht="15.75" customHeight="1" thickBot="1" x14ac:dyDescent="0.25">
      <c r="A64" s="150"/>
      <c r="B64" s="62">
        <v>3</v>
      </c>
      <c r="C64" s="108" t="s">
        <v>32</v>
      </c>
      <c r="D64" s="60">
        <v>0</v>
      </c>
    </row>
    <row r="65" spans="1:4" ht="16" thickBot="1" x14ac:dyDescent="0.25">
      <c r="A65" s="151"/>
      <c r="B65" s="62"/>
      <c r="C65" s="61" t="s">
        <v>18</v>
      </c>
      <c r="D65" s="60">
        <v>0</v>
      </c>
    </row>
    <row r="66" spans="1:4" ht="16" thickBot="1" x14ac:dyDescent="0.25">
      <c r="A66" s="147"/>
      <c r="B66" s="148"/>
      <c r="C66" s="59" t="s">
        <v>83</v>
      </c>
      <c r="D66" s="58">
        <f>(AVERAGE(D62:D64))+D65</f>
        <v>0</v>
      </c>
    </row>
    <row r="67" spans="1:4" ht="16" thickBot="1" x14ac:dyDescent="0.25">
      <c r="A67" s="69"/>
      <c r="B67" s="70"/>
      <c r="C67" s="69"/>
      <c r="D67" s="69"/>
    </row>
    <row r="68" spans="1:4" ht="30" customHeight="1" thickBot="1" x14ac:dyDescent="0.25">
      <c r="A68" s="164" t="s">
        <v>27</v>
      </c>
      <c r="B68" s="165"/>
      <c r="C68" s="68" t="s">
        <v>131</v>
      </c>
      <c r="D68" s="67"/>
    </row>
    <row r="69" spans="1:4" ht="16" thickBot="1" x14ac:dyDescent="0.25">
      <c r="A69" s="166" t="s">
        <v>26</v>
      </c>
      <c r="B69" s="167"/>
      <c r="C69" s="168" t="s">
        <v>25</v>
      </c>
      <c r="D69" s="169"/>
    </row>
    <row r="70" spans="1:4" x14ac:dyDescent="0.2">
      <c r="A70" s="137" t="s">
        <v>24</v>
      </c>
      <c r="B70" s="138"/>
      <c r="C70" s="141" t="s">
        <v>30</v>
      </c>
      <c r="D70" s="142"/>
    </row>
    <row r="71" spans="1:4" ht="16" thickBot="1" x14ac:dyDescent="0.25">
      <c r="A71" s="139"/>
      <c r="B71" s="140"/>
      <c r="C71" s="143" t="s">
        <v>28</v>
      </c>
      <c r="D71" s="144"/>
    </row>
    <row r="72" spans="1:4" ht="16" thickBot="1" x14ac:dyDescent="0.25">
      <c r="A72" s="137" t="s">
        <v>23</v>
      </c>
      <c r="B72" s="138"/>
      <c r="C72" s="66" t="s">
        <v>94</v>
      </c>
      <c r="D72" s="65"/>
    </row>
    <row r="73" spans="1:4" ht="16" thickBot="1" x14ac:dyDescent="0.25">
      <c r="A73" s="139"/>
      <c r="B73" s="140"/>
      <c r="C73" s="66" t="s">
        <v>93</v>
      </c>
      <c r="D73" s="65"/>
    </row>
    <row r="74" spans="1:4" ht="16" thickBot="1" x14ac:dyDescent="0.25">
      <c r="A74" s="152" t="s">
        <v>35</v>
      </c>
      <c r="B74" s="153"/>
      <c r="C74" s="145" t="s">
        <v>95</v>
      </c>
      <c r="D74" s="146"/>
    </row>
    <row r="75" spans="1:4" ht="16" thickBot="1" x14ac:dyDescent="0.25">
      <c r="A75" s="154"/>
      <c r="B75" s="155"/>
      <c r="C75" s="64" t="s">
        <v>96</v>
      </c>
      <c r="D75" s="63"/>
    </row>
    <row r="76" spans="1:4" ht="16" thickBot="1" x14ac:dyDescent="0.25">
      <c r="A76" s="156"/>
      <c r="B76" s="157"/>
      <c r="C76" s="64" t="s">
        <v>100</v>
      </c>
      <c r="D76" s="63"/>
    </row>
    <row r="77" spans="1:4" ht="16.5" customHeight="1" thickBot="1" x14ac:dyDescent="0.25">
      <c r="A77" s="158" t="s">
        <v>31</v>
      </c>
      <c r="B77" s="159"/>
      <c r="C77" s="145" t="s">
        <v>97</v>
      </c>
      <c r="D77" s="146"/>
    </row>
    <row r="78" spans="1:4" ht="16.5" customHeight="1" thickBot="1" x14ac:dyDescent="0.25">
      <c r="A78" s="162"/>
      <c r="B78" s="163"/>
      <c r="C78" s="64" t="s">
        <v>98</v>
      </c>
      <c r="D78" s="63"/>
    </row>
    <row r="79" spans="1:4" ht="15.75" customHeight="1" thickBot="1" x14ac:dyDescent="0.25">
      <c r="A79" s="145" t="s">
        <v>22</v>
      </c>
      <c r="B79" s="146"/>
      <c r="C79" s="145" t="s">
        <v>103</v>
      </c>
      <c r="D79" s="146"/>
    </row>
    <row r="80" spans="1:4" ht="16" thickBot="1" x14ac:dyDescent="0.25">
      <c r="A80" s="145" t="s">
        <v>21</v>
      </c>
      <c r="B80" s="146"/>
      <c r="C80" s="145" t="s">
        <v>20</v>
      </c>
      <c r="D80" s="146"/>
    </row>
    <row r="81" spans="1:4" ht="16" thickBot="1" x14ac:dyDescent="0.25">
      <c r="A81" s="149" t="s">
        <v>19</v>
      </c>
      <c r="B81" s="62">
        <v>1</v>
      </c>
      <c r="C81" s="61" t="s">
        <v>121</v>
      </c>
      <c r="D81" s="60">
        <v>0</v>
      </c>
    </row>
    <row r="82" spans="1:4" ht="15.75" customHeight="1" thickBot="1" x14ac:dyDescent="0.25">
      <c r="A82" s="150"/>
      <c r="B82" s="62">
        <v>2</v>
      </c>
      <c r="C82" s="61" t="s">
        <v>89</v>
      </c>
      <c r="D82" s="60">
        <v>0</v>
      </c>
    </row>
    <row r="83" spans="1:4" ht="16" thickBot="1" x14ac:dyDescent="0.25">
      <c r="A83" s="151"/>
      <c r="B83" s="62">
        <v>3</v>
      </c>
      <c r="C83" s="61" t="s">
        <v>90</v>
      </c>
      <c r="D83" s="60">
        <v>0</v>
      </c>
    </row>
    <row r="84" spans="1:4" ht="16" thickBot="1" x14ac:dyDescent="0.25">
      <c r="A84" s="147"/>
      <c r="B84" s="148"/>
      <c r="C84" s="59" t="s">
        <v>105</v>
      </c>
      <c r="D84" s="58">
        <f>AVERAGE(D81:D83)</f>
        <v>0</v>
      </c>
    </row>
    <row r="85" spans="1:4" ht="16" thickBot="1" x14ac:dyDescent="0.25">
      <c r="A85" s="69"/>
      <c r="B85" s="70"/>
      <c r="C85" s="69"/>
      <c r="D85" s="69"/>
    </row>
    <row r="86" spans="1:4" ht="30" customHeight="1" thickBot="1" x14ac:dyDescent="0.25">
      <c r="A86" s="164" t="s">
        <v>27</v>
      </c>
      <c r="B86" s="165"/>
      <c r="C86" s="68" t="s">
        <v>132</v>
      </c>
      <c r="D86" s="67"/>
    </row>
    <row r="87" spans="1:4" ht="16" thickBot="1" x14ac:dyDescent="0.25">
      <c r="A87" s="166" t="s">
        <v>26</v>
      </c>
      <c r="B87" s="167"/>
      <c r="C87" s="168" t="s">
        <v>25</v>
      </c>
      <c r="D87" s="169"/>
    </row>
    <row r="88" spans="1:4" x14ac:dyDescent="0.2">
      <c r="A88" s="137" t="s">
        <v>24</v>
      </c>
      <c r="B88" s="138"/>
      <c r="C88" s="141" t="s">
        <v>30</v>
      </c>
      <c r="D88" s="142"/>
    </row>
    <row r="89" spans="1:4" ht="16" thickBot="1" x14ac:dyDescent="0.25">
      <c r="A89" s="139"/>
      <c r="B89" s="140"/>
      <c r="C89" s="143" t="s">
        <v>28</v>
      </c>
      <c r="D89" s="144"/>
    </row>
    <row r="90" spans="1:4" ht="16" thickBot="1" x14ac:dyDescent="0.25">
      <c r="A90" s="137" t="s">
        <v>23</v>
      </c>
      <c r="B90" s="138"/>
      <c r="C90" s="66" t="s">
        <v>94</v>
      </c>
      <c r="D90" s="65"/>
    </row>
    <row r="91" spans="1:4" ht="16" thickBot="1" x14ac:dyDescent="0.25">
      <c r="A91" s="139"/>
      <c r="B91" s="140"/>
      <c r="C91" s="66" t="s">
        <v>99</v>
      </c>
      <c r="D91" s="65"/>
    </row>
    <row r="92" spans="1:4" ht="16" thickBot="1" x14ac:dyDescent="0.25">
      <c r="A92" s="152" t="s">
        <v>35</v>
      </c>
      <c r="B92" s="153"/>
      <c r="C92" s="145" t="s">
        <v>95</v>
      </c>
      <c r="D92" s="146"/>
    </row>
    <row r="93" spans="1:4" ht="16" thickBot="1" x14ac:dyDescent="0.25">
      <c r="A93" s="154"/>
      <c r="B93" s="155"/>
      <c r="C93" s="64" t="s">
        <v>96</v>
      </c>
      <c r="D93" s="63"/>
    </row>
    <row r="94" spans="1:4" ht="16" thickBot="1" x14ac:dyDescent="0.25">
      <c r="A94" s="156"/>
      <c r="B94" s="157"/>
      <c r="C94" s="64" t="s">
        <v>100</v>
      </c>
      <c r="D94" s="63"/>
    </row>
    <row r="95" spans="1:4" ht="16.5" customHeight="1" thickBot="1" x14ac:dyDescent="0.25">
      <c r="A95" s="158" t="s">
        <v>31</v>
      </c>
      <c r="B95" s="159"/>
      <c r="C95" s="145" t="s">
        <v>101</v>
      </c>
      <c r="D95" s="146"/>
    </row>
    <row r="96" spans="1:4" ht="16.5" customHeight="1" thickBot="1" x14ac:dyDescent="0.25">
      <c r="A96" s="160"/>
      <c r="B96" s="161"/>
      <c r="C96" s="145" t="s">
        <v>102</v>
      </c>
      <c r="D96" s="146"/>
    </row>
    <row r="97" spans="1:15" ht="16.5" customHeight="1" thickBot="1" x14ac:dyDescent="0.25">
      <c r="A97" s="162"/>
      <c r="B97" s="163"/>
      <c r="C97" s="64" t="s">
        <v>98</v>
      </c>
      <c r="D97" s="63"/>
    </row>
    <row r="98" spans="1:15" ht="15.75" customHeight="1" thickBot="1" x14ac:dyDescent="0.25">
      <c r="A98" s="145" t="s">
        <v>22</v>
      </c>
      <c r="B98" s="146"/>
      <c r="C98" s="145" t="s">
        <v>104</v>
      </c>
      <c r="D98" s="146"/>
    </row>
    <row r="99" spans="1:15" ht="16" thickBot="1" x14ac:dyDescent="0.25">
      <c r="A99" s="145" t="s">
        <v>21</v>
      </c>
      <c r="B99" s="146"/>
      <c r="C99" s="145" t="s">
        <v>29</v>
      </c>
      <c r="D99" s="146"/>
    </row>
    <row r="100" spans="1:15" ht="16" thickBot="1" x14ac:dyDescent="0.25">
      <c r="A100" s="149" t="s">
        <v>19</v>
      </c>
      <c r="B100" s="62">
        <v>1</v>
      </c>
      <c r="C100" s="61" t="s">
        <v>121</v>
      </c>
      <c r="D100" s="60">
        <v>0</v>
      </c>
    </row>
    <row r="101" spans="1:15" ht="15.75" customHeight="1" thickBot="1" x14ac:dyDescent="0.25">
      <c r="A101" s="150"/>
      <c r="B101" s="62">
        <v>2</v>
      </c>
      <c r="C101" s="61" t="s">
        <v>89</v>
      </c>
      <c r="D101" s="60">
        <v>0</v>
      </c>
    </row>
    <row r="102" spans="1:15" ht="15.75" customHeight="1" thickBot="1" x14ac:dyDescent="0.25">
      <c r="A102" s="150"/>
      <c r="B102" s="62">
        <v>3</v>
      </c>
      <c r="C102" s="61" t="s">
        <v>90</v>
      </c>
      <c r="D102" s="60">
        <v>0</v>
      </c>
    </row>
    <row r="103" spans="1:15" ht="16" thickBot="1" x14ac:dyDescent="0.25">
      <c r="A103" s="147"/>
      <c r="B103" s="148"/>
      <c r="C103" s="59" t="s">
        <v>105</v>
      </c>
      <c r="D103" s="58">
        <f>AVERAGE(D100:D102)</f>
        <v>0</v>
      </c>
    </row>
    <row r="104" spans="1:15" s="2" customFormat="1" ht="14" thickBot="1" x14ac:dyDescent="0.2">
      <c r="D104" s="5"/>
      <c r="F104" s="5"/>
    </row>
    <row r="105" spans="1:15" s="41" customFormat="1" ht="30" customHeight="1" x14ac:dyDescent="0.2">
      <c r="A105" s="51"/>
      <c r="B105" s="52"/>
      <c r="C105" s="53"/>
      <c r="D105" s="54"/>
      <c r="N105" s="6"/>
      <c r="O105" s="6"/>
    </row>
    <row r="106" spans="1:15" s="41" customFormat="1" ht="30" customHeight="1" x14ac:dyDescent="0.2">
      <c r="A106" s="49" t="s">
        <v>37</v>
      </c>
      <c r="B106" s="50"/>
      <c r="C106" s="128">
        <f>D14+D27+D40+D53+D66+D84+D103</f>
        <v>0</v>
      </c>
      <c r="D106" s="129"/>
      <c r="N106" s="6"/>
      <c r="O106" s="6"/>
    </row>
    <row r="107" spans="1:15" s="41" customFormat="1" ht="30" customHeight="1" thickBot="1" x14ac:dyDescent="0.25">
      <c r="A107" s="45"/>
      <c r="B107" s="46"/>
      <c r="C107" s="47"/>
      <c r="D107" s="48"/>
      <c r="N107" s="6"/>
      <c r="O107" s="6"/>
    </row>
  </sheetData>
  <sheetProtection algorithmName="SHA-512" hashValue="Xbnl8xs0DTaMrtfDgIrdUMv5hJwtB6mCg8C1LX4EV9VGIM1Thch3BkPdjv0uxU7QxrSR0s6rsAJsetUcF+QJBA==" saltValue="kCVweTOAshNfM+2Ehu+zpg==" spinCount="100000" sheet="1" selectLockedCells="1"/>
  <mergeCells count="112">
    <mergeCell ref="A19:B19"/>
    <mergeCell ref="A16:B16"/>
    <mergeCell ref="A17:B17"/>
    <mergeCell ref="C5:D5"/>
    <mergeCell ref="A1:D1"/>
    <mergeCell ref="C9:D9"/>
    <mergeCell ref="C106:D106"/>
    <mergeCell ref="C4:D4"/>
    <mergeCell ref="C7:D7"/>
    <mergeCell ref="C10:D10"/>
    <mergeCell ref="C30:D30"/>
    <mergeCell ref="A29:B29"/>
    <mergeCell ref="A27:B27"/>
    <mergeCell ref="A23:B23"/>
    <mergeCell ref="A3:B3"/>
    <mergeCell ref="A6:B6"/>
    <mergeCell ref="A4:B4"/>
    <mergeCell ref="C22:D22"/>
    <mergeCell ref="C19:D19"/>
    <mergeCell ref="A5:B5"/>
    <mergeCell ref="A34:B34"/>
    <mergeCell ref="C35:D35"/>
    <mergeCell ref="C31:D31"/>
    <mergeCell ref="C32:D32"/>
    <mergeCell ref="C33:D33"/>
    <mergeCell ref="C34:D34"/>
    <mergeCell ref="A7:B8"/>
    <mergeCell ref="A11:A13"/>
    <mergeCell ref="A31:B31"/>
    <mergeCell ref="A10:B10"/>
    <mergeCell ref="C20:D20"/>
    <mergeCell ref="A18:B18"/>
    <mergeCell ref="C18:D18"/>
    <mergeCell ref="C17:D17"/>
    <mergeCell ref="C6:D6"/>
    <mergeCell ref="A14:B14"/>
    <mergeCell ref="A22:B22"/>
    <mergeCell ref="A42:B42"/>
    <mergeCell ref="A43:B43"/>
    <mergeCell ref="C43:D43"/>
    <mergeCell ref="A44:B44"/>
    <mergeCell ref="C44:D44"/>
    <mergeCell ref="A45:B45"/>
    <mergeCell ref="C45:D45"/>
    <mergeCell ref="A9:B9"/>
    <mergeCell ref="A40:B40"/>
    <mergeCell ref="A36:A39"/>
    <mergeCell ref="A20:B21"/>
    <mergeCell ref="C23:D23"/>
    <mergeCell ref="A24:A26"/>
    <mergeCell ref="A35:B35"/>
    <mergeCell ref="A32:B32"/>
    <mergeCell ref="A33:B33"/>
    <mergeCell ref="A30:B30"/>
    <mergeCell ref="A46:B46"/>
    <mergeCell ref="C46:D46"/>
    <mergeCell ref="A47:B47"/>
    <mergeCell ref="C47:D47"/>
    <mergeCell ref="A48:B48"/>
    <mergeCell ref="C48:D48"/>
    <mergeCell ref="A57:B57"/>
    <mergeCell ref="A49:A52"/>
    <mergeCell ref="A53:B53"/>
    <mergeCell ref="A55:B55"/>
    <mergeCell ref="A86:B86"/>
    <mergeCell ref="A87:B87"/>
    <mergeCell ref="C87:D87"/>
    <mergeCell ref="A72:B73"/>
    <mergeCell ref="A68:B68"/>
    <mergeCell ref="A69:B69"/>
    <mergeCell ref="C69:D69"/>
    <mergeCell ref="A56:B56"/>
    <mergeCell ref="C56:D56"/>
    <mergeCell ref="C57:D57"/>
    <mergeCell ref="A58:B58"/>
    <mergeCell ref="C58:D58"/>
    <mergeCell ref="A79:B79"/>
    <mergeCell ref="C79:D79"/>
    <mergeCell ref="A61:B61"/>
    <mergeCell ref="A62:A65"/>
    <mergeCell ref="A66:B66"/>
    <mergeCell ref="A59:B59"/>
    <mergeCell ref="C59:D59"/>
    <mergeCell ref="A60:B60"/>
    <mergeCell ref="C60:D60"/>
    <mergeCell ref="C61:D61"/>
    <mergeCell ref="A74:B76"/>
    <mergeCell ref="A77:B78"/>
    <mergeCell ref="A103:B103"/>
    <mergeCell ref="C92:D92"/>
    <mergeCell ref="C95:D95"/>
    <mergeCell ref="A98:B98"/>
    <mergeCell ref="C98:D98"/>
    <mergeCell ref="A99:B99"/>
    <mergeCell ref="C99:D99"/>
    <mergeCell ref="A100:A102"/>
    <mergeCell ref="A88:B89"/>
    <mergeCell ref="C88:D88"/>
    <mergeCell ref="C89:D89"/>
    <mergeCell ref="A90:B91"/>
    <mergeCell ref="A92:B94"/>
    <mergeCell ref="A95:B97"/>
    <mergeCell ref="C96:D96"/>
    <mergeCell ref="A70:B71"/>
    <mergeCell ref="C70:D70"/>
    <mergeCell ref="C71:D71"/>
    <mergeCell ref="C74:D74"/>
    <mergeCell ref="C77:D77"/>
    <mergeCell ref="A80:B80"/>
    <mergeCell ref="C80:D80"/>
    <mergeCell ref="A84:B84"/>
    <mergeCell ref="A81:A83"/>
  </mergeCells>
  <pageMargins left="0.7" right="0.7" top="0.75" bottom="0.75" header="0.3" footer="0.3"/>
  <pageSetup paperSize="8"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3B08-0F3E-D745-B9F9-B992E9ED4A49}">
  <sheetPr>
    <tabColor theme="9" tint="-0.499984740745262"/>
  </sheetPr>
  <dimension ref="A1:O25"/>
  <sheetViews>
    <sheetView showGridLines="0" zoomScale="120" zoomScaleNormal="120" zoomScalePageLayoutView="93" workbookViewId="0">
      <selection activeCell="C4" sqref="C4"/>
    </sheetView>
  </sheetViews>
  <sheetFormatPr baseColWidth="10" defaultColWidth="9.1640625" defaultRowHeight="13" x14ac:dyDescent="0.2"/>
  <cols>
    <col min="1" max="1" width="115.33203125" style="6" bestFit="1" customWidth="1"/>
    <col min="2" max="2" width="24.1640625" style="75" customWidth="1"/>
    <col min="3" max="3" width="25.1640625" style="6" customWidth="1"/>
    <col min="4" max="4" width="30.6640625" style="6" customWidth="1"/>
    <col min="5" max="5" width="7.6640625" style="6" customWidth="1"/>
    <col min="6" max="7" width="20.6640625" style="6" customWidth="1"/>
    <col min="8" max="8" width="22.6640625" style="6" customWidth="1"/>
    <col min="9" max="9" width="23.1640625" style="6" customWidth="1"/>
    <col min="10" max="10" width="18" style="6" customWidth="1"/>
    <col min="11" max="11" width="20" style="6" customWidth="1"/>
    <col min="12" max="16384" width="9.1640625" style="6"/>
  </cols>
  <sheetData>
    <row r="1" spans="1:8" s="74" customFormat="1" ht="92" customHeight="1" thickBot="1" x14ac:dyDescent="0.25">
      <c r="A1" s="136" t="s">
        <v>56</v>
      </c>
      <c r="B1" s="136"/>
      <c r="C1" s="136"/>
      <c r="D1" s="136"/>
    </row>
    <row r="2" spans="1:8" customFormat="1" ht="53" customHeight="1" thickBot="1" x14ac:dyDescent="0.25">
      <c r="A2" s="176" t="s">
        <v>72</v>
      </c>
      <c r="B2" s="177"/>
      <c r="C2" s="177"/>
      <c r="D2" s="178"/>
    </row>
    <row r="3" spans="1:8" s="76" customFormat="1" ht="29" customHeight="1" thickBot="1" x14ac:dyDescent="0.25">
      <c r="A3" s="97"/>
      <c r="B3" s="105" t="s">
        <v>41</v>
      </c>
      <c r="C3" s="106" t="s">
        <v>40</v>
      </c>
      <c r="D3" s="107" t="s">
        <v>39</v>
      </c>
    </row>
    <row r="4" spans="1:8" ht="18" customHeight="1" x14ac:dyDescent="0.2">
      <c r="A4" s="77" t="s">
        <v>42</v>
      </c>
      <c r="B4" s="96">
        <v>10000</v>
      </c>
      <c r="C4" s="104">
        <v>0</v>
      </c>
      <c r="D4" s="87">
        <f t="shared" ref="D4:D6" si="0">C4*B4</f>
        <v>0</v>
      </c>
      <c r="E4" s="88" t="s">
        <v>47</v>
      </c>
      <c r="H4" s="89" t="s">
        <v>48</v>
      </c>
    </row>
    <row r="5" spans="1:8" ht="18" customHeight="1" x14ac:dyDescent="0.2">
      <c r="A5" s="78" t="s">
        <v>123</v>
      </c>
      <c r="B5" s="90">
        <v>8000</v>
      </c>
      <c r="C5" s="86">
        <v>0</v>
      </c>
      <c r="D5" s="91">
        <f t="shared" ref="D5" si="1">C5*B5</f>
        <v>0</v>
      </c>
      <c r="E5" s="88"/>
    </row>
    <row r="6" spans="1:8" ht="18" customHeight="1" x14ac:dyDescent="0.2">
      <c r="A6" s="77" t="s">
        <v>43</v>
      </c>
      <c r="B6" s="90">
        <v>385000</v>
      </c>
      <c r="C6" s="86">
        <v>0</v>
      </c>
      <c r="D6" s="91">
        <f t="shared" si="0"/>
        <v>0</v>
      </c>
      <c r="E6" s="88" t="s">
        <v>47</v>
      </c>
    </row>
    <row r="7" spans="1:8" ht="18" customHeight="1" x14ac:dyDescent="0.2">
      <c r="A7" s="78" t="s">
        <v>124</v>
      </c>
      <c r="B7" s="90">
        <v>200000</v>
      </c>
      <c r="C7" s="86">
        <v>0</v>
      </c>
      <c r="D7" s="91">
        <f t="shared" ref="D7" si="2">C7*B7</f>
        <v>0</v>
      </c>
      <c r="E7" s="88"/>
    </row>
    <row r="8" spans="1:8" ht="18" customHeight="1" x14ac:dyDescent="0.2">
      <c r="A8" s="78" t="s">
        <v>60</v>
      </c>
      <c r="B8" s="90">
        <v>150000</v>
      </c>
      <c r="C8" s="86">
        <v>0</v>
      </c>
      <c r="D8" s="91">
        <f t="shared" ref="D8:D15" si="3">C8*B8</f>
        <v>0</v>
      </c>
      <c r="E8" s="88"/>
    </row>
    <row r="9" spans="1:8" ht="18" customHeight="1" x14ac:dyDescent="0.2">
      <c r="A9" s="77" t="s">
        <v>44</v>
      </c>
      <c r="B9" s="90">
        <v>50</v>
      </c>
      <c r="C9" s="86">
        <v>0</v>
      </c>
      <c r="D9" s="91">
        <f t="shared" si="3"/>
        <v>0</v>
      </c>
      <c r="E9" s="88" t="s">
        <v>47</v>
      </c>
    </row>
    <row r="10" spans="1:8" ht="18" customHeight="1" x14ac:dyDescent="0.2">
      <c r="A10" s="77" t="s">
        <v>45</v>
      </c>
      <c r="B10" s="90">
        <v>50</v>
      </c>
      <c r="C10" s="86">
        <v>0</v>
      </c>
      <c r="D10" s="91">
        <f t="shared" si="3"/>
        <v>0</v>
      </c>
      <c r="E10" s="88" t="s">
        <v>47</v>
      </c>
    </row>
    <row r="11" spans="1:8" ht="18" customHeight="1" x14ac:dyDescent="0.2">
      <c r="A11" s="77" t="s">
        <v>46</v>
      </c>
      <c r="B11" s="90">
        <v>50</v>
      </c>
      <c r="C11" s="86">
        <v>0</v>
      </c>
      <c r="D11" s="91">
        <f t="shared" si="3"/>
        <v>0</v>
      </c>
      <c r="E11" s="88" t="s">
        <v>47</v>
      </c>
    </row>
    <row r="12" spans="1:8" ht="18" customHeight="1" x14ac:dyDescent="0.2">
      <c r="A12" s="78" t="s">
        <v>64</v>
      </c>
      <c r="B12" s="90">
        <v>700000</v>
      </c>
      <c r="C12" s="86">
        <v>0</v>
      </c>
      <c r="D12" s="91">
        <f t="shared" si="3"/>
        <v>0</v>
      </c>
      <c r="E12" s="88"/>
    </row>
    <row r="13" spans="1:8" ht="18" customHeight="1" x14ac:dyDescent="0.2">
      <c r="A13" s="78" t="s">
        <v>65</v>
      </c>
      <c r="B13" s="90">
        <v>100000</v>
      </c>
      <c r="C13" s="86">
        <v>0</v>
      </c>
      <c r="D13" s="91">
        <f t="shared" si="3"/>
        <v>0</v>
      </c>
      <c r="E13" s="88"/>
    </row>
    <row r="14" spans="1:8" ht="18" customHeight="1" x14ac:dyDescent="0.2">
      <c r="A14" s="78" t="s">
        <v>66</v>
      </c>
      <c r="B14" s="90">
        <v>100000</v>
      </c>
      <c r="C14" s="86">
        <v>0</v>
      </c>
      <c r="D14" s="91">
        <f t="shared" si="3"/>
        <v>0</v>
      </c>
      <c r="E14" s="88"/>
    </row>
    <row r="15" spans="1:8" ht="18" customHeight="1" x14ac:dyDescent="0.2">
      <c r="A15" s="78" t="s">
        <v>67</v>
      </c>
      <c r="B15" s="90">
        <v>200000</v>
      </c>
      <c r="C15" s="86">
        <v>0</v>
      </c>
      <c r="D15" s="91">
        <f t="shared" si="3"/>
        <v>0</v>
      </c>
      <c r="E15" s="88"/>
    </row>
    <row r="16" spans="1:8" ht="18" customHeight="1" x14ac:dyDescent="0.2">
      <c r="A16" s="78" t="s">
        <v>68</v>
      </c>
      <c r="B16" s="90">
        <v>500</v>
      </c>
      <c r="C16" s="86">
        <v>0</v>
      </c>
      <c r="D16" s="91">
        <f t="shared" ref="D16:D19" si="4">C16*B16</f>
        <v>0</v>
      </c>
      <c r="E16" s="88"/>
    </row>
    <row r="17" spans="1:15" ht="18" customHeight="1" x14ac:dyDescent="0.2">
      <c r="A17" s="78" t="s">
        <v>69</v>
      </c>
      <c r="B17" s="90">
        <v>500</v>
      </c>
      <c r="C17" s="86">
        <v>0</v>
      </c>
      <c r="D17" s="91">
        <f t="shared" si="4"/>
        <v>0</v>
      </c>
      <c r="E17" s="88"/>
    </row>
    <row r="18" spans="1:15" ht="18" customHeight="1" x14ac:dyDescent="0.2">
      <c r="A18" s="78" t="s">
        <v>61</v>
      </c>
      <c r="B18" s="90">
        <v>10</v>
      </c>
      <c r="C18" s="86">
        <v>0</v>
      </c>
      <c r="D18" s="91">
        <f t="shared" si="4"/>
        <v>0</v>
      </c>
      <c r="E18" s="88"/>
    </row>
    <row r="19" spans="1:15" ht="18" customHeight="1" x14ac:dyDescent="0.2">
      <c r="A19" s="78" t="s">
        <v>62</v>
      </c>
      <c r="B19" s="90">
        <v>25</v>
      </c>
      <c r="C19" s="86">
        <v>0</v>
      </c>
      <c r="D19" s="91">
        <f t="shared" si="4"/>
        <v>0</v>
      </c>
      <c r="E19" s="88"/>
    </row>
    <row r="20" spans="1:15" ht="18" customHeight="1" thickBot="1" x14ac:dyDescent="0.25">
      <c r="A20" s="78" t="s">
        <v>63</v>
      </c>
      <c r="B20" s="90">
        <v>10</v>
      </c>
      <c r="C20" s="86">
        <v>0</v>
      </c>
      <c r="D20" s="91">
        <f t="shared" ref="D20" si="5">C20*B20</f>
        <v>0</v>
      </c>
      <c r="E20" s="88"/>
    </row>
    <row r="21" spans="1:15" s="83" customFormat="1" ht="29" customHeight="1" thickBot="1" x14ac:dyDescent="0.25">
      <c r="A21" s="79" t="s">
        <v>57</v>
      </c>
      <c r="B21" s="80"/>
      <c r="C21" s="81"/>
      <c r="D21" s="82">
        <f>SUM(D4:D20)</f>
        <v>0</v>
      </c>
      <c r="H21" s="84"/>
      <c r="I21" s="84"/>
      <c r="J21" s="84"/>
      <c r="K21" s="84"/>
      <c r="L21" s="84"/>
      <c r="M21" s="84"/>
      <c r="N21" s="85"/>
      <c r="O21" s="85"/>
    </row>
    <row r="22" spans="1:15" s="41" customFormat="1" ht="20" customHeight="1" x14ac:dyDescent="0.15">
      <c r="A22" s="98"/>
      <c r="B22" s="99"/>
      <c r="C22" s="100"/>
      <c r="D22" s="103"/>
      <c r="F22" s="43"/>
      <c r="G22" s="43"/>
      <c r="H22" s="44"/>
      <c r="I22" s="44"/>
      <c r="J22" s="44"/>
      <c r="K22" s="44"/>
      <c r="L22" s="44"/>
      <c r="M22" s="44"/>
      <c r="N22" s="42"/>
      <c r="O22" s="42"/>
    </row>
    <row r="23" spans="1:15" s="102" customFormat="1" ht="33.75" customHeight="1" x14ac:dyDescent="0.2">
      <c r="A23" s="6"/>
      <c r="B23" s="101"/>
      <c r="C23" s="6"/>
      <c r="D23" s="6"/>
      <c r="E23" s="6"/>
      <c r="F23" s="6"/>
    </row>
    <row r="25" spans="1:15" ht="24" customHeight="1" x14ac:dyDescent="0.2"/>
  </sheetData>
  <sheetProtection algorithmName="SHA-512" hashValue="A59rkcX+4eefgvy5eBg5pHdYb4b1ugnf7VLIXeMfOof3uKqM6gKVrL06XvuVpIecyuogbo7E2dtnFH+Va8KZSA==" saltValue="SkV1ui8vxQLE4utufKgfTQ==" spinCount="100000" sheet="1" selectLockedCells="1"/>
  <mergeCells count="2">
    <mergeCell ref="A1:D1"/>
    <mergeCell ref="A2:D2"/>
  </mergeCells>
  <pageMargins left="0.7" right="0.7" top="0.75" bottom="0.75" header="0.3" footer="0.3"/>
  <pageSetup paperSize="8" scale="6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4717D-3CB7-4D48-865F-9C4B08617E96}">
  <sheetPr>
    <tabColor theme="9" tint="-0.499984740745262"/>
  </sheetPr>
  <dimension ref="A1:O12"/>
  <sheetViews>
    <sheetView showGridLines="0" zoomScale="120" zoomScaleNormal="120" workbookViewId="0">
      <selection activeCell="D11" sqref="D11"/>
    </sheetView>
  </sheetViews>
  <sheetFormatPr baseColWidth="10" defaultRowHeight="15" x14ac:dyDescent="0.2"/>
  <cols>
    <col min="1" max="1" width="115.33203125" style="6" bestFit="1" customWidth="1"/>
    <col min="2" max="2" width="24.1640625" style="75" customWidth="1"/>
    <col min="3" max="3" width="25.1640625" style="6" customWidth="1"/>
    <col min="4" max="4" width="30.6640625" style="6" customWidth="1"/>
  </cols>
  <sheetData>
    <row r="1" spans="1:15" s="74" customFormat="1" ht="92" customHeight="1" thickBot="1" x14ac:dyDescent="0.25">
      <c r="A1" s="136" t="s">
        <v>70</v>
      </c>
      <c r="B1" s="136"/>
      <c r="C1" s="136"/>
      <c r="D1" s="136"/>
    </row>
    <row r="2" spans="1:15" ht="53" customHeight="1" thickBot="1" x14ac:dyDescent="0.25">
      <c r="A2" s="176" t="s">
        <v>72</v>
      </c>
      <c r="B2" s="177"/>
      <c r="C2" s="177"/>
      <c r="D2" s="178"/>
    </row>
    <row r="3" spans="1:15" s="76" customFormat="1" ht="29" customHeight="1" thickBot="1" x14ac:dyDescent="0.25">
      <c r="A3" s="97"/>
      <c r="B3" s="105" t="s">
        <v>41</v>
      </c>
      <c r="C3" s="106" t="s">
        <v>40</v>
      </c>
      <c r="D3" s="107" t="s">
        <v>39</v>
      </c>
    </row>
    <row r="4" spans="1:15" s="6" customFormat="1" ht="18" customHeight="1" x14ac:dyDescent="0.2">
      <c r="A4" s="77" t="s">
        <v>73</v>
      </c>
      <c r="B4" s="113">
        <v>25</v>
      </c>
      <c r="C4" s="104">
        <v>0</v>
      </c>
      <c r="D4" s="87">
        <f t="shared" ref="D4:D8" si="0">C4*B4</f>
        <v>0</v>
      </c>
      <c r="E4" s="88"/>
      <c r="I4" s="89"/>
    </row>
    <row r="5" spans="1:15" s="6" customFormat="1" ht="18" customHeight="1" x14ac:dyDescent="0.2">
      <c r="A5" s="77" t="s">
        <v>122</v>
      </c>
      <c r="B5" s="113">
        <v>25</v>
      </c>
      <c r="C5" s="104">
        <v>0</v>
      </c>
      <c r="D5" s="87">
        <f t="shared" si="0"/>
        <v>0</v>
      </c>
      <c r="E5" s="88"/>
      <c r="I5" s="89"/>
    </row>
    <row r="6" spans="1:15" s="6" customFormat="1" ht="18" customHeight="1" x14ac:dyDescent="0.2">
      <c r="A6" s="78" t="s">
        <v>74</v>
      </c>
      <c r="B6" s="112">
        <v>35000</v>
      </c>
      <c r="C6" s="86">
        <v>0</v>
      </c>
      <c r="D6" s="91">
        <f t="shared" si="0"/>
        <v>0</v>
      </c>
      <c r="E6" s="88"/>
    </row>
    <row r="7" spans="1:15" s="6" customFormat="1" ht="25" customHeight="1" x14ac:dyDescent="0.2">
      <c r="A7" s="109" t="s">
        <v>106</v>
      </c>
      <c r="B7" s="112">
        <v>35000</v>
      </c>
      <c r="C7" s="86">
        <v>0</v>
      </c>
      <c r="D7" s="91">
        <f t="shared" si="0"/>
        <v>0</v>
      </c>
      <c r="E7" s="88"/>
    </row>
    <row r="8" spans="1:15" s="6" customFormat="1" ht="18" customHeight="1" x14ac:dyDescent="0.2">
      <c r="A8" s="78" t="s">
        <v>75</v>
      </c>
      <c r="B8" s="112">
        <v>35000</v>
      </c>
      <c r="C8" s="86">
        <v>0</v>
      </c>
      <c r="D8" s="91">
        <f t="shared" si="0"/>
        <v>0</v>
      </c>
      <c r="E8" s="88"/>
    </row>
    <row r="9" spans="1:15" s="6" customFormat="1" ht="18" customHeight="1" thickBot="1" x14ac:dyDescent="0.25">
      <c r="A9" s="78" t="s">
        <v>76</v>
      </c>
      <c r="B9" s="112">
        <v>1000</v>
      </c>
      <c r="C9" s="86">
        <v>0</v>
      </c>
      <c r="D9" s="91">
        <f>C9*B9</f>
        <v>0</v>
      </c>
      <c r="E9" s="88"/>
    </row>
    <row r="10" spans="1:15" s="83" customFormat="1" ht="29" customHeight="1" thickBot="1" x14ac:dyDescent="0.25">
      <c r="A10" s="79" t="s">
        <v>71</v>
      </c>
      <c r="B10" s="80"/>
      <c r="C10" s="81"/>
      <c r="D10" s="82">
        <f>SUM(D4:D9)</f>
        <v>0</v>
      </c>
      <c r="H10" s="84"/>
      <c r="I10" s="84"/>
      <c r="J10" s="84"/>
      <c r="K10" s="84"/>
      <c r="L10" s="84"/>
      <c r="M10" s="84"/>
      <c r="N10" s="85"/>
      <c r="O10" s="85"/>
    </row>
    <row r="11" spans="1:15" x14ac:dyDescent="0.2">
      <c r="A11" s="98"/>
      <c r="B11" s="99"/>
      <c r="C11" s="100"/>
      <c r="D11" s="103"/>
    </row>
    <row r="12" spans="1:15" x14ac:dyDescent="0.2">
      <c r="B12" s="101"/>
    </row>
  </sheetData>
  <sheetProtection algorithmName="SHA-512" hashValue="bqBUVWfOOIyImNWAgyG52uH8u2we88v4wLV5OhFw63Uoj51B+K/+7ry+N566pl2ji0Lj8G9l/7yzEcCTUycv1A==" saltValue="3Xc8y5K93d8NzBc93oOZtw==" spinCount="100000" sheet="1" objects="1" scenarios="1"/>
  <mergeCells count="2">
    <mergeCell ref="A1:D1"/>
    <mergeCell ref="A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showGridLines="0" tabSelected="1" zoomScale="120" zoomScaleNormal="120" zoomScalePageLayoutView="85" workbookViewId="0">
      <selection activeCell="B9" sqref="B9"/>
    </sheetView>
  </sheetViews>
  <sheetFormatPr baseColWidth="10" defaultColWidth="8.6640625" defaultRowHeight="15" x14ac:dyDescent="0.2"/>
  <cols>
    <col min="1" max="1" width="55.33203125" style="28" customWidth="1"/>
    <col min="2" max="2" width="43" style="28" customWidth="1"/>
    <col min="3" max="3" width="3.6640625" style="28" customWidth="1"/>
    <col min="4" max="4" width="54.33203125" style="28" customWidth="1"/>
    <col min="5" max="5" width="47.6640625" style="28" customWidth="1"/>
    <col min="6" max="16384" width="8.6640625" style="28"/>
  </cols>
  <sheetData>
    <row r="1" spans="1:5" ht="78" customHeight="1" thickBot="1" x14ac:dyDescent="0.3">
      <c r="A1" s="114" t="s">
        <v>16</v>
      </c>
      <c r="B1" s="29"/>
      <c r="C1" s="30"/>
      <c r="D1" s="30"/>
      <c r="E1" s="30"/>
    </row>
    <row r="2" spans="1:5" ht="25" customHeight="1" thickBot="1" x14ac:dyDescent="0.25">
      <c r="A2" s="179"/>
      <c r="B2" s="180"/>
      <c r="C2" s="31"/>
    </row>
    <row r="3" spans="1:5" ht="25" customHeight="1" thickBot="1" x14ac:dyDescent="0.25">
      <c r="A3" s="32" t="str">
        <f>Kantoordrukwerk!A51</f>
        <v>TOTAAL kantoordrukwerk</v>
      </c>
      <c r="B3" s="33">
        <f>Kantoordrukwerk!C51</f>
        <v>0</v>
      </c>
      <c r="C3" s="34"/>
    </row>
    <row r="4" spans="1:5" ht="25" customHeight="1" thickBot="1" x14ac:dyDescent="0.25">
      <c r="A4" s="32" t="str">
        <f>'Promotioneel drukwerk'!A106</f>
        <v>TOTAAL promotioneel drukwerk</v>
      </c>
      <c r="B4" s="33">
        <f>'Promotioneel drukwerk'!C106</f>
        <v>0</v>
      </c>
      <c r="C4" s="34"/>
    </row>
    <row r="5" spans="1:5" ht="25" customHeight="1" thickBot="1" x14ac:dyDescent="0.25">
      <c r="A5" s="32" t="str">
        <f>Printopdrachten!A21</f>
        <v>TOTAAL printopdrachten</v>
      </c>
      <c r="B5" s="33">
        <f>Printopdrachten!D21</f>
        <v>0</v>
      </c>
      <c r="C5" s="34"/>
    </row>
    <row r="6" spans="1:5" ht="25" customHeight="1" thickBot="1" x14ac:dyDescent="0.25">
      <c r="A6" s="32" t="str">
        <f>Mailings!A10</f>
        <v>TOTAAL mailings</v>
      </c>
      <c r="B6" s="33">
        <f>Mailings!D10</f>
        <v>0</v>
      </c>
      <c r="C6" s="34"/>
    </row>
    <row r="7" spans="1:5" ht="25" customHeight="1" x14ac:dyDescent="0.2">
      <c r="A7" s="55" t="s">
        <v>15</v>
      </c>
      <c r="B7" s="56">
        <f>SUM(B3:B6)</f>
        <v>0</v>
      </c>
      <c r="C7" s="35"/>
    </row>
    <row r="8" spans="1:5" ht="20" customHeight="1" x14ac:dyDescent="0.2">
      <c r="A8" s="36"/>
      <c r="B8" s="36"/>
      <c r="C8" s="36"/>
    </row>
    <row r="9" spans="1:5" ht="74" customHeight="1" x14ac:dyDescent="0.2">
      <c r="A9" s="37" t="s">
        <v>9</v>
      </c>
      <c r="B9" s="27"/>
      <c r="C9" s="38"/>
    </row>
    <row r="10" spans="1:5" ht="20" customHeight="1" x14ac:dyDescent="0.2">
      <c r="A10" s="38"/>
      <c r="B10" s="38"/>
      <c r="C10" s="38"/>
    </row>
    <row r="11" spans="1:5" ht="20" customHeight="1" x14ac:dyDescent="0.2">
      <c r="A11" s="38"/>
    </row>
    <row r="12" spans="1:5" ht="30.75" customHeight="1" x14ac:dyDescent="0.2">
      <c r="A12" s="38"/>
    </row>
    <row r="13" spans="1:5" ht="20" customHeight="1" x14ac:dyDescent="0.2">
      <c r="C13" s="38"/>
    </row>
    <row r="14" spans="1:5" ht="30.75" customHeight="1" x14ac:dyDescent="0.2">
      <c r="C14" s="38"/>
    </row>
    <row r="15" spans="1:5" ht="20" customHeight="1" x14ac:dyDescent="0.2"/>
  </sheetData>
  <sheetProtection algorithmName="SHA-512" hashValue="5ASwurxHm7UWXQ6qMvQbhwFOeE9ihb3ymT3EuXisrNnCDs/xp6BO/MmzDDWpUIFG/yyDMIEq5pntHKT+sT8Vyg==" saltValue="x2T0227HH3kmye/8a/lt5A==" spinCount="100000" sheet="1" selectLockedCells="1"/>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Kantoordrukwerk</vt:lpstr>
      <vt:lpstr>Promotioneel drukwerk</vt:lpstr>
      <vt:lpstr>Printopdrachten</vt:lpstr>
      <vt:lpstr>Mailings</vt:lpstr>
      <vt:lpstr>TOTAAL</vt:lpstr>
      <vt:lpstr>Printopdrachten!Afdrukbereik</vt:lpstr>
      <vt:lpstr>'Promotioneel drukwerk'!Afdrukbereik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Bennink</dc:creator>
  <cp:lastModifiedBy>Saskia Roos</cp:lastModifiedBy>
  <dcterms:created xsi:type="dcterms:W3CDTF">2013-11-12T19:16:15Z</dcterms:created>
  <dcterms:modified xsi:type="dcterms:W3CDTF">2023-04-17T13:10:21Z</dcterms:modified>
</cp:coreProperties>
</file>