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valex/EA Drukwerk 2023/aanbestedingsdocument en bijlagen/concept/"/>
    </mc:Choice>
  </mc:AlternateContent>
  <xr:revisionPtr revIDLastSave="0" documentId="13_ncr:1_{828C0ED1-2DE4-3F4F-99B5-9BE258E0BC96}" xr6:coauthVersionLast="47" xr6:coauthVersionMax="47" xr10:uidLastSave="{00000000-0000-0000-0000-000000000000}"/>
  <bookViews>
    <workbookView xWindow="37520" yWindow="500" windowWidth="37940" windowHeight="19760" xr2:uid="{26A0E56A-9CA4-EB40-BF12-5B4691CBE874}"/>
  </bookViews>
  <sheets>
    <sheet name="Waardes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3" l="1"/>
  <c r="E4" i="3"/>
  <c r="D4" i="3"/>
  <c r="C4" i="3"/>
  <c r="B4" i="3"/>
  <c r="E8" i="3"/>
  <c r="D8" i="3"/>
  <c r="C8" i="3"/>
  <c r="B8" i="3"/>
  <c r="F8" i="3"/>
  <c r="E5" i="3"/>
  <c r="D5" i="3"/>
  <c r="C5" i="3"/>
  <c r="E7" i="3"/>
  <c r="D7" i="3"/>
  <c r="C7" i="3"/>
  <c r="B5" i="3"/>
  <c r="B7" i="3"/>
</calcChain>
</file>

<file path=xl/sharedStrings.xml><?xml version="1.0" encoding="utf-8"?>
<sst xmlns="http://schemas.openxmlformats.org/spreadsheetml/2006/main" count="26" uniqueCount="22">
  <si>
    <t>4 goed</t>
  </si>
  <si>
    <t>3 voldoende</t>
  </si>
  <si>
    <t>2 matig</t>
  </si>
  <si>
    <t>1 onvoldoende</t>
  </si>
  <si>
    <t>5 uitmuntend</t>
  </si>
  <si>
    <t>SCORE</t>
  </si>
  <si>
    <t>Totaal:</t>
  </si>
  <si>
    <t>Percentage</t>
  </si>
  <si>
    <t xml:space="preserve"> </t>
  </si>
  <si>
    <t>Raming opdracht</t>
  </si>
  <si>
    <t>Beantwoording open vragen na consensus</t>
  </si>
  <si>
    <t>inschrijver 1</t>
  </si>
  <si>
    <t>inschrijver 2</t>
  </si>
  <si>
    <t>voorbeeldberekeningen</t>
  </si>
  <si>
    <t>prijs</t>
  </si>
  <si>
    <t>kwaliteit</t>
  </si>
  <si>
    <t>inschrijver 2 wint de aanbesteding</t>
  </si>
  <si>
    <t>inschrijver 1 wint de aanbesteding</t>
  </si>
  <si>
    <t>3. Overdracht bestanden</t>
  </si>
  <si>
    <t>1. Marktconforme prijsstelling</t>
  </si>
  <si>
    <t>2. Duurzaamheid drukwerk en SROI</t>
  </si>
  <si>
    <t>4. Plan van aanpak/ implementatie algemeen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</si>
</sst>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8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sz val="8"/>
      <name val="Calibri"/>
      <family val="2"/>
      <scheme val="minor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i/>
      <sz val="8"/>
      <color theme="1"/>
      <name val="Verdana"/>
      <family val="2"/>
    </font>
    <font>
      <i/>
      <sz val="8"/>
      <color rgb="FFFF0000"/>
      <name val="Verdana"/>
      <family val="2"/>
    </font>
    <font>
      <sz val="10"/>
      <color rgb="FFFF0000"/>
      <name val="Verdana"/>
      <family val="2"/>
    </font>
    <font>
      <sz val="9"/>
      <color rgb="FF000000"/>
      <name val="Raleway"/>
    </font>
    <font>
      <b/>
      <sz val="12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6" fillId="3" borderId="1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10" fillId="0" borderId="0" xfId="0" applyFont="1"/>
    <xf numFmtId="0" fontId="7" fillId="6" borderId="5" xfId="0" applyFont="1" applyFill="1" applyBorder="1" applyAlignment="1">
      <alignment vertical="center"/>
    </xf>
    <xf numFmtId="44" fontId="7" fillId="6" borderId="5" xfId="2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9" fontId="11" fillId="0" borderId="1" xfId="1" applyFon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9" fontId="8" fillId="7" borderId="1" xfId="1" applyFont="1" applyFill="1" applyBorder="1" applyAlignment="1">
      <alignment horizontal="center" wrapText="1"/>
    </xf>
    <xf numFmtId="164" fontId="15" fillId="2" borderId="2" xfId="0" applyNumberFormat="1" applyFont="1" applyFill="1" applyBorder="1" applyAlignment="1">
      <alignment horizontal="center" wrapText="1"/>
    </xf>
    <xf numFmtId="164" fontId="10" fillId="0" borderId="0" xfId="0" applyNumberFormat="1" applyFont="1"/>
    <xf numFmtId="164" fontId="1" fillId="7" borderId="1" xfId="0" applyNumberFormat="1" applyFont="1" applyFill="1" applyBorder="1" applyAlignment="1">
      <alignment horizontal="center" vertical="center"/>
    </xf>
    <xf numFmtId="9" fontId="10" fillId="0" borderId="0" xfId="0" applyNumberFormat="1" applyFont="1"/>
    <xf numFmtId="44" fontId="10" fillId="0" borderId="0" xfId="0" applyNumberFormat="1" applyFont="1"/>
    <xf numFmtId="0" fontId="16" fillId="0" borderId="0" xfId="0" applyFont="1"/>
    <xf numFmtId="0" fontId="16" fillId="0" borderId="9" xfId="0" applyFont="1" applyBorder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16" fillId="0" borderId="1" xfId="0" applyFont="1" applyBorder="1"/>
    <xf numFmtId="44" fontId="16" fillId="0" borderId="0" xfId="0" applyNumberFormat="1" applyFont="1"/>
    <xf numFmtId="44" fontId="16" fillId="0" borderId="13" xfId="0" applyNumberFormat="1" applyFont="1" applyBorder="1"/>
    <xf numFmtId="44" fontId="16" fillId="0" borderId="14" xfId="0" applyNumberFormat="1" applyFont="1" applyBorder="1"/>
    <xf numFmtId="44" fontId="16" fillId="0" borderId="15" xfId="0" applyNumberFormat="1" applyFont="1" applyBorder="1"/>
    <xf numFmtId="44" fontId="16" fillId="8" borderId="13" xfId="0" applyNumberFormat="1" applyFont="1" applyFill="1" applyBorder="1"/>
    <xf numFmtId="0" fontId="16" fillId="0" borderId="16" xfId="0" applyFont="1" applyBorder="1"/>
    <xf numFmtId="44" fontId="16" fillId="8" borderId="0" xfId="0" applyNumberFormat="1" applyFont="1" applyFill="1"/>
    <xf numFmtId="44" fontId="16" fillId="9" borderId="13" xfId="0" applyNumberFormat="1" applyFont="1" applyFill="1" applyBorder="1"/>
    <xf numFmtId="0" fontId="16" fillId="0" borderId="3" xfId="0" applyFont="1" applyBorder="1"/>
    <xf numFmtId="0" fontId="16" fillId="0" borderId="4" xfId="0" applyFont="1" applyBorder="1"/>
    <xf numFmtId="0" fontId="16" fillId="0" borderId="17" xfId="0" applyFont="1" applyBorder="1"/>
    <xf numFmtId="0" fontId="17" fillId="0" borderId="0" xfId="0" applyFont="1"/>
    <xf numFmtId="0" fontId="7" fillId="4" borderId="0" xfId="0" applyFont="1" applyFill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L30"/>
  <sheetViews>
    <sheetView showGridLines="0" tabSelected="1" zoomScale="160" zoomScaleNormal="160" workbookViewId="0">
      <selection activeCell="B4" sqref="B4:E4"/>
    </sheetView>
  </sheetViews>
  <sheetFormatPr baseColWidth="10" defaultRowHeight="16" x14ac:dyDescent="0.2"/>
  <cols>
    <col min="1" max="1" width="26.83203125" style="4" customWidth="1"/>
    <col min="2" max="6" width="24" style="4" customWidth="1"/>
    <col min="7" max="7" width="21.1640625" style="19" customWidth="1"/>
    <col min="8" max="8" width="18.5" style="4" customWidth="1"/>
    <col min="9" max="9" width="19.5" style="4" customWidth="1"/>
    <col min="10" max="10" width="17.33203125" style="4" customWidth="1"/>
    <col min="11" max="11" width="20.33203125" style="4" customWidth="1"/>
    <col min="12" max="12" width="30.83203125" style="4" customWidth="1"/>
    <col min="13" max="16384" width="10.83203125" style="4"/>
  </cols>
  <sheetData>
    <row r="1" spans="1:12" ht="60" customHeight="1" thickBot="1" x14ac:dyDescent="0.25">
      <c r="A1" s="46" t="s">
        <v>10</v>
      </c>
      <c r="B1" s="47"/>
      <c r="C1" s="47"/>
      <c r="D1" s="47"/>
      <c r="E1" s="47"/>
      <c r="F1" s="45"/>
      <c r="G1" s="13"/>
      <c r="H1" s="1"/>
      <c r="I1" s="1"/>
      <c r="J1" s="1"/>
      <c r="K1" s="1"/>
      <c r="L1" s="1"/>
    </row>
    <row r="2" spans="1:12" s="8" customFormat="1" ht="33" customHeight="1" thickBot="1" x14ac:dyDescent="0.25">
      <c r="A2" s="2" t="s">
        <v>5</v>
      </c>
      <c r="B2" s="7" t="s">
        <v>19</v>
      </c>
      <c r="C2" s="7" t="s">
        <v>20</v>
      </c>
      <c r="D2" s="7" t="s">
        <v>18</v>
      </c>
      <c r="E2" s="7" t="s">
        <v>21</v>
      </c>
      <c r="F2" s="14" t="s">
        <v>6</v>
      </c>
      <c r="G2" s="44"/>
    </row>
    <row r="3" spans="1:12" ht="22" customHeight="1" thickBot="1" x14ac:dyDescent="0.25">
      <c r="A3" s="3" t="s">
        <v>7</v>
      </c>
      <c r="B3" s="20">
        <v>0.3</v>
      </c>
      <c r="C3" s="20">
        <v>0.3</v>
      </c>
      <c r="D3" s="20">
        <v>0.25</v>
      </c>
      <c r="E3" s="20">
        <v>0.15</v>
      </c>
      <c r="F3" s="10">
        <f>SUM(B3:E3)</f>
        <v>1</v>
      </c>
      <c r="G3" s="4"/>
    </row>
    <row r="4" spans="1:12" ht="22" customHeight="1" thickBot="1" x14ac:dyDescent="0.25">
      <c r="A4" s="2" t="s">
        <v>4</v>
      </c>
      <c r="B4" s="11">
        <f>$F$4*B3</f>
        <v>6000</v>
      </c>
      <c r="C4" s="11">
        <f>$F$4*C3</f>
        <v>6000</v>
      </c>
      <c r="D4" s="11">
        <f>$F$4*D3</f>
        <v>5000</v>
      </c>
      <c r="E4" s="11">
        <f>$F$4*E3</f>
        <v>3000</v>
      </c>
      <c r="F4" s="23">
        <v>20000</v>
      </c>
      <c r="G4" s="4"/>
    </row>
    <row r="5" spans="1:12" ht="22" customHeight="1" thickBot="1" x14ac:dyDescent="0.25">
      <c r="A5" s="2" t="s">
        <v>0</v>
      </c>
      <c r="B5" s="11">
        <f>B4*0.5</f>
        <v>3000</v>
      </c>
      <c r="C5" s="11">
        <f>C4*0.5</f>
        <v>3000</v>
      </c>
      <c r="D5" s="11">
        <f>D4*0.5</f>
        <v>2500</v>
      </c>
      <c r="E5" s="11">
        <f>E4*0.5</f>
        <v>1500</v>
      </c>
      <c r="F5" s="15"/>
      <c r="G5" s="4"/>
    </row>
    <row r="6" spans="1:12" ht="22" customHeight="1" thickBot="1" x14ac:dyDescent="0.25">
      <c r="A6" s="2" t="s">
        <v>1</v>
      </c>
      <c r="B6" s="11">
        <v>0</v>
      </c>
      <c r="C6" s="11">
        <v>0</v>
      </c>
      <c r="D6" s="11">
        <v>0</v>
      </c>
      <c r="E6" s="11">
        <v>0</v>
      </c>
      <c r="F6" s="16"/>
      <c r="G6" s="4"/>
    </row>
    <row r="7" spans="1:12" ht="22" customHeight="1" thickBot="1" x14ac:dyDescent="0.25">
      <c r="A7" s="2" t="s">
        <v>2</v>
      </c>
      <c r="B7" s="21">
        <f>B6-B5</f>
        <v>-3000</v>
      </c>
      <c r="C7" s="21">
        <f>C6-C5</f>
        <v>-3000</v>
      </c>
      <c r="D7" s="21">
        <f>D6-D5</f>
        <v>-2500</v>
      </c>
      <c r="E7" s="21">
        <f>E6-E5</f>
        <v>-1500</v>
      </c>
      <c r="F7" s="17"/>
      <c r="G7" s="4"/>
    </row>
    <row r="8" spans="1:12" ht="22" customHeight="1" thickBot="1" x14ac:dyDescent="0.25">
      <c r="A8" s="2" t="s">
        <v>3</v>
      </c>
      <c r="B8" s="12">
        <f>B6-B4</f>
        <v>-6000</v>
      </c>
      <c r="C8" s="12">
        <f>C6-C4</f>
        <v>-6000</v>
      </c>
      <c r="D8" s="12">
        <f>D6-D4</f>
        <v>-5000</v>
      </c>
      <c r="E8" s="12">
        <f>E6-E4</f>
        <v>-3000</v>
      </c>
      <c r="F8" s="12">
        <f>E8+D8+C8+B8</f>
        <v>-20000</v>
      </c>
      <c r="G8" s="4"/>
      <c r="H8" s="18"/>
    </row>
    <row r="9" spans="1:12" s="9" customFormat="1" ht="22" customHeight="1" x14ac:dyDescent="0.2">
      <c r="I9" s="4"/>
    </row>
    <row r="10" spans="1:12" ht="58" customHeight="1" thickBot="1" x14ac:dyDescent="0.25">
      <c r="A10" s="5" t="s">
        <v>9</v>
      </c>
      <c r="B10" s="5"/>
      <c r="C10" s="6">
        <v>40000</v>
      </c>
      <c r="D10" s="1"/>
      <c r="E10" s="1"/>
      <c r="F10" s="13" t="s">
        <v>8</v>
      </c>
      <c r="G10" s="4"/>
    </row>
    <row r="11" spans="1:12" ht="17" thickBot="1" x14ac:dyDescent="0.25">
      <c r="A11" s="1"/>
      <c r="B11" s="1"/>
      <c r="C11" s="1"/>
      <c r="D11" s="1"/>
      <c r="E11" s="1"/>
      <c r="F11" s="32" t="s">
        <v>13</v>
      </c>
      <c r="G11" s="27"/>
      <c r="H11" s="28"/>
      <c r="I11" s="29"/>
    </row>
    <row r="12" spans="1:12" x14ac:dyDescent="0.2">
      <c r="D12" s="22"/>
      <c r="E12" s="22"/>
      <c r="F12" s="26"/>
      <c r="G12" s="30"/>
      <c r="H12" s="26" t="s">
        <v>11</v>
      </c>
      <c r="I12" s="31" t="s">
        <v>12</v>
      </c>
    </row>
    <row r="13" spans="1:12" x14ac:dyDescent="0.2">
      <c r="G13" s="30" t="s">
        <v>14</v>
      </c>
      <c r="H13" s="33">
        <v>20000</v>
      </c>
      <c r="I13" s="34">
        <v>30000</v>
      </c>
    </row>
    <row r="14" spans="1:12" x14ac:dyDescent="0.2">
      <c r="D14" s="24"/>
      <c r="F14" s="26"/>
      <c r="G14" s="30" t="s">
        <v>15</v>
      </c>
      <c r="H14" s="35">
        <v>10000</v>
      </c>
      <c r="I14" s="36">
        <v>20000</v>
      </c>
    </row>
    <row r="15" spans="1:12" x14ac:dyDescent="0.2">
      <c r="D15" s="25"/>
      <c r="F15" s="26"/>
      <c r="G15" s="30"/>
      <c r="H15" s="33">
        <v>40000</v>
      </c>
      <c r="I15" s="37">
        <v>19750</v>
      </c>
    </row>
    <row r="16" spans="1:12" x14ac:dyDescent="0.2">
      <c r="D16" s="22"/>
      <c r="F16" s="26"/>
      <c r="G16" s="30"/>
      <c r="H16" s="26"/>
      <c r="I16" s="31"/>
    </row>
    <row r="17" spans="6:9" x14ac:dyDescent="0.2">
      <c r="F17" s="26"/>
      <c r="G17" s="30"/>
      <c r="H17" s="26" t="s">
        <v>16</v>
      </c>
      <c r="I17" s="38"/>
    </row>
    <row r="18" spans="6:9" x14ac:dyDescent="0.2">
      <c r="F18" s="26"/>
      <c r="G18" s="30"/>
      <c r="H18" s="26"/>
      <c r="I18" s="31"/>
    </row>
    <row r="19" spans="6:9" x14ac:dyDescent="0.2">
      <c r="F19" s="26"/>
      <c r="G19" s="30"/>
      <c r="H19" s="26"/>
      <c r="I19" s="31"/>
    </row>
    <row r="20" spans="6:9" x14ac:dyDescent="0.2">
      <c r="F20" s="26"/>
      <c r="G20" s="30"/>
      <c r="H20" s="26"/>
      <c r="I20" s="31"/>
    </row>
    <row r="21" spans="6:9" x14ac:dyDescent="0.2">
      <c r="F21" s="26"/>
      <c r="G21" s="30"/>
      <c r="H21" s="26" t="s">
        <v>11</v>
      </c>
      <c r="I21" s="31" t="s">
        <v>12</v>
      </c>
    </row>
    <row r="22" spans="6:9" x14ac:dyDescent="0.2">
      <c r="F22" s="26"/>
      <c r="G22" s="30" t="s">
        <v>14</v>
      </c>
      <c r="H22" s="33">
        <v>20000</v>
      </c>
      <c r="I22" s="34">
        <v>40000</v>
      </c>
    </row>
    <row r="23" spans="6:9" x14ac:dyDescent="0.2">
      <c r="F23" s="26"/>
      <c r="G23" s="30" t="s">
        <v>15</v>
      </c>
      <c r="H23" s="35">
        <v>0</v>
      </c>
      <c r="I23" s="36">
        <v>20000</v>
      </c>
    </row>
    <row r="24" spans="6:9" x14ac:dyDescent="0.2">
      <c r="F24" s="26"/>
      <c r="G24" s="30"/>
      <c r="H24" s="39">
        <v>40000</v>
      </c>
      <c r="I24" s="40">
        <v>45000</v>
      </c>
    </row>
    <row r="25" spans="6:9" x14ac:dyDescent="0.2">
      <c r="F25" s="26"/>
      <c r="G25" s="30"/>
      <c r="H25" s="26"/>
      <c r="I25" s="31"/>
    </row>
    <row r="26" spans="6:9" ht="17" thickBot="1" x14ac:dyDescent="0.25">
      <c r="F26" s="26"/>
      <c r="G26" s="41"/>
      <c r="H26" s="42" t="s">
        <v>17</v>
      </c>
      <c r="I26" s="43"/>
    </row>
    <row r="27" spans="6:9" x14ac:dyDescent="0.2">
      <c r="F27" s="19"/>
      <c r="G27" s="4"/>
    </row>
    <row r="28" spans="6:9" x14ac:dyDescent="0.2">
      <c r="F28" s="19"/>
      <c r="G28" s="4"/>
    </row>
    <row r="29" spans="6:9" x14ac:dyDescent="0.2">
      <c r="F29" s="19"/>
      <c r="G29" s="4"/>
    </row>
    <row r="30" spans="6:9" x14ac:dyDescent="0.2">
      <c r="F30" s="19"/>
      <c r="G30" s="4"/>
    </row>
  </sheetData>
  <sheetProtection algorithmName="SHA-512" hashValue="Rqg4xp9GUuW+7cMCsDDeOjK5Hcw3Y2kTim6FSNQ4UUqHX360WuSdOtjScSEUMBU/5tthxzeHh9f7UAalD7trpA==" saltValue="AA/gySMqiH8h4Vb0vpCXZQ==" spinCount="100000" sheet="1" objects="1" scenarios="1"/>
  <mergeCells count="1">
    <mergeCell ref="A1:E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
</dc:description>
  <cp:lastModifiedBy>Saskia Roos</cp:lastModifiedBy>
  <dcterms:created xsi:type="dcterms:W3CDTF">2020-03-23T12:24:07Z</dcterms:created>
  <dcterms:modified xsi:type="dcterms:W3CDTF">2023-04-17T12:21:10Z</dcterms:modified>
  <cp:category/>
</cp:coreProperties>
</file>