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514"/>
  <workbookPr filterPrivacy="1" codeName="ThisWorkbook" autoCompressPictures="0"/>
  <xr:revisionPtr revIDLastSave="0" documentId="13_ncr:1_{A7B38A99-AB71-3D42-8107-9B696D61D23E}" xr6:coauthVersionLast="47" xr6:coauthVersionMax="47" xr10:uidLastSave="{00000000-0000-0000-0000-000000000000}"/>
  <bookViews>
    <workbookView xWindow="31380" yWindow="500" windowWidth="42260" windowHeight="18960" activeTab="5" xr2:uid="{00000000-000D-0000-FFFF-FFFF00000000}"/>
  </bookViews>
  <sheets>
    <sheet name="Beoordelen open vragen" sheetId="6" r:id="rId1"/>
    <sheet name="Casussen" sheetId="17" r:id="rId2"/>
    <sheet name="Beoordelaar 1" sheetId="7" r:id="rId3"/>
    <sheet name="Beoordelaar 2" sheetId="15" r:id="rId4"/>
    <sheet name="Beoordelaar 3" sheetId="16" r:id="rId5"/>
    <sheet name="Consensus" sheetId="9" r:id="rId6"/>
  </sheets>
  <definedNames>
    <definedName name="SCORE">'Beoordelen open vragen'!$B$4:$B$9</definedName>
  </definedNames>
  <calcPr calcId="191029" concurrentCalc="0"/>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D23" i="9" l="1"/>
  <c r="D39" i="9"/>
  <c r="D38" i="9"/>
  <c r="G38" i="9"/>
  <c r="J38" i="9"/>
  <c r="J33" i="9"/>
  <c r="G33" i="9"/>
  <c r="D33" i="9"/>
  <c r="D28" i="9"/>
  <c r="G28" i="9"/>
  <c r="J28" i="9"/>
  <c r="J23" i="9"/>
  <c r="G23" i="9"/>
  <c r="J17" i="9"/>
  <c r="G17" i="9"/>
  <c r="D17" i="9"/>
  <c r="J12" i="9"/>
  <c r="G12" i="9"/>
  <c r="D12" i="9"/>
  <c r="J7" i="9"/>
  <c r="G7" i="9"/>
  <c r="D7" i="9"/>
  <c r="J36" i="9"/>
  <c r="J35" i="9"/>
  <c r="J34" i="9"/>
  <c r="G36" i="9"/>
  <c r="G35" i="9"/>
  <c r="G34" i="9"/>
  <c r="D36" i="9"/>
  <c r="D35" i="9"/>
  <c r="D34" i="9"/>
  <c r="J31" i="9"/>
  <c r="J30" i="9"/>
  <c r="J29" i="9"/>
  <c r="G31" i="9"/>
  <c r="G30" i="9"/>
  <c r="G29" i="9"/>
  <c r="D31" i="9"/>
  <c r="D30" i="9"/>
  <c r="D29" i="9"/>
  <c r="J26" i="9"/>
  <c r="J25" i="9"/>
  <c r="J24" i="9"/>
  <c r="G26" i="9"/>
  <c r="G25" i="9"/>
  <c r="G24" i="9"/>
  <c r="D26" i="9"/>
  <c r="D25" i="9"/>
  <c r="D24" i="9"/>
  <c r="J21" i="9"/>
  <c r="J20" i="9"/>
  <c r="J19" i="9"/>
  <c r="G21" i="9"/>
  <c r="G20" i="9"/>
  <c r="G19" i="9"/>
  <c r="D21" i="9"/>
  <c r="D20" i="9"/>
  <c r="D19" i="9"/>
  <c r="A34" i="9"/>
  <c r="A29" i="9"/>
  <c r="A24" i="9"/>
  <c r="A19" i="9"/>
  <c r="A18" i="9"/>
  <c r="J39" i="9"/>
  <c r="G39" i="9"/>
  <c r="B31" i="9"/>
  <c r="B36" i="9"/>
  <c r="B30" i="9"/>
  <c r="B35" i="9"/>
  <c r="B29" i="9"/>
  <c r="B34" i="9"/>
  <c r="B26" i="9"/>
  <c r="B25" i="9"/>
  <c r="B24" i="9"/>
  <c r="J18" i="9"/>
  <c r="G18" i="9"/>
  <c r="D18" i="9"/>
  <c r="I1" i="16"/>
  <c r="F1" i="16"/>
  <c r="C1" i="16"/>
  <c r="I1" i="15"/>
  <c r="F1" i="15"/>
  <c r="C1" i="15"/>
  <c r="A18" i="16"/>
  <c r="A17" i="16"/>
  <c r="A16" i="16"/>
  <c r="A15" i="16"/>
  <c r="A14" i="16"/>
  <c r="A13" i="16"/>
  <c r="A12" i="16"/>
  <c r="A11" i="16"/>
  <c r="A10" i="16"/>
  <c r="A8" i="16"/>
  <c r="A7" i="16"/>
  <c r="A6" i="16"/>
  <c r="A5" i="16"/>
  <c r="A4" i="16"/>
  <c r="A3" i="16"/>
  <c r="A2" i="16"/>
  <c r="A18" i="15"/>
  <c r="A17" i="15"/>
  <c r="A16" i="15"/>
  <c r="A15" i="15"/>
  <c r="A14" i="15"/>
  <c r="A13" i="15"/>
  <c r="A12" i="15"/>
  <c r="A11" i="15"/>
  <c r="A10" i="15"/>
  <c r="A8" i="15"/>
  <c r="A7" i="15"/>
  <c r="A6" i="15"/>
  <c r="A5" i="15"/>
  <c r="A4" i="15"/>
  <c r="A3" i="15"/>
  <c r="A2" i="15"/>
  <c r="A18" i="7"/>
  <c r="A17" i="7"/>
  <c r="A16" i="7"/>
  <c r="A15" i="7"/>
  <c r="A14" i="7"/>
  <c r="A13" i="7"/>
  <c r="A12" i="7"/>
  <c r="A11" i="7"/>
  <c r="A10" i="7"/>
  <c r="B14" i="9"/>
  <c r="B15" i="9"/>
  <c r="B13" i="9"/>
  <c r="B9" i="9"/>
  <c r="B10" i="9"/>
  <c r="B8" i="9"/>
  <c r="J15" i="9"/>
  <c r="J10" i="9"/>
  <c r="J5" i="9"/>
  <c r="G15" i="9"/>
  <c r="G10" i="9"/>
  <c r="G5" i="9"/>
  <c r="D15" i="9"/>
  <c r="D10" i="9"/>
  <c r="D5" i="9"/>
  <c r="J13" i="9"/>
  <c r="G13" i="9"/>
  <c r="D13" i="9"/>
  <c r="A8" i="7"/>
  <c r="A6" i="7"/>
  <c r="A4" i="7"/>
  <c r="J14" i="9"/>
  <c r="J8" i="9"/>
  <c r="G14" i="9"/>
  <c r="G8" i="9"/>
  <c r="D14" i="9"/>
  <c r="D8" i="9"/>
  <c r="D2" i="9"/>
  <c r="A13" i="9"/>
  <c r="A7" i="7"/>
  <c r="J9" i="9"/>
  <c r="G9" i="9"/>
  <c r="D9" i="9"/>
  <c r="J3" i="9"/>
  <c r="J4" i="9"/>
  <c r="G3" i="9"/>
  <c r="G4" i="9"/>
  <c r="D3" i="9"/>
  <c r="D4" i="9"/>
  <c r="J2" i="9"/>
  <c r="G2" i="9"/>
  <c r="A2" i="9"/>
  <c r="A5" i="7"/>
  <c r="A3" i="7"/>
  <c r="A8" i="9"/>
  <c r="A3" i="9"/>
  <c r="A2" i="7"/>
</calcChain>
</file>

<file path=xl/sharedStrings.xml><?xml version="1.0" encoding="utf-8"?>
<sst xmlns="http://schemas.openxmlformats.org/spreadsheetml/2006/main" count="250" uniqueCount="39">
  <si>
    <t>&lt;MOTIVATIE&gt;</t>
  </si>
  <si>
    <t>Consensus</t>
  </si>
  <si>
    <t>SCORE</t>
  </si>
  <si>
    <t>Score:</t>
  </si>
  <si>
    <t>Inschrijver 1</t>
  </si>
  <si>
    <t>Inschrijver 2</t>
  </si>
  <si>
    <t>Inschrijver 3</t>
  </si>
  <si>
    <t>SCORE:</t>
  </si>
  <si>
    <t>Motivatie consensus</t>
  </si>
  <si>
    <t>&lt;&lt;MOTIVATIE&gt;&gt;</t>
  </si>
  <si>
    <t>Uitmuntend</t>
  </si>
  <si>
    <t>Goed</t>
  </si>
  <si>
    <t>Voldoende</t>
  </si>
  <si>
    <t>Matig</t>
  </si>
  <si>
    <t>Onvoldoende</t>
  </si>
  <si>
    <t>Beoordelaar 1: &lt;&lt;&gt;&gt;</t>
  </si>
  <si>
    <t>Beoordelaar 3: &lt;&lt;&gt;&gt;</t>
  </si>
  <si>
    <t>Beoordelaar 2: &lt;&lt;&gt;&gt;</t>
  </si>
  <si>
    <t>Beoordelaar 1</t>
  </si>
  <si>
    <t>Beoordelaar 3</t>
  </si>
  <si>
    <t>Beoordelaar 2</t>
  </si>
  <si>
    <t>Inschrijver beantwoordt de gestelde open vragen conform de bijlage Kwaliteit.</t>
  </si>
  <si>
    <t>Beoordeling OPEN VRAGEN</t>
  </si>
  <si>
    <t>7.1 Beantwoording open vragen</t>
  </si>
  <si>
    <t xml:space="preserve">Zie bijlage 7 'kwaliteit'. </t>
  </si>
  <si>
    <t xml:space="preserve">Vraag 1 Toegankelijkheid serviceluik en lediging </t>
  </si>
  <si>
    <t>Vraag 2 Duurzaamheid</t>
  </si>
  <si>
    <t xml:space="preserve">Vraag 3 Oplossing 7 kuub containers </t>
  </si>
  <si>
    <t>6.2 Toelichting uitwerking casussen</t>
  </si>
  <si>
    <t>Beoordeling CASUSSEN</t>
  </si>
  <si>
    <t xml:space="preserve">Als uit de toelichting blijkt dat een uitwerking een ander inzicht geeft voor een beoordelaar dan het (bij inschrijving) ingediende kan de beoordelingscommissie ervoor kiezen om de eerdere beoordeling daarop aan te passen. Iedere beoordelaar zal zijn/ haar eigen individuele de score invullen, en daar waar nodig aan de hand van de toelichting aanpassen. Daarna volgt de plenaire sessie waarbij de beoordelingscommissie tot een unaniem eindoordeel (per onderdeel) op basis van consensus zal komen. </t>
  </si>
  <si>
    <t>Inschrijver werkt de casussen uit conform de bijlage Kwaliteit.</t>
  </si>
  <si>
    <t>7.1 Uitwerking casussen</t>
  </si>
  <si>
    <t>Situatie 1 - Vraag 1</t>
  </si>
  <si>
    <t>Situatie 1 - Vraag 2</t>
  </si>
  <si>
    <t>Situatie 2 - Vraag 1</t>
  </si>
  <si>
    <t>Situatie 2 - Vraag 2</t>
  </si>
  <si>
    <t>Totaal behaalde waarde kwaliteit</t>
  </si>
  <si>
    <t>Totaalwaardes kwaliteit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</si>
</sst>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 #,##0.00_-;&quot;€&quot;\ #,##0.00\-"/>
    <numFmt numFmtId="165" formatCode="&quot;€&quot;\ #,##0_-"/>
    <numFmt numFmtId="166" formatCode="&quot;€&quot;\ #,##0.00"/>
  </numFmts>
  <fonts count="19" x14ac:knownFonts="1">
    <font>
      <sz val="11"/>
      <color theme="1"/>
      <name val="Calibri"/>
      <family val="2"/>
      <scheme val="minor"/>
    </font>
    <font>
      <b/>
      <sz val="12"/>
      <color theme="1"/>
      <name val="Verdana"/>
      <family val="2"/>
    </font>
    <font>
      <sz val="10"/>
      <color theme="1"/>
      <name val="Verdana"/>
      <family val="2"/>
    </font>
    <font>
      <b/>
      <sz val="10"/>
      <color theme="1"/>
      <name val="Verdana"/>
      <family val="2"/>
    </font>
    <font>
      <b/>
      <sz val="12"/>
      <color theme="0"/>
      <name val="Verdana"/>
      <family val="2"/>
    </font>
    <font>
      <u/>
      <sz val="11"/>
      <color theme="10"/>
      <name val="Calibri"/>
      <family val="2"/>
      <scheme val="minor"/>
    </font>
    <font>
      <u/>
      <sz val="11"/>
      <color theme="11"/>
      <name val="Calibri"/>
      <family val="2"/>
      <scheme val="minor"/>
    </font>
    <font>
      <sz val="9"/>
      <color theme="1"/>
      <name val="Verdana"/>
      <family val="2"/>
    </font>
    <font>
      <b/>
      <sz val="11"/>
      <color theme="1"/>
      <name val="Calibri"/>
      <family val="2"/>
      <scheme val="minor"/>
    </font>
    <font>
      <b/>
      <sz val="11"/>
      <color theme="1"/>
      <name val="Verdana"/>
      <family val="2"/>
    </font>
    <font>
      <b/>
      <sz val="8"/>
      <name val="Verdana"/>
      <family val="2"/>
    </font>
    <font>
      <b/>
      <sz val="11"/>
      <color indexed="8"/>
      <name val="Verdana"/>
      <family val="2"/>
    </font>
    <font>
      <b/>
      <sz val="11"/>
      <color theme="0"/>
      <name val="Verdana"/>
      <family val="2"/>
    </font>
    <font>
      <sz val="10"/>
      <color theme="0"/>
      <name val="Verdana"/>
      <family val="2"/>
    </font>
    <font>
      <b/>
      <sz val="10"/>
      <color theme="6" tint="-0.499984740745262"/>
      <name val="Verdana"/>
      <family val="2"/>
    </font>
    <font>
      <b/>
      <sz val="14"/>
      <color theme="0"/>
      <name val="Verdana"/>
      <family val="2"/>
    </font>
    <font>
      <b/>
      <sz val="10"/>
      <color theme="0"/>
      <name val="Verdana"/>
      <family val="2"/>
    </font>
    <font>
      <b/>
      <sz val="10"/>
      <color rgb="FF000000"/>
      <name val="Verdana"/>
      <family val="2"/>
    </font>
    <font>
      <sz val="11"/>
      <color theme="0"/>
      <name val="Calibri"/>
      <family val="2"/>
      <scheme val="minor"/>
    </font>
  </fonts>
  <fills count="10">
    <fill>
      <patternFill patternType="none"/>
    </fill>
    <fill>
      <patternFill patternType="gray125"/>
    </fill>
    <fill>
      <patternFill patternType="solid">
        <fgColor theme="0"/>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6" tint="0.39997558519241921"/>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6"/>
        <bgColor indexed="64"/>
      </patternFill>
    </fill>
    <fill>
      <patternFill patternType="solid">
        <fgColor rgb="FFFFFFFF"/>
        <bgColor rgb="FF000000"/>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auto="1"/>
      </right>
      <top/>
      <bottom style="thin">
        <color auto="1"/>
      </bottom>
      <diagonal/>
    </border>
    <border>
      <left style="thin">
        <color auto="1"/>
      </left>
      <right style="thin">
        <color auto="1"/>
      </right>
      <top/>
      <bottom/>
      <diagonal/>
    </border>
    <border>
      <left/>
      <right/>
      <top/>
      <bottom style="thin">
        <color auto="1"/>
      </bottom>
      <diagonal/>
    </border>
    <border>
      <left style="thin">
        <color auto="1"/>
      </left>
      <right style="thin">
        <color auto="1"/>
      </right>
      <top style="thin">
        <color auto="1"/>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rgb="FF000000"/>
      </right>
      <top style="thin">
        <color indexed="64"/>
      </top>
      <bottom style="thin">
        <color indexed="64"/>
      </bottom>
      <diagonal/>
    </border>
  </borders>
  <cellStyleXfs count="57">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81">
    <xf numFmtId="0" fontId="0" fillId="0" borderId="0" xfId="0"/>
    <xf numFmtId="0" fontId="2" fillId="0" borderId="0" xfId="0" applyFont="1"/>
    <xf numFmtId="0" fontId="0" fillId="0" borderId="0" xfId="0" applyAlignment="1">
      <alignment wrapText="1"/>
    </xf>
    <xf numFmtId="0" fontId="1" fillId="0" borderId="0" xfId="0" applyFont="1"/>
    <xf numFmtId="165" fontId="2" fillId="0" borderId="0" xfId="0" applyNumberFormat="1" applyFont="1" applyAlignment="1">
      <alignment horizontal="center"/>
    </xf>
    <xf numFmtId="0" fontId="2" fillId="2" borderId="0" xfId="0" applyFont="1" applyFill="1"/>
    <xf numFmtId="0" fontId="3" fillId="2" borderId="6" xfId="0" applyFont="1" applyFill="1" applyBorder="1" applyAlignment="1">
      <alignment horizontal="left" vertical="center" indent="1"/>
    </xf>
    <xf numFmtId="0" fontId="2" fillId="2" borderId="6" xfId="0" applyFont="1" applyFill="1" applyBorder="1" applyAlignment="1">
      <alignment horizontal="left" vertical="center" wrapText="1" indent="1"/>
    </xf>
    <xf numFmtId="0" fontId="2" fillId="2" borderId="6" xfId="0" applyFont="1" applyFill="1" applyBorder="1"/>
    <xf numFmtId="0" fontId="8" fillId="0" borderId="0" xfId="0" applyFont="1"/>
    <xf numFmtId="0" fontId="4" fillId="2" borderId="6" xfId="0" applyFont="1" applyFill="1" applyBorder="1" applyAlignment="1">
      <alignment horizontal="left" vertical="center" indent="1"/>
    </xf>
    <xf numFmtId="0" fontId="9" fillId="2" borderId="6" xfId="0" applyFont="1" applyFill="1" applyBorder="1" applyAlignment="1">
      <alignment horizontal="left" vertical="center"/>
    </xf>
    <xf numFmtId="0" fontId="2" fillId="2" borderId="6" xfId="0" applyFont="1" applyFill="1" applyBorder="1" applyAlignment="1">
      <alignment horizontal="center" vertical="center"/>
    </xf>
    <xf numFmtId="0" fontId="11" fillId="2" borderId="6" xfId="0" applyFont="1" applyFill="1" applyBorder="1" applyAlignment="1">
      <alignment horizontal="right" vertical="center" wrapText="1"/>
    </xf>
    <xf numFmtId="0" fontId="12" fillId="2" borderId="6" xfId="0" applyFont="1" applyFill="1" applyBorder="1" applyAlignment="1">
      <alignment horizontal="right" vertical="center" wrapText="1"/>
    </xf>
    <xf numFmtId="0" fontId="1" fillId="2" borderId="6" xfId="0" applyFont="1" applyFill="1" applyBorder="1" applyAlignment="1">
      <alignment horizontal="right" vertical="center" wrapText="1"/>
    </xf>
    <xf numFmtId="0" fontId="0" fillId="0" borderId="0" xfId="0" applyAlignment="1">
      <alignment horizontal="left"/>
    </xf>
    <xf numFmtId="0" fontId="2" fillId="2" borderId="6" xfId="0" applyFont="1" applyFill="1" applyBorder="1" applyAlignment="1">
      <alignment horizontal="left" vertical="center" wrapText="1"/>
    </xf>
    <xf numFmtId="0" fontId="4" fillId="3" borderId="2" xfId="0" applyFont="1" applyFill="1" applyBorder="1" applyAlignment="1" applyProtection="1">
      <alignment horizontal="left" vertical="center" indent="1"/>
      <protection locked="0"/>
    </xf>
    <xf numFmtId="0" fontId="2" fillId="3" borderId="2" xfId="0" applyFont="1" applyFill="1" applyBorder="1"/>
    <xf numFmtId="0" fontId="2" fillId="3" borderId="4" xfId="0" applyFont="1" applyFill="1" applyBorder="1"/>
    <xf numFmtId="0" fontId="2" fillId="3" borderId="3" xfId="0" applyFont="1" applyFill="1" applyBorder="1"/>
    <xf numFmtId="0" fontId="3" fillId="5" borderId="1" xfId="0" applyFont="1" applyFill="1" applyBorder="1" applyAlignment="1">
      <alignment horizontal="left" vertical="center" wrapText="1"/>
    </xf>
    <xf numFmtId="0" fontId="2" fillId="6" borderId="1" xfId="0" applyFont="1" applyFill="1" applyBorder="1" applyAlignment="1">
      <alignment horizontal="left" vertical="center" wrapText="1"/>
    </xf>
    <xf numFmtId="0" fontId="10" fillId="4" borderId="3" xfId="0" applyFont="1" applyFill="1" applyBorder="1" applyAlignment="1">
      <alignment horizontal="center" vertical="center" wrapText="1"/>
    </xf>
    <xf numFmtId="0" fontId="7" fillId="5" borderId="5" xfId="0" applyFont="1" applyFill="1" applyBorder="1" applyAlignment="1">
      <alignment horizontal="center" vertical="center"/>
    </xf>
    <xf numFmtId="0" fontId="7" fillId="5" borderId="9" xfId="0" applyFont="1" applyFill="1" applyBorder="1" applyAlignment="1">
      <alignment horizontal="center" vertical="center"/>
    </xf>
    <xf numFmtId="0" fontId="7" fillId="5" borderId="10" xfId="0" applyFont="1" applyFill="1" applyBorder="1" applyAlignment="1">
      <alignment horizontal="center" vertical="center"/>
    </xf>
    <xf numFmtId="0" fontId="2" fillId="6" borderId="2" xfId="0" applyFont="1" applyFill="1" applyBorder="1" applyAlignment="1">
      <alignment horizontal="center" vertical="center"/>
    </xf>
    <xf numFmtId="164" fontId="3" fillId="6" borderId="1" xfId="0" applyNumberFormat="1" applyFont="1" applyFill="1" applyBorder="1" applyAlignment="1">
      <alignment horizontal="center" vertical="center"/>
    </xf>
    <xf numFmtId="0" fontId="10" fillId="8" borderId="3" xfId="0" applyFont="1" applyFill="1" applyBorder="1" applyAlignment="1" applyProtection="1">
      <alignment horizontal="center" vertical="center" wrapText="1"/>
      <protection locked="0"/>
    </xf>
    <xf numFmtId="164" fontId="2" fillId="6" borderId="3" xfId="0" applyNumberFormat="1" applyFont="1" applyFill="1" applyBorder="1" applyAlignment="1">
      <alignment horizontal="center" vertical="center" wrapText="1"/>
    </xf>
    <xf numFmtId="164" fontId="2" fillId="6" borderId="1" xfId="0" applyNumberFormat="1" applyFont="1" applyFill="1" applyBorder="1" applyAlignment="1">
      <alignment horizontal="center" vertical="center" wrapText="1"/>
    </xf>
    <xf numFmtId="0" fontId="10" fillId="8" borderId="1" xfId="0" applyFont="1" applyFill="1" applyBorder="1" applyAlignment="1" applyProtection="1">
      <alignment horizontal="center" vertical="center" wrapText="1"/>
      <protection locked="0"/>
    </xf>
    <xf numFmtId="0" fontId="3" fillId="5" borderId="1" xfId="0" applyFont="1" applyFill="1" applyBorder="1" applyAlignment="1">
      <alignment vertical="center" wrapText="1"/>
    </xf>
    <xf numFmtId="0" fontId="16" fillId="4" borderId="1" xfId="0" applyFont="1" applyFill="1" applyBorder="1" applyAlignment="1">
      <alignment horizontal="left" vertical="center" wrapText="1"/>
    </xf>
    <xf numFmtId="166" fontId="3" fillId="6" borderId="3" xfId="0" applyNumberFormat="1" applyFont="1" applyFill="1" applyBorder="1" applyAlignment="1">
      <alignment horizontal="center" vertical="center"/>
    </xf>
    <xf numFmtId="0" fontId="3" fillId="3" borderId="2" xfId="0" applyFont="1" applyFill="1" applyBorder="1" applyAlignment="1">
      <alignment horizontal="center" vertical="center"/>
    </xf>
    <xf numFmtId="0" fontId="13" fillId="2" borderId="0" xfId="0" applyFont="1" applyFill="1" applyAlignment="1">
      <alignment vertical="center" wrapText="1"/>
    </xf>
    <xf numFmtId="0" fontId="14" fillId="3" borderId="1" xfId="0" applyFont="1" applyFill="1" applyBorder="1" applyAlignment="1">
      <alignment horizontal="center" vertical="center"/>
    </xf>
    <xf numFmtId="0" fontId="15" fillId="3" borderId="1" xfId="0" applyFont="1" applyFill="1" applyBorder="1" applyAlignment="1">
      <alignment horizontal="center" vertical="center"/>
    </xf>
    <xf numFmtId="0" fontId="3" fillId="6" borderId="1" xfId="0" applyFont="1" applyFill="1" applyBorder="1" applyAlignment="1">
      <alignment horizontal="left" vertical="center" wrapText="1"/>
    </xf>
    <xf numFmtId="0" fontId="18" fillId="0" borderId="0" xfId="0" applyFont="1" applyAlignment="1">
      <alignment horizontal="left"/>
    </xf>
    <xf numFmtId="0" fontId="18" fillId="0" borderId="0" xfId="0" applyFont="1"/>
    <xf numFmtId="0" fontId="18" fillId="0" borderId="0" xfId="0" applyFont="1" applyAlignment="1">
      <alignment wrapText="1"/>
    </xf>
    <xf numFmtId="165" fontId="3" fillId="7" borderId="7" xfId="0" applyNumberFormat="1" applyFont="1" applyFill="1" applyBorder="1" applyAlignment="1" applyProtection="1">
      <alignment horizontal="center" vertical="center" wrapText="1"/>
      <protection locked="0"/>
    </xf>
    <xf numFmtId="165" fontId="3" fillId="7" borderId="5" xfId="0" applyNumberFormat="1" applyFont="1" applyFill="1" applyBorder="1" applyAlignment="1" applyProtection="1">
      <alignment horizontal="center" vertical="center" wrapText="1"/>
      <protection locked="0"/>
    </xf>
    <xf numFmtId="165" fontId="3" fillId="7" borderId="2" xfId="0" applyNumberFormat="1" applyFont="1" applyFill="1" applyBorder="1" applyAlignment="1" applyProtection="1">
      <alignment horizontal="center" vertical="center" wrapText="1"/>
      <protection locked="0"/>
    </xf>
    <xf numFmtId="165" fontId="3" fillId="7" borderId="3" xfId="0" applyNumberFormat="1" applyFont="1" applyFill="1" applyBorder="1" applyAlignment="1" applyProtection="1">
      <alignment horizontal="center" vertical="center" wrapText="1"/>
      <protection locked="0"/>
    </xf>
    <xf numFmtId="165" fontId="4" fillId="3" borderId="2" xfId="0" applyNumberFormat="1" applyFont="1" applyFill="1" applyBorder="1" applyAlignment="1" applyProtection="1">
      <alignment horizontal="center" vertical="center"/>
      <protection locked="0"/>
    </xf>
    <xf numFmtId="165" fontId="4" fillId="3" borderId="3" xfId="0" applyNumberFormat="1" applyFont="1" applyFill="1" applyBorder="1" applyAlignment="1" applyProtection="1">
      <alignment horizontal="center" vertical="center"/>
      <protection locked="0"/>
    </xf>
    <xf numFmtId="165" fontId="3" fillId="4" borderId="4" xfId="0" applyNumberFormat="1" applyFont="1" applyFill="1" applyBorder="1" applyAlignment="1">
      <alignment horizontal="center" vertical="center"/>
    </xf>
    <xf numFmtId="165" fontId="3" fillId="4" borderId="3" xfId="0" applyNumberFormat="1" applyFont="1" applyFill="1" applyBorder="1" applyAlignment="1">
      <alignment horizontal="center" vertical="center"/>
    </xf>
    <xf numFmtId="165" fontId="3" fillId="4" borderId="2" xfId="0" applyNumberFormat="1" applyFont="1" applyFill="1" applyBorder="1" applyAlignment="1">
      <alignment horizontal="center" vertical="center"/>
    </xf>
    <xf numFmtId="165" fontId="4" fillId="3" borderId="4" xfId="0" applyNumberFormat="1" applyFont="1" applyFill="1" applyBorder="1" applyAlignment="1" applyProtection="1">
      <alignment horizontal="center" vertical="center"/>
      <protection locked="0"/>
    </xf>
    <xf numFmtId="165" fontId="3" fillId="7" borderId="4" xfId="0" applyNumberFormat="1" applyFont="1" applyFill="1" applyBorder="1" applyAlignment="1" applyProtection="1">
      <alignment horizontal="center" vertical="center" wrapText="1"/>
      <protection locked="0"/>
    </xf>
    <xf numFmtId="165" fontId="3" fillId="2" borderId="2" xfId="0" applyNumberFormat="1" applyFont="1" applyFill="1" applyBorder="1" applyAlignment="1" applyProtection="1">
      <alignment horizontal="center" vertical="center" wrapText="1"/>
      <protection locked="0"/>
    </xf>
    <xf numFmtId="165" fontId="3" fillId="2" borderId="3" xfId="0" applyNumberFormat="1" applyFont="1" applyFill="1" applyBorder="1" applyAlignment="1" applyProtection="1">
      <alignment horizontal="center" vertical="center" wrapText="1"/>
      <protection locked="0"/>
    </xf>
    <xf numFmtId="165" fontId="17" fillId="9" borderId="2" xfId="0" applyNumberFormat="1" applyFont="1" applyFill="1" applyBorder="1" applyAlignment="1" applyProtection="1">
      <alignment horizontal="center" vertical="center" wrapText="1"/>
      <protection locked="0"/>
    </xf>
    <xf numFmtId="165" fontId="17" fillId="9" borderId="3" xfId="0" applyNumberFormat="1" applyFont="1" applyFill="1" applyBorder="1" applyAlignment="1" applyProtection="1">
      <alignment horizontal="center" vertical="center" wrapText="1"/>
      <protection locked="0"/>
    </xf>
    <xf numFmtId="165" fontId="17" fillId="9" borderId="12" xfId="0" applyNumberFormat="1" applyFont="1" applyFill="1" applyBorder="1" applyAlignment="1" applyProtection="1">
      <alignment horizontal="center" vertical="center" wrapText="1"/>
      <protection locked="0"/>
    </xf>
    <xf numFmtId="0" fontId="4" fillId="3" borderId="2" xfId="0" applyFont="1" applyFill="1" applyBorder="1" applyAlignment="1">
      <alignment horizontal="center" vertical="center"/>
    </xf>
    <xf numFmtId="0" fontId="4" fillId="3" borderId="4" xfId="0" applyFont="1" applyFill="1" applyBorder="1" applyAlignment="1">
      <alignment horizontal="center" vertical="center"/>
    </xf>
    <xf numFmtId="0" fontId="4" fillId="3" borderId="3" xfId="0" applyFont="1" applyFill="1" applyBorder="1" applyAlignment="1">
      <alignment horizontal="center" vertical="center"/>
    </xf>
    <xf numFmtId="164" fontId="2" fillId="7" borderId="8" xfId="0" applyNumberFormat="1" applyFont="1" applyFill="1" applyBorder="1" applyAlignment="1" applyProtection="1">
      <alignment horizontal="center" vertical="center" wrapText="1"/>
      <protection locked="0"/>
    </xf>
    <xf numFmtId="164" fontId="2" fillId="7" borderId="6" xfId="0" applyNumberFormat="1" applyFont="1" applyFill="1" applyBorder="1" applyAlignment="1" applyProtection="1">
      <alignment horizontal="center" vertical="center" wrapText="1"/>
      <protection locked="0"/>
    </xf>
    <xf numFmtId="164" fontId="2" fillId="7" borderId="10" xfId="0" applyNumberFormat="1" applyFont="1" applyFill="1" applyBorder="1" applyAlignment="1" applyProtection="1">
      <alignment horizontal="center" vertical="center" wrapText="1"/>
      <protection locked="0"/>
    </xf>
    <xf numFmtId="0" fontId="9" fillId="5" borderId="10" xfId="0" applyFont="1" applyFill="1" applyBorder="1" applyAlignment="1">
      <alignment horizontal="left" vertical="center"/>
    </xf>
    <xf numFmtId="0" fontId="9" fillId="5" borderId="11" xfId="0" applyFont="1" applyFill="1" applyBorder="1" applyAlignment="1">
      <alignment horizontal="left" vertical="center"/>
    </xf>
    <xf numFmtId="0" fontId="11" fillId="4" borderId="1" xfId="0" applyFont="1" applyFill="1" applyBorder="1" applyAlignment="1">
      <alignment horizontal="right" vertical="center" wrapText="1"/>
    </xf>
    <xf numFmtId="0" fontId="11" fillId="4" borderId="2" xfId="0" applyFont="1" applyFill="1" applyBorder="1" applyAlignment="1">
      <alignment horizontal="right" vertical="center" wrapText="1"/>
    </xf>
    <xf numFmtId="0" fontId="12" fillId="3" borderId="1" xfId="0" applyFont="1" applyFill="1" applyBorder="1" applyAlignment="1">
      <alignment horizontal="right" vertical="center" wrapText="1"/>
    </xf>
    <xf numFmtId="0" fontId="12" fillId="3" borderId="2" xfId="0" applyFont="1" applyFill="1" applyBorder="1" applyAlignment="1">
      <alignment horizontal="right" vertical="center" wrapText="1"/>
    </xf>
    <xf numFmtId="0" fontId="3" fillId="6" borderId="8" xfId="0" applyFont="1" applyFill="1" applyBorder="1" applyAlignment="1">
      <alignment horizontal="left" vertical="center" wrapText="1"/>
    </xf>
    <xf numFmtId="0" fontId="3" fillId="6" borderId="6" xfId="0" applyFont="1" applyFill="1" applyBorder="1" applyAlignment="1">
      <alignment horizontal="left" vertical="center" wrapText="1"/>
    </xf>
    <xf numFmtId="0" fontId="1" fillId="4" borderId="1" xfId="0" applyFont="1" applyFill="1" applyBorder="1" applyAlignment="1">
      <alignment horizontal="right" vertical="center" wrapText="1"/>
    </xf>
    <xf numFmtId="0" fontId="1" fillId="4" borderId="2" xfId="0" applyFont="1" applyFill="1" applyBorder="1" applyAlignment="1">
      <alignment horizontal="right" vertical="center" wrapText="1"/>
    </xf>
    <xf numFmtId="0" fontId="4" fillId="2" borderId="6" xfId="0" applyFont="1" applyFill="1" applyBorder="1" applyAlignment="1" applyProtection="1">
      <alignment horizontal="left" vertical="center" indent="1"/>
    </xf>
    <xf numFmtId="165" fontId="4" fillId="3" borderId="4" xfId="0" applyNumberFormat="1" applyFont="1" applyFill="1" applyBorder="1" applyAlignment="1" applyProtection="1">
      <alignment horizontal="center" vertical="center"/>
    </xf>
    <xf numFmtId="165" fontId="4" fillId="3" borderId="3" xfId="0" applyNumberFormat="1" applyFont="1" applyFill="1" applyBorder="1" applyAlignment="1" applyProtection="1">
      <alignment horizontal="center" vertical="center"/>
    </xf>
    <xf numFmtId="0" fontId="1" fillId="0" borderId="0" xfId="0" applyFont="1" applyProtection="1"/>
  </cellXfs>
  <cellStyles count="57">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Gevolgde hyperlink" xfId="32" builtinId="9" hidden="1"/>
    <cellStyle name="Gevolgde hyperlink" xfId="34" builtinId="9" hidden="1"/>
    <cellStyle name="Gevolgde hyperlink" xfId="36" builtinId="9" hidden="1"/>
    <cellStyle name="Gevolgde hyperlink" xfId="38" builtinId="9" hidden="1"/>
    <cellStyle name="Gevolgde hyperlink" xfId="40" builtinId="9" hidden="1"/>
    <cellStyle name="Gevolgde hyperlink" xfId="42" builtinId="9" hidden="1"/>
    <cellStyle name="Gevolgde hyperlink" xfId="44" builtinId="9" hidden="1"/>
    <cellStyle name="Gevolgde hyperlink" xfId="46" builtinId="9" hidden="1"/>
    <cellStyle name="Gevolgde hyperlink" xfId="48" builtinId="9" hidden="1"/>
    <cellStyle name="Gevolgde hyperlink" xfId="50" builtinId="9" hidden="1"/>
    <cellStyle name="Gevolgde hyperlink" xfId="52" builtinId="9" hidden="1"/>
    <cellStyle name="Gevolgde hyperlink" xfId="54" builtinId="9" hidden="1"/>
    <cellStyle name="Gevolgde hyperlink" xfId="5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Standaard" xfId="0" builtinId="0"/>
  </cellStyles>
  <dxfs count="0"/>
  <tableStyles count="0" defaultTableStyle="TableStyleMedium2" defaultPivotStyle="PivotStyleMedium9"/>
  <colors>
    <mruColors>
      <color rgb="FFF2F2F2"/>
      <color rgb="FFFDE9D9"/>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369656</xdr:colOff>
      <xdr:row>0</xdr:row>
      <xdr:rowOff>0</xdr:rowOff>
    </xdr:from>
    <xdr:to>
      <xdr:col>15</xdr:col>
      <xdr:colOff>238126</xdr:colOff>
      <xdr:row>2</xdr:row>
      <xdr:rowOff>241300</xdr:rowOff>
    </xdr:to>
    <xdr:pic>
      <xdr:nvPicPr>
        <xdr:cNvPr id="2" name="Afbeelding 1">
          <a:extLst>
            <a:ext uri="{FF2B5EF4-FFF2-40B4-BE49-F238E27FC236}">
              <a16:creationId xmlns:a16="http://schemas.microsoft.com/office/drawing/2014/main" id="{03A4076E-CE7C-A04E-9C7E-D4B9AAF8EF56}"/>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1483" t="19384" r="13601" b="25707"/>
        <a:stretch/>
      </xdr:blipFill>
      <xdr:spPr bwMode="auto">
        <a:xfrm>
          <a:off x="15914456" y="0"/>
          <a:ext cx="2560870" cy="952500"/>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C10"/>
  <sheetViews>
    <sheetView showGridLines="0" workbookViewId="0">
      <selection activeCell="B10" sqref="B10"/>
    </sheetView>
  </sheetViews>
  <sheetFormatPr baseColWidth="10" defaultColWidth="8.83203125" defaultRowHeight="15" x14ac:dyDescent="0.2"/>
  <cols>
    <col min="1" max="1" width="110.83203125" customWidth="1"/>
  </cols>
  <sheetData>
    <row r="1" spans="1:3" ht="30" customHeight="1" x14ac:dyDescent="0.2">
      <c r="A1" s="40" t="s">
        <v>22</v>
      </c>
    </row>
    <row r="2" spans="1:3" s="2" customFormat="1" ht="30" customHeight="1" x14ac:dyDescent="0.2">
      <c r="A2" s="41" t="s">
        <v>21</v>
      </c>
    </row>
    <row r="3" spans="1:3" s="2" customFormat="1" ht="30" customHeight="1" x14ac:dyDescent="0.2">
      <c r="A3" s="35" t="s">
        <v>23</v>
      </c>
    </row>
    <row r="4" spans="1:3" ht="30" customHeight="1" x14ac:dyDescent="0.2">
      <c r="A4" s="34" t="s">
        <v>25</v>
      </c>
      <c r="B4" s="38" t="s">
        <v>3</v>
      </c>
    </row>
    <row r="5" spans="1:3" s="16" customFormat="1" ht="41" customHeight="1" x14ac:dyDescent="0.2">
      <c r="A5" s="23" t="s">
        <v>24</v>
      </c>
      <c r="B5" s="38" t="s">
        <v>10</v>
      </c>
      <c r="C5" s="42"/>
    </row>
    <row r="6" spans="1:3" ht="30" customHeight="1" x14ac:dyDescent="0.2">
      <c r="A6" s="34" t="s">
        <v>26</v>
      </c>
      <c r="B6" s="43" t="s">
        <v>11</v>
      </c>
      <c r="C6" s="43"/>
    </row>
    <row r="7" spans="1:3" s="16" customFormat="1" ht="41" customHeight="1" x14ac:dyDescent="0.2">
      <c r="A7" s="23" t="s">
        <v>24</v>
      </c>
      <c r="B7" s="42" t="s">
        <v>12</v>
      </c>
      <c r="C7" s="42"/>
    </row>
    <row r="8" spans="1:3" ht="30" customHeight="1" x14ac:dyDescent="0.2">
      <c r="A8" s="34" t="s">
        <v>27</v>
      </c>
      <c r="B8" s="43" t="s">
        <v>13</v>
      </c>
      <c r="C8" s="43"/>
    </row>
    <row r="9" spans="1:3" s="16" customFormat="1" ht="41" customHeight="1" x14ac:dyDescent="0.2">
      <c r="A9" s="23" t="s">
        <v>24</v>
      </c>
      <c r="B9" s="42" t="s">
        <v>14</v>
      </c>
      <c r="C9" s="42"/>
    </row>
    <row r="10" spans="1:3" x14ac:dyDescent="0.2">
      <c r="A10" s="39" t="s">
        <v>7</v>
      </c>
    </row>
  </sheetData>
  <sheetProtection algorithmName="SHA-512" hashValue="XQL0yG78Zr6joNoXlr0GD5E/cF7SLMvfusiwWfsJJSfiJ0zG0IDoJlxLE5QGkVdBRj/nwxr6O3sIYY9DtLjJPA==" saltValue="V52UoUHWBfmJFR1IGvDB6g==" spinCount="100000" sheet="1" objects="1" scenarios="1"/>
  <pageMargins left="0.31496062992125984" right="0.31496062992125984" top="0.35433070866141736" bottom="0.35433070866141736" header="0.31496062992125984" footer="0.31496062992125984"/>
  <pageSetup paperSize="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1ED139-73B6-7648-A166-968F9B3F6F4E}">
  <dimension ref="A1:C15"/>
  <sheetViews>
    <sheetView showGridLines="0" workbookViewId="0">
      <selection activeCell="A11" sqref="A11"/>
    </sheetView>
  </sheetViews>
  <sheetFormatPr baseColWidth="10" defaultRowHeight="15" x14ac:dyDescent="0.2"/>
  <cols>
    <col min="1" max="1" width="110.83203125" customWidth="1"/>
  </cols>
  <sheetData>
    <row r="1" spans="1:3" ht="30" customHeight="1" x14ac:dyDescent="0.2">
      <c r="A1" s="40" t="s">
        <v>29</v>
      </c>
    </row>
    <row r="2" spans="1:3" s="2" customFormat="1" ht="30" customHeight="1" x14ac:dyDescent="0.2">
      <c r="A2" s="41" t="s">
        <v>31</v>
      </c>
    </row>
    <row r="3" spans="1:3" s="2" customFormat="1" ht="30" customHeight="1" x14ac:dyDescent="0.2">
      <c r="A3" s="35" t="s">
        <v>32</v>
      </c>
    </row>
    <row r="4" spans="1:3" ht="30" customHeight="1" x14ac:dyDescent="0.2">
      <c r="A4" s="34" t="s">
        <v>33</v>
      </c>
      <c r="B4" s="38" t="s">
        <v>3</v>
      </c>
    </row>
    <row r="5" spans="1:3" s="16" customFormat="1" ht="41" customHeight="1" x14ac:dyDescent="0.2">
      <c r="A5" s="23" t="s">
        <v>24</v>
      </c>
      <c r="B5" s="38" t="s">
        <v>10</v>
      </c>
      <c r="C5" s="42"/>
    </row>
    <row r="6" spans="1:3" ht="30" customHeight="1" x14ac:dyDescent="0.2">
      <c r="A6" s="34" t="s">
        <v>34</v>
      </c>
      <c r="B6" s="43" t="s">
        <v>11</v>
      </c>
      <c r="C6" s="43"/>
    </row>
    <row r="7" spans="1:3" s="16" customFormat="1" ht="41" customHeight="1" x14ac:dyDescent="0.2">
      <c r="A7" s="23" t="s">
        <v>24</v>
      </c>
      <c r="B7" s="42" t="s">
        <v>12</v>
      </c>
      <c r="C7" s="42"/>
    </row>
    <row r="8" spans="1:3" ht="30" customHeight="1" x14ac:dyDescent="0.2">
      <c r="A8" s="34" t="s">
        <v>35</v>
      </c>
      <c r="B8" s="43" t="s">
        <v>13</v>
      </c>
      <c r="C8" s="43"/>
    </row>
    <row r="9" spans="1:3" s="16" customFormat="1" ht="41" customHeight="1" x14ac:dyDescent="0.2">
      <c r="A9" s="23" t="s">
        <v>24</v>
      </c>
      <c r="B9" s="42" t="s">
        <v>14</v>
      </c>
      <c r="C9" s="42"/>
    </row>
    <row r="10" spans="1:3" ht="30" customHeight="1" x14ac:dyDescent="0.2">
      <c r="A10" s="34" t="s">
        <v>36</v>
      </c>
      <c r="B10" s="43" t="s">
        <v>13</v>
      </c>
      <c r="C10" s="43"/>
    </row>
    <row r="11" spans="1:3" s="16" customFormat="1" ht="41" customHeight="1" x14ac:dyDescent="0.2">
      <c r="A11" s="23" t="s">
        <v>24</v>
      </c>
      <c r="B11" s="42" t="s">
        <v>14</v>
      </c>
      <c r="C11" s="42"/>
    </row>
    <row r="12" spans="1:3" ht="22" customHeight="1" x14ac:dyDescent="0.2">
      <c r="A12" s="37"/>
      <c r="B12" s="43"/>
      <c r="C12" s="43"/>
    </row>
    <row r="13" spans="1:3" s="2" customFormat="1" ht="34" customHeight="1" x14ac:dyDescent="0.2">
      <c r="A13" s="35" t="s">
        <v>28</v>
      </c>
      <c r="B13" s="44"/>
      <c r="C13" s="44"/>
    </row>
    <row r="14" spans="1:3" ht="60" customHeight="1" x14ac:dyDescent="0.2">
      <c r="A14" s="23" t="s">
        <v>30</v>
      </c>
    </row>
    <row r="15" spans="1:3" x14ac:dyDescent="0.2">
      <c r="A15" s="39" t="s">
        <v>7</v>
      </c>
    </row>
  </sheetData>
  <sheetProtection algorithmName="SHA-512" hashValue="h4vB0Nm7L9XGOC73ijBaGKPSlSQ/v/5mBnCeLqQN4k1M/ts8UH6P7RKncjJ2LDqs6aioPf0iTq3Ayq9PTBafoA==" saltValue="FFeUXgPLi0TLyyweLO5ExQ=="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K19"/>
  <sheetViews>
    <sheetView showGridLines="0" topLeftCell="A4" zoomScaleNormal="100" zoomScalePageLayoutView="85" workbookViewId="0">
      <selection activeCell="A19" sqref="A2:XFD19"/>
    </sheetView>
  </sheetViews>
  <sheetFormatPr baseColWidth="10" defaultColWidth="8.83203125" defaultRowHeight="13" x14ac:dyDescent="0.15"/>
  <cols>
    <col min="1" max="1" width="90.83203125" style="1" customWidth="1"/>
    <col min="2" max="2" width="2.83203125" style="5" customWidth="1"/>
    <col min="3" max="3" width="25.83203125" style="4" customWidth="1"/>
    <col min="4" max="4" width="3.83203125" style="4" customWidth="1"/>
    <col min="5" max="5" width="2.83203125" style="4" customWidth="1"/>
    <col min="6" max="6" width="25.83203125" style="4" customWidth="1"/>
    <col min="7" max="7" width="3.83203125" style="4" customWidth="1"/>
    <col min="8" max="8" width="2.83203125" style="4" customWidth="1"/>
    <col min="9" max="9" width="25.83203125" style="1" customWidth="1"/>
    <col min="10" max="10" width="3.83203125" style="1" customWidth="1"/>
    <col min="11" max="11" width="11.6640625" style="1" bestFit="1" customWidth="1"/>
    <col min="12" max="16384" width="8.83203125" style="1"/>
  </cols>
  <sheetData>
    <row r="1" spans="1:11" ht="50" customHeight="1" x14ac:dyDescent="0.2">
      <c r="A1" s="18" t="s">
        <v>15</v>
      </c>
      <c r="B1" s="10"/>
      <c r="C1" s="54" t="s">
        <v>4</v>
      </c>
      <c r="D1" s="50"/>
      <c r="E1" s="10"/>
      <c r="F1" s="49" t="s">
        <v>5</v>
      </c>
      <c r="G1" s="50"/>
      <c r="H1" s="10"/>
      <c r="I1" s="49" t="s">
        <v>6</v>
      </c>
      <c r="J1" s="50"/>
      <c r="K1" s="3"/>
    </row>
    <row r="2" spans="1:11" ht="40" customHeight="1" x14ac:dyDescent="0.15">
      <c r="A2" s="35" t="str">
        <f>'Beoordelen open vragen'!A3</f>
        <v>7.1 Beantwoording open vragen</v>
      </c>
      <c r="B2" s="6"/>
      <c r="C2" s="51" t="s">
        <v>3</v>
      </c>
      <c r="D2" s="52"/>
      <c r="E2" s="6"/>
      <c r="F2" s="53" t="s">
        <v>3</v>
      </c>
      <c r="G2" s="52"/>
      <c r="H2" s="6"/>
      <c r="I2" s="53" t="s">
        <v>3</v>
      </c>
      <c r="J2" s="52"/>
    </row>
    <row r="3" spans="1:11" ht="20" customHeight="1" x14ac:dyDescent="0.15">
      <c r="A3" s="22" t="str">
        <f>'Beoordelen open vragen'!A4</f>
        <v xml:space="preserve">Vraag 1 Toegankelijkheid serviceluik en lediging </v>
      </c>
      <c r="B3" s="7"/>
      <c r="C3" s="56" t="s">
        <v>2</v>
      </c>
      <c r="D3" s="57"/>
      <c r="E3" s="17"/>
      <c r="F3" s="56" t="s">
        <v>2</v>
      </c>
      <c r="G3" s="57"/>
      <c r="H3" s="17"/>
      <c r="I3" s="56" t="s">
        <v>2</v>
      </c>
      <c r="J3" s="57"/>
    </row>
    <row r="4" spans="1:11" ht="150" customHeight="1" x14ac:dyDescent="0.15">
      <c r="A4" s="23" t="str">
        <f>'Beoordelen open vragen'!A5</f>
        <v xml:space="preserve">Zie bijlage 7 'kwaliteit'. </v>
      </c>
      <c r="B4" s="7"/>
      <c r="C4" s="55" t="s">
        <v>0</v>
      </c>
      <c r="D4" s="48"/>
      <c r="E4" s="17"/>
      <c r="F4" s="47" t="s">
        <v>0</v>
      </c>
      <c r="G4" s="48"/>
      <c r="H4" s="17"/>
      <c r="I4" s="47" t="s">
        <v>0</v>
      </c>
      <c r="J4" s="48"/>
    </row>
    <row r="5" spans="1:11" ht="20" customHeight="1" x14ac:dyDescent="0.15">
      <c r="A5" s="22" t="str">
        <f>'Beoordelen open vragen'!A6</f>
        <v>Vraag 2 Duurzaamheid</v>
      </c>
      <c r="B5" s="7"/>
      <c r="C5" s="56" t="s">
        <v>2</v>
      </c>
      <c r="D5" s="57"/>
      <c r="E5" s="17"/>
      <c r="F5" s="56" t="s">
        <v>2</v>
      </c>
      <c r="G5" s="57"/>
      <c r="H5" s="17"/>
      <c r="I5" s="56" t="s">
        <v>2</v>
      </c>
      <c r="J5" s="57"/>
    </row>
    <row r="6" spans="1:11" ht="150" customHeight="1" x14ac:dyDescent="0.15">
      <c r="A6" s="23" t="str">
        <f>'Beoordelen open vragen'!A7</f>
        <v xml:space="preserve">Zie bijlage 7 'kwaliteit'. </v>
      </c>
      <c r="B6" s="7"/>
      <c r="C6" s="45" t="s">
        <v>0</v>
      </c>
      <c r="D6" s="46"/>
      <c r="E6" s="17"/>
      <c r="F6" s="47" t="s">
        <v>0</v>
      </c>
      <c r="G6" s="48"/>
      <c r="H6" s="17"/>
      <c r="I6" s="47" t="s">
        <v>0</v>
      </c>
      <c r="J6" s="48"/>
    </row>
    <row r="7" spans="1:11" ht="20" customHeight="1" x14ac:dyDescent="0.15">
      <c r="A7" s="22" t="str">
        <f>'Beoordelen open vragen'!A8</f>
        <v xml:space="preserve">Vraag 3 Oplossing 7 kuub containers </v>
      </c>
      <c r="B7" s="7"/>
      <c r="C7" s="56" t="s">
        <v>2</v>
      </c>
      <c r="D7" s="57"/>
      <c r="E7" s="17"/>
      <c r="F7" s="58" t="s">
        <v>2</v>
      </c>
      <c r="G7" s="59"/>
      <c r="H7" s="17"/>
      <c r="I7" s="58" t="s">
        <v>2</v>
      </c>
      <c r="J7" s="60"/>
    </row>
    <row r="8" spans="1:11" ht="150" customHeight="1" x14ac:dyDescent="0.15">
      <c r="A8" s="23" t="str">
        <f>'Beoordelen open vragen'!A9</f>
        <v xml:space="preserve">Zie bijlage 7 'kwaliteit'. </v>
      </c>
      <c r="B8" s="7"/>
      <c r="C8" s="45" t="s">
        <v>0</v>
      </c>
      <c r="D8" s="46"/>
      <c r="E8" s="17"/>
      <c r="F8" s="47" t="s">
        <v>0</v>
      </c>
      <c r="G8" s="48"/>
      <c r="H8" s="17"/>
      <c r="I8" s="47" t="s">
        <v>0</v>
      </c>
      <c r="J8" s="48"/>
    </row>
    <row r="9" spans="1:11" ht="20" customHeight="1" x14ac:dyDescent="0.15">
      <c r="A9" s="19"/>
      <c r="B9" s="8"/>
      <c r="C9" s="20"/>
      <c r="D9" s="20"/>
      <c r="E9" s="8"/>
      <c r="F9" s="20"/>
      <c r="G9" s="20"/>
      <c r="H9" s="8"/>
      <c r="I9" s="20"/>
      <c r="J9" s="21"/>
    </row>
    <row r="10" spans="1:11" ht="40" customHeight="1" x14ac:dyDescent="0.15">
      <c r="A10" s="35" t="str">
        <f>Casussen!A3</f>
        <v>7.1 Uitwerking casussen</v>
      </c>
      <c r="B10" s="6"/>
      <c r="C10" s="51" t="s">
        <v>3</v>
      </c>
      <c r="D10" s="52"/>
      <c r="E10" s="6"/>
      <c r="F10" s="53" t="s">
        <v>3</v>
      </c>
      <c r="G10" s="52"/>
      <c r="H10" s="6"/>
      <c r="I10" s="53" t="s">
        <v>3</v>
      </c>
      <c r="J10" s="52"/>
    </row>
    <row r="11" spans="1:11" ht="20" customHeight="1" x14ac:dyDescent="0.15">
      <c r="A11" s="22" t="str">
        <f>Casussen!A4</f>
        <v>Situatie 1 - Vraag 1</v>
      </c>
      <c r="B11" s="7"/>
      <c r="C11" s="56" t="s">
        <v>2</v>
      </c>
      <c r="D11" s="57"/>
      <c r="E11" s="17"/>
      <c r="F11" s="56" t="s">
        <v>2</v>
      </c>
      <c r="G11" s="57"/>
      <c r="H11" s="17"/>
      <c r="I11" s="56" t="s">
        <v>2</v>
      </c>
      <c r="J11" s="57"/>
    </row>
    <row r="12" spans="1:11" ht="150" customHeight="1" x14ac:dyDescent="0.15">
      <c r="A12" s="23" t="str">
        <f>Casussen!A5</f>
        <v xml:space="preserve">Zie bijlage 7 'kwaliteit'. </v>
      </c>
      <c r="B12" s="7"/>
      <c r="C12" s="55" t="s">
        <v>0</v>
      </c>
      <c r="D12" s="48"/>
      <c r="E12" s="17"/>
      <c r="F12" s="47" t="s">
        <v>0</v>
      </c>
      <c r="G12" s="48"/>
      <c r="H12" s="17"/>
      <c r="I12" s="47" t="s">
        <v>0</v>
      </c>
      <c r="J12" s="48"/>
    </row>
    <row r="13" spans="1:11" ht="20" customHeight="1" x14ac:dyDescent="0.15">
      <c r="A13" s="22" t="str">
        <f>Casussen!A6</f>
        <v>Situatie 1 - Vraag 2</v>
      </c>
      <c r="B13" s="7"/>
      <c r="C13" s="56" t="s">
        <v>2</v>
      </c>
      <c r="D13" s="57"/>
      <c r="E13" s="17"/>
      <c r="F13" s="56" t="s">
        <v>2</v>
      </c>
      <c r="G13" s="57"/>
      <c r="H13" s="17"/>
      <c r="I13" s="56" t="s">
        <v>2</v>
      </c>
      <c r="J13" s="57"/>
    </row>
    <row r="14" spans="1:11" ht="150" customHeight="1" x14ac:dyDescent="0.15">
      <c r="A14" s="23" t="str">
        <f>Casussen!A7</f>
        <v xml:space="preserve">Zie bijlage 7 'kwaliteit'. </v>
      </c>
      <c r="B14" s="7"/>
      <c r="C14" s="45" t="s">
        <v>0</v>
      </c>
      <c r="D14" s="46"/>
      <c r="E14" s="17"/>
      <c r="F14" s="47" t="s">
        <v>0</v>
      </c>
      <c r="G14" s="48"/>
      <c r="H14" s="17"/>
      <c r="I14" s="47" t="s">
        <v>0</v>
      </c>
      <c r="J14" s="48"/>
    </row>
    <row r="15" spans="1:11" ht="20" customHeight="1" x14ac:dyDescent="0.15">
      <c r="A15" s="22" t="str">
        <f>Casussen!A8</f>
        <v>Situatie 2 - Vraag 1</v>
      </c>
      <c r="B15" s="7"/>
      <c r="C15" s="56" t="s">
        <v>2</v>
      </c>
      <c r="D15" s="57"/>
      <c r="E15" s="17"/>
      <c r="F15" s="58" t="s">
        <v>2</v>
      </c>
      <c r="G15" s="59"/>
      <c r="H15" s="17"/>
      <c r="I15" s="58" t="s">
        <v>2</v>
      </c>
      <c r="J15" s="60"/>
    </row>
    <row r="16" spans="1:11" ht="150" customHeight="1" x14ac:dyDescent="0.15">
      <c r="A16" s="23" t="str">
        <f>Casussen!A9</f>
        <v xml:space="preserve">Zie bijlage 7 'kwaliteit'. </v>
      </c>
      <c r="B16" s="7"/>
      <c r="C16" s="45" t="s">
        <v>0</v>
      </c>
      <c r="D16" s="46"/>
      <c r="E16" s="17"/>
      <c r="F16" s="47" t="s">
        <v>0</v>
      </c>
      <c r="G16" s="48"/>
      <c r="H16" s="17"/>
      <c r="I16" s="47" t="s">
        <v>0</v>
      </c>
      <c r="J16" s="48"/>
    </row>
    <row r="17" spans="1:10" ht="20" customHeight="1" x14ac:dyDescent="0.15">
      <c r="A17" s="22" t="str">
        <f>Casussen!A10</f>
        <v>Situatie 2 - Vraag 2</v>
      </c>
      <c r="B17" s="7"/>
      <c r="C17" s="56" t="s">
        <v>2</v>
      </c>
      <c r="D17" s="57"/>
      <c r="E17" s="17"/>
      <c r="F17" s="58" t="s">
        <v>2</v>
      </c>
      <c r="G17" s="59"/>
      <c r="H17" s="17"/>
      <c r="I17" s="58" t="s">
        <v>2</v>
      </c>
      <c r="J17" s="60"/>
    </row>
    <row r="18" spans="1:10" ht="150" customHeight="1" x14ac:dyDescent="0.15">
      <c r="A18" s="23" t="str">
        <f>Casussen!A11</f>
        <v xml:space="preserve">Zie bijlage 7 'kwaliteit'. </v>
      </c>
      <c r="B18" s="7"/>
      <c r="C18" s="45" t="s">
        <v>0</v>
      </c>
      <c r="D18" s="46"/>
      <c r="E18" s="17"/>
      <c r="F18" s="47" t="s">
        <v>0</v>
      </c>
      <c r="G18" s="48"/>
      <c r="H18" s="17"/>
      <c r="I18" s="47" t="s">
        <v>0</v>
      </c>
      <c r="J18" s="48"/>
    </row>
    <row r="19" spans="1:10" ht="20" customHeight="1" x14ac:dyDescent="0.15">
      <c r="A19" s="19"/>
      <c r="B19" s="8"/>
      <c r="C19" s="20"/>
      <c r="D19" s="20"/>
      <c r="E19" s="8"/>
      <c r="F19" s="20"/>
      <c r="G19" s="20"/>
      <c r="H19" s="8"/>
      <c r="I19" s="20"/>
      <c r="J19" s="21"/>
    </row>
  </sheetData>
  <sheetProtection algorithmName="SHA-512" hashValue="jor5aUR3edNpGxS4ypxB2q/cC+4CzfOMQ1htLPrRzahSn9rnaDAuyuqlavZKkeuOayPzqK102j7qEGKTqLQimw==" saltValue="yfODHq3SlTui73YpRZUoag==" spinCount="100000" sheet="1" objects="1" scenarios="1"/>
  <mergeCells count="51">
    <mergeCell ref="C18:D18"/>
    <mergeCell ref="F18:G18"/>
    <mergeCell ref="I18:J18"/>
    <mergeCell ref="C16:D16"/>
    <mergeCell ref="F16:G16"/>
    <mergeCell ref="I16:J16"/>
    <mergeCell ref="C17:D17"/>
    <mergeCell ref="F17:G17"/>
    <mergeCell ref="I17:J17"/>
    <mergeCell ref="C14:D14"/>
    <mergeCell ref="F14:G14"/>
    <mergeCell ref="I14:J14"/>
    <mergeCell ref="C15:D15"/>
    <mergeCell ref="F15:G15"/>
    <mergeCell ref="I15:J15"/>
    <mergeCell ref="C12:D12"/>
    <mergeCell ref="F12:G12"/>
    <mergeCell ref="I12:J12"/>
    <mergeCell ref="C13:D13"/>
    <mergeCell ref="F13:G13"/>
    <mergeCell ref="I13:J13"/>
    <mergeCell ref="C10:D10"/>
    <mergeCell ref="F10:G10"/>
    <mergeCell ref="I10:J10"/>
    <mergeCell ref="C11:D11"/>
    <mergeCell ref="F11:G11"/>
    <mergeCell ref="I11:J11"/>
    <mergeCell ref="F5:G5"/>
    <mergeCell ref="I5:J5"/>
    <mergeCell ref="C7:D7"/>
    <mergeCell ref="F7:G7"/>
    <mergeCell ref="I7:J7"/>
    <mergeCell ref="C6:D6"/>
    <mergeCell ref="F6:G6"/>
    <mergeCell ref="I6:J6"/>
    <mergeCell ref="C8:D8"/>
    <mergeCell ref="F8:G8"/>
    <mergeCell ref="I8:J8"/>
    <mergeCell ref="I1:J1"/>
    <mergeCell ref="I4:J4"/>
    <mergeCell ref="C2:D2"/>
    <mergeCell ref="I2:J2"/>
    <mergeCell ref="C1:D1"/>
    <mergeCell ref="F1:G1"/>
    <mergeCell ref="F4:G4"/>
    <mergeCell ref="F2:G2"/>
    <mergeCell ref="C4:D4"/>
    <mergeCell ref="C3:D3"/>
    <mergeCell ref="F3:G3"/>
    <mergeCell ref="I3:J3"/>
    <mergeCell ref="C5:D5"/>
  </mergeCells>
  <dataValidations count="1">
    <dataValidation type="list" errorStyle="warning" allowBlank="1" showErrorMessage="1" error="Voer juiste waarde in. " sqref="C3 C7 F3 I3 C5 F5 I5 C11 C15 F11 I11 C13 F13 I13 C17" xr:uid="{00000000-0002-0000-0100-000000000000}">
      <formula1>SCORE</formula1>
    </dataValidation>
  </dataValidations>
  <pageMargins left="0.7" right="0.7" top="0.75" bottom="0.75" header="0.3" footer="0.3"/>
  <pageSetup paperSize="8" scale="4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9"/>
  <sheetViews>
    <sheetView showGridLines="0" zoomScaleNormal="100" zoomScalePageLayoutView="85" workbookViewId="0">
      <selection activeCell="B1" sqref="B1:K1"/>
    </sheetView>
  </sheetViews>
  <sheetFormatPr baseColWidth="10" defaultColWidth="8.83203125" defaultRowHeight="13" x14ac:dyDescent="0.15"/>
  <cols>
    <col min="1" max="1" width="90.83203125" style="1" customWidth="1"/>
    <col min="2" max="2" width="2.83203125" style="5" customWidth="1"/>
    <col min="3" max="3" width="25.83203125" style="4" customWidth="1"/>
    <col min="4" max="4" width="3.83203125" style="4" customWidth="1"/>
    <col min="5" max="5" width="2.83203125" style="4" customWidth="1"/>
    <col min="6" max="6" width="25.83203125" style="4" customWidth="1"/>
    <col min="7" max="7" width="3.83203125" style="4" customWidth="1"/>
    <col min="8" max="8" width="2.83203125" style="4" customWidth="1"/>
    <col min="9" max="9" width="25.83203125" style="1" customWidth="1"/>
    <col min="10" max="10" width="3.83203125" style="1" customWidth="1"/>
    <col min="11" max="11" width="11.6640625" style="1" bestFit="1" customWidth="1"/>
    <col min="12" max="16384" width="8.83203125" style="1"/>
  </cols>
  <sheetData>
    <row r="1" spans="1:11" ht="50" customHeight="1" x14ac:dyDescent="0.2">
      <c r="A1" s="18" t="s">
        <v>17</v>
      </c>
      <c r="B1" s="77"/>
      <c r="C1" s="78" t="str">
        <f>'Beoordelaar 1'!C1</f>
        <v>Inschrijver 1</v>
      </c>
      <c r="D1" s="79"/>
      <c r="E1" s="77"/>
      <c r="F1" s="78" t="str">
        <f>'Beoordelaar 1'!F1</f>
        <v>Inschrijver 2</v>
      </c>
      <c r="G1" s="79"/>
      <c r="H1" s="77"/>
      <c r="I1" s="78" t="str">
        <f>'Beoordelaar 1'!I1</f>
        <v>Inschrijver 3</v>
      </c>
      <c r="J1" s="79"/>
      <c r="K1" s="80"/>
    </row>
    <row r="2" spans="1:11" ht="40" customHeight="1" x14ac:dyDescent="0.15">
      <c r="A2" s="35" t="str">
        <f>'Beoordelen open vragen'!A3</f>
        <v>7.1 Beantwoording open vragen</v>
      </c>
      <c r="B2" s="6"/>
      <c r="C2" s="51" t="s">
        <v>3</v>
      </c>
      <c r="D2" s="52"/>
      <c r="E2" s="6"/>
      <c r="F2" s="53" t="s">
        <v>3</v>
      </c>
      <c r="G2" s="52"/>
      <c r="H2" s="6"/>
      <c r="I2" s="53" t="s">
        <v>3</v>
      </c>
      <c r="J2" s="52"/>
    </row>
    <row r="3" spans="1:11" ht="20" customHeight="1" x14ac:dyDescent="0.15">
      <c r="A3" s="22" t="str">
        <f>'Beoordelen open vragen'!A4</f>
        <v xml:space="preserve">Vraag 1 Toegankelijkheid serviceluik en lediging </v>
      </c>
      <c r="B3" s="7"/>
      <c r="C3" s="56" t="s">
        <v>2</v>
      </c>
      <c r="D3" s="57"/>
      <c r="E3" s="17"/>
      <c r="F3" s="56" t="s">
        <v>2</v>
      </c>
      <c r="G3" s="57"/>
      <c r="H3" s="17"/>
      <c r="I3" s="56" t="s">
        <v>2</v>
      </c>
      <c r="J3" s="57"/>
    </row>
    <row r="4" spans="1:11" ht="150" customHeight="1" x14ac:dyDescent="0.15">
      <c r="A4" s="23" t="str">
        <f>'Beoordelen open vragen'!A5</f>
        <v xml:space="preserve">Zie bijlage 7 'kwaliteit'. </v>
      </c>
      <c r="B4" s="7"/>
      <c r="C4" s="55" t="s">
        <v>0</v>
      </c>
      <c r="D4" s="48"/>
      <c r="E4" s="17"/>
      <c r="F4" s="47" t="s">
        <v>0</v>
      </c>
      <c r="G4" s="48"/>
      <c r="H4" s="17"/>
      <c r="I4" s="47" t="s">
        <v>0</v>
      </c>
      <c r="J4" s="48"/>
    </row>
    <row r="5" spans="1:11" ht="20" customHeight="1" x14ac:dyDescent="0.15">
      <c r="A5" s="22" t="str">
        <f>'Beoordelen open vragen'!A6</f>
        <v>Vraag 2 Duurzaamheid</v>
      </c>
      <c r="B5" s="7"/>
      <c r="C5" s="56" t="s">
        <v>2</v>
      </c>
      <c r="D5" s="57"/>
      <c r="E5" s="17"/>
      <c r="F5" s="56" t="s">
        <v>2</v>
      </c>
      <c r="G5" s="57"/>
      <c r="H5" s="17"/>
      <c r="I5" s="56" t="s">
        <v>2</v>
      </c>
      <c r="J5" s="57"/>
    </row>
    <row r="6" spans="1:11" ht="150" customHeight="1" x14ac:dyDescent="0.15">
      <c r="A6" s="23" t="str">
        <f>'Beoordelen open vragen'!A7</f>
        <v xml:space="preserve">Zie bijlage 7 'kwaliteit'. </v>
      </c>
      <c r="B6" s="7"/>
      <c r="C6" s="45" t="s">
        <v>0</v>
      </c>
      <c r="D6" s="46"/>
      <c r="E6" s="17"/>
      <c r="F6" s="47" t="s">
        <v>0</v>
      </c>
      <c r="G6" s="48"/>
      <c r="H6" s="17"/>
      <c r="I6" s="47" t="s">
        <v>0</v>
      </c>
      <c r="J6" s="48"/>
    </row>
    <row r="7" spans="1:11" ht="20" customHeight="1" x14ac:dyDescent="0.15">
      <c r="A7" s="22" t="str">
        <f>'Beoordelen open vragen'!A8</f>
        <v xml:space="preserve">Vraag 3 Oplossing 7 kuub containers </v>
      </c>
      <c r="B7" s="7"/>
      <c r="C7" s="56" t="s">
        <v>2</v>
      </c>
      <c r="D7" s="57"/>
      <c r="E7" s="17"/>
      <c r="F7" s="58" t="s">
        <v>2</v>
      </c>
      <c r="G7" s="59"/>
      <c r="H7" s="17"/>
      <c r="I7" s="58" t="s">
        <v>2</v>
      </c>
      <c r="J7" s="60"/>
    </row>
    <row r="8" spans="1:11" ht="150" customHeight="1" x14ac:dyDescent="0.15">
      <c r="A8" s="23" t="str">
        <f>'Beoordelen open vragen'!A9</f>
        <v xml:space="preserve">Zie bijlage 7 'kwaliteit'. </v>
      </c>
      <c r="B8" s="7"/>
      <c r="C8" s="45" t="s">
        <v>0</v>
      </c>
      <c r="D8" s="46"/>
      <c r="E8" s="17"/>
      <c r="F8" s="47" t="s">
        <v>0</v>
      </c>
      <c r="G8" s="48"/>
      <c r="H8" s="17"/>
      <c r="I8" s="47" t="s">
        <v>0</v>
      </c>
      <c r="J8" s="48"/>
    </row>
    <row r="9" spans="1:11" ht="20" customHeight="1" x14ac:dyDescent="0.15">
      <c r="A9" s="19"/>
      <c r="B9" s="8"/>
      <c r="C9" s="20"/>
      <c r="D9" s="20"/>
      <c r="E9" s="8"/>
      <c r="F9" s="20"/>
      <c r="G9" s="20"/>
      <c r="H9" s="8"/>
      <c r="I9" s="20"/>
      <c r="J9" s="21"/>
    </row>
    <row r="10" spans="1:11" ht="40" customHeight="1" x14ac:dyDescent="0.15">
      <c r="A10" s="35" t="str">
        <f>Casussen!A3</f>
        <v>7.1 Uitwerking casussen</v>
      </c>
      <c r="B10" s="6"/>
      <c r="C10" s="51" t="s">
        <v>3</v>
      </c>
      <c r="D10" s="52"/>
      <c r="E10" s="6"/>
      <c r="F10" s="53" t="s">
        <v>3</v>
      </c>
      <c r="G10" s="52"/>
      <c r="H10" s="6"/>
      <c r="I10" s="53" t="s">
        <v>3</v>
      </c>
      <c r="J10" s="52"/>
    </row>
    <row r="11" spans="1:11" ht="20" customHeight="1" x14ac:dyDescent="0.15">
      <c r="A11" s="22" t="str">
        <f>Casussen!A4</f>
        <v>Situatie 1 - Vraag 1</v>
      </c>
      <c r="B11" s="7"/>
      <c r="C11" s="56" t="s">
        <v>2</v>
      </c>
      <c r="D11" s="57"/>
      <c r="E11" s="17"/>
      <c r="F11" s="56" t="s">
        <v>2</v>
      </c>
      <c r="G11" s="57"/>
      <c r="H11" s="17"/>
      <c r="I11" s="56" t="s">
        <v>2</v>
      </c>
      <c r="J11" s="57"/>
    </row>
    <row r="12" spans="1:11" ht="150" customHeight="1" x14ac:dyDescent="0.15">
      <c r="A12" s="23" t="str">
        <f>Casussen!A5</f>
        <v xml:space="preserve">Zie bijlage 7 'kwaliteit'. </v>
      </c>
      <c r="B12" s="7"/>
      <c r="C12" s="55" t="s">
        <v>0</v>
      </c>
      <c r="D12" s="48"/>
      <c r="E12" s="17"/>
      <c r="F12" s="47" t="s">
        <v>0</v>
      </c>
      <c r="G12" s="48"/>
      <c r="H12" s="17"/>
      <c r="I12" s="47" t="s">
        <v>0</v>
      </c>
      <c r="J12" s="48"/>
    </row>
    <row r="13" spans="1:11" ht="20" customHeight="1" x14ac:dyDescent="0.15">
      <c r="A13" s="22" t="str">
        <f>Casussen!A6</f>
        <v>Situatie 1 - Vraag 2</v>
      </c>
      <c r="B13" s="7"/>
      <c r="C13" s="56" t="s">
        <v>2</v>
      </c>
      <c r="D13" s="57"/>
      <c r="E13" s="17"/>
      <c r="F13" s="56" t="s">
        <v>2</v>
      </c>
      <c r="G13" s="57"/>
      <c r="H13" s="17"/>
      <c r="I13" s="56" t="s">
        <v>2</v>
      </c>
      <c r="J13" s="57"/>
    </row>
    <row r="14" spans="1:11" ht="150" customHeight="1" x14ac:dyDescent="0.15">
      <c r="A14" s="23" t="str">
        <f>Casussen!A7</f>
        <v xml:space="preserve">Zie bijlage 7 'kwaliteit'. </v>
      </c>
      <c r="B14" s="7"/>
      <c r="C14" s="45" t="s">
        <v>0</v>
      </c>
      <c r="D14" s="46"/>
      <c r="E14" s="17"/>
      <c r="F14" s="47" t="s">
        <v>0</v>
      </c>
      <c r="G14" s="48"/>
      <c r="H14" s="17"/>
      <c r="I14" s="47" t="s">
        <v>0</v>
      </c>
      <c r="J14" s="48"/>
    </row>
    <row r="15" spans="1:11" ht="20" customHeight="1" x14ac:dyDescent="0.15">
      <c r="A15" s="22" t="str">
        <f>Casussen!A8</f>
        <v>Situatie 2 - Vraag 1</v>
      </c>
      <c r="B15" s="7"/>
      <c r="C15" s="56" t="s">
        <v>2</v>
      </c>
      <c r="D15" s="57"/>
      <c r="E15" s="17"/>
      <c r="F15" s="58" t="s">
        <v>2</v>
      </c>
      <c r="G15" s="59"/>
      <c r="H15" s="17"/>
      <c r="I15" s="58" t="s">
        <v>2</v>
      </c>
      <c r="J15" s="60"/>
    </row>
    <row r="16" spans="1:11" ht="150" customHeight="1" x14ac:dyDescent="0.15">
      <c r="A16" s="23" t="str">
        <f>Casussen!A9</f>
        <v xml:space="preserve">Zie bijlage 7 'kwaliteit'. </v>
      </c>
      <c r="B16" s="7"/>
      <c r="C16" s="45" t="s">
        <v>0</v>
      </c>
      <c r="D16" s="46"/>
      <c r="E16" s="17"/>
      <c r="F16" s="47" t="s">
        <v>0</v>
      </c>
      <c r="G16" s="48"/>
      <c r="H16" s="17"/>
      <c r="I16" s="47" t="s">
        <v>0</v>
      </c>
      <c r="J16" s="48"/>
    </row>
    <row r="17" spans="1:10" ht="20" customHeight="1" x14ac:dyDescent="0.15">
      <c r="A17" s="22" t="str">
        <f>Casussen!A10</f>
        <v>Situatie 2 - Vraag 2</v>
      </c>
      <c r="B17" s="7"/>
      <c r="C17" s="56" t="s">
        <v>2</v>
      </c>
      <c r="D17" s="57"/>
      <c r="E17" s="17"/>
      <c r="F17" s="58" t="s">
        <v>2</v>
      </c>
      <c r="G17" s="59"/>
      <c r="H17" s="17"/>
      <c r="I17" s="58" t="s">
        <v>2</v>
      </c>
      <c r="J17" s="60"/>
    </row>
    <row r="18" spans="1:10" ht="150" customHeight="1" x14ac:dyDescent="0.15">
      <c r="A18" s="23" t="str">
        <f>Casussen!A11</f>
        <v xml:space="preserve">Zie bijlage 7 'kwaliteit'. </v>
      </c>
      <c r="B18" s="7"/>
      <c r="C18" s="45" t="s">
        <v>0</v>
      </c>
      <c r="D18" s="46"/>
      <c r="E18" s="17"/>
      <c r="F18" s="47" t="s">
        <v>0</v>
      </c>
      <c r="G18" s="48"/>
      <c r="H18" s="17"/>
      <c r="I18" s="47" t="s">
        <v>0</v>
      </c>
      <c r="J18" s="48"/>
    </row>
    <row r="19" spans="1:10" ht="20" customHeight="1" x14ac:dyDescent="0.15">
      <c r="A19" s="19"/>
      <c r="B19" s="8"/>
      <c r="C19" s="20"/>
      <c r="D19" s="20"/>
      <c r="E19" s="8"/>
      <c r="F19" s="20"/>
      <c r="G19" s="20"/>
      <c r="H19" s="8"/>
      <c r="I19" s="20"/>
      <c r="J19" s="21"/>
    </row>
  </sheetData>
  <sheetProtection algorithmName="SHA-512" hashValue="sxz/thUjBmDgQbeM8BMZVkwDDUh5a1v26kXQODhzn14yy//11VmEU2Lj2Cd9/qfA+fB6HGrj1mPW4j9o4anpYw==" saltValue="jXJ9igYPST7Lo4Tab5TMaA==" spinCount="100000" sheet="1" objects="1" scenarios="1"/>
  <mergeCells count="51">
    <mergeCell ref="C18:D18"/>
    <mergeCell ref="F18:G18"/>
    <mergeCell ref="I18:J18"/>
    <mergeCell ref="C16:D16"/>
    <mergeCell ref="F16:G16"/>
    <mergeCell ref="I16:J16"/>
    <mergeCell ref="C17:D17"/>
    <mergeCell ref="F17:G17"/>
    <mergeCell ref="I17:J17"/>
    <mergeCell ref="C14:D14"/>
    <mergeCell ref="F14:G14"/>
    <mergeCell ref="I14:J14"/>
    <mergeCell ref="C15:D15"/>
    <mergeCell ref="F15:G15"/>
    <mergeCell ref="I15:J15"/>
    <mergeCell ref="C12:D12"/>
    <mergeCell ref="F12:G12"/>
    <mergeCell ref="I12:J12"/>
    <mergeCell ref="C13:D13"/>
    <mergeCell ref="F13:G13"/>
    <mergeCell ref="I13:J13"/>
    <mergeCell ref="C10:D10"/>
    <mergeCell ref="F10:G10"/>
    <mergeCell ref="I10:J10"/>
    <mergeCell ref="C11:D11"/>
    <mergeCell ref="F11:G11"/>
    <mergeCell ref="I11:J11"/>
    <mergeCell ref="F5:G5"/>
    <mergeCell ref="I5:J5"/>
    <mergeCell ref="C7:D7"/>
    <mergeCell ref="F7:G7"/>
    <mergeCell ref="I7:J7"/>
    <mergeCell ref="I6:J6"/>
    <mergeCell ref="C6:D6"/>
    <mergeCell ref="F6:G6"/>
    <mergeCell ref="C8:D8"/>
    <mergeCell ref="F8:G8"/>
    <mergeCell ref="I8:J8"/>
    <mergeCell ref="I1:J1"/>
    <mergeCell ref="C4:D4"/>
    <mergeCell ref="F4:G4"/>
    <mergeCell ref="I4:J4"/>
    <mergeCell ref="C1:D1"/>
    <mergeCell ref="F1:G1"/>
    <mergeCell ref="C2:D2"/>
    <mergeCell ref="F2:G2"/>
    <mergeCell ref="I2:J2"/>
    <mergeCell ref="C3:D3"/>
    <mergeCell ref="F3:G3"/>
    <mergeCell ref="I3:J3"/>
    <mergeCell ref="C5:D5"/>
  </mergeCells>
  <dataValidations count="1">
    <dataValidation type="list" errorStyle="warning" allowBlank="1" showErrorMessage="1" error="Voer juiste waarde in. " sqref="C3 C7 F3 I3 C5 F5 I5 C11 C15 F11 I11 C13 F13 I13 C17" xr:uid="{06E77191-E65F-3E48-8FE4-B505EB98260B}">
      <formula1>SCORE</formula1>
    </dataValidation>
  </dataValidations>
  <pageMargins left="0.7" right="0.7" top="0.75" bottom="0.75" header="0.3" footer="0.3"/>
  <pageSetup paperSize="8" scale="4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19"/>
  <sheetViews>
    <sheetView showGridLines="0" zoomScaleNormal="100" zoomScalePageLayoutView="85" workbookViewId="0">
      <selection activeCell="B1" sqref="B1:K1"/>
    </sheetView>
  </sheetViews>
  <sheetFormatPr baseColWidth="10" defaultColWidth="8.83203125" defaultRowHeight="13" x14ac:dyDescent="0.15"/>
  <cols>
    <col min="1" max="1" width="90.83203125" style="1" customWidth="1"/>
    <col min="2" max="2" width="2.83203125" style="5" customWidth="1"/>
    <col min="3" max="3" width="25.83203125" style="4" customWidth="1"/>
    <col min="4" max="4" width="3.83203125" style="4" customWidth="1"/>
    <col min="5" max="5" width="2.83203125" style="4" customWidth="1"/>
    <col min="6" max="6" width="25.83203125" style="4" customWidth="1"/>
    <col min="7" max="7" width="3.83203125" style="4" customWidth="1"/>
    <col min="8" max="8" width="2.83203125" style="4" customWidth="1"/>
    <col min="9" max="9" width="25.83203125" style="1" customWidth="1"/>
    <col min="10" max="10" width="3.83203125" style="1" customWidth="1"/>
    <col min="11" max="11" width="11.6640625" style="1" bestFit="1" customWidth="1"/>
    <col min="12" max="16384" width="8.83203125" style="1"/>
  </cols>
  <sheetData>
    <row r="1" spans="1:11" ht="50" customHeight="1" x14ac:dyDescent="0.2">
      <c r="A1" s="18" t="s">
        <v>16</v>
      </c>
      <c r="B1" s="77"/>
      <c r="C1" s="78" t="str">
        <f>'Beoordelaar 1'!C1</f>
        <v>Inschrijver 1</v>
      </c>
      <c r="D1" s="79"/>
      <c r="E1" s="77"/>
      <c r="F1" s="78" t="str">
        <f>'Beoordelaar 1'!F1</f>
        <v>Inschrijver 2</v>
      </c>
      <c r="G1" s="79"/>
      <c r="H1" s="77"/>
      <c r="I1" s="78" t="str">
        <f>'Beoordelaar 1'!I1</f>
        <v>Inschrijver 3</v>
      </c>
      <c r="J1" s="79"/>
      <c r="K1" s="80"/>
    </row>
    <row r="2" spans="1:11" ht="40" customHeight="1" x14ac:dyDescent="0.15">
      <c r="A2" s="35" t="str">
        <f>'Beoordelen open vragen'!A3</f>
        <v>7.1 Beantwoording open vragen</v>
      </c>
      <c r="B2" s="6"/>
      <c r="C2" s="51" t="s">
        <v>3</v>
      </c>
      <c r="D2" s="52"/>
      <c r="E2" s="6"/>
      <c r="F2" s="53" t="s">
        <v>3</v>
      </c>
      <c r="G2" s="52"/>
      <c r="H2" s="6"/>
      <c r="I2" s="53" t="s">
        <v>3</v>
      </c>
      <c r="J2" s="52"/>
    </row>
    <row r="3" spans="1:11" ht="20" customHeight="1" x14ac:dyDescent="0.15">
      <c r="A3" s="22" t="str">
        <f>'Beoordelen open vragen'!A4</f>
        <v xml:space="preserve">Vraag 1 Toegankelijkheid serviceluik en lediging </v>
      </c>
      <c r="B3" s="7"/>
      <c r="C3" s="56" t="s">
        <v>2</v>
      </c>
      <c r="D3" s="57"/>
      <c r="E3" s="17"/>
      <c r="F3" s="56" t="s">
        <v>2</v>
      </c>
      <c r="G3" s="57"/>
      <c r="H3" s="17"/>
      <c r="I3" s="56" t="s">
        <v>2</v>
      </c>
      <c r="J3" s="57"/>
    </row>
    <row r="4" spans="1:11" ht="150" customHeight="1" x14ac:dyDescent="0.15">
      <c r="A4" s="23" t="str">
        <f>'Beoordelen open vragen'!A5</f>
        <v xml:space="preserve">Zie bijlage 7 'kwaliteit'. </v>
      </c>
      <c r="B4" s="7"/>
      <c r="C4" s="55" t="s">
        <v>0</v>
      </c>
      <c r="D4" s="48"/>
      <c r="E4" s="17"/>
      <c r="F4" s="47" t="s">
        <v>0</v>
      </c>
      <c r="G4" s="48"/>
      <c r="H4" s="17"/>
      <c r="I4" s="47" t="s">
        <v>0</v>
      </c>
      <c r="J4" s="48"/>
    </row>
    <row r="5" spans="1:11" ht="20" customHeight="1" x14ac:dyDescent="0.15">
      <c r="A5" s="22" t="str">
        <f>'Beoordelen open vragen'!A6</f>
        <v>Vraag 2 Duurzaamheid</v>
      </c>
      <c r="B5" s="7"/>
      <c r="C5" s="56" t="s">
        <v>2</v>
      </c>
      <c r="D5" s="57"/>
      <c r="E5" s="17"/>
      <c r="F5" s="56" t="s">
        <v>2</v>
      </c>
      <c r="G5" s="57"/>
      <c r="H5" s="17"/>
      <c r="I5" s="56" t="s">
        <v>2</v>
      </c>
      <c r="J5" s="57"/>
    </row>
    <row r="6" spans="1:11" ht="150" customHeight="1" x14ac:dyDescent="0.15">
      <c r="A6" s="23" t="str">
        <f>'Beoordelen open vragen'!A7</f>
        <v xml:space="preserve">Zie bijlage 7 'kwaliteit'. </v>
      </c>
      <c r="B6" s="7"/>
      <c r="C6" s="45" t="s">
        <v>0</v>
      </c>
      <c r="D6" s="46"/>
      <c r="E6" s="17"/>
      <c r="F6" s="47" t="s">
        <v>0</v>
      </c>
      <c r="G6" s="48"/>
      <c r="H6" s="17"/>
      <c r="I6" s="47" t="s">
        <v>0</v>
      </c>
      <c r="J6" s="48"/>
    </row>
    <row r="7" spans="1:11" ht="20" customHeight="1" x14ac:dyDescent="0.15">
      <c r="A7" s="22" t="str">
        <f>'Beoordelen open vragen'!A8</f>
        <v xml:space="preserve">Vraag 3 Oplossing 7 kuub containers </v>
      </c>
      <c r="B7" s="7"/>
      <c r="C7" s="56" t="s">
        <v>2</v>
      </c>
      <c r="D7" s="57"/>
      <c r="E7" s="17"/>
      <c r="F7" s="58" t="s">
        <v>2</v>
      </c>
      <c r="G7" s="59"/>
      <c r="H7" s="17"/>
      <c r="I7" s="58" t="s">
        <v>2</v>
      </c>
      <c r="J7" s="60"/>
    </row>
    <row r="8" spans="1:11" ht="150" customHeight="1" x14ac:dyDescent="0.15">
      <c r="A8" s="23" t="str">
        <f>'Beoordelen open vragen'!A9</f>
        <v xml:space="preserve">Zie bijlage 7 'kwaliteit'. </v>
      </c>
      <c r="B8" s="7"/>
      <c r="C8" s="45" t="s">
        <v>0</v>
      </c>
      <c r="D8" s="46"/>
      <c r="E8" s="17"/>
      <c r="F8" s="47" t="s">
        <v>0</v>
      </c>
      <c r="G8" s="48"/>
      <c r="H8" s="17"/>
      <c r="I8" s="47" t="s">
        <v>0</v>
      </c>
      <c r="J8" s="48"/>
    </row>
    <row r="9" spans="1:11" ht="20" customHeight="1" x14ac:dyDescent="0.15">
      <c r="A9" s="19"/>
      <c r="B9" s="8"/>
      <c r="C9" s="20"/>
      <c r="D9" s="20"/>
      <c r="E9" s="8"/>
      <c r="F9" s="20"/>
      <c r="G9" s="20"/>
      <c r="H9" s="8"/>
      <c r="I9" s="20"/>
      <c r="J9" s="21"/>
    </row>
    <row r="10" spans="1:11" ht="40" customHeight="1" x14ac:dyDescent="0.15">
      <c r="A10" s="35" t="str">
        <f>Casussen!A3</f>
        <v>7.1 Uitwerking casussen</v>
      </c>
      <c r="B10" s="6"/>
      <c r="C10" s="51" t="s">
        <v>3</v>
      </c>
      <c r="D10" s="52"/>
      <c r="E10" s="6"/>
      <c r="F10" s="53" t="s">
        <v>3</v>
      </c>
      <c r="G10" s="52"/>
      <c r="H10" s="6"/>
      <c r="I10" s="53" t="s">
        <v>3</v>
      </c>
      <c r="J10" s="52"/>
    </row>
    <row r="11" spans="1:11" ht="20" customHeight="1" x14ac:dyDescent="0.15">
      <c r="A11" s="22" t="str">
        <f>Casussen!A4</f>
        <v>Situatie 1 - Vraag 1</v>
      </c>
      <c r="B11" s="7"/>
      <c r="C11" s="56" t="s">
        <v>2</v>
      </c>
      <c r="D11" s="57"/>
      <c r="E11" s="17"/>
      <c r="F11" s="56" t="s">
        <v>2</v>
      </c>
      <c r="G11" s="57"/>
      <c r="H11" s="17"/>
      <c r="I11" s="56" t="s">
        <v>2</v>
      </c>
      <c r="J11" s="57"/>
    </row>
    <row r="12" spans="1:11" ht="150" customHeight="1" x14ac:dyDescent="0.15">
      <c r="A12" s="23" t="str">
        <f>Casussen!A5</f>
        <v xml:space="preserve">Zie bijlage 7 'kwaliteit'. </v>
      </c>
      <c r="B12" s="7"/>
      <c r="C12" s="55" t="s">
        <v>0</v>
      </c>
      <c r="D12" s="48"/>
      <c r="E12" s="17"/>
      <c r="F12" s="47" t="s">
        <v>0</v>
      </c>
      <c r="G12" s="48"/>
      <c r="H12" s="17"/>
      <c r="I12" s="47" t="s">
        <v>0</v>
      </c>
      <c r="J12" s="48"/>
    </row>
    <row r="13" spans="1:11" ht="20" customHeight="1" x14ac:dyDescent="0.15">
      <c r="A13" s="22" t="str">
        <f>Casussen!A6</f>
        <v>Situatie 1 - Vraag 2</v>
      </c>
      <c r="B13" s="7"/>
      <c r="C13" s="56" t="s">
        <v>2</v>
      </c>
      <c r="D13" s="57"/>
      <c r="E13" s="17"/>
      <c r="F13" s="56" t="s">
        <v>2</v>
      </c>
      <c r="G13" s="57"/>
      <c r="H13" s="17"/>
      <c r="I13" s="56" t="s">
        <v>2</v>
      </c>
      <c r="J13" s="57"/>
    </row>
    <row r="14" spans="1:11" ht="150" customHeight="1" x14ac:dyDescent="0.15">
      <c r="A14" s="23" t="str">
        <f>Casussen!A7</f>
        <v xml:space="preserve">Zie bijlage 7 'kwaliteit'. </v>
      </c>
      <c r="B14" s="7"/>
      <c r="C14" s="45" t="s">
        <v>0</v>
      </c>
      <c r="D14" s="46"/>
      <c r="E14" s="17"/>
      <c r="F14" s="47" t="s">
        <v>0</v>
      </c>
      <c r="G14" s="48"/>
      <c r="H14" s="17"/>
      <c r="I14" s="47" t="s">
        <v>0</v>
      </c>
      <c r="J14" s="48"/>
    </row>
    <row r="15" spans="1:11" ht="20" customHeight="1" x14ac:dyDescent="0.15">
      <c r="A15" s="22" t="str">
        <f>Casussen!A8</f>
        <v>Situatie 2 - Vraag 1</v>
      </c>
      <c r="B15" s="7"/>
      <c r="C15" s="56" t="s">
        <v>2</v>
      </c>
      <c r="D15" s="57"/>
      <c r="E15" s="17"/>
      <c r="F15" s="58" t="s">
        <v>2</v>
      </c>
      <c r="G15" s="59"/>
      <c r="H15" s="17"/>
      <c r="I15" s="58" t="s">
        <v>2</v>
      </c>
      <c r="J15" s="60"/>
    </row>
    <row r="16" spans="1:11" ht="150" customHeight="1" x14ac:dyDescent="0.15">
      <c r="A16" s="23" t="str">
        <f>Casussen!A9</f>
        <v xml:space="preserve">Zie bijlage 7 'kwaliteit'. </v>
      </c>
      <c r="B16" s="7"/>
      <c r="C16" s="45" t="s">
        <v>0</v>
      </c>
      <c r="D16" s="46"/>
      <c r="E16" s="17"/>
      <c r="F16" s="47" t="s">
        <v>0</v>
      </c>
      <c r="G16" s="48"/>
      <c r="H16" s="17"/>
      <c r="I16" s="47" t="s">
        <v>0</v>
      </c>
      <c r="J16" s="48"/>
    </row>
    <row r="17" spans="1:10" ht="20" customHeight="1" x14ac:dyDescent="0.15">
      <c r="A17" s="22" t="str">
        <f>Casussen!A10</f>
        <v>Situatie 2 - Vraag 2</v>
      </c>
      <c r="B17" s="7"/>
      <c r="C17" s="56" t="s">
        <v>2</v>
      </c>
      <c r="D17" s="57"/>
      <c r="E17" s="17"/>
      <c r="F17" s="58" t="s">
        <v>2</v>
      </c>
      <c r="G17" s="59"/>
      <c r="H17" s="17"/>
      <c r="I17" s="58" t="s">
        <v>2</v>
      </c>
      <c r="J17" s="60"/>
    </row>
    <row r="18" spans="1:10" ht="150" customHeight="1" x14ac:dyDescent="0.15">
      <c r="A18" s="23" t="str">
        <f>Casussen!A11</f>
        <v xml:space="preserve">Zie bijlage 7 'kwaliteit'. </v>
      </c>
      <c r="B18" s="7"/>
      <c r="C18" s="45" t="s">
        <v>0</v>
      </c>
      <c r="D18" s="46"/>
      <c r="E18" s="17"/>
      <c r="F18" s="47" t="s">
        <v>0</v>
      </c>
      <c r="G18" s="48"/>
      <c r="H18" s="17"/>
      <c r="I18" s="47" t="s">
        <v>0</v>
      </c>
      <c r="J18" s="48"/>
    </row>
    <row r="19" spans="1:10" ht="20" customHeight="1" x14ac:dyDescent="0.15">
      <c r="A19" s="19"/>
      <c r="B19" s="8"/>
      <c r="C19" s="20"/>
      <c r="D19" s="20"/>
      <c r="E19" s="8"/>
      <c r="F19" s="20"/>
      <c r="G19" s="20"/>
      <c r="H19" s="8"/>
      <c r="I19" s="20"/>
      <c r="J19" s="21"/>
    </row>
  </sheetData>
  <sheetProtection algorithmName="SHA-512" hashValue="ZU7B4W15G1B/zVRkWnSzqH2ZJIokfrGw7K0mwkw04QO9aHby2AyXBvcuagDATl1kZRvPnISWWkuirfk+KA6bgg==" saltValue="g+wf/9+cBIFQrmFQcDCa9w==" spinCount="100000" sheet="1" objects="1" scenarios="1"/>
  <mergeCells count="51">
    <mergeCell ref="C18:D18"/>
    <mergeCell ref="F18:G18"/>
    <mergeCell ref="I18:J18"/>
    <mergeCell ref="C16:D16"/>
    <mergeCell ref="F16:G16"/>
    <mergeCell ref="I16:J16"/>
    <mergeCell ref="C17:D17"/>
    <mergeCell ref="F17:G17"/>
    <mergeCell ref="I17:J17"/>
    <mergeCell ref="C14:D14"/>
    <mergeCell ref="F14:G14"/>
    <mergeCell ref="I14:J14"/>
    <mergeCell ref="C15:D15"/>
    <mergeCell ref="F15:G15"/>
    <mergeCell ref="I15:J15"/>
    <mergeCell ref="C12:D12"/>
    <mergeCell ref="F12:G12"/>
    <mergeCell ref="I12:J12"/>
    <mergeCell ref="C13:D13"/>
    <mergeCell ref="F13:G13"/>
    <mergeCell ref="I13:J13"/>
    <mergeCell ref="C10:D10"/>
    <mergeCell ref="F10:G10"/>
    <mergeCell ref="I10:J10"/>
    <mergeCell ref="C11:D11"/>
    <mergeCell ref="F11:G11"/>
    <mergeCell ref="I11:J11"/>
    <mergeCell ref="F5:G5"/>
    <mergeCell ref="I5:J5"/>
    <mergeCell ref="C7:D7"/>
    <mergeCell ref="F7:G7"/>
    <mergeCell ref="I7:J7"/>
    <mergeCell ref="I6:J6"/>
    <mergeCell ref="C6:D6"/>
    <mergeCell ref="F6:G6"/>
    <mergeCell ref="C8:D8"/>
    <mergeCell ref="F8:G8"/>
    <mergeCell ref="I8:J8"/>
    <mergeCell ref="I1:J1"/>
    <mergeCell ref="C4:D4"/>
    <mergeCell ref="F4:G4"/>
    <mergeCell ref="I4:J4"/>
    <mergeCell ref="C1:D1"/>
    <mergeCell ref="F1:G1"/>
    <mergeCell ref="C2:D2"/>
    <mergeCell ref="F2:G2"/>
    <mergeCell ref="I2:J2"/>
    <mergeCell ref="C3:D3"/>
    <mergeCell ref="F3:G3"/>
    <mergeCell ref="I3:J3"/>
    <mergeCell ref="C5:D5"/>
  </mergeCells>
  <dataValidations count="1">
    <dataValidation type="list" errorStyle="warning" allowBlank="1" showErrorMessage="1" error="Voer juiste waarde in. " sqref="C3 C7 F3 I3 C5 F5 I5 C11 C15 F11 I11 C13 F13 I13 C17" xr:uid="{C507E600-8F51-AA44-A34B-7143F1AAA39E}">
      <formula1>SCORE</formula1>
    </dataValidation>
  </dataValidations>
  <pageMargins left="0.7" right="0.7" top="0.75" bottom="0.75" header="0.3" footer="0.3"/>
  <pageSetup paperSize="8" scale="4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pageSetUpPr fitToPage="1"/>
  </sheetPr>
  <dimension ref="A1:K39"/>
  <sheetViews>
    <sheetView showGridLines="0" tabSelected="1" topLeftCell="A8" workbookViewId="0">
      <selection activeCell="E24" sqref="E24:E28"/>
    </sheetView>
  </sheetViews>
  <sheetFormatPr baseColWidth="10" defaultColWidth="8.83203125" defaultRowHeight="15" x14ac:dyDescent="0.2"/>
  <cols>
    <col min="1" max="1" width="60.6640625" customWidth="1"/>
    <col min="2" max="2" width="18.83203125" customWidth="1"/>
    <col min="3" max="3" width="1.83203125" customWidth="1"/>
    <col min="4" max="4" width="19.83203125" customWidth="1"/>
    <col min="5" max="5" width="30.83203125" customWidth="1"/>
    <col min="6" max="6" width="1.83203125" customWidth="1"/>
    <col min="7" max="7" width="19.83203125" customWidth="1"/>
    <col min="8" max="8" width="30.83203125" customWidth="1"/>
    <col min="9" max="9" width="1.83203125" customWidth="1"/>
    <col min="10" max="10" width="19.83203125" customWidth="1"/>
    <col min="11" max="11" width="30.83203125" customWidth="1"/>
  </cols>
  <sheetData>
    <row r="1" spans="1:11" ht="28" customHeight="1" x14ac:dyDescent="0.2">
      <c r="A1" s="61" t="s">
        <v>38</v>
      </c>
      <c r="B1" s="62"/>
      <c r="C1" s="62"/>
      <c r="D1" s="62"/>
      <c r="E1" s="62"/>
      <c r="F1" s="62"/>
      <c r="G1" s="62"/>
      <c r="H1" s="62"/>
      <c r="I1" s="62"/>
      <c r="J1" s="62"/>
      <c r="K1" s="63"/>
    </row>
    <row r="2" spans="1:11" ht="28" customHeight="1" x14ac:dyDescent="0.2">
      <c r="A2" s="67" t="str">
        <f>'Beoordelen open vragen'!A3</f>
        <v>7.1 Beantwoording open vragen</v>
      </c>
      <c r="B2" s="68"/>
      <c r="C2" s="11"/>
      <c r="D2" s="25" t="str">
        <f>'Beoordelaar 1'!C1</f>
        <v>Inschrijver 1</v>
      </c>
      <c r="E2" s="26" t="s">
        <v>8</v>
      </c>
      <c r="F2" s="11"/>
      <c r="G2" s="27" t="str">
        <f>'Beoordelaar 1'!F1</f>
        <v>Inschrijver 2</v>
      </c>
      <c r="H2" s="26" t="s">
        <v>8</v>
      </c>
      <c r="I2" s="11"/>
      <c r="J2" s="27" t="str">
        <f>'Beoordelaar 1'!I1</f>
        <v>Inschrijver 3</v>
      </c>
      <c r="K2" s="26" t="s">
        <v>8</v>
      </c>
    </row>
    <row r="3" spans="1:11" ht="25" customHeight="1" x14ac:dyDescent="0.2">
      <c r="A3" s="73" t="str">
        <f>'Beoordelen open vragen'!A4</f>
        <v xml:space="preserve">Vraag 1 Toegankelijkheid serviceluik en lediging </v>
      </c>
      <c r="B3" s="28" t="s">
        <v>18</v>
      </c>
      <c r="C3" s="12"/>
      <c r="D3" s="31" t="str">
        <f>'Beoordelaar 1'!C3</f>
        <v>SCORE</v>
      </c>
      <c r="E3" s="64" t="s">
        <v>9</v>
      </c>
      <c r="F3" s="12"/>
      <c r="G3" s="32" t="str">
        <f>'Beoordelaar 1'!F3</f>
        <v>SCORE</v>
      </c>
      <c r="H3" s="64" t="s">
        <v>9</v>
      </c>
      <c r="I3" s="12"/>
      <c r="J3" s="32" t="str">
        <f>'Beoordelaar 1'!I3</f>
        <v>SCORE</v>
      </c>
      <c r="K3" s="64" t="s">
        <v>9</v>
      </c>
    </row>
    <row r="4" spans="1:11" ht="25" customHeight="1" x14ac:dyDescent="0.2">
      <c r="A4" s="74"/>
      <c r="B4" s="28" t="s">
        <v>20</v>
      </c>
      <c r="C4" s="12"/>
      <c r="D4" s="31" t="str">
        <f>'Beoordelaar 2'!C3</f>
        <v>SCORE</v>
      </c>
      <c r="E4" s="65"/>
      <c r="F4" s="12"/>
      <c r="G4" s="32" t="str">
        <f>'Beoordelaar 2'!F3</f>
        <v>SCORE</v>
      </c>
      <c r="H4" s="65"/>
      <c r="I4" s="12"/>
      <c r="J4" s="32" t="str">
        <f>'Beoordelaar 2'!I3</f>
        <v>SCORE</v>
      </c>
      <c r="K4" s="65"/>
    </row>
    <row r="5" spans="1:11" ht="25" customHeight="1" x14ac:dyDescent="0.2">
      <c r="A5" s="74"/>
      <c r="B5" s="28" t="s">
        <v>19</v>
      </c>
      <c r="C5" s="12"/>
      <c r="D5" s="31" t="str">
        <f>'Beoordelaar 3'!C3</f>
        <v>SCORE</v>
      </c>
      <c r="E5" s="65"/>
      <c r="F5" s="12"/>
      <c r="G5" s="32" t="str">
        <f>'Beoordelaar 3'!F3</f>
        <v>SCORE</v>
      </c>
      <c r="H5" s="65"/>
      <c r="I5" s="12"/>
      <c r="J5" s="32" t="str">
        <f>'Beoordelaar 3'!I3</f>
        <v>SCORE</v>
      </c>
      <c r="K5" s="65"/>
    </row>
    <row r="6" spans="1:11" ht="25" customHeight="1" x14ac:dyDescent="0.2">
      <c r="A6" s="69" t="s">
        <v>1</v>
      </c>
      <c r="B6" s="70"/>
      <c r="C6" s="13"/>
      <c r="D6" s="30" t="s">
        <v>3</v>
      </c>
      <c r="E6" s="65"/>
      <c r="F6" s="13"/>
      <c r="G6" s="33" t="s">
        <v>7</v>
      </c>
      <c r="H6" s="65"/>
      <c r="I6" s="13"/>
      <c r="J6" s="33" t="s">
        <v>7</v>
      </c>
      <c r="K6" s="65"/>
    </row>
    <row r="7" spans="1:11" ht="25" customHeight="1" x14ac:dyDescent="0.2">
      <c r="A7" s="71"/>
      <c r="B7" s="72"/>
      <c r="C7" s="14"/>
      <c r="D7" s="24" t="str">
        <f>IF(D6="Uitmuntend","€ 4.000",IF(D6="Goed","€ 3.200",IF(D6="Voldoende","€ 0",IF(D6="Matig","- € 4.000",IF(D6="Onvoldoende","KO"," ")))))</f>
        <v xml:space="preserve"> </v>
      </c>
      <c r="E7" s="66"/>
      <c r="F7" s="14"/>
      <c r="G7" s="24" t="str">
        <f>IF(G6="Uitmuntend","€ 4.000",IF(G6="Goed","€ 3.200",IF(G6="Voldoende","€ 0",IF(G6="Matig","- € 4.000",IF(G6="Onvoldoende","KO"," ")))))</f>
        <v xml:space="preserve"> </v>
      </c>
      <c r="H7" s="66"/>
      <c r="I7" s="14"/>
      <c r="J7" s="24" t="str">
        <f>IF(J6="Uitmuntend","€ 4.000",IF(J6="Goed","€ 3.200",IF(J6="Voldoende","€ 0",IF(J6="Matig","- € 4.000",IF(J6="Onvoldoende","KO"," ")))))</f>
        <v xml:space="preserve"> </v>
      </c>
      <c r="K7" s="66"/>
    </row>
    <row r="8" spans="1:11" ht="25" customHeight="1" x14ac:dyDescent="0.2">
      <c r="A8" s="73" t="str">
        <f>'Beoordelen open vragen'!A6</f>
        <v>Vraag 2 Duurzaamheid</v>
      </c>
      <c r="B8" s="28" t="str">
        <f>B3</f>
        <v>Beoordelaar 1</v>
      </c>
      <c r="C8" s="12"/>
      <c r="D8" s="31" t="str">
        <f>'Beoordelaar 1'!C5</f>
        <v>SCORE</v>
      </c>
      <c r="E8" s="64" t="s">
        <v>9</v>
      </c>
      <c r="F8" s="12"/>
      <c r="G8" s="32" t="str">
        <f>'Beoordelaar 1'!F5</f>
        <v>SCORE</v>
      </c>
      <c r="H8" s="64" t="s">
        <v>9</v>
      </c>
      <c r="I8" s="12"/>
      <c r="J8" s="32" t="str">
        <f>'Beoordelaar 1'!I5</f>
        <v>SCORE</v>
      </c>
      <c r="K8" s="64" t="s">
        <v>9</v>
      </c>
    </row>
    <row r="9" spans="1:11" ht="25" customHeight="1" x14ac:dyDescent="0.2">
      <c r="A9" s="74"/>
      <c r="B9" s="28" t="str">
        <f>B4</f>
        <v>Beoordelaar 2</v>
      </c>
      <c r="C9" s="12"/>
      <c r="D9" s="31" t="str">
        <f>'Beoordelaar 2'!C5</f>
        <v>SCORE</v>
      </c>
      <c r="E9" s="65"/>
      <c r="F9" s="12"/>
      <c r="G9" s="32" t="str">
        <f>'Beoordelaar 2'!F5</f>
        <v>SCORE</v>
      </c>
      <c r="H9" s="65"/>
      <c r="I9" s="12"/>
      <c r="J9" s="32" t="str">
        <f>'Beoordelaar 2'!I5</f>
        <v>SCORE</v>
      </c>
      <c r="K9" s="65"/>
    </row>
    <row r="10" spans="1:11" ht="25" customHeight="1" x14ac:dyDescent="0.2">
      <c r="A10" s="74"/>
      <c r="B10" s="28" t="str">
        <f>B5</f>
        <v>Beoordelaar 3</v>
      </c>
      <c r="C10" s="12"/>
      <c r="D10" s="31" t="str">
        <f>'Beoordelaar 3'!C5</f>
        <v>SCORE</v>
      </c>
      <c r="E10" s="65"/>
      <c r="F10" s="12"/>
      <c r="G10" s="32" t="str">
        <f>'Beoordelaar 3'!F5</f>
        <v>SCORE</v>
      </c>
      <c r="H10" s="65"/>
      <c r="I10" s="12"/>
      <c r="J10" s="32" t="str">
        <f>'Beoordelaar 3'!I5</f>
        <v>SCORE</v>
      </c>
      <c r="K10" s="65"/>
    </row>
    <row r="11" spans="1:11" ht="25" customHeight="1" x14ac:dyDescent="0.2">
      <c r="A11" s="69" t="s">
        <v>1</v>
      </c>
      <c r="B11" s="70"/>
      <c r="C11" s="13"/>
      <c r="D11" s="30" t="s">
        <v>3</v>
      </c>
      <c r="E11" s="65"/>
      <c r="F11" s="13"/>
      <c r="G11" s="33" t="s">
        <v>7</v>
      </c>
      <c r="H11" s="65"/>
      <c r="I11" s="13"/>
      <c r="J11" s="33" t="s">
        <v>7</v>
      </c>
      <c r="K11" s="65"/>
    </row>
    <row r="12" spans="1:11" ht="25" customHeight="1" x14ac:dyDescent="0.2">
      <c r="A12" s="71"/>
      <c r="B12" s="72"/>
      <c r="C12" s="14"/>
      <c r="D12" s="24" t="str">
        <f>IF(D11="Uitmuntend","€ 3.000",IF(D11="Goed","€ 2.400",IF(D11="Voldoende","€ 0",IF(D11="Matig","- € 3.000",IF(D11="Onvoldoende","KO"," ")))))</f>
        <v xml:space="preserve"> </v>
      </c>
      <c r="E12" s="66"/>
      <c r="F12" s="14"/>
      <c r="G12" s="24" t="str">
        <f>IF(G11="Uitmuntend","€ 3.000",IF(G11="Goed","€ 2.400",IF(G11="Voldoende","€ 0",IF(G11="Matig","- € 3.000",IF(G11="Onvoldoende","KO"," ")))))</f>
        <v xml:space="preserve"> </v>
      </c>
      <c r="H12" s="66"/>
      <c r="I12" s="14"/>
      <c r="J12" s="24" t="str">
        <f>IF(J11="Uitmuntend","€ 3.000",IF(J11="Goed","€ 2.400",IF(J11="Voldoende","€ 0",IF(J11="Matig","- € 3.000",IF(J11="Onvoldoende","KO"," ")))))</f>
        <v xml:space="preserve"> </v>
      </c>
      <c r="K12" s="66"/>
    </row>
    <row r="13" spans="1:11" ht="25" customHeight="1" x14ac:dyDescent="0.2">
      <c r="A13" s="73" t="str">
        <f>'Beoordelen open vragen'!A8</f>
        <v xml:space="preserve">Vraag 3 Oplossing 7 kuub containers </v>
      </c>
      <c r="B13" s="28" t="str">
        <f>B3</f>
        <v>Beoordelaar 1</v>
      </c>
      <c r="C13" s="12"/>
      <c r="D13" s="31" t="str">
        <f>'Beoordelaar 1'!C7</f>
        <v>SCORE</v>
      </c>
      <c r="E13" s="64" t="s">
        <v>9</v>
      </c>
      <c r="F13" s="12"/>
      <c r="G13" s="32" t="str">
        <f>'Beoordelaar 1'!F7</f>
        <v>SCORE</v>
      </c>
      <c r="H13" s="64" t="s">
        <v>9</v>
      </c>
      <c r="I13" s="12"/>
      <c r="J13" s="32" t="str">
        <f>'Beoordelaar 1'!I7</f>
        <v>SCORE</v>
      </c>
      <c r="K13" s="64" t="s">
        <v>9</v>
      </c>
    </row>
    <row r="14" spans="1:11" ht="25" customHeight="1" x14ac:dyDescent="0.2">
      <c r="A14" s="74"/>
      <c r="B14" s="28" t="str">
        <f>B4</f>
        <v>Beoordelaar 2</v>
      </c>
      <c r="C14" s="12"/>
      <c r="D14" s="31" t="str">
        <f>'Beoordelaar 2'!C7</f>
        <v>SCORE</v>
      </c>
      <c r="E14" s="65"/>
      <c r="F14" s="12"/>
      <c r="G14" s="32" t="str">
        <f>'Beoordelaar 2'!F7</f>
        <v>SCORE</v>
      </c>
      <c r="H14" s="65"/>
      <c r="I14" s="12"/>
      <c r="J14" s="32" t="str">
        <f>'Beoordelaar 2'!I7</f>
        <v>SCORE</v>
      </c>
      <c r="K14" s="65"/>
    </row>
    <row r="15" spans="1:11" ht="25" customHeight="1" x14ac:dyDescent="0.2">
      <c r="A15" s="74"/>
      <c r="B15" s="28" t="str">
        <f>B5</f>
        <v>Beoordelaar 3</v>
      </c>
      <c r="C15" s="12"/>
      <c r="D15" s="31" t="str">
        <f>'Beoordelaar 3'!C7</f>
        <v>SCORE</v>
      </c>
      <c r="E15" s="65"/>
      <c r="F15" s="12"/>
      <c r="G15" s="32" t="str">
        <f>'Beoordelaar 3'!F7</f>
        <v>SCORE</v>
      </c>
      <c r="H15" s="65"/>
      <c r="I15" s="12"/>
      <c r="J15" s="32" t="str">
        <f>'Beoordelaar 3'!I7</f>
        <v>SCORE</v>
      </c>
      <c r="K15" s="65"/>
    </row>
    <row r="16" spans="1:11" ht="25" customHeight="1" x14ac:dyDescent="0.2">
      <c r="A16" s="69" t="s">
        <v>1</v>
      </c>
      <c r="B16" s="70"/>
      <c r="C16" s="13"/>
      <c r="D16" s="30" t="s">
        <v>3</v>
      </c>
      <c r="E16" s="65"/>
      <c r="F16" s="13"/>
      <c r="G16" s="33" t="s">
        <v>7</v>
      </c>
      <c r="H16" s="65"/>
      <c r="I16" s="13"/>
      <c r="J16" s="33" t="s">
        <v>3</v>
      </c>
      <c r="K16" s="65"/>
    </row>
    <row r="17" spans="1:11" ht="25" customHeight="1" x14ac:dyDescent="0.2">
      <c r="A17" s="71"/>
      <c r="B17" s="72"/>
      <c r="C17" s="14"/>
      <c r="D17" s="24" t="str">
        <f>IF(D16="Uitmuntend","€ 1.000",IF(D16="Goed","€ 800",IF(D16="Voldoende","€ 0",IF(D16="Matig","- € 1.000",IF(D16="Onvoldoende","KO"," ")))))</f>
        <v xml:space="preserve"> </v>
      </c>
      <c r="E17" s="66"/>
      <c r="F17" s="14"/>
      <c r="G17" s="24" t="str">
        <f>IF(G16="Uitmuntend","€ 1.000",IF(G16="Goed","€ 800",IF(G16="Voldoende","€ 0",IF(G16="Matig","- € 1.000",IF(G16="Onvoldoende","KO"," ")))))</f>
        <v xml:space="preserve"> </v>
      </c>
      <c r="H17" s="66"/>
      <c r="I17" s="14"/>
      <c r="J17" s="24" t="str">
        <f>IF(J16="Uitmuntend","€ 1.000",IF(J16="Goed","€ 800",IF(J16="Voldoende","€ 0",IF(J16="Matig","- € 1.000",IF(J16="Onvoldoende","KO"," ")))))</f>
        <v xml:space="preserve"> </v>
      </c>
      <c r="K17" s="66"/>
    </row>
    <row r="18" spans="1:11" ht="28" customHeight="1" x14ac:dyDescent="0.2">
      <c r="A18" s="67" t="str">
        <f>Casussen!A3</f>
        <v>7.1 Uitwerking casussen</v>
      </c>
      <c r="B18" s="68"/>
      <c r="C18" s="11"/>
      <c r="D18" s="25" t="str">
        <f>'Beoordelaar 1'!C17</f>
        <v>SCORE</v>
      </c>
      <c r="E18" s="26" t="s">
        <v>8</v>
      </c>
      <c r="F18" s="11"/>
      <c r="G18" s="27" t="str">
        <f>'Beoordelaar 1'!F17</f>
        <v>SCORE</v>
      </c>
      <c r="H18" s="26" t="s">
        <v>8</v>
      </c>
      <c r="I18" s="11"/>
      <c r="J18" s="27" t="str">
        <f>'Beoordelaar 1'!I17</f>
        <v>SCORE</v>
      </c>
      <c r="K18" s="26" t="s">
        <v>8</v>
      </c>
    </row>
    <row r="19" spans="1:11" ht="25" customHeight="1" x14ac:dyDescent="0.2">
      <c r="A19" s="73" t="str">
        <f>Casussen!A4</f>
        <v>Situatie 1 - Vraag 1</v>
      </c>
      <c r="B19" s="28" t="s">
        <v>18</v>
      </c>
      <c r="C19" s="12"/>
      <c r="D19" s="31" t="str">
        <f>'Beoordelaar 1'!C11</f>
        <v>SCORE</v>
      </c>
      <c r="E19" s="64" t="s">
        <v>9</v>
      </c>
      <c r="F19" s="12"/>
      <c r="G19" s="32" t="str">
        <f>'Beoordelaar 1'!F11</f>
        <v>SCORE</v>
      </c>
      <c r="H19" s="64" t="s">
        <v>9</v>
      </c>
      <c r="I19" s="12"/>
      <c r="J19" s="32" t="str">
        <f>'Beoordelaar 1'!I11</f>
        <v>SCORE</v>
      </c>
      <c r="K19" s="64" t="s">
        <v>9</v>
      </c>
    </row>
    <row r="20" spans="1:11" ht="25" customHeight="1" x14ac:dyDescent="0.2">
      <c r="A20" s="74"/>
      <c r="B20" s="28" t="s">
        <v>20</v>
      </c>
      <c r="C20" s="12"/>
      <c r="D20" s="31" t="str">
        <f>'Beoordelaar 2'!C11</f>
        <v>SCORE</v>
      </c>
      <c r="E20" s="65"/>
      <c r="F20" s="12"/>
      <c r="G20" s="32" t="str">
        <f>'Beoordelaar 2'!F11</f>
        <v>SCORE</v>
      </c>
      <c r="H20" s="65"/>
      <c r="I20" s="12"/>
      <c r="J20" s="32" t="str">
        <f>'Beoordelaar 2'!I11</f>
        <v>SCORE</v>
      </c>
      <c r="K20" s="65"/>
    </row>
    <row r="21" spans="1:11" ht="25" customHeight="1" x14ac:dyDescent="0.2">
      <c r="A21" s="74"/>
      <c r="B21" s="28" t="s">
        <v>19</v>
      </c>
      <c r="C21" s="12"/>
      <c r="D21" s="31" t="str">
        <f>'Beoordelaar 3'!C11</f>
        <v>SCORE</v>
      </c>
      <c r="E21" s="65"/>
      <c r="F21" s="12"/>
      <c r="G21" s="32" t="str">
        <f>'Beoordelaar 3'!F11</f>
        <v>SCORE</v>
      </c>
      <c r="H21" s="65"/>
      <c r="I21" s="12"/>
      <c r="J21" s="32" t="str">
        <f>'Beoordelaar 3'!I11</f>
        <v>SCORE</v>
      </c>
      <c r="K21" s="65"/>
    </row>
    <row r="22" spans="1:11" ht="25" customHeight="1" x14ac:dyDescent="0.2">
      <c r="A22" s="69" t="s">
        <v>1</v>
      </c>
      <c r="B22" s="70"/>
      <c r="C22" s="13"/>
      <c r="D22" s="30"/>
      <c r="E22" s="65"/>
      <c r="F22" s="13"/>
      <c r="G22" s="33" t="s">
        <v>7</v>
      </c>
      <c r="H22" s="65"/>
      <c r="I22" s="13"/>
      <c r="J22" s="33" t="s">
        <v>7</v>
      </c>
      <c r="K22" s="65"/>
    </row>
    <row r="23" spans="1:11" ht="25" customHeight="1" x14ac:dyDescent="0.2">
      <c r="A23" s="71"/>
      <c r="B23" s="72"/>
      <c r="C23" s="14"/>
      <c r="D23" s="24" t="str">
        <f>IF(D22="Uitmuntend","€ 3.000",IF(D22="Goed","€ 2.400",IF(D22="Voldoende","€ 0",IF(D22="Matig","- € 3.000",IF(D22="Onvoldoende","KO"," ")))))</f>
        <v xml:space="preserve"> </v>
      </c>
      <c r="E23" s="66"/>
      <c r="F23" s="14"/>
      <c r="G23" s="24" t="str">
        <f>IF(G22="Uitmuntend","€ 3.000",IF(G22="Goed","€ 2.400",IF(G22="Voldoende","€ 0",IF(G22="Matig","- € 3.000",IF(G22="Onvoldoende","KO"," ")))))</f>
        <v xml:space="preserve"> </v>
      </c>
      <c r="H23" s="66"/>
      <c r="I23" s="14"/>
      <c r="J23" s="24" t="str">
        <f>IF(J22="Uitmuntend","€ 3.000",IF(J22="Goed","€ 2.400",IF(J22="Voldoende","€ 0",IF(J22="Matig","- € 3.000",IF(J22="Onvoldoende","KO"," ")))))</f>
        <v xml:space="preserve"> </v>
      </c>
      <c r="K23" s="66"/>
    </row>
    <row r="24" spans="1:11" ht="25" customHeight="1" x14ac:dyDescent="0.2">
      <c r="A24" s="73" t="str">
        <f>Casussen!A6</f>
        <v>Situatie 1 - Vraag 2</v>
      </c>
      <c r="B24" s="28" t="str">
        <f>B19</f>
        <v>Beoordelaar 1</v>
      </c>
      <c r="C24" s="12"/>
      <c r="D24" s="31" t="str">
        <f>'Beoordelaar 1'!C13</f>
        <v>SCORE</v>
      </c>
      <c r="E24" s="64" t="s">
        <v>9</v>
      </c>
      <c r="F24" s="12"/>
      <c r="G24" s="32" t="str">
        <f>'Beoordelaar 1'!F13</f>
        <v>SCORE</v>
      </c>
      <c r="H24" s="64" t="s">
        <v>9</v>
      </c>
      <c r="I24" s="12"/>
      <c r="J24" s="32" t="str">
        <f>'Beoordelaar 1'!I13</f>
        <v>SCORE</v>
      </c>
      <c r="K24" s="64" t="s">
        <v>9</v>
      </c>
    </row>
    <row r="25" spans="1:11" ht="25" customHeight="1" x14ac:dyDescent="0.2">
      <c r="A25" s="74"/>
      <c r="B25" s="28" t="str">
        <f>B20</f>
        <v>Beoordelaar 2</v>
      </c>
      <c r="C25" s="12"/>
      <c r="D25" s="31" t="str">
        <f>'Beoordelaar 2'!C13</f>
        <v>SCORE</v>
      </c>
      <c r="E25" s="65"/>
      <c r="F25" s="12"/>
      <c r="G25" s="32" t="str">
        <f>'Beoordelaar 2'!F13</f>
        <v>SCORE</v>
      </c>
      <c r="H25" s="65"/>
      <c r="I25" s="12"/>
      <c r="J25" s="32" t="str">
        <f>'Beoordelaar 2'!I13</f>
        <v>SCORE</v>
      </c>
      <c r="K25" s="65"/>
    </row>
    <row r="26" spans="1:11" ht="25" customHeight="1" x14ac:dyDescent="0.2">
      <c r="A26" s="74"/>
      <c r="B26" s="28" t="str">
        <f>B21</f>
        <v>Beoordelaar 3</v>
      </c>
      <c r="C26" s="12"/>
      <c r="D26" s="31" t="str">
        <f>'Beoordelaar 3'!C13</f>
        <v>SCORE</v>
      </c>
      <c r="E26" s="65"/>
      <c r="F26" s="12"/>
      <c r="G26" s="32" t="str">
        <f>'Beoordelaar 3'!F13</f>
        <v>SCORE</v>
      </c>
      <c r="H26" s="65"/>
      <c r="I26" s="12"/>
      <c r="J26" s="32" t="str">
        <f>'Beoordelaar 3'!I13</f>
        <v>SCORE</v>
      </c>
      <c r="K26" s="65"/>
    </row>
    <row r="27" spans="1:11" ht="25" customHeight="1" x14ac:dyDescent="0.2">
      <c r="A27" s="69" t="s">
        <v>1</v>
      </c>
      <c r="B27" s="70"/>
      <c r="C27" s="13"/>
      <c r="D27" s="30" t="s">
        <v>3</v>
      </c>
      <c r="E27" s="65"/>
      <c r="F27" s="13"/>
      <c r="G27" s="33" t="s">
        <v>7</v>
      </c>
      <c r="H27" s="65"/>
      <c r="I27" s="13"/>
      <c r="J27" s="33" t="s">
        <v>7</v>
      </c>
      <c r="K27" s="65"/>
    </row>
    <row r="28" spans="1:11" ht="25" customHeight="1" x14ac:dyDescent="0.2">
      <c r="A28" s="71"/>
      <c r="B28" s="72"/>
      <c r="C28" s="14"/>
      <c r="D28" s="24" t="str">
        <f>IF(D27="Uitmuntend","€ 3.000",IF(D27="Goed","€ 2.400",IF(D27="Voldoende","€ 0",IF(D27="Matig","- € 3.000",IF(D27="Onvoldoende","KO"," ")))))</f>
        <v xml:space="preserve"> </v>
      </c>
      <c r="E28" s="66"/>
      <c r="F28" s="14"/>
      <c r="G28" s="24" t="str">
        <f>IF(G27="Uitmuntend","€ 3.000",IF(G27="Goed","€ 2.400",IF(G27="Voldoende","€ 0",IF(G27="Matig","- € 3.000",IF(G27="Onvoldoende","KO"," ")))))</f>
        <v xml:space="preserve"> </v>
      </c>
      <c r="H28" s="66"/>
      <c r="I28" s="14"/>
      <c r="J28" s="24" t="str">
        <f>IF(J27="Uitmuntend","€ 3.000",IF(J27="Goed","€ 2.400",IF(J27="Voldoende","€ 0",IF(J27="Matig","- € 3.000",IF(J27="Onvoldoende","KO"," ")))))</f>
        <v xml:space="preserve"> </v>
      </c>
      <c r="K28" s="66"/>
    </row>
    <row r="29" spans="1:11" ht="25" customHeight="1" x14ac:dyDescent="0.2">
      <c r="A29" s="73" t="str">
        <f>Casussen!A8</f>
        <v>Situatie 2 - Vraag 1</v>
      </c>
      <c r="B29" s="28" t="str">
        <f>B19</f>
        <v>Beoordelaar 1</v>
      </c>
      <c r="C29" s="12"/>
      <c r="D29" s="31" t="str">
        <f>'Beoordelaar 1'!C15</f>
        <v>SCORE</v>
      </c>
      <c r="E29" s="64" t="s">
        <v>9</v>
      </c>
      <c r="F29" s="12"/>
      <c r="G29" s="32" t="str">
        <f>'Beoordelaar 1'!F15</f>
        <v>SCORE</v>
      </c>
      <c r="H29" s="64" t="s">
        <v>9</v>
      </c>
      <c r="I29" s="12"/>
      <c r="J29" s="32" t="str">
        <f>'Beoordelaar 1'!I15</f>
        <v>SCORE</v>
      </c>
      <c r="K29" s="64" t="s">
        <v>9</v>
      </c>
    </row>
    <row r="30" spans="1:11" ht="25" customHeight="1" x14ac:dyDescent="0.2">
      <c r="A30" s="74"/>
      <c r="B30" s="28" t="str">
        <f>B20</f>
        <v>Beoordelaar 2</v>
      </c>
      <c r="C30" s="12"/>
      <c r="D30" s="31" t="str">
        <f>'Beoordelaar 2'!C15</f>
        <v>SCORE</v>
      </c>
      <c r="E30" s="65"/>
      <c r="F30" s="12"/>
      <c r="G30" s="32" t="str">
        <f>'Beoordelaar 2'!F15</f>
        <v>SCORE</v>
      </c>
      <c r="H30" s="65"/>
      <c r="I30" s="12"/>
      <c r="J30" s="32" t="str">
        <f>'Beoordelaar 2'!I15</f>
        <v>SCORE</v>
      </c>
      <c r="K30" s="65"/>
    </row>
    <row r="31" spans="1:11" ht="25" customHeight="1" x14ac:dyDescent="0.2">
      <c r="A31" s="74"/>
      <c r="B31" s="28" t="str">
        <f>B21</f>
        <v>Beoordelaar 3</v>
      </c>
      <c r="C31" s="12"/>
      <c r="D31" s="31" t="str">
        <f>'Beoordelaar 3'!C15</f>
        <v>SCORE</v>
      </c>
      <c r="E31" s="65"/>
      <c r="F31" s="12"/>
      <c r="G31" s="32" t="str">
        <f>'Beoordelaar 3'!F15</f>
        <v>SCORE</v>
      </c>
      <c r="H31" s="65"/>
      <c r="I31" s="12"/>
      <c r="J31" s="32" t="str">
        <f>'Beoordelaar 3'!I15</f>
        <v>SCORE</v>
      </c>
      <c r="K31" s="65"/>
    </row>
    <row r="32" spans="1:11" ht="25" customHeight="1" x14ac:dyDescent="0.2">
      <c r="A32" s="69" t="s">
        <v>1</v>
      </c>
      <c r="B32" s="70"/>
      <c r="C32" s="13"/>
      <c r="D32" s="30" t="s">
        <v>3</v>
      </c>
      <c r="E32" s="65"/>
      <c r="F32" s="13"/>
      <c r="G32" s="33" t="s">
        <v>7</v>
      </c>
      <c r="H32" s="65"/>
      <c r="I32" s="13"/>
      <c r="J32" s="33" t="s">
        <v>3</v>
      </c>
      <c r="K32" s="65"/>
    </row>
    <row r="33" spans="1:11" ht="25" customHeight="1" x14ac:dyDescent="0.2">
      <c r="A33" s="71"/>
      <c r="B33" s="72"/>
      <c r="C33" s="14"/>
      <c r="D33" s="24" t="str">
        <f>IF(D32="Uitmuntend","€ 3.000",IF(D32="Goed","€ 2.400",IF(D32="Voldoende","€ 0",IF(D32="Matig","- € 3.000",IF(D32="Onvoldoende","KO"," ")))))</f>
        <v xml:space="preserve"> </v>
      </c>
      <c r="E33" s="66"/>
      <c r="F33" s="14"/>
      <c r="G33" s="24" t="str">
        <f>IF(G32="Uitmuntend","€ 3.000",IF(G32="Goed","€ 2.400",IF(G32="Voldoende","€ 0",IF(G32="Matig","- € 3.000",IF(G32="Onvoldoende","KO"," ")))))</f>
        <v xml:space="preserve"> </v>
      </c>
      <c r="H33" s="66"/>
      <c r="I33" s="14"/>
      <c r="J33" s="24" t="str">
        <f>IF(J32="Uitmuntend","€ 3.000",IF(J32="Goed","€ 2.400",IF(J32="Voldoende","€ 0",IF(J32="Matig","- € 3.000",IF(J32="Onvoldoende","KO"," ")))))</f>
        <v xml:space="preserve"> </v>
      </c>
      <c r="K33" s="66"/>
    </row>
    <row r="34" spans="1:11" ht="25" customHeight="1" x14ac:dyDescent="0.2">
      <c r="A34" s="73" t="str">
        <f>Casussen!A10</f>
        <v>Situatie 2 - Vraag 2</v>
      </c>
      <c r="B34" s="28" t="str">
        <f>B29</f>
        <v>Beoordelaar 1</v>
      </c>
      <c r="C34" s="12"/>
      <c r="D34" s="31" t="str">
        <f>'Beoordelaar 1'!C17</f>
        <v>SCORE</v>
      </c>
      <c r="E34" s="64" t="s">
        <v>9</v>
      </c>
      <c r="F34" s="12"/>
      <c r="G34" s="32" t="str">
        <f>'Beoordelaar 1'!F17</f>
        <v>SCORE</v>
      </c>
      <c r="H34" s="64" t="s">
        <v>9</v>
      </c>
      <c r="I34" s="12"/>
      <c r="J34" s="32" t="str">
        <f>'Beoordelaar 1'!I17</f>
        <v>SCORE</v>
      </c>
      <c r="K34" s="64" t="s">
        <v>9</v>
      </c>
    </row>
    <row r="35" spans="1:11" ht="25" customHeight="1" x14ac:dyDescent="0.2">
      <c r="A35" s="74"/>
      <c r="B35" s="28" t="str">
        <f>B30</f>
        <v>Beoordelaar 2</v>
      </c>
      <c r="C35" s="12"/>
      <c r="D35" s="31" t="str">
        <f>'Beoordelaar 2'!C17</f>
        <v>SCORE</v>
      </c>
      <c r="E35" s="65"/>
      <c r="F35" s="12"/>
      <c r="G35" s="32" t="str">
        <f>'Beoordelaar 2'!F17</f>
        <v>SCORE</v>
      </c>
      <c r="H35" s="65"/>
      <c r="I35" s="12"/>
      <c r="J35" s="32" t="str">
        <f>'Beoordelaar 2'!I17</f>
        <v>SCORE</v>
      </c>
      <c r="K35" s="65"/>
    </row>
    <row r="36" spans="1:11" ht="25" customHeight="1" x14ac:dyDescent="0.2">
      <c r="A36" s="74"/>
      <c r="B36" s="28" t="str">
        <f>B31</f>
        <v>Beoordelaar 3</v>
      </c>
      <c r="C36" s="12"/>
      <c r="D36" s="31" t="str">
        <f>'Beoordelaar 3'!C17</f>
        <v>SCORE</v>
      </c>
      <c r="E36" s="65"/>
      <c r="F36" s="12"/>
      <c r="G36" s="32" t="str">
        <f>'Beoordelaar 3'!F17</f>
        <v>SCORE</v>
      </c>
      <c r="H36" s="65"/>
      <c r="I36" s="12"/>
      <c r="J36" s="32" t="str">
        <f>'Beoordelaar 3'!I17</f>
        <v>SCORE</v>
      </c>
      <c r="K36" s="65"/>
    </row>
    <row r="37" spans="1:11" ht="25" customHeight="1" x14ac:dyDescent="0.2">
      <c r="A37" s="69" t="s">
        <v>1</v>
      </c>
      <c r="B37" s="70"/>
      <c r="C37" s="13"/>
      <c r="D37" s="30" t="s">
        <v>3</v>
      </c>
      <c r="E37" s="65"/>
      <c r="F37" s="13"/>
      <c r="G37" s="33" t="s">
        <v>7</v>
      </c>
      <c r="H37" s="65"/>
      <c r="I37" s="13"/>
      <c r="J37" s="33" t="s">
        <v>7</v>
      </c>
      <c r="K37" s="65"/>
    </row>
    <row r="38" spans="1:11" ht="25" customHeight="1" x14ac:dyDescent="0.2">
      <c r="A38" s="71"/>
      <c r="B38" s="72"/>
      <c r="C38" s="14"/>
      <c r="D38" s="24" t="str">
        <f>IF(D37="Uitmuntend","€ 3.000",IF(D37="Goed","€ 2.400",IF(D37="Voldoende","€ 0",IF(D37="Matig","- € 3.000",IF(D37="Onvoldoende","KO"," ")))))</f>
        <v xml:space="preserve"> </v>
      </c>
      <c r="E38" s="66"/>
      <c r="F38" s="14"/>
      <c r="G38" s="24" t="str">
        <f>IF(G37="Uitmuntend","€ 3.000",IF(G37="Goed","€ 2.400",IF(G37="Voldoende","€ 0",IF(G37="Matig","- € 3.000",IF(G37="Onvoldoende","KO"," ")))))</f>
        <v xml:space="preserve"> </v>
      </c>
      <c r="H38" s="66"/>
      <c r="I38" s="14"/>
      <c r="J38" s="24" t="str">
        <f>IF(J37="Uitmuntend","€ 3.000",IF(J37="Goed","€ 2.400",IF(J37="Voldoende","€ 0",IF(J37="Matig","- € 3.000",IF(J37="Onvoldoende","KO"," ")))))</f>
        <v xml:space="preserve"> </v>
      </c>
      <c r="K38" s="66"/>
    </row>
    <row r="39" spans="1:11" s="9" customFormat="1" ht="28" customHeight="1" x14ac:dyDescent="0.2">
      <c r="A39" s="75" t="s">
        <v>37</v>
      </c>
      <c r="B39" s="76"/>
      <c r="C39" s="15"/>
      <c r="D39" s="36" t="e">
        <f>D7+D12+D17+D23+D28+D33+D38</f>
        <v>#VALUE!</v>
      </c>
      <c r="E39" s="29"/>
      <c r="F39" s="15"/>
      <c r="G39" s="36" t="e">
        <f>G7+G12+G17+G23+G28+G33+G38</f>
        <v>#VALUE!</v>
      </c>
      <c r="H39" s="29"/>
      <c r="I39" s="15"/>
      <c r="J39" s="36" t="e">
        <f>J7+J12+J17+J23+J28+J33+J38</f>
        <v>#VALUE!</v>
      </c>
      <c r="K39" s="29"/>
    </row>
  </sheetData>
  <sheetProtection algorithmName="SHA-512" hashValue="dl9N/OwWOcFr5Iku36fchy1Nqtz/ejuLYmYHPcgHrnmzE8bmdZpoaodgwxyCKtK6iC9qmXGeW7RWR3/Lq+6Adw==" saltValue="yb0WVM2vKBFlIkFvbdiTJQ==" spinCount="100000" sheet="1" objects="1" scenarios="1"/>
  <mergeCells count="46">
    <mergeCell ref="E34:E38"/>
    <mergeCell ref="H34:H38"/>
    <mergeCell ref="K34:K38"/>
    <mergeCell ref="A37:B37"/>
    <mergeCell ref="A38:B38"/>
    <mergeCell ref="E29:E33"/>
    <mergeCell ref="H29:H33"/>
    <mergeCell ref="K29:K33"/>
    <mergeCell ref="A32:B32"/>
    <mergeCell ref="A33:B33"/>
    <mergeCell ref="E24:E28"/>
    <mergeCell ref="H24:H28"/>
    <mergeCell ref="K24:K28"/>
    <mergeCell ref="A27:B27"/>
    <mergeCell ref="A28:B28"/>
    <mergeCell ref="E19:E23"/>
    <mergeCell ref="H19:H23"/>
    <mergeCell ref="K19:K23"/>
    <mergeCell ref="A22:B22"/>
    <mergeCell ref="A23:B23"/>
    <mergeCell ref="A6:B6"/>
    <mergeCell ref="A11:B11"/>
    <mergeCell ref="A12:B12"/>
    <mergeCell ref="A7:B7"/>
    <mergeCell ref="A39:B39"/>
    <mergeCell ref="A18:B18"/>
    <mergeCell ref="A19:A21"/>
    <mergeCell ref="A24:A26"/>
    <mergeCell ref="A29:A31"/>
    <mergeCell ref="A34:A36"/>
    <mergeCell ref="A1:K1"/>
    <mergeCell ref="K3:K7"/>
    <mergeCell ref="K8:K12"/>
    <mergeCell ref="K13:K17"/>
    <mergeCell ref="A2:B2"/>
    <mergeCell ref="A16:B16"/>
    <mergeCell ref="A17:B17"/>
    <mergeCell ref="H3:H7"/>
    <mergeCell ref="H8:H12"/>
    <mergeCell ref="H13:H17"/>
    <mergeCell ref="E3:E7"/>
    <mergeCell ref="E8:E12"/>
    <mergeCell ref="A3:A5"/>
    <mergeCell ref="A8:A10"/>
    <mergeCell ref="A13:A15"/>
    <mergeCell ref="E13:E17"/>
  </mergeCells>
  <dataValidations count="1">
    <dataValidation type="list" errorStyle="warning" allowBlank="1" showErrorMessage="1" sqref="I16:J16 I11:J11 I6:J6 D6 D11 D16 F16:G16 F6:G6 F11:G11 I32:J32 I27:J27 I22:J22 D22 D27 D32 F32:G32 F22:G22 F27:G27 I37:J37 D37 F37:G37" xr:uid="{00000000-0002-0000-0400-000000000000}">
      <formula1>SCORE</formula1>
    </dataValidation>
  </dataValidations>
  <pageMargins left="0.7" right="0.7" top="0.75" bottom="0.75" header="0.3" footer="0.3"/>
  <pageSetup paperSize="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6</vt:i4>
      </vt:variant>
      <vt:variant>
        <vt:lpstr>Benoemde bereiken</vt:lpstr>
      </vt:variant>
      <vt:variant>
        <vt:i4>1</vt:i4>
      </vt:variant>
    </vt:vector>
  </HeadingPairs>
  <TitlesOfParts>
    <vt:vector size="7" baseType="lpstr">
      <vt:lpstr>Beoordelen open vragen</vt:lpstr>
      <vt:lpstr>Casussen</vt:lpstr>
      <vt:lpstr>Beoordelaar 1</vt:lpstr>
      <vt:lpstr>Beoordelaar 2</vt:lpstr>
      <vt:lpstr>Beoordelaar 3</vt:lpstr>
      <vt:lpstr>Consensus</vt:lpstr>
      <vt:lpstr>SCORE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Copyright inkoopadviesbureau BiC 
</dc:description>
  <cp:lastModifiedBy/>
  <dcterms:created xsi:type="dcterms:W3CDTF">2006-09-16T00:00:00Z</dcterms:created>
  <dcterms:modified xsi:type="dcterms:W3CDTF">2023-06-09T11:18:23Z</dcterms:modified>
  <cp:category/>
</cp:coreProperties>
</file>