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in\Inkoop_produkten_diensten\Projecten\2024\facilitair sportinventaris aanschaf  en inspectie\nvi definitief\"/>
    </mc:Choice>
  </mc:AlternateContent>
  <xr:revisionPtr revIDLastSave="0" documentId="8_{16504016-2F0E-4C8F-B2C3-DFDFAC6C0103}" xr6:coauthVersionLast="47" xr6:coauthVersionMax="47" xr10:uidLastSave="{00000000-0000-0000-0000-000000000000}"/>
  <bookViews>
    <workbookView xWindow="-120" yWindow="-120" windowWidth="38640" windowHeight="15840" activeTab="3" xr2:uid="{00000000-000D-0000-FFFF-FFFF00000000}"/>
  </bookViews>
  <sheets>
    <sheet name="Uitleg calculatiebestand" sheetId="3" r:id="rId1"/>
    <sheet name="Inschrijfblad" sheetId="4" r:id="rId2"/>
    <sheet name="Inspectie" sheetId="7" r:id="rId3"/>
    <sheet name="Aanschaf" sheetId="2" r:id="rId4"/>
  </sheets>
  <definedNames>
    <definedName name="_xlnm.Print_Area" localSheetId="3">Aanschaf!$B$3:$F$33</definedName>
    <definedName name="_xlnm.Print_Area" localSheetId="2">Inspectie!$B$3:$E$14</definedName>
    <definedName name="_xlnm.Print_Titles" localSheetId="3">Aanschaf!$3:$5</definedName>
    <definedName name="_xlnm.Print_Titles" localSheetId="2">Inspectie!$3:$6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8" i="2" l="1"/>
  <c r="G77" i="2"/>
  <c r="G76" i="2"/>
  <c r="G74" i="2"/>
  <c r="G73" i="2"/>
  <c r="G72" i="2"/>
  <c r="G70" i="2"/>
  <c r="G69" i="2"/>
  <c r="G68" i="2"/>
  <c r="G67" i="2"/>
  <c r="G66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49" i="2"/>
  <c r="G48" i="2"/>
  <c r="G47" i="2"/>
  <c r="G46" i="2"/>
  <c r="G45" i="2"/>
  <c r="G44" i="2"/>
  <c r="G43" i="2"/>
  <c r="G42" i="2"/>
  <c r="G41" i="2"/>
  <c r="G40" i="2"/>
  <c r="G39" i="2"/>
  <c r="E77" i="2"/>
  <c r="E76" i="2"/>
  <c r="E75" i="2"/>
  <c r="G75" i="2" s="1"/>
  <c r="E74" i="2"/>
  <c r="E73" i="2"/>
  <c r="E72" i="2"/>
  <c r="E70" i="2"/>
  <c r="E69" i="2"/>
  <c r="E68" i="2"/>
  <c r="E67" i="2"/>
  <c r="E66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49" i="2"/>
  <c r="E48" i="2"/>
  <c r="E47" i="2"/>
  <c r="E46" i="2"/>
  <c r="E45" i="2"/>
  <c r="E44" i="2"/>
  <c r="E43" i="2"/>
  <c r="E42" i="2"/>
  <c r="E41" i="2"/>
  <c r="E40" i="2"/>
  <c r="E39" i="2"/>
  <c r="G32" i="2"/>
  <c r="G31" i="2"/>
  <c r="G30" i="2"/>
  <c r="G28" i="2"/>
  <c r="G27" i="2"/>
  <c r="G26" i="2"/>
  <c r="G24" i="2"/>
  <c r="G23" i="2"/>
  <c r="G22" i="2"/>
  <c r="G20" i="2"/>
  <c r="G19" i="2"/>
  <c r="G18" i="2"/>
  <c r="G17" i="2"/>
  <c r="G16" i="2"/>
  <c r="G15" i="2"/>
  <c r="G14" i="2"/>
  <c r="G12" i="2"/>
  <c r="G8" i="2"/>
  <c r="G9" i="2"/>
  <c r="G10" i="2"/>
  <c r="G7" i="2"/>
  <c r="E31" i="2"/>
  <c r="E30" i="2"/>
  <c r="E28" i="2"/>
  <c r="E27" i="2"/>
  <c r="E26" i="2"/>
  <c r="E24" i="2"/>
  <c r="E23" i="2"/>
  <c r="E22" i="2"/>
  <c r="E20" i="2"/>
  <c r="E19" i="2"/>
  <c r="E18" i="2"/>
  <c r="E17" i="2"/>
  <c r="E16" i="2"/>
  <c r="E15" i="2"/>
  <c r="E14" i="2"/>
  <c r="E12" i="2"/>
  <c r="E8" i="2"/>
  <c r="E9" i="2"/>
  <c r="E10" i="2"/>
  <c r="E7" i="2"/>
  <c r="C14" i="7"/>
  <c r="C13" i="7"/>
  <c r="C12" i="7"/>
  <c r="C11" i="7"/>
  <c r="C10" i="7"/>
  <c r="C9" i="7"/>
  <c r="C7" i="7"/>
  <c r="C8" i="7"/>
  <c r="E14" i="7"/>
  <c r="E13" i="7"/>
  <c r="E12" i="7"/>
  <c r="E11" i="7"/>
  <c r="E10" i="7"/>
  <c r="E9" i="7"/>
  <c r="E8" i="7"/>
  <c r="E7" i="7"/>
  <c r="E15" i="7" s="1"/>
  <c r="F9" i="4" s="1"/>
  <c r="F10" i="4" s="1"/>
  <c r="C9" i="4"/>
  <c r="C14" i="4"/>
  <c r="C13" i="4"/>
  <c r="G33" i="2" l="1"/>
  <c r="G79" i="2" l="1"/>
  <c r="G80" i="2"/>
  <c r="F14" i="4" s="1"/>
  <c r="G34" i="2"/>
  <c r="F13" i="4" s="1"/>
  <c r="F16" i="4"/>
</calcChain>
</file>

<file path=xl/sharedStrings.xml><?xml version="1.0" encoding="utf-8"?>
<sst xmlns="http://schemas.openxmlformats.org/spreadsheetml/2006/main" count="130" uniqueCount="123">
  <si>
    <t>Algemeen</t>
  </si>
  <si>
    <t>Inschrijver vult enkel de groene cellen in.</t>
  </si>
  <si>
    <t>Inschrijver vult prijzen excl BTW in.</t>
  </si>
  <si>
    <t>Inschrijver voorziet inschrijfblad van handtekening.</t>
  </si>
  <si>
    <t>Inschrijfblad</t>
  </si>
  <si>
    <t>In dit tabblad komen de prijzen vanuit de tabbladen Inspectie en Aanschaf samen en wordt de inschrijfprijs automatisch gegenereerd</t>
  </si>
  <si>
    <t>Dit tabblad dient inschrijver te voorzien van datum en handtekening</t>
  </si>
  <si>
    <t>Inspectie</t>
  </si>
  <si>
    <t>Aanschaf</t>
  </si>
  <si>
    <t>Dit tabblad betreft het prijzenblad voor aanschaf van sportinstallaties en - toestellen</t>
  </si>
  <si>
    <t>Inschrijfblad Aanbesteding aanschaf en inspectie Sportinventaris</t>
  </si>
  <si>
    <t>Inschrijver:</t>
  </si>
  <si>
    <t>Gevestigd te:</t>
  </si>
  <si>
    <t>Prijzen inspectie en onderhoud</t>
  </si>
  <si>
    <t>Prijzen levering bij vervanging of uitbreiding</t>
  </si>
  <si>
    <t>Inschrijfprijs</t>
  </si>
  <si>
    <t>De inschrijver verklaart deze aanbieding te doen met inachtneming van de bepalingen en de gegevens,  zoals deze zijn omschreven in de offerte aanvraag met nummer 2143220.</t>
  </si>
  <si>
    <t>Datum:</t>
  </si>
  <si>
    <t>Handtekening:</t>
  </si>
  <si>
    <t>Alma</t>
  </si>
  <si>
    <t>B. Stegeman</t>
  </si>
  <si>
    <t>Bargerpaske</t>
  </si>
  <si>
    <t>De Esch</t>
  </si>
  <si>
    <t>De Vlier</t>
  </si>
  <si>
    <t>Sport- en turnhal</t>
  </si>
  <si>
    <t>Het Woold</t>
  </si>
  <si>
    <t>Prijsblad Aanschaf</t>
  </si>
  <si>
    <t>Tabel B - Inventarislijst klein materiaal</t>
  </si>
  <si>
    <t>Omschrijving</t>
  </si>
  <si>
    <t>Prijs per eenheid</t>
  </si>
  <si>
    <t>Aantal</t>
  </si>
  <si>
    <t>Totaal</t>
  </si>
  <si>
    <t>Plafondvoorzieningen - accessoires</t>
  </si>
  <si>
    <t>Ballen</t>
  </si>
  <si>
    <t>Wandvoorzieningen</t>
  </si>
  <si>
    <t>Spring-, steun- en balanceertoestellen</t>
  </si>
  <si>
    <t>Landingsvlakken</t>
  </si>
  <si>
    <t>Bergings- en transportmateriaal</t>
  </si>
  <si>
    <t>Handgereedschap/slagmateriaal</t>
  </si>
  <si>
    <t>Tennisracket</t>
  </si>
  <si>
    <t>Subtotaal</t>
  </si>
  <si>
    <t>Afbaken-/markeringsbol (set 40 stuks)</t>
  </si>
  <si>
    <t>Diversen</t>
  </si>
  <si>
    <t>Zonder handtekening is het calculatiebestand niet geldig en zal deze niet meegenomen worden in de beoordeling, wat automatisch een knock-out betekent.</t>
  </si>
  <si>
    <t>* Het kortingspercentage dat ingevuldt wordt geldt voor zowel de opgenomen inventaris als overige producten die niet opgenomen zijn in het prijzenblad</t>
  </si>
  <si>
    <t>Tabel A - Inventarislijst sportinstallaties en -toestellen</t>
  </si>
  <si>
    <t>Kortingspercentage op (overige) klein materiaal*</t>
  </si>
  <si>
    <t>Kortingspercentage op (overige) sportinstallaties en -toestellen*</t>
  </si>
  <si>
    <t>Totale fictieve kosten aanschaf inrichting sportzaal - sportinstallaties en -toestellen</t>
  </si>
  <si>
    <t>Totale fictieve kosten aanschaf inrichting sportzaal - klein materiaal</t>
  </si>
  <si>
    <t>Tabel A - Inspectie en onderhoud sportinstallaties en -toestellen</t>
  </si>
  <si>
    <t>Accommodatie</t>
  </si>
  <si>
    <t>t Kempken</t>
  </si>
  <si>
    <t>Jaarlijkse inspectiekosten</t>
  </si>
  <si>
    <t>Prijsblad Inspectie</t>
  </si>
  <si>
    <t>Totale jaarlijkse inspectiekosten</t>
  </si>
  <si>
    <t>Turnringen met kunststof band, Diameter turnring 23.6 cm</t>
  </si>
  <si>
    <t>Springplank, 2 veren,  Afmeting 120 x 60 cm gebogen multiplex met ingebouwde versteviging, bekleed met tapijt</t>
  </si>
  <si>
    <t>Wedstrijd springplank, 5 veren, Afmetingen 120 x 60 cm bekleed met tapijt</t>
  </si>
  <si>
    <t>Springkast Afmeting 1372x737/542x1028 mm (lxbxh)</t>
  </si>
  <si>
    <t>Turnmatje incl hechtstroken 150 x 100 x 6 cm</t>
  </si>
  <si>
    <t>Korfbalmand, wedstrijdmand</t>
  </si>
  <si>
    <t>Basketballen nr 5</t>
  </si>
  <si>
    <t>Volleyballen (trainingsbal)</t>
  </si>
  <si>
    <t>Zaalvoetballen nr 4</t>
  </si>
  <si>
    <t>Handballen maat 2</t>
  </si>
  <si>
    <t>Korfbal wedstrijdbal</t>
  </si>
  <si>
    <t>Rugbybal trainingsbal</t>
  </si>
  <si>
    <t>Hockeyballen trainingsbal</t>
  </si>
  <si>
    <t>Gatenbal diameter van 70 mm</t>
  </si>
  <si>
    <t>Tennisbal, per stuk</t>
  </si>
  <si>
    <t>Softbal 11 inch</t>
  </si>
  <si>
    <t>Foambal 90 mm doorsnee</t>
  </si>
  <si>
    <t>Badmintonracket (lange/normale steel)</t>
  </si>
  <si>
    <t>Unihockeystick (per stuk)</t>
  </si>
  <si>
    <t>Slagknuppel hout 60 cm</t>
  </si>
  <si>
    <t>Slagplank 60 cm hout</t>
  </si>
  <si>
    <t>Frisbee, kunststof</t>
  </si>
  <si>
    <t>Springtouw 3 meter kunstvezel</t>
  </si>
  <si>
    <t>Stok (1 meter), kunststof</t>
  </si>
  <si>
    <t>Trektouw (15 meter) Hennep met een diam. van 24 mm</t>
  </si>
  <si>
    <t>Hoepel, 60 cm doorsnee, kunststof</t>
  </si>
  <si>
    <t>Pittenzak 10x15 cm</t>
  </si>
  <si>
    <t>Bouncebalset, 12 sticks + 1 bal</t>
  </si>
  <si>
    <t>Werpringen rubber 17 cm doorsnee</t>
  </si>
  <si>
    <t>Partijlintjes, schoudermodel</t>
  </si>
  <si>
    <t>Pilon klein 16 cm</t>
  </si>
  <si>
    <t>Pilon groot 30 cm</t>
  </si>
  <si>
    <t>badmintonshuttles, per stuk</t>
  </si>
  <si>
    <t>Toverkoord 10 meter</t>
  </si>
  <si>
    <t>Hoogspringlijn 4 meter</t>
  </si>
  <si>
    <t>Scoreboard, tafel model kunsststof</t>
  </si>
  <si>
    <t>Balcompressor</t>
  </si>
  <si>
    <t>Turnbok In hoogte verstelbaar van 90 tot 130 cm.</t>
  </si>
  <si>
    <t>Klimtouw geslagen hennep glad afgewerkt,  510 cm</t>
  </si>
  <si>
    <t>Kunststof Zitschotels tbv klimtouwinstallatie</t>
  </si>
  <si>
    <t>Trapezestok voor bevestiging aan zwaai-/schommelinstallatie, 80 cm breed, diameter 28 mm</t>
  </si>
  <si>
    <t>Basketbalinstallatie ophijsbaar gasveersysteem 90x120/100</t>
  </si>
  <si>
    <t>Open eind mini tramp, Springdoek 60x70cm, Afmeting 120 x 120 cm</t>
  </si>
  <si>
    <t>Turnbankevenwichtslat 10 cm t.b.v. 300-bank</t>
  </si>
  <si>
    <t>Turnbank met hoekbescherming, lengte 300 cm</t>
  </si>
  <si>
    <t>Lange Turnmat, 5 x 1,2 m</t>
  </si>
  <si>
    <t>Landingsmat met handgrepen, 360 x 200 x 30 cm</t>
  </si>
  <si>
    <t>Mattenwagen voor 12 turnmatten (afmeting turnmat: 150 x 100 x 6cm)</t>
  </si>
  <si>
    <t>Mattenwaten voor 2 landingsmatten (afmeting landingsmet 300 x 200 x 30cm) en 2 springplangen, 2 mini tramps</t>
  </si>
  <si>
    <t xml:space="preserve">Wagen lange matten, voor het opbergen en transporteren van 2 lange matten van 5 meter </t>
  </si>
  <si>
    <t xml:space="preserve">Korfbal/springstaanders in hoogte verstelbaar van 2,40 m tot max. 3,50 m </t>
  </si>
  <si>
    <t>Houten spelblok, 5x10x20 cm</t>
  </si>
  <si>
    <t>Afbaken-/markeringsmateriaal</t>
  </si>
  <si>
    <t>honkenset bestaande uit 3 veldhonken en 1 thuishonk</t>
  </si>
  <si>
    <t>Ballenwagen met 4 legborden, afsluitbaar. Voor 40 ballen.</t>
  </si>
  <si>
    <t>uurtarief</t>
  </si>
  <si>
    <t>aantal uren</t>
  </si>
  <si>
    <t>vast uurtarief voor inspectie en onderhoud alle  sportaccomodaties</t>
  </si>
  <si>
    <t>montagekosten</t>
  </si>
  <si>
    <t>*totaal 4 jaren: 2 jaren contractperiode en 2 optiejaren</t>
  </si>
  <si>
    <t xml:space="preserve">Hier vult u het uniforme uurtarief voor inspectie en de uren per sportaccommodatie in </t>
  </si>
  <si>
    <t>Dit tabblad betreft het prijzenblad voor jaarlijks inspectie.</t>
  </si>
  <si>
    <t>Tabel A Inventarislijst sportinstallaties en -toestellen</t>
  </si>
  <si>
    <t>Tabel B Inventarislijst klein materiaal</t>
  </si>
  <si>
    <t>Inschrijver vult de kosten per artikel in</t>
  </si>
  <si>
    <t>c</t>
  </si>
  <si>
    <t>Totaalprijs per eenheid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</si>
</sst>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 [$€-2]\ * #,##0.00_ ;_ [$€-2]\ * \-#,##0.00_ ;_ [$€-2]\ * &quot;-&quot;??_ ;_ @_ 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9"/>
      <name val="Verdana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1"/>
      </left>
      <right style="thin">
        <color theme="0"/>
      </right>
      <top style="medium">
        <color theme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1"/>
      </top>
      <bottom style="thin">
        <color theme="0"/>
      </bottom>
      <diagonal/>
    </border>
    <border>
      <left style="thin">
        <color theme="0"/>
      </left>
      <right style="medium">
        <color theme="1"/>
      </right>
      <top style="medium">
        <color theme="1"/>
      </top>
      <bottom style="thin">
        <color theme="0"/>
      </bottom>
      <diagonal/>
    </border>
    <border>
      <left style="medium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1"/>
      </right>
      <top style="thin">
        <color theme="0"/>
      </top>
      <bottom style="thin">
        <color theme="0"/>
      </bottom>
      <diagonal/>
    </border>
    <border>
      <left style="medium">
        <color theme="1"/>
      </left>
      <right style="thin">
        <color theme="0"/>
      </right>
      <top style="thin">
        <color theme="0"/>
      </top>
      <bottom style="medium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1"/>
      </bottom>
      <diagonal/>
    </border>
    <border>
      <left style="thin">
        <color theme="0"/>
      </left>
      <right style="medium">
        <color theme="1"/>
      </right>
      <top style="thin">
        <color theme="0"/>
      </top>
      <bottom style="medium">
        <color theme="1"/>
      </bottom>
      <diagonal/>
    </border>
    <border>
      <left style="medium">
        <color theme="1"/>
      </left>
      <right/>
      <top style="thin">
        <color theme="0"/>
      </top>
      <bottom style="thin">
        <color theme="0"/>
      </bottom>
      <diagonal/>
    </border>
    <border>
      <left/>
      <right style="medium">
        <color theme="1"/>
      </right>
      <top style="thin">
        <color theme="0"/>
      </top>
      <bottom style="thin">
        <color theme="0"/>
      </bottom>
      <diagonal/>
    </border>
    <border>
      <left style="thin">
        <color rgb="FF00B0F0"/>
      </left>
      <right style="medium">
        <color theme="1"/>
      </right>
      <top style="thin">
        <color theme="0"/>
      </top>
      <bottom style="medium">
        <color theme="1"/>
      </bottom>
      <diagonal/>
    </border>
    <border>
      <left/>
      <right/>
      <top style="thin">
        <color theme="0"/>
      </top>
      <bottom style="medium">
        <color theme="1"/>
      </bottom>
      <diagonal/>
    </border>
    <border>
      <left style="thin">
        <color rgb="FF00B0F0"/>
      </left>
      <right style="thin">
        <color rgb="FF00B0F0"/>
      </right>
      <top style="thin">
        <color theme="0"/>
      </top>
      <bottom style="medium">
        <color theme="1"/>
      </bottom>
      <diagonal/>
    </border>
    <border>
      <left style="medium">
        <color theme="1"/>
      </left>
      <right/>
      <top style="thin">
        <color theme="0"/>
      </top>
      <bottom style="medium">
        <color theme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9">
    <xf numFmtId="0" fontId="0" fillId="0" borderId="0" xfId="0"/>
    <xf numFmtId="0" fontId="0" fillId="3" borderId="5" xfId="0" applyFill="1" applyBorder="1"/>
    <xf numFmtId="0" fontId="0" fillId="0" borderId="6" xfId="0" applyBorder="1"/>
    <xf numFmtId="0" fontId="0" fillId="0" borderId="4" xfId="0" applyBorder="1"/>
    <xf numFmtId="0" fontId="0" fillId="0" borderId="1" xfId="0" applyBorder="1"/>
    <xf numFmtId="0" fontId="0" fillId="3" borderId="3" xfId="0" applyFill="1" applyBorder="1"/>
    <xf numFmtId="0" fontId="0" fillId="3" borderId="7" xfId="0" applyFill="1" applyBorder="1"/>
    <xf numFmtId="0" fontId="4" fillId="0" borderId="8" xfId="0" applyFont="1" applyBorder="1" applyAlignment="1">
      <alignment vertical="center"/>
    </xf>
    <xf numFmtId="0" fontId="7" fillId="2" borderId="8" xfId="0" applyFont="1" applyFill="1" applyBorder="1" applyAlignment="1" applyProtection="1">
      <alignment horizontal="left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0" fillId="0" borderId="8" xfId="0" applyBorder="1"/>
    <xf numFmtId="0" fontId="7" fillId="2" borderId="8" xfId="0" applyFont="1" applyFill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vertical="center"/>
      <protection locked="0"/>
    </xf>
    <xf numFmtId="0" fontId="5" fillId="2" borderId="8" xfId="0" applyFont="1" applyFill="1" applyBorder="1" applyAlignment="1" applyProtection="1">
      <alignment vertical="center"/>
      <protection locked="0"/>
    </xf>
    <xf numFmtId="0" fontId="5" fillId="0" borderId="8" xfId="0" applyFont="1" applyBorder="1" applyAlignment="1" applyProtection="1">
      <alignment vertical="center"/>
      <protection locked="0"/>
    </xf>
    <xf numFmtId="44" fontId="0" fillId="0" borderId="8" xfId="1" applyFont="1" applyBorder="1"/>
    <xf numFmtId="0" fontId="7" fillId="0" borderId="8" xfId="0" applyFont="1" applyBorder="1" applyAlignment="1" applyProtection="1">
      <alignment horizontal="center" vertical="center"/>
      <protection locked="0"/>
    </xf>
    <xf numFmtId="0" fontId="0" fillId="0" borderId="9" xfId="0" applyBorder="1"/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left" vertical="top"/>
    </xf>
    <xf numFmtId="0" fontId="0" fillId="0" borderId="2" xfId="0" applyBorder="1" applyAlignment="1">
      <alignment wrapText="1"/>
    </xf>
    <xf numFmtId="0" fontId="1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164" fontId="0" fillId="0" borderId="15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164" fontId="12" fillId="3" borderId="15" xfId="0" applyNumberFormat="1" applyFont="1" applyFill="1" applyBorder="1" applyAlignment="1">
      <alignment horizontal="right" vertical="center" wrapText="1"/>
    </xf>
    <xf numFmtId="0" fontId="0" fillId="0" borderId="14" xfId="0" applyBorder="1" applyAlignment="1">
      <alignment horizontal="left"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164" fontId="2" fillId="5" borderId="16" xfId="0" applyNumberFormat="1" applyFont="1" applyFill="1" applyBorder="1" applyAlignment="1">
      <alignment wrapText="1"/>
    </xf>
    <xf numFmtId="0" fontId="0" fillId="0" borderId="2" xfId="0" applyBorder="1" applyAlignment="1">
      <alignment horizontal="left" wrapText="1"/>
    </xf>
    <xf numFmtId="0" fontId="10" fillId="0" borderId="14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0" fillId="3" borderId="15" xfId="0" applyFill="1" applyBorder="1" applyAlignment="1">
      <alignment wrapText="1"/>
    </xf>
    <xf numFmtId="0" fontId="11" fillId="0" borderId="14" xfId="0" applyFont="1" applyBorder="1" applyAlignment="1">
      <alignment horizontal="left" wrapText="1"/>
    </xf>
    <xf numFmtId="0" fontId="0" fillId="0" borderId="14" xfId="0" applyBorder="1" applyAlignment="1">
      <alignment wrapText="1"/>
    </xf>
    <xf numFmtId="164" fontId="0" fillId="3" borderId="15" xfId="0" applyNumberFormat="1" applyFill="1" applyBorder="1" applyAlignment="1">
      <alignment horizontal="left" vertical="center"/>
    </xf>
    <xf numFmtId="0" fontId="0" fillId="3" borderId="6" xfId="0" applyFill="1" applyBorder="1"/>
    <xf numFmtId="0" fontId="0" fillId="0" borderId="8" xfId="0" applyBorder="1" applyAlignment="1">
      <alignment wrapText="1"/>
    </xf>
    <xf numFmtId="0" fontId="0" fillId="0" borderId="8" xfId="0" applyBorder="1" applyAlignment="1">
      <alignment horizontal="left" vertical="center"/>
    </xf>
    <xf numFmtId="0" fontId="0" fillId="0" borderId="19" xfId="0" applyBorder="1"/>
    <xf numFmtId="0" fontId="0" fillId="0" borderId="19" xfId="0" applyBorder="1" applyAlignment="1">
      <alignment horizontal="left" vertical="center"/>
    </xf>
    <xf numFmtId="0" fontId="0" fillId="0" borderId="20" xfId="0" applyBorder="1"/>
    <xf numFmtId="0" fontId="0" fillId="0" borderId="20" xfId="0" applyBorder="1" applyAlignment="1">
      <alignment horizontal="left" vertical="center"/>
    </xf>
    <xf numFmtId="0" fontId="0" fillId="0" borderId="9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10" xfId="0" applyBorder="1" applyAlignment="1">
      <alignment wrapText="1"/>
    </xf>
    <xf numFmtId="0" fontId="6" fillId="0" borderId="8" xfId="0" applyFont="1" applyBorder="1"/>
    <xf numFmtId="0" fontId="4" fillId="0" borderId="8" xfId="0" applyFont="1" applyBorder="1"/>
    <xf numFmtId="0" fontId="4" fillId="0" borderId="8" xfId="0" applyFont="1" applyBorder="1" applyAlignment="1" applyProtection="1">
      <alignment vertical="center"/>
      <protection locked="0"/>
    </xf>
    <xf numFmtId="0" fontId="4" fillId="0" borderId="8" xfId="0" applyFont="1" applyBorder="1" applyAlignment="1">
      <alignment horizontal="center" vertical="center"/>
    </xf>
    <xf numFmtId="0" fontId="6" fillId="0" borderId="19" xfId="0" applyFont="1" applyBorder="1"/>
    <xf numFmtId="0" fontId="7" fillId="0" borderId="20" xfId="0" applyFont="1" applyBorder="1" applyAlignment="1" applyProtection="1">
      <alignment vertical="center"/>
      <protection locked="0"/>
    </xf>
    <xf numFmtId="0" fontId="5" fillId="0" borderId="20" xfId="0" applyFont="1" applyBorder="1" applyAlignment="1" applyProtection="1">
      <alignment vertical="center"/>
      <protection locked="0"/>
    </xf>
    <xf numFmtId="0" fontId="0" fillId="0" borderId="20" xfId="0" quotePrefix="1" applyBorder="1"/>
    <xf numFmtId="0" fontId="4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vertical="center"/>
      <protection locked="0"/>
    </xf>
    <xf numFmtId="0" fontId="6" fillId="0" borderId="20" xfId="0" applyFont="1" applyBorder="1"/>
    <xf numFmtId="0" fontId="6" fillId="0" borderId="10" xfId="0" applyFont="1" applyBorder="1"/>
    <xf numFmtId="0" fontId="4" fillId="0" borderId="10" xfId="0" applyFont="1" applyBorder="1" applyAlignment="1">
      <alignment vertical="center"/>
    </xf>
    <xf numFmtId="0" fontId="0" fillId="0" borderId="25" xfId="0" applyBorder="1"/>
    <xf numFmtId="0" fontId="3" fillId="0" borderId="26" xfId="0" applyFont="1" applyBorder="1" applyAlignment="1">
      <alignment horizontal="center"/>
    </xf>
    <xf numFmtId="0" fontId="7" fillId="0" borderId="26" xfId="0" applyFont="1" applyBorder="1" applyAlignment="1" applyProtection="1">
      <alignment vertical="center"/>
      <protection locked="0"/>
    </xf>
    <xf numFmtId="0" fontId="0" fillId="0" borderId="26" xfId="0" applyBorder="1"/>
    <xf numFmtId="0" fontId="5" fillId="0" borderId="26" xfId="0" applyFont="1" applyBorder="1" applyAlignment="1" applyProtection="1">
      <alignment vertical="center"/>
      <protection locked="0"/>
    </xf>
    <xf numFmtId="0" fontId="6" fillId="0" borderId="25" xfId="0" applyFont="1" applyBorder="1"/>
    <xf numFmtId="0" fontId="6" fillId="0" borderId="26" xfId="0" applyFont="1" applyBorder="1" applyAlignment="1">
      <alignment horizontal="center"/>
    </xf>
    <xf numFmtId="0" fontId="4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>
      <alignment vertical="center"/>
    </xf>
    <xf numFmtId="0" fontId="6" fillId="0" borderId="27" xfId="0" applyFont="1" applyBorder="1"/>
    <xf numFmtId="0" fontId="4" fillId="0" borderId="28" xfId="0" applyFont="1" applyBorder="1" applyAlignment="1">
      <alignment vertical="center"/>
    </xf>
    <xf numFmtId="0" fontId="6" fillId="0" borderId="28" xfId="0" applyFont="1" applyBorder="1"/>
    <xf numFmtId="0" fontId="6" fillId="0" borderId="29" xfId="0" applyFont="1" applyBorder="1"/>
    <xf numFmtId="0" fontId="0" fillId="0" borderId="30" xfId="0" applyBorder="1"/>
    <xf numFmtId="0" fontId="0" fillId="0" borderId="31" xfId="0" applyBorder="1" applyAlignment="1">
      <alignment horizontal="center"/>
    </xf>
    <xf numFmtId="44" fontId="0" fillId="0" borderId="31" xfId="1" applyFont="1" applyFill="1" applyBorder="1"/>
    <xf numFmtId="0" fontId="0" fillId="0" borderId="31" xfId="0" applyBorder="1"/>
    <xf numFmtId="44" fontId="3" fillId="0" borderId="31" xfId="0" applyNumberFormat="1" applyFont="1" applyBorder="1"/>
    <xf numFmtId="44" fontId="0" fillId="0" borderId="26" xfId="1" applyFont="1" applyBorder="1"/>
    <xf numFmtId="44" fontId="3" fillId="5" borderId="32" xfId="0" applyNumberFormat="1" applyFont="1" applyFill="1" applyBorder="1"/>
    <xf numFmtId="0" fontId="3" fillId="5" borderId="33" xfId="0" applyFont="1" applyFill="1" applyBorder="1"/>
    <xf numFmtId="0" fontId="3" fillId="5" borderId="35" xfId="0" applyFont="1" applyFill="1" applyBorder="1"/>
    <xf numFmtId="0" fontId="3" fillId="5" borderId="34" xfId="0" applyFont="1" applyFill="1" applyBorder="1"/>
    <xf numFmtId="0" fontId="0" fillId="0" borderId="10" xfId="0" applyBorder="1"/>
    <xf numFmtId="0" fontId="0" fillId="0" borderId="21" xfId="0" applyBorder="1"/>
    <xf numFmtId="165" fontId="0" fillId="0" borderId="9" xfId="0" applyNumberFormat="1" applyBorder="1" applyAlignment="1">
      <alignment wrapText="1"/>
    </xf>
    <xf numFmtId="165" fontId="11" fillId="0" borderId="2" xfId="0" applyNumberFormat="1" applyFont="1" applyBorder="1" applyAlignment="1">
      <alignment horizontal="left" vertical="center" wrapText="1"/>
    </xf>
    <xf numFmtId="165" fontId="11" fillId="2" borderId="2" xfId="0" applyNumberFormat="1" applyFont="1" applyFill="1" applyBorder="1" applyAlignment="1" applyProtection="1">
      <alignment horizontal="left" vertical="center"/>
      <protection locked="0"/>
    </xf>
    <xf numFmtId="165" fontId="0" fillId="0" borderId="21" xfId="0" applyNumberFormat="1" applyBorder="1" applyAlignment="1">
      <alignment wrapText="1"/>
    </xf>
    <xf numFmtId="165" fontId="0" fillId="0" borderId="2" xfId="0" applyNumberFormat="1" applyBorder="1" applyAlignment="1">
      <alignment wrapText="1"/>
    </xf>
    <xf numFmtId="165" fontId="11" fillId="2" borderId="2" xfId="0" applyNumberFormat="1" applyFont="1" applyFill="1" applyBorder="1" applyAlignment="1" applyProtection="1">
      <alignment horizontal="center" vertical="center"/>
      <protection locked="0"/>
    </xf>
    <xf numFmtId="165" fontId="0" fillId="2" borderId="2" xfId="0" applyNumberFormat="1" applyFill="1" applyBorder="1" applyAlignment="1">
      <alignment wrapText="1"/>
    </xf>
    <xf numFmtId="165" fontId="11" fillId="2" borderId="2" xfId="0" applyNumberFormat="1" applyFont="1" applyFill="1" applyBorder="1" applyAlignment="1">
      <alignment horizontal="left" wrapText="1"/>
    </xf>
    <xf numFmtId="165" fontId="0" fillId="0" borderId="10" xfId="0" applyNumberFormat="1" applyBorder="1" applyAlignment="1">
      <alignment wrapText="1"/>
    </xf>
    <xf numFmtId="165" fontId="0" fillId="0" borderId="8" xfId="0" applyNumberFormat="1" applyBorder="1" applyAlignment="1">
      <alignment wrapText="1"/>
    </xf>
    <xf numFmtId="0" fontId="0" fillId="0" borderId="14" xfId="0" quotePrefix="1" applyBorder="1" applyAlignment="1">
      <alignment horizontal="left" vertical="center"/>
    </xf>
    <xf numFmtId="0" fontId="2" fillId="5" borderId="17" xfId="0" applyFont="1" applyFill="1" applyBorder="1" applyAlignment="1">
      <alignment vertical="center"/>
    </xf>
    <xf numFmtId="0" fontId="10" fillId="0" borderId="14" xfId="0" applyFont="1" applyBorder="1" applyAlignment="1">
      <alignment horizontal="left" vertical="center" wrapText="1"/>
    </xf>
    <xf numFmtId="165" fontId="10" fillId="0" borderId="2" xfId="0" applyNumberFormat="1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/>
    </xf>
    <xf numFmtId="0" fontId="0" fillId="6" borderId="19" xfId="0" applyFill="1" applyBorder="1" applyAlignment="1">
      <alignment horizontal="left" vertical="center"/>
    </xf>
    <xf numFmtId="0" fontId="11" fillId="6" borderId="14" xfId="0" applyFont="1" applyFill="1" applyBorder="1" applyAlignment="1">
      <alignment horizontal="left" vertical="center" wrapText="1"/>
    </xf>
    <xf numFmtId="0" fontId="0" fillId="6" borderId="2" xfId="0" applyFill="1" applyBorder="1" applyAlignment="1">
      <alignment horizontal="left" vertical="center" wrapText="1"/>
    </xf>
    <xf numFmtId="0" fontId="0" fillId="6" borderId="8" xfId="0" applyFill="1" applyBorder="1" applyAlignment="1">
      <alignment horizontal="left" vertical="center"/>
    </xf>
    <xf numFmtId="0" fontId="11" fillId="0" borderId="2" xfId="0" applyFont="1" applyBorder="1" applyAlignment="1" applyProtection="1">
      <alignment horizontal="left" vertical="center"/>
      <protection locked="0"/>
    </xf>
    <xf numFmtId="0" fontId="10" fillId="0" borderId="37" xfId="0" applyFont="1" applyBorder="1" applyAlignment="1">
      <alignment horizontal="left" vertical="center" wrapText="1"/>
    </xf>
    <xf numFmtId="0" fontId="2" fillId="5" borderId="38" xfId="0" applyFont="1" applyFill="1" applyBorder="1" applyAlignment="1">
      <alignment vertical="center"/>
    </xf>
    <xf numFmtId="0" fontId="0" fillId="6" borderId="19" xfId="0" applyFill="1" applyBorder="1"/>
    <xf numFmtId="0" fontId="2" fillId="6" borderId="39" xfId="0" applyFont="1" applyFill="1" applyBorder="1" applyAlignment="1">
      <alignment horizontal="center" wrapText="1"/>
    </xf>
    <xf numFmtId="0" fontId="2" fillId="6" borderId="40" xfId="0" applyFont="1" applyFill="1" applyBorder="1" applyAlignment="1">
      <alignment horizontal="center" wrapText="1"/>
    </xf>
    <xf numFmtId="0" fontId="0" fillId="6" borderId="20" xfId="0" applyFill="1" applyBorder="1"/>
    <xf numFmtId="0" fontId="0" fillId="6" borderId="8" xfId="0" applyFill="1" applyBorder="1"/>
    <xf numFmtId="0" fontId="11" fillId="7" borderId="37" xfId="0" applyFont="1" applyFill="1" applyBorder="1" applyAlignment="1">
      <alignment horizontal="left" vertical="center" wrapText="1"/>
    </xf>
    <xf numFmtId="0" fontId="0" fillId="7" borderId="37" xfId="0" quotePrefix="1" applyFill="1" applyBorder="1" applyAlignment="1">
      <alignment horizontal="left" vertical="center"/>
    </xf>
    <xf numFmtId="165" fontId="0" fillId="6" borderId="2" xfId="0" applyNumberFormat="1" applyFill="1" applyBorder="1" applyAlignment="1" applyProtection="1">
      <alignment horizontal="left" vertical="center"/>
      <protection locked="0"/>
    </xf>
    <xf numFmtId="44" fontId="2" fillId="7" borderId="39" xfId="0" applyNumberFormat="1" applyFont="1" applyFill="1" applyBorder="1" applyAlignment="1">
      <alignment horizontal="left" wrapText="1"/>
    </xf>
    <xf numFmtId="10" fontId="0" fillId="2" borderId="2" xfId="0" applyNumberFormat="1" applyFill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/>
    </xf>
    <xf numFmtId="0" fontId="10" fillId="0" borderId="8" xfId="0" applyFont="1" applyBorder="1" applyAlignment="1">
      <alignment horizontal="left" wrapText="1"/>
    </xf>
    <xf numFmtId="0" fontId="8" fillId="0" borderId="8" xfId="0" applyFont="1" applyBorder="1"/>
    <xf numFmtId="165" fontId="0" fillId="0" borderId="2" xfId="0" applyNumberFormat="1" applyBorder="1" applyAlignment="1">
      <alignment horizontal="left" vertical="center" wrapText="1"/>
    </xf>
    <xf numFmtId="44" fontId="11" fillId="0" borderId="37" xfId="0" applyNumberFormat="1" applyFont="1" applyBorder="1" applyAlignment="1">
      <alignment horizontal="left" vertical="center" wrapText="1"/>
    </xf>
    <xf numFmtId="44" fontId="0" fillId="0" borderId="37" xfId="0" quotePrefix="1" applyNumberFormat="1" applyBorder="1" applyAlignment="1">
      <alignment horizontal="left" vertical="center"/>
    </xf>
    <xf numFmtId="165" fontId="11" fillId="0" borderId="2" xfId="0" applyNumberFormat="1" applyFont="1" applyBorder="1" applyAlignment="1">
      <alignment horizontal="left" vertical="center"/>
    </xf>
    <xf numFmtId="0" fontId="3" fillId="0" borderId="8" xfId="0" applyFont="1" applyBorder="1" applyAlignment="1">
      <alignment horizontal="center"/>
    </xf>
    <xf numFmtId="0" fontId="3" fillId="4" borderId="2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24" xfId="0" applyFont="1" applyFill="1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8" fillId="0" borderId="25" xfId="0" applyFont="1" applyBorder="1" applyAlignment="1">
      <alignment horizontal="right"/>
    </xf>
    <xf numFmtId="0" fontId="8" fillId="0" borderId="8" xfId="0" applyFont="1" applyBorder="1" applyAlignment="1">
      <alignment horizontal="right"/>
    </xf>
    <xf numFmtId="0" fontId="14" fillId="0" borderId="8" xfId="0" applyFont="1" applyBorder="1" applyAlignment="1">
      <alignment horizontal="center" vertical="center"/>
    </xf>
    <xf numFmtId="0" fontId="2" fillId="4" borderId="11" xfId="0" applyFont="1" applyFill="1" applyBorder="1" applyAlignment="1">
      <alignment horizontal="center" wrapText="1"/>
    </xf>
    <xf numFmtId="0" fontId="2" fillId="4" borderId="36" xfId="0" applyFont="1" applyFill="1" applyBorder="1" applyAlignment="1">
      <alignment horizontal="center" wrapText="1"/>
    </xf>
    <xf numFmtId="0" fontId="2" fillId="4" borderId="12" xfId="0" applyFont="1" applyFill="1" applyBorder="1" applyAlignment="1">
      <alignment horizontal="center" wrapText="1"/>
    </xf>
    <xf numFmtId="0" fontId="13" fillId="3" borderId="14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/>
    </xf>
    <xf numFmtId="0" fontId="2" fillId="5" borderId="18" xfId="0" applyFont="1" applyFill="1" applyBorder="1" applyAlignment="1">
      <alignment horizontal="left" vertical="center"/>
    </xf>
    <xf numFmtId="0" fontId="10" fillId="3" borderId="14" xfId="0" applyFont="1" applyFill="1" applyBorder="1" applyAlignment="1">
      <alignment horizontal="left" wrapText="1"/>
    </xf>
    <xf numFmtId="0" fontId="10" fillId="3" borderId="2" xfId="0" applyFont="1" applyFill="1" applyBorder="1" applyAlignment="1">
      <alignment horizontal="left" wrapText="1"/>
    </xf>
    <xf numFmtId="0" fontId="1" fillId="3" borderId="14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left" wrapText="1"/>
    </xf>
    <xf numFmtId="0" fontId="1" fillId="3" borderId="14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5" fillId="4" borderId="11" xfId="0" applyFont="1" applyFill="1" applyBorder="1" applyAlignment="1">
      <alignment horizontal="center" wrapText="1"/>
    </xf>
    <xf numFmtId="0" fontId="15" fillId="4" borderId="12" xfId="0" applyFont="1" applyFill="1" applyBorder="1" applyAlignment="1">
      <alignment horizontal="center" wrapText="1"/>
    </xf>
    <xf numFmtId="0" fontId="15" fillId="4" borderId="13" xfId="0" applyFont="1" applyFill="1" applyBorder="1" applyAlignment="1">
      <alignment horizontal="center" wrapText="1"/>
    </xf>
    <xf numFmtId="0" fontId="10" fillId="3" borderId="14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0" fillId="3" borderId="15" xfId="0" applyFont="1" applyFill="1" applyBorder="1" applyAlignment="1">
      <alignment horizontal="left" vertical="center" wrapText="1"/>
    </xf>
    <xf numFmtId="0" fontId="2" fillId="4" borderId="13" xfId="0" applyFont="1" applyFill="1" applyBorder="1" applyAlignment="1">
      <alignment horizont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466725</xdr:colOff>
      <xdr:row>3</xdr:row>
      <xdr:rowOff>9525</xdr:rowOff>
    </xdr:from>
    <xdr:to>
      <xdr:col>5</xdr:col>
      <xdr:colOff>945229</xdr:colOff>
      <xdr:row>6</xdr:row>
      <xdr:rowOff>8177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9B0871F-3125-D680-3FB0-473812BCA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48275" y="666750"/>
          <a:ext cx="1091279" cy="566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1092199</xdr:colOff>
      <xdr:row>1</xdr:row>
      <xdr:rowOff>565149</xdr:rowOff>
    </xdr:to>
    <xdr:pic>
      <xdr:nvPicPr>
        <xdr:cNvPr id="2" name="Afbeelding 1" descr="Afbeeldingsresultaat voor gemeente winterswijk">
          <a:extLst>
            <a:ext uri="{FF2B5EF4-FFF2-40B4-BE49-F238E27FC236}">
              <a16:creationId xmlns:a16="http://schemas.microsoft.com/office/drawing/2014/main" id="{F2E28DC5-4D54-48B3-96E2-F783B8F3C89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350" y="0"/>
          <a:ext cx="1092199" cy="5651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1092199</xdr:colOff>
      <xdr:row>1</xdr:row>
      <xdr:rowOff>565149</xdr:rowOff>
    </xdr:to>
    <xdr:pic>
      <xdr:nvPicPr>
        <xdr:cNvPr id="2" name="Afbeelding 1" descr="Afbeeldingsresultaat voor gemeente winterswijk">
          <a:extLst>
            <a:ext uri="{FF2B5EF4-FFF2-40B4-BE49-F238E27FC236}">
              <a16:creationId xmlns:a16="http://schemas.microsoft.com/office/drawing/2014/main" id="{F209AC0B-4775-400C-B562-564E9966A40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2199" cy="5651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67903-C93E-4522-A496-FBDACAA07A8B}">
  <dimension ref="A1:D21"/>
  <sheetViews>
    <sheetView topLeftCell="B1" workbookViewId="0">
      <selection activeCell="C38" sqref="C38"/>
    </sheetView>
  </sheetViews>
  <sheetFormatPr defaultColWidth="8.7109375" defaultRowHeight="15" x14ac:dyDescent="0.25"/>
  <cols>
    <col min="1" max="1" width="8.7109375" style="11"/>
    <col min="2" max="2" width="12" style="11" bestFit="1" customWidth="1"/>
    <col min="3" max="3" width="155.140625" style="11" bestFit="1" customWidth="1"/>
    <col min="4" max="16384" width="8.7109375" style="11"/>
  </cols>
  <sheetData>
    <row r="1" spans="1:4" ht="15.75" thickBot="1" x14ac:dyDescent="0.3">
      <c r="B1" s="18"/>
      <c r="C1" s="18"/>
    </row>
    <row r="2" spans="1:4" x14ac:dyDescent="0.25">
      <c r="A2" s="43"/>
      <c r="B2" s="5" t="s">
        <v>0</v>
      </c>
      <c r="C2" s="3" t="s">
        <v>1</v>
      </c>
      <c r="D2" s="45"/>
    </row>
    <row r="3" spans="1:4" x14ac:dyDescent="0.25">
      <c r="A3" s="43"/>
      <c r="B3" s="1"/>
      <c r="C3" s="2" t="s">
        <v>2</v>
      </c>
      <c r="D3" s="45"/>
    </row>
    <row r="4" spans="1:4" x14ac:dyDescent="0.25">
      <c r="A4" s="43"/>
      <c r="B4" s="1"/>
      <c r="C4" s="2" t="s">
        <v>3</v>
      </c>
      <c r="D4" s="45"/>
    </row>
    <row r="5" spans="1:4" ht="15.75" thickBot="1" x14ac:dyDescent="0.3">
      <c r="A5" s="43"/>
      <c r="B5" s="6"/>
      <c r="C5" s="4" t="s">
        <v>43</v>
      </c>
      <c r="D5" s="45"/>
    </row>
    <row r="6" spans="1:4" ht="15.75" thickBot="1" x14ac:dyDescent="0.3">
      <c r="B6" s="89"/>
      <c r="C6" s="89"/>
    </row>
    <row r="7" spans="1:4" x14ac:dyDescent="0.25">
      <c r="A7" s="43"/>
      <c r="B7" s="5" t="s">
        <v>4</v>
      </c>
      <c r="C7" s="3" t="s">
        <v>5</v>
      </c>
      <c r="D7" s="45"/>
    </row>
    <row r="8" spans="1:4" ht="15.75" thickBot="1" x14ac:dyDescent="0.3">
      <c r="A8" s="43"/>
      <c r="B8" s="6"/>
      <c r="C8" s="4" t="s">
        <v>6</v>
      </c>
      <c r="D8" s="45"/>
    </row>
    <row r="9" spans="1:4" ht="15.75" thickBot="1" x14ac:dyDescent="0.3">
      <c r="B9" s="89"/>
      <c r="C9" s="89"/>
    </row>
    <row r="10" spans="1:4" x14ac:dyDescent="0.25">
      <c r="A10" s="43"/>
      <c r="B10" s="5" t="s">
        <v>7</v>
      </c>
      <c r="C10" s="3" t="s">
        <v>117</v>
      </c>
      <c r="D10" s="45"/>
    </row>
    <row r="11" spans="1:4" ht="15.75" thickBot="1" x14ac:dyDescent="0.3">
      <c r="A11" s="43"/>
      <c r="B11" s="6"/>
      <c r="C11" s="4" t="s">
        <v>116</v>
      </c>
      <c r="D11" s="45"/>
    </row>
    <row r="12" spans="1:4" x14ac:dyDescent="0.25">
      <c r="B12" s="88"/>
      <c r="C12" s="88"/>
    </row>
    <row r="13" spans="1:4" ht="15.75" thickBot="1" x14ac:dyDescent="0.3">
      <c r="B13" s="18"/>
      <c r="C13" s="18"/>
    </row>
    <row r="14" spans="1:4" x14ac:dyDescent="0.25">
      <c r="A14" s="43"/>
      <c r="B14" s="5" t="s">
        <v>8</v>
      </c>
      <c r="C14" s="3" t="s">
        <v>9</v>
      </c>
      <c r="D14" s="45"/>
    </row>
    <row r="15" spans="1:4" x14ac:dyDescent="0.25">
      <c r="A15" s="43"/>
      <c r="B15" s="1"/>
      <c r="C15" s="40" t="s">
        <v>118</v>
      </c>
      <c r="D15" s="45"/>
    </row>
    <row r="16" spans="1:4" x14ac:dyDescent="0.25">
      <c r="A16" s="43"/>
      <c r="B16" s="1"/>
      <c r="C16" s="2" t="s">
        <v>120</v>
      </c>
      <c r="D16" s="45"/>
    </row>
    <row r="17" spans="1:4" x14ac:dyDescent="0.25">
      <c r="A17" s="43"/>
      <c r="B17" s="1"/>
      <c r="C17" s="2" t="s">
        <v>44</v>
      </c>
      <c r="D17" s="45"/>
    </row>
    <row r="18" spans="1:4" x14ac:dyDescent="0.25">
      <c r="A18" s="43"/>
      <c r="B18" s="1"/>
      <c r="C18" s="40" t="s">
        <v>119</v>
      </c>
      <c r="D18" s="45"/>
    </row>
    <row r="19" spans="1:4" x14ac:dyDescent="0.25">
      <c r="A19" s="43"/>
      <c r="B19" s="1"/>
      <c r="C19" s="2" t="s">
        <v>120</v>
      </c>
      <c r="D19" s="45"/>
    </row>
    <row r="20" spans="1:4" ht="15.75" thickBot="1" x14ac:dyDescent="0.3">
      <c r="A20" s="43"/>
      <c r="B20" s="6"/>
      <c r="C20" s="4" t="s">
        <v>44</v>
      </c>
      <c r="D20" s="45"/>
    </row>
    <row r="21" spans="1:4" x14ac:dyDescent="0.25">
      <c r="B21" s="88"/>
      <c r="C21" s="88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D5A7F-CBCE-481E-88F4-2E6C43932CCF}">
  <dimension ref="A1:O29"/>
  <sheetViews>
    <sheetView workbookViewId="0">
      <selection activeCell="F10" sqref="F10"/>
    </sheetView>
  </sheetViews>
  <sheetFormatPr defaultColWidth="8.7109375" defaultRowHeight="15" x14ac:dyDescent="0.25"/>
  <cols>
    <col min="1" max="1" width="8.7109375" style="11"/>
    <col min="2" max="2" width="6" style="11" customWidth="1"/>
    <col min="3" max="3" width="24.7109375" style="11" customWidth="1"/>
    <col min="4" max="4" width="37.5703125" style="11" customWidth="1"/>
    <col min="5" max="5" width="8.7109375" style="11"/>
    <col min="6" max="6" width="16" style="11" bestFit="1" customWidth="1"/>
    <col min="7" max="7" width="6" style="11" customWidth="1"/>
    <col min="8" max="16384" width="8.7109375" style="11"/>
  </cols>
  <sheetData>
    <row r="1" spans="1:12" ht="15.75" thickBot="1" x14ac:dyDescent="0.3">
      <c r="B1" s="18"/>
      <c r="C1" s="18"/>
      <c r="D1" s="18"/>
      <c r="E1" s="18"/>
      <c r="F1" s="18"/>
      <c r="G1" s="18"/>
    </row>
    <row r="2" spans="1:12" ht="21" x14ac:dyDescent="0.35">
      <c r="A2" s="43"/>
      <c r="B2" s="131" t="s">
        <v>10</v>
      </c>
      <c r="C2" s="132"/>
      <c r="D2" s="132"/>
      <c r="E2" s="132"/>
      <c r="F2" s="132"/>
      <c r="G2" s="133"/>
      <c r="H2" s="45"/>
    </row>
    <row r="3" spans="1:12" ht="15" customHeight="1" x14ac:dyDescent="0.35">
      <c r="A3" s="43"/>
      <c r="B3" s="64"/>
      <c r="C3" s="130"/>
      <c r="D3" s="130"/>
      <c r="E3" s="130"/>
      <c r="F3" s="130"/>
      <c r="G3" s="65"/>
      <c r="H3" s="45"/>
    </row>
    <row r="4" spans="1:12" x14ac:dyDescent="0.25">
      <c r="A4" s="43"/>
      <c r="B4" s="64"/>
      <c r="C4" s="11" t="s">
        <v>11</v>
      </c>
      <c r="D4" s="12"/>
      <c r="E4" s="13"/>
      <c r="F4" s="13"/>
      <c r="G4" s="66"/>
      <c r="H4" s="55"/>
      <c r="I4" s="13"/>
      <c r="J4" s="13"/>
      <c r="K4" s="13"/>
      <c r="L4" s="13"/>
    </row>
    <row r="5" spans="1:12" x14ac:dyDescent="0.25">
      <c r="A5" s="43"/>
      <c r="B5" s="64"/>
      <c r="G5" s="67"/>
      <c r="H5" s="45"/>
    </row>
    <row r="6" spans="1:12" x14ac:dyDescent="0.25">
      <c r="A6" s="43"/>
      <c r="B6" s="64"/>
      <c r="C6" s="11" t="s">
        <v>12</v>
      </c>
      <c r="D6" s="14"/>
      <c r="E6" s="15"/>
      <c r="F6" s="15"/>
      <c r="G6" s="68"/>
      <c r="H6" s="56"/>
      <c r="I6" s="15"/>
      <c r="J6" s="15"/>
      <c r="K6" s="15"/>
      <c r="L6" s="15"/>
    </row>
    <row r="7" spans="1:12" ht="15.75" thickBot="1" x14ac:dyDescent="0.3">
      <c r="A7" s="43"/>
      <c r="B7" s="64"/>
      <c r="C7" s="18"/>
      <c r="D7" s="18"/>
      <c r="E7" s="18"/>
      <c r="F7" s="18"/>
      <c r="G7" s="67"/>
      <c r="H7" s="45"/>
    </row>
    <row r="8" spans="1:12" x14ac:dyDescent="0.25">
      <c r="A8" s="43"/>
      <c r="B8" s="78"/>
      <c r="C8" s="140" t="s">
        <v>13</v>
      </c>
      <c r="D8" s="141"/>
      <c r="E8" s="141"/>
      <c r="F8" s="142"/>
      <c r="G8" s="79"/>
      <c r="H8" s="45"/>
    </row>
    <row r="9" spans="1:12" x14ac:dyDescent="0.25">
      <c r="A9" s="43"/>
      <c r="B9" s="78"/>
      <c r="C9" s="134" t="str">
        <f>Inspectie!B15</f>
        <v>Totale jaarlijkse inspectiekosten</v>
      </c>
      <c r="D9" s="135"/>
      <c r="E9" s="16"/>
      <c r="F9" s="83">
        <f>Inspectie!E15</f>
        <v>0</v>
      </c>
      <c r="G9" s="80"/>
      <c r="H9" s="45"/>
    </row>
    <row r="10" spans="1:12" x14ac:dyDescent="0.25">
      <c r="A10" s="43"/>
      <c r="B10" s="78"/>
      <c r="C10" s="146" t="s">
        <v>115</v>
      </c>
      <c r="D10" s="147"/>
      <c r="E10" s="16"/>
      <c r="F10" s="83">
        <f>F9*4</f>
        <v>0</v>
      </c>
      <c r="G10" s="80"/>
      <c r="H10" s="57"/>
    </row>
    <row r="11" spans="1:12" x14ac:dyDescent="0.25">
      <c r="A11" s="43"/>
      <c r="B11" s="78"/>
      <c r="C11" s="136"/>
      <c r="D11" s="137"/>
      <c r="E11" s="16"/>
      <c r="F11" s="83"/>
      <c r="G11" s="80"/>
      <c r="H11" s="45"/>
    </row>
    <row r="12" spans="1:12" x14ac:dyDescent="0.25">
      <c r="A12" s="43"/>
      <c r="B12" s="78"/>
      <c r="C12" s="143" t="s">
        <v>14</v>
      </c>
      <c r="D12" s="144"/>
      <c r="E12" s="144"/>
      <c r="F12" s="145"/>
      <c r="G12" s="79"/>
      <c r="H12" s="45"/>
    </row>
    <row r="13" spans="1:12" x14ac:dyDescent="0.25">
      <c r="A13" s="43"/>
      <c r="B13" s="78"/>
      <c r="C13" s="64" t="str">
        <f>Aanschaf!B34</f>
        <v>Totale fictieve kosten aanschaf inrichting sportzaal - sportinstallaties en -toestellen</v>
      </c>
      <c r="E13" s="16"/>
      <c r="F13" s="83">
        <f>Aanschaf!G34</f>
        <v>0</v>
      </c>
      <c r="G13" s="80"/>
      <c r="H13" s="45"/>
    </row>
    <row r="14" spans="1:12" x14ac:dyDescent="0.25">
      <c r="A14" s="43"/>
      <c r="B14" s="78"/>
      <c r="C14" s="134" t="str">
        <f>Aanschaf!B80</f>
        <v>Totale fictieve kosten aanschaf inrichting sportzaal - klein materiaal</v>
      </c>
      <c r="D14" s="135"/>
      <c r="E14" s="16"/>
      <c r="F14" s="83">
        <f>Aanschaf!G80</f>
        <v>0</v>
      </c>
      <c r="G14" s="80"/>
      <c r="H14" s="45"/>
    </row>
    <row r="15" spans="1:12" x14ac:dyDescent="0.25">
      <c r="A15" s="43"/>
      <c r="B15" s="78"/>
      <c r="C15" s="136"/>
      <c r="D15" s="137"/>
      <c r="F15" s="67"/>
      <c r="G15" s="81"/>
      <c r="H15" s="45"/>
    </row>
    <row r="16" spans="1:12" ht="21.75" thickBot="1" x14ac:dyDescent="0.4">
      <c r="A16" s="43"/>
      <c r="B16" s="78"/>
      <c r="C16" s="86" t="s">
        <v>15</v>
      </c>
      <c r="D16" s="87"/>
      <c r="E16" s="85"/>
      <c r="F16" s="84">
        <f>F10+F13+F14</f>
        <v>0</v>
      </c>
      <c r="G16" s="82"/>
      <c r="H16" s="45"/>
    </row>
    <row r="17" spans="1:15" s="50" customFormat="1" ht="12" x14ac:dyDescent="0.2">
      <c r="A17" s="54"/>
      <c r="B17" s="69"/>
      <c r="C17" s="139"/>
      <c r="D17" s="139"/>
      <c r="E17" s="139"/>
      <c r="F17" s="139"/>
      <c r="G17" s="70"/>
      <c r="H17" s="58"/>
      <c r="I17" s="7"/>
      <c r="J17" s="7"/>
      <c r="K17" s="7"/>
      <c r="L17" s="7"/>
      <c r="M17" s="7"/>
      <c r="N17" s="51"/>
      <c r="O17" s="51"/>
    </row>
    <row r="18" spans="1:15" s="50" customFormat="1" ht="29.25" customHeight="1" x14ac:dyDescent="0.2">
      <c r="A18" s="54"/>
      <c r="B18" s="69"/>
      <c r="C18" s="138" t="s">
        <v>16</v>
      </c>
      <c r="D18" s="138"/>
      <c r="E18" s="138"/>
      <c r="F18" s="138"/>
      <c r="G18" s="71"/>
      <c r="H18" s="58"/>
      <c r="I18" s="7"/>
      <c r="J18" s="7"/>
      <c r="K18" s="7"/>
      <c r="L18" s="7"/>
      <c r="M18" s="7"/>
      <c r="N18" s="51"/>
      <c r="O18" s="51"/>
    </row>
    <row r="19" spans="1:15" s="50" customFormat="1" ht="15" customHeight="1" x14ac:dyDescent="0.2">
      <c r="A19" s="54"/>
      <c r="B19" s="69"/>
      <c r="C19" s="138"/>
      <c r="D19" s="138"/>
      <c r="E19" s="138"/>
      <c r="F19" s="138"/>
      <c r="G19" s="71"/>
      <c r="H19" s="58"/>
      <c r="I19" s="7"/>
      <c r="J19" s="7"/>
      <c r="K19" s="7"/>
      <c r="L19" s="7"/>
      <c r="M19" s="7"/>
      <c r="N19" s="51"/>
      <c r="O19" s="51"/>
    </row>
    <row r="20" spans="1:15" s="50" customFormat="1" ht="15" customHeight="1" x14ac:dyDescent="0.2">
      <c r="A20" s="54"/>
      <c r="B20" s="69"/>
      <c r="C20" s="19" t="s">
        <v>17</v>
      </c>
      <c r="D20" s="8"/>
      <c r="E20" s="20"/>
      <c r="F20" s="17"/>
      <c r="G20" s="72"/>
      <c r="H20" s="59"/>
      <c r="I20" s="19"/>
      <c r="J20" s="7"/>
      <c r="K20" s="7"/>
      <c r="L20" s="7"/>
      <c r="M20" s="7"/>
      <c r="N20" s="51"/>
      <c r="O20" s="51"/>
    </row>
    <row r="21" spans="1:15" s="50" customFormat="1" ht="15" customHeight="1" x14ac:dyDescent="0.2">
      <c r="A21" s="54"/>
      <c r="B21" s="69"/>
      <c r="C21" s="19"/>
      <c r="D21" s="7"/>
      <c r="E21" s="7"/>
      <c r="F21" s="7"/>
      <c r="G21" s="73"/>
      <c r="H21" s="60"/>
      <c r="I21" s="53"/>
      <c r="J21" s="19"/>
      <c r="K21" s="19"/>
      <c r="L21" s="19"/>
      <c r="M21" s="19"/>
      <c r="N21" s="51"/>
      <c r="O21" s="51"/>
    </row>
    <row r="22" spans="1:15" s="50" customFormat="1" ht="30" customHeight="1" x14ac:dyDescent="0.2">
      <c r="A22" s="54"/>
      <c r="B22" s="69"/>
      <c r="C22" s="21" t="s">
        <v>18</v>
      </c>
      <c r="D22" s="9"/>
      <c r="E22" s="10"/>
      <c r="F22" s="7"/>
      <c r="G22" s="73"/>
      <c r="H22" s="60"/>
      <c r="I22" s="7"/>
      <c r="J22" s="52"/>
      <c r="K22" s="52"/>
      <c r="L22" s="52"/>
      <c r="M22" s="52"/>
      <c r="N22" s="51"/>
      <c r="O22" s="51"/>
    </row>
    <row r="23" spans="1:15" s="50" customFormat="1" ht="15" customHeight="1" thickBot="1" x14ac:dyDescent="0.25">
      <c r="A23" s="54"/>
      <c r="B23" s="74"/>
      <c r="C23" s="75"/>
      <c r="D23" s="76"/>
      <c r="E23" s="76"/>
      <c r="F23" s="76"/>
      <c r="G23" s="77"/>
      <c r="H23" s="61"/>
      <c r="J23" s="17"/>
      <c r="K23" s="17"/>
      <c r="L23" s="17"/>
      <c r="M23" s="17"/>
      <c r="N23" s="51"/>
      <c r="O23" s="51"/>
    </row>
    <row r="24" spans="1:15" s="50" customFormat="1" ht="12" x14ac:dyDescent="0.2">
      <c r="B24" s="62"/>
      <c r="C24" s="63"/>
      <c r="D24" s="62"/>
      <c r="E24" s="62"/>
      <c r="F24" s="62"/>
      <c r="G24" s="62"/>
      <c r="J24" s="7"/>
      <c r="K24" s="7"/>
      <c r="L24" s="7"/>
      <c r="M24" s="7"/>
      <c r="N24" s="51"/>
      <c r="O24" s="51"/>
    </row>
    <row r="25" spans="1:15" s="50" customFormat="1" ht="12" x14ac:dyDescent="0.2">
      <c r="C25" s="7"/>
      <c r="J25" s="7"/>
      <c r="K25" s="7"/>
      <c r="L25" s="7"/>
      <c r="M25" s="7"/>
      <c r="N25" s="51"/>
      <c r="O25" s="51"/>
    </row>
    <row r="26" spans="1:15" s="50" customFormat="1" ht="12" x14ac:dyDescent="0.2">
      <c r="C26" s="7"/>
      <c r="J26" s="10"/>
      <c r="K26" s="10"/>
      <c r="L26" s="10"/>
      <c r="M26" s="10"/>
      <c r="N26" s="51"/>
      <c r="O26" s="51"/>
    </row>
    <row r="27" spans="1:15" s="50" customFormat="1" ht="12" x14ac:dyDescent="0.2">
      <c r="A27" s="7"/>
      <c r="B27" s="7"/>
      <c r="C27" s="7"/>
      <c r="M27" s="51"/>
      <c r="N27" s="51"/>
    </row>
    <row r="28" spans="1:15" s="50" customFormat="1" ht="12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51"/>
      <c r="N28" s="51"/>
    </row>
    <row r="29" spans="1:15" s="50" customFormat="1" ht="12" x14ac:dyDescent="0.2">
      <c r="A29" s="7"/>
      <c r="B29" s="7"/>
      <c r="C29" s="7"/>
      <c r="M29" s="51"/>
      <c r="N29" s="51"/>
    </row>
  </sheetData>
  <mergeCells count="12">
    <mergeCell ref="C19:F19"/>
    <mergeCell ref="C17:F17"/>
    <mergeCell ref="C8:F8"/>
    <mergeCell ref="C12:F12"/>
    <mergeCell ref="C9:D9"/>
    <mergeCell ref="C10:D10"/>
    <mergeCell ref="C11:D11"/>
    <mergeCell ref="C3:F3"/>
    <mergeCell ref="B2:G2"/>
    <mergeCell ref="C14:D14"/>
    <mergeCell ref="C15:D15"/>
    <mergeCell ref="C18:F18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93DE1-49A5-473F-893A-F48214FC05AC}">
  <dimension ref="A2:G27"/>
  <sheetViews>
    <sheetView zoomScale="85" zoomScaleNormal="85" workbookViewId="0">
      <selection activeCell="B27" sqref="B27"/>
    </sheetView>
  </sheetViews>
  <sheetFormatPr defaultColWidth="9.140625" defaultRowHeight="15" x14ac:dyDescent="0.25"/>
  <cols>
    <col min="1" max="1" width="9.140625" style="11"/>
    <col min="2" max="2" width="62" style="41" customWidth="1"/>
    <col min="3" max="3" width="17.42578125" style="41" customWidth="1"/>
    <col min="4" max="4" width="14.7109375" style="41" customWidth="1"/>
    <col min="5" max="5" width="23.5703125" style="99" bestFit="1" customWidth="1"/>
    <col min="6" max="6" width="9.140625" style="11"/>
    <col min="7" max="7" width="55.42578125" style="11" customWidth="1"/>
    <col min="8" max="10" width="20.5703125" style="11" customWidth="1"/>
    <col min="11" max="16384" width="9.140625" style="11"/>
  </cols>
  <sheetData>
    <row r="2" spans="1:7" ht="45.95" customHeight="1" x14ac:dyDescent="0.25">
      <c r="B2" s="148" t="s">
        <v>54</v>
      </c>
      <c r="C2" s="148"/>
      <c r="D2" s="148"/>
      <c r="E2" s="148"/>
    </row>
    <row r="3" spans="1:7" ht="15.75" thickBot="1" x14ac:dyDescent="0.3">
      <c r="B3" s="47"/>
      <c r="C3" s="47"/>
      <c r="D3" s="47"/>
      <c r="E3" s="90"/>
    </row>
    <row r="4" spans="1:7" ht="26.1" customHeight="1" x14ac:dyDescent="0.35">
      <c r="A4" s="43"/>
      <c r="B4" s="149" t="s">
        <v>50</v>
      </c>
      <c r="C4" s="150"/>
      <c r="D4" s="150"/>
      <c r="E4" s="151"/>
      <c r="F4" s="45"/>
    </row>
    <row r="5" spans="1:7" s="116" customFormat="1" ht="26.1" customHeight="1" x14ac:dyDescent="0.35">
      <c r="A5" s="112"/>
      <c r="B5" s="102" t="s">
        <v>113</v>
      </c>
      <c r="C5" s="120">
        <v>0</v>
      </c>
      <c r="D5" s="113"/>
      <c r="E5" s="114"/>
      <c r="F5" s="115"/>
    </row>
    <row r="6" spans="1:7" s="42" customFormat="1" ht="18" customHeight="1" x14ac:dyDescent="0.25">
      <c r="A6" s="44"/>
      <c r="B6" s="102" t="s">
        <v>51</v>
      </c>
      <c r="C6" s="110" t="s">
        <v>111</v>
      </c>
      <c r="D6" s="110" t="s">
        <v>112</v>
      </c>
      <c r="E6" s="103" t="s">
        <v>53</v>
      </c>
      <c r="F6" s="46"/>
    </row>
    <row r="7" spans="1:7" s="42" customFormat="1" ht="18" customHeight="1" x14ac:dyDescent="0.25">
      <c r="A7" s="44"/>
      <c r="B7" s="25" t="s">
        <v>19</v>
      </c>
      <c r="C7" s="127">
        <f>C5</f>
        <v>0</v>
      </c>
      <c r="D7" s="117"/>
      <c r="E7" s="119">
        <f t="shared" ref="E7:E14" si="0">C7*D7</f>
        <v>0</v>
      </c>
      <c r="F7" s="46"/>
      <c r="G7" s="104"/>
    </row>
    <row r="8" spans="1:7" s="42" customFormat="1" ht="18" customHeight="1" x14ac:dyDescent="0.25">
      <c r="A8" s="44"/>
      <c r="B8" s="25" t="s">
        <v>20</v>
      </c>
      <c r="C8" s="127">
        <f>C5</f>
        <v>0</v>
      </c>
      <c r="D8" s="117"/>
      <c r="E8" s="119">
        <f t="shared" si="0"/>
        <v>0</v>
      </c>
      <c r="F8" s="46"/>
    </row>
    <row r="9" spans="1:7" s="42" customFormat="1" ht="18" customHeight="1" x14ac:dyDescent="0.25">
      <c r="A9" s="44"/>
      <c r="B9" s="25" t="s">
        <v>21</v>
      </c>
      <c r="C9" s="127">
        <f>C5</f>
        <v>0</v>
      </c>
      <c r="D9" s="117"/>
      <c r="E9" s="119">
        <f t="shared" si="0"/>
        <v>0</v>
      </c>
      <c r="F9" s="46"/>
    </row>
    <row r="10" spans="1:7" s="42" customFormat="1" ht="18" customHeight="1" x14ac:dyDescent="0.25">
      <c r="A10" s="44"/>
      <c r="B10" s="25" t="s">
        <v>22</v>
      </c>
      <c r="C10" s="127">
        <f>C5</f>
        <v>0</v>
      </c>
      <c r="D10" s="117"/>
      <c r="E10" s="119">
        <f t="shared" si="0"/>
        <v>0</v>
      </c>
      <c r="F10" s="46"/>
    </row>
    <row r="11" spans="1:7" s="42" customFormat="1" ht="18" customHeight="1" x14ac:dyDescent="0.25">
      <c r="A11" s="44"/>
      <c r="B11" s="25" t="s">
        <v>23</v>
      </c>
      <c r="C11" s="127">
        <f>C5</f>
        <v>0</v>
      </c>
      <c r="D11" s="117"/>
      <c r="E11" s="119">
        <f t="shared" si="0"/>
        <v>0</v>
      </c>
      <c r="F11" s="46"/>
    </row>
    <row r="12" spans="1:7" s="42" customFormat="1" ht="18" customHeight="1" x14ac:dyDescent="0.25">
      <c r="A12" s="44"/>
      <c r="B12" s="100" t="s">
        <v>52</v>
      </c>
      <c r="C12" s="128">
        <f>C5</f>
        <v>0</v>
      </c>
      <c r="D12" s="118"/>
      <c r="E12" s="119">
        <f t="shared" si="0"/>
        <v>0</v>
      </c>
      <c r="F12" s="46"/>
    </row>
    <row r="13" spans="1:7" s="42" customFormat="1" ht="18" customHeight="1" x14ac:dyDescent="0.25">
      <c r="A13" s="44"/>
      <c r="B13" s="25" t="s">
        <v>24</v>
      </c>
      <c r="C13" s="127">
        <f>C5</f>
        <v>0</v>
      </c>
      <c r="D13" s="117"/>
      <c r="E13" s="119">
        <f t="shared" si="0"/>
        <v>0</v>
      </c>
      <c r="F13" s="46"/>
    </row>
    <row r="14" spans="1:7" s="42" customFormat="1" ht="18" customHeight="1" x14ac:dyDescent="0.25">
      <c r="A14" s="44"/>
      <c r="B14" s="25" t="s">
        <v>25</v>
      </c>
      <c r="C14" s="127">
        <f>C5</f>
        <v>0</v>
      </c>
      <c r="D14" s="117"/>
      <c r="E14" s="119">
        <f t="shared" si="0"/>
        <v>0</v>
      </c>
      <c r="F14" s="46"/>
    </row>
    <row r="15" spans="1:7" ht="26.1" customHeight="1" thickBot="1" x14ac:dyDescent="0.4">
      <c r="A15" s="43"/>
      <c r="B15" s="101" t="s">
        <v>55</v>
      </c>
      <c r="C15" s="111"/>
      <c r="D15" s="111"/>
      <c r="E15" s="32">
        <f>E7+E8+E9+E10+E11+E12+E13+E14</f>
        <v>0</v>
      </c>
      <c r="F15" s="45"/>
    </row>
    <row r="16" spans="1:7" ht="18" customHeight="1" x14ac:dyDescent="0.25">
      <c r="B16" s="48"/>
      <c r="C16" s="48"/>
      <c r="D16" s="48"/>
      <c r="E16" s="93"/>
    </row>
    <row r="17" spans="2:5" x14ac:dyDescent="0.25">
      <c r="B17" s="49"/>
      <c r="C17" s="49"/>
      <c r="D17" s="49"/>
      <c r="E17" s="98"/>
    </row>
    <row r="27" spans="2:5" x14ac:dyDescent="0.25">
      <c r="B27" s="41" t="s">
        <v>121</v>
      </c>
    </row>
  </sheetData>
  <mergeCells count="2">
    <mergeCell ref="B2:E2"/>
    <mergeCell ref="B4:E4"/>
  </mergeCells>
  <pageMargins left="0.70866141732283472" right="0.70866141732283472" top="0.19685039370078741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E81"/>
  <sheetViews>
    <sheetView tabSelected="1" topLeftCell="A65" zoomScale="110" zoomScaleNormal="110" workbookViewId="0">
      <selection activeCell="G34" sqref="G34"/>
    </sheetView>
  </sheetViews>
  <sheetFormatPr defaultColWidth="9.140625" defaultRowHeight="15" x14ac:dyDescent="0.25"/>
  <cols>
    <col min="1" max="1" width="9.140625" style="11"/>
    <col min="2" max="2" width="103.5703125" style="41" bestFit="1" customWidth="1"/>
    <col min="3" max="5" width="20.5703125" style="99" customWidth="1"/>
    <col min="6" max="7" width="20.5703125" style="41" customWidth="1"/>
    <col min="8" max="8" width="9.140625" style="11"/>
    <col min="9" max="9" width="55.42578125" style="11" customWidth="1"/>
    <col min="10" max="12" width="20.5703125" style="11" customWidth="1"/>
    <col min="13" max="16384" width="9.140625" style="11"/>
  </cols>
  <sheetData>
    <row r="2" spans="1:9" ht="45.95" customHeight="1" x14ac:dyDescent="0.25">
      <c r="B2" s="148" t="s">
        <v>26</v>
      </c>
      <c r="C2" s="148"/>
      <c r="D2" s="148"/>
      <c r="E2" s="148"/>
      <c r="F2" s="148"/>
      <c r="G2" s="148"/>
    </row>
    <row r="3" spans="1:9" ht="15.75" thickBot="1" x14ac:dyDescent="0.3">
      <c r="B3" s="47"/>
      <c r="C3" s="90"/>
      <c r="D3" s="90"/>
      <c r="E3" s="90"/>
      <c r="F3" s="47"/>
      <c r="G3" s="47"/>
    </row>
    <row r="4" spans="1:9" ht="26.1" customHeight="1" x14ac:dyDescent="0.35">
      <c r="A4" s="43"/>
      <c r="B4" s="149" t="s">
        <v>45</v>
      </c>
      <c r="C4" s="151"/>
      <c r="D4" s="151"/>
      <c r="E4" s="151"/>
      <c r="F4" s="151"/>
      <c r="G4" s="168"/>
      <c r="H4" s="45"/>
    </row>
    <row r="5" spans="1:9" s="42" customFormat="1" ht="30" customHeight="1" x14ac:dyDescent="0.25">
      <c r="A5" s="44"/>
      <c r="B5" s="25" t="s">
        <v>28</v>
      </c>
      <c r="C5" s="91" t="s">
        <v>29</v>
      </c>
      <c r="D5" s="91" t="s">
        <v>114</v>
      </c>
      <c r="E5" s="91" t="s">
        <v>122</v>
      </c>
      <c r="F5" s="23" t="s">
        <v>30</v>
      </c>
      <c r="G5" s="26" t="s">
        <v>31</v>
      </c>
      <c r="H5" s="46"/>
    </row>
    <row r="6" spans="1:9" s="42" customFormat="1" ht="18" customHeight="1" x14ac:dyDescent="0.25">
      <c r="A6" s="44"/>
      <c r="B6" s="165" t="s">
        <v>32</v>
      </c>
      <c r="C6" s="166"/>
      <c r="D6" s="166"/>
      <c r="E6" s="166"/>
      <c r="F6" s="166"/>
      <c r="G6" s="167"/>
      <c r="H6" s="46"/>
    </row>
    <row r="7" spans="1:9" s="42" customFormat="1" ht="18" customHeight="1" x14ac:dyDescent="0.25">
      <c r="A7" s="44"/>
      <c r="B7" s="25" t="s">
        <v>94</v>
      </c>
      <c r="C7" s="92"/>
      <c r="D7" s="92"/>
      <c r="E7" s="129">
        <f>C7+D7</f>
        <v>0</v>
      </c>
      <c r="F7" s="24">
        <v>8</v>
      </c>
      <c r="G7" s="27">
        <f>E7*F7</f>
        <v>0</v>
      </c>
      <c r="H7" s="46"/>
    </row>
    <row r="8" spans="1:9" s="42" customFormat="1" ht="18" customHeight="1" x14ac:dyDescent="0.25">
      <c r="A8" s="44"/>
      <c r="B8" s="25" t="s">
        <v>56</v>
      </c>
      <c r="C8" s="92"/>
      <c r="D8" s="92"/>
      <c r="E8" s="129">
        <f t="shared" ref="E8:E10" si="0">C8+D8</f>
        <v>0</v>
      </c>
      <c r="F8" s="24">
        <v>4</v>
      </c>
      <c r="G8" s="27">
        <f t="shared" ref="G8:G31" si="1">E8*F8</f>
        <v>0</v>
      </c>
      <c r="H8" s="46"/>
    </row>
    <row r="9" spans="1:9" s="42" customFormat="1" ht="18" customHeight="1" x14ac:dyDescent="0.25">
      <c r="A9" s="44"/>
      <c r="B9" s="25" t="s">
        <v>95</v>
      </c>
      <c r="C9" s="92"/>
      <c r="D9" s="92"/>
      <c r="E9" s="129">
        <f t="shared" si="0"/>
        <v>0</v>
      </c>
      <c r="F9" s="24">
        <v>2</v>
      </c>
      <c r="G9" s="27">
        <f t="shared" si="1"/>
        <v>0</v>
      </c>
      <c r="H9" s="46"/>
      <c r="I9" s="104"/>
    </row>
    <row r="10" spans="1:9" s="42" customFormat="1" ht="18" customHeight="1" x14ac:dyDescent="0.25">
      <c r="A10" s="44"/>
      <c r="B10" s="28" t="s">
        <v>96</v>
      </c>
      <c r="C10" s="92"/>
      <c r="D10" s="92"/>
      <c r="E10" s="129">
        <f t="shared" si="0"/>
        <v>0</v>
      </c>
      <c r="F10" s="24">
        <v>4</v>
      </c>
      <c r="G10" s="27">
        <f t="shared" si="1"/>
        <v>0</v>
      </c>
      <c r="H10" s="46"/>
      <c r="I10" s="122"/>
    </row>
    <row r="11" spans="1:9" s="42" customFormat="1" ht="18" customHeight="1" x14ac:dyDescent="0.25">
      <c r="A11" s="44"/>
      <c r="B11" s="165" t="s">
        <v>34</v>
      </c>
      <c r="C11" s="166"/>
      <c r="D11" s="166"/>
      <c r="E11" s="166"/>
      <c r="F11" s="166"/>
      <c r="G11" s="167"/>
      <c r="H11" s="46"/>
      <c r="I11" s="104"/>
    </row>
    <row r="12" spans="1:9" s="42" customFormat="1" ht="18" customHeight="1" x14ac:dyDescent="0.25">
      <c r="A12" s="44"/>
      <c r="B12" s="25" t="s">
        <v>97</v>
      </c>
      <c r="C12" s="92"/>
      <c r="D12" s="92"/>
      <c r="E12" s="129">
        <f>C12+D12</f>
        <v>0</v>
      </c>
      <c r="F12" s="24">
        <v>2</v>
      </c>
      <c r="G12" s="27">
        <f t="shared" si="1"/>
        <v>0</v>
      </c>
      <c r="H12" s="46"/>
      <c r="I12" s="104"/>
    </row>
    <row r="13" spans="1:9" s="42" customFormat="1" ht="18" customHeight="1" x14ac:dyDescent="0.25">
      <c r="A13" s="44"/>
      <c r="B13" s="165" t="s">
        <v>35</v>
      </c>
      <c r="C13" s="166"/>
      <c r="D13" s="166"/>
      <c r="E13" s="166"/>
      <c r="F13" s="166"/>
      <c r="G13" s="167"/>
      <c r="H13" s="46"/>
      <c r="I13" s="104"/>
    </row>
    <row r="14" spans="1:9" s="42" customFormat="1" ht="17.25" customHeight="1" x14ac:dyDescent="0.25">
      <c r="A14" s="44"/>
      <c r="B14" s="25" t="s">
        <v>57</v>
      </c>
      <c r="C14" s="92"/>
      <c r="D14" s="92"/>
      <c r="E14" s="129">
        <f t="shared" ref="E14:E20" si="2">C14+D14</f>
        <v>0</v>
      </c>
      <c r="F14" s="24">
        <v>2</v>
      </c>
      <c r="G14" s="27">
        <f t="shared" si="1"/>
        <v>0</v>
      </c>
      <c r="H14" s="46"/>
      <c r="I14" s="104"/>
    </row>
    <row r="15" spans="1:9" s="42" customFormat="1" ht="18" customHeight="1" x14ac:dyDescent="0.25">
      <c r="A15" s="44"/>
      <c r="B15" s="25" t="s">
        <v>58</v>
      </c>
      <c r="C15" s="92"/>
      <c r="D15" s="92"/>
      <c r="E15" s="129">
        <f t="shared" si="2"/>
        <v>0</v>
      </c>
      <c r="F15" s="24">
        <v>2</v>
      </c>
      <c r="G15" s="27">
        <f t="shared" si="1"/>
        <v>0</v>
      </c>
      <c r="H15" s="46"/>
      <c r="I15" s="104"/>
    </row>
    <row r="16" spans="1:9" s="42" customFormat="1" ht="18" customHeight="1" x14ac:dyDescent="0.25">
      <c r="A16" s="44"/>
      <c r="B16" s="25" t="s">
        <v>98</v>
      </c>
      <c r="C16" s="92"/>
      <c r="D16" s="92"/>
      <c r="E16" s="129">
        <f t="shared" si="2"/>
        <v>0</v>
      </c>
      <c r="F16" s="24">
        <v>2</v>
      </c>
      <c r="G16" s="27">
        <f t="shared" si="1"/>
        <v>0</v>
      </c>
      <c r="H16" s="46"/>
      <c r="I16" s="123"/>
    </row>
    <row r="17" spans="1:57" s="42" customFormat="1" ht="18" customHeight="1" x14ac:dyDescent="0.25">
      <c r="A17" s="44"/>
      <c r="B17" s="25" t="s">
        <v>59</v>
      </c>
      <c r="C17" s="92"/>
      <c r="D17" s="92"/>
      <c r="E17" s="129">
        <f t="shared" si="2"/>
        <v>0</v>
      </c>
      <c r="F17" s="24">
        <v>2</v>
      </c>
      <c r="G17" s="27">
        <f t="shared" si="1"/>
        <v>0</v>
      </c>
      <c r="H17" s="46"/>
      <c r="I17" s="11"/>
    </row>
    <row r="18" spans="1:57" s="42" customFormat="1" ht="18" customHeight="1" x14ac:dyDescent="0.25">
      <c r="A18" s="44"/>
      <c r="B18" s="25" t="s">
        <v>99</v>
      </c>
      <c r="C18" s="92"/>
      <c r="D18" s="92"/>
      <c r="E18" s="129">
        <f t="shared" si="2"/>
        <v>0</v>
      </c>
      <c r="F18" s="24">
        <v>6</v>
      </c>
      <c r="G18" s="27">
        <f t="shared" si="1"/>
        <v>0</v>
      </c>
      <c r="H18" s="46"/>
      <c r="I18" s="11"/>
    </row>
    <row r="19" spans="1:57" s="42" customFormat="1" ht="18" customHeight="1" x14ac:dyDescent="0.25">
      <c r="A19" s="44"/>
      <c r="B19" s="25" t="s">
        <v>100</v>
      </c>
      <c r="C19" s="92"/>
      <c r="D19" s="92"/>
      <c r="E19" s="129">
        <f t="shared" si="2"/>
        <v>0</v>
      </c>
      <c r="F19" s="24">
        <v>6</v>
      </c>
      <c r="G19" s="27">
        <f t="shared" si="1"/>
        <v>0</v>
      </c>
      <c r="H19" s="46"/>
      <c r="I19" s="11"/>
    </row>
    <row r="20" spans="1:57" s="42" customFormat="1" ht="18" customHeight="1" x14ac:dyDescent="0.25">
      <c r="A20" s="44"/>
      <c r="B20" s="25" t="s">
        <v>93</v>
      </c>
      <c r="C20" s="92"/>
      <c r="D20" s="92"/>
      <c r="E20" s="129">
        <f t="shared" si="2"/>
        <v>0</v>
      </c>
      <c r="F20" s="24">
        <v>1</v>
      </c>
      <c r="G20" s="27">
        <f t="shared" si="1"/>
        <v>0</v>
      </c>
      <c r="H20" s="46"/>
      <c r="I20" s="11"/>
    </row>
    <row r="21" spans="1:57" s="42" customFormat="1" ht="18" customHeight="1" x14ac:dyDescent="0.25">
      <c r="A21" s="44"/>
      <c r="B21" s="165" t="s">
        <v>36</v>
      </c>
      <c r="C21" s="166"/>
      <c r="D21" s="166"/>
      <c r="E21" s="166"/>
      <c r="F21" s="166"/>
      <c r="G21" s="167"/>
      <c r="H21" s="46"/>
      <c r="I21" s="124"/>
    </row>
    <row r="22" spans="1:57" s="42" customFormat="1" ht="18" customHeight="1" x14ac:dyDescent="0.25">
      <c r="A22" s="44"/>
      <c r="B22" s="25" t="s">
        <v>101</v>
      </c>
      <c r="C22" s="92"/>
      <c r="D22" s="92"/>
      <c r="E22" s="129">
        <f t="shared" ref="E22:E24" si="3">C22+D22</f>
        <v>0</v>
      </c>
      <c r="F22" s="24">
        <v>2</v>
      </c>
      <c r="G22" s="27">
        <f t="shared" si="1"/>
        <v>0</v>
      </c>
      <c r="H22" s="46"/>
    </row>
    <row r="23" spans="1:57" s="42" customFormat="1" ht="18" customHeight="1" x14ac:dyDescent="0.25">
      <c r="A23" s="44"/>
      <c r="B23" s="25" t="s">
        <v>60</v>
      </c>
      <c r="C23" s="92"/>
      <c r="D23" s="92"/>
      <c r="E23" s="129">
        <f t="shared" si="3"/>
        <v>0</v>
      </c>
      <c r="F23" s="24">
        <v>12</v>
      </c>
      <c r="G23" s="27">
        <f t="shared" si="1"/>
        <v>0</v>
      </c>
      <c r="H23" s="46"/>
    </row>
    <row r="24" spans="1:57" s="42" customFormat="1" ht="18" customHeight="1" x14ac:dyDescent="0.25">
      <c r="A24" s="44"/>
      <c r="B24" s="25" t="s">
        <v>102</v>
      </c>
      <c r="C24" s="92"/>
      <c r="D24" s="92"/>
      <c r="E24" s="129">
        <f t="shared" si="3"/>
        <v>0</v>
      </c>
      <c r="F24" s="24">
        <v>2</v>
      </c>
      <c r="G24" s="27">
        <f t="shared" si="1"/>
        <v>0</v>
      </c>
      <c r="H24" s="46"/>
    </row>
    <row r="25" spans="1:57" s="42" customFormat="1" ht="18" customHeight="1" x14ac:dyDescent="0.25">
      <c r="A25" s="44"/>
      <c r="B25" s="165" t="s">
        <v>37</v>
      </c>
      <c r="C25" s="166"/>
      <c r="D25" s="166"/>
      <c r="E25" s="166"/>
      <c r="F25" s="166"/>
      <c r="G25" s="167"/>
      <c r="H25" s="46"/>
    </row>
    <row r="26" spans="1:57" s="42" customFormat="1" ht="18" customHeight="1" x14ac:dyDescent="0.25">
      <c r="A26" s="44"/>
      <c r="B26" s="25" t="s">
        <v>103</v>
      </c>
      <c r="C26" s="92"/>
      <c r="D26" s="92"/>
      <c r="E26" s="129">
        <f t="shared" ref="E26:E28" si="4">C26+D26</f>
        <v>0</v>
      </c>
      <c r="F26" s="24">
        <v>1</v>
      </c>
      <c r="G26" s="27">
        <f t="shared" si="1"/>
        <v>0</v>
      </c>
      <c r="H26" s="46"/>
    </row>
    <row r="27" spans="1:57" s="42" customFormat="1" ht="18" customHeight="1" x14ac:dyDescent="0.25">
      <c r="A27" s="44"/>
      <c r="B27" s="25" t="s">
        <v>104</v>
      </c>
      <c r="C27" s="92"/>
      <c r="D27" s="92"/>
      <c r="E27" s="129">
        <f t="shared" si="4"/>
        <v>0</v>
      </c>
      <c r="F27" s="24">
        <v>1</v>
      </c>
      <c r="G27" s="27">
        <f t="shared" si="1"/>
        <v>0</v>
      </c>
      <c r="H27" s="46"/>
    </row>
    <row r="28" spans="1:57" s="42" customFormat="1" ht="18" customHeight="1" x14ac:dyDescent="0.25">
      <c r="A28" s="44"/>
      <c r="B28" s="25" t="s">
        <v>105</v>
      </c>
      <c r="C28" s="92"/>
      <c r="D28" s="92"/>
      <c r="E28" s="129">
        <f t="shared" si="4"/>
        <v>0</v>
      </c>
      <c r="F28" s="24">
        <v>1</v>
      </c>
      <c r="G28" s="27">
        <f t="shared" si="1"/>
        <v>0</v>
      </c>
      <c r="H28" s="46"/>
    </row>
    <row r="29" spans="1:57" s="42" customFormat="1" ht="18" customHeight="1" x14ac:dyDescent="0.25">
      <c r="A29" s="44"/>
      <c r="B29" s="165"/>
      <c r="C29" s="166"/>
      <c r="D29" s="166"/>
      <c r="E29" s="166"/>
      <c r="F29" s="166"/>
      <c r="G29" s="167"/>
      <c r="H29" s="46"/>
    </row>
    <row r="30" spans="1:57" s="108" customFormat="1" x14ac:dyDescent="0.25">
      <c r="A30" s="105"/>
      <c r="B30" s="106" t="s">
        <v>61</v>
      </c>
      <c r="C30" s="92"/>
      <c r="D30" s="92"/>
      <c r="E30" s="129">
        <f t="shared" ref="E30:E31" si="5">C30+D30</f>
        <v>0</v>
      </c>
      <c r="F30" s="107">
        <v>2</v>
      </c>
      <c r="G30" s="27">
        <f t="shared" si="1"/>
        <v>0</v>
      </c>
      <c r="H30" s="46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</row>
    <row r="31" spans="1:57" s="42" customFormat="1" ht="18" customHeight="1" x14ac:dyDescent="0.25">
      <c r="A31" s="44"/>
      <c r="B31" s="25" t="s">
        <v>106</v>
      </c>
      <c r="C31" s="92"/>
      <c r="D31" s="92"/>
      <c r="E31" s="129">
        <f t="shared" si="5"/>
        <v>0</v>
      </c>
      <c r="F31" s="24">
        <v>2</v>
      </c>
      <c r="G31" s="27">
        <f t="shared" si="1"/>
        <v>0</v>
      </c>
      <c r="H31" s="46"/>
    </row>
    <row r="32" spans="1:57" s="42" customFormat="1" ht="18" customHeight="1" x14ac:dyDescent="0.25">
      <c r="A32" s="44"/>
      <c r="B32" s="152" t="s">
        <v>40</v>
      </c>
      <c r="C32" s="153"/>
      <c r="D32" s="153"/>
      <c r="E32" s="153"/>
      <c r="F32" s="153"/>
      <c r="G32" s="29">
        <f>SUM(G7:G31)</f>
        <v>0</v>
      </c>
      <c r="H32" s="46"/>
    </row>
    <row r="33" spans="1:9" s="42" customFormat="1" ht="18" customHeight="1" x14ac:dyDescent="0.25">
      <c r="A33" s="44"/>
      <c r="B33" s="30" t="s">
        <v>47</v>
      </c>
      <c r="C33" s="121"/>
      <c r="D33" s="126"/>
      <c r="E33" s="126"/>
      <c r="F33" s="24"/>
      <c r="G33" s="31">
        <f>G32*C33</f>
        <v>0</v>
      </c>
      <c r="H33" s="46"/>
    </row>
    <row r="34" spans="1:9" ht="26.1" customHeight="1" thickBot="1" x14ac:dyDescent="0.4">
      <c r="A34" s="43"/>
      <c r="B34" s="154" t="s">
        <v>48</v>
      </c>
      <c r="C34" s="155"/>
      <c r="D34" s="155"/>
      <c r="E34" s="155"/>
      <c r="F34" s="155"/>
      <c r="G34" s="32">
        <f>G32-G33</f>
        <v>0</v>
      </c>
      <c r="H34" s="45"/>
    </row>
    <row r="35" spans="1:9" ht="18" customHeight="1" thickBot="1" x14ac:dyDescent="0.3">
      <c r="B35" s="48"/>
      <c r="C35" s="93"/>
      <c r="D35" s="93"/>
      <c r="E35" s="93"/>
      <c r="F35" s="48"/>
      <c r="G35" s="48"/>
    </row>
    <row r="36" spans="1:9" ht="26.1" customHeight="1" x14ac:dyDescent="0.35">
      <c r="A36" s="43"/>
      <c r="B36" s="162" t="s">
        <v>27</v>
      </c>
      <c r="C36" s="163"/>
      <c r="D36" s="163"/>
      <c r="E36" s="163"/>
      <c r="F36" s="163"/>
      <c r="G36" s="164"/>
      <c r="H36" s="45"/>
    </row>
    <row r="37" spans="1:9" ht="18" customHeight="1" x14ac:dyDescent="0.25">
      <c r="A37" s="43"/>
      <c r="B37" s="34" t="s">
        <v>28</v>
      </c>
      <c r="C37" s="94" t="s">
        <v>29</v>
      </c>
      <c r="D37" s="94"/>
      <c r="E37" s="94"/>
      <c r="F37" s="22" t="s">
        <v>30</v>
      </c>
      <c r="G37" s="35" t="s">
        <v>31</v>
      </c>
      <c r="H37" s="45"/>
    </row>
    <row r="38" spans="1:9" ht="18" customHeight="1" x14ac:dyDescent="0.25">
      <c r="A38" s="43"/>
      <c r="B38" s="156" t="s">
        <v>33</v>
      </c>
      <c r="C38" s="157"/>
      <c r="D38" s="157"/>
      <c r="E38" s="157"/>
      <c r="F38" s="157"/>
      <c r="G38" s="36"/>
      <c r="H38" s="45"/>
    </row>
    <row r="39" spans="1:9" x14ac:dyDescent="0.25">
      <c r="A39" s="43"/>
      <c r="B39" s="37" t="s">
        <v>62</v>
      </c>
      <c r="C39" s="95"/>
      <c r="D39" s="95"/>
      <c r="E39" s="129">
        <f t="shared" ref="E39:E49" si="6">C39+D39</f>
        <v>0</v>
      </c>
      <c r="F39" s="33">
        <v>4</v>
      </c>
      <c r="G39" s="27">
        <f t="shared" ref="G39:G49" si="7">E39*F39</f>
        <v>0</v>
      </c>
      <c r="H39" s="45"/>
      <c r="I39" s="125"/>
    </row>
    <row r="40" spans="1:9" x14ac:dyDescent="0.25">
      <c r="A40" s="43"/>
      <c r="B40" s="37" t="s">
        <v>63</v>
      </c>
      <c r="C40" s="95"/>
      <c r="D40" s="95"/>
      <c r="E40" s="129">
        <f t="shared" si="6"/>
        <v>0</v>
      </c>
      <c r="F40" s="33">
        <v>5</v>
      </c>
      <c r="G40" s="27">
        <f t="shared" si="7"/>
        <v>0</v>
      </c>
      <c r="H40" s="45"/>
    </row>
    <row r="41" spans="1:9" x14ac:dyDescent="0.25">
      <c r="A41" s="43"/>
      <c r="B41" s="37" t="s">
        <v>64</v>
      </c>
      <c r="C41" s="95"/>
      <c r="D41" s="95"/>
      <c r="E41" s="129">
        <f t="shared" si="6"/>
        <v>0</v>
      </c>
      <c r="F41" s="33">
        <v>2</v>
      </c>
      <c r="G41" s="27">
        <f t="shared" si="7"/>
        <v>0</v>
      </c>
      <c r="H41" s="45"/>
    </row>
    <row r="42" spans="1:9" x14ac:dyDescent="0.25">
      <c r="A42" s="43"/>
      <c r="B42" s="37" t="s">
        <v>65</v>
      </c>
      <c r="C42" s="95"/>
      <c r="D42" s="95"/>
      <c r="E42" s="129">
        <f t="shared" si="6"/>
        <v>0</v>
      </c>
      <c r="F42" s="33">
        <v>6</v>
      </c>
      <c r="G42" s="27">
        <f t="shared" si="7"/>
        <v>0</v>
      </c>
      <c r="H42" s="45"/>
    </row>
    <row r="43" spans="1:9" x14ac:dyDescent="0.25">
      <c r="A43" s="43"/>
      <c r="B43" s="38" t="s">
        <v>66</v>
      </c>
      <c r="C43" s="96"/>
      <c r="D43" s="96"/>
      <c r="E43" s="129">
        <f t="shared" si="6"/>
        <v>0</v>
      </c>
      <c r="F43" s="33">
        <v>2</v>
      </c>
      <c r="G43" s="27">
        <f t="shared" si="7"/>
        <v>0</v>
      </c>
      <c r="H43" s="45"/>
    </row>
    <row r="44" spans="1:9" x14ac:dyDescent="0.25">
      <c r="A44" s="43"/>
      <c r="B44" s="38" t="s">
        <v>67</v>
      </c>
      <c r="C44" s="96"/>
      <c r="D44" s="96"/>
      <c r="E44" s="129">
        <f t="shared" si="6"/>
        <v>0</v>
      </c>
      <c r="F44" s="33">
        <v>1</v>
      </c>
      <c r="G44" s="27">
        <f t="shared" si="7"/>
        <v>0</v>
      </c>
      <c r="H44" s="45"/>
    </row>
    <row r="45" spans="1:9" x14ac:dyDescent="0.25">
      <c r="A45" s="43"/>
      <c r="B45" s="37" t="s">
        <v>68</v>
      </c>
      <c r="C45" s="96"/>
      <c r="D45" s="96"/>
      <c r="E45" s="129">
        <f t="shared" si="6"/>
        <v>0</v>
      </c>
      <c r="F45" s="33">
        <v>6</v>
      </c>
      <c r="G45" s="27">
        <f t="shared" si="7"/>
        <v>0</v>
      </c>
      <c r="H45" s="45"/>
    </row>
    <row r="46" spans="1:9" x14ac:dyDescent="0.25">
      <c r="A46" s="43"/>
      <c r="B46" s="38" t="s">
        <v>69</v>
      </c>
      <c r="C46" s="96"/>
      <c r="D46" s="96"/>
      <c r="E46" s="129">
        <f t="shared" si="6"/>
        <v>0</v>
      </c>
      <c r="F46" s="33">
        <v>6</v>
      </c>
      <c r="G46" s="27">
        <f t="shared" si="7"/>
        <v>0</v>
      </c>
      <c r="H46" s="45"/>
    </row>
    <row r="47" spans="1:9" x14ac:dyDescent="0.25">
      <c r="A47" s="43"/>
      <c r="B47" s="38" t="s">
        <v>70</v>
      </c>
      <c r="C47" s="96"/>
      <c r="D47" s="96"/>
      <c r="E47" s="129">
        <f t="shared" si="6"/>
        <v>0</v>
      </c>
      <c r="F47" s="33">
        <v>10</v>
      </c>
      <c r="G47" s="27">
        <f t="shared" si="7"/>
        <v>0</v>
      </c>
      <c r="H47" s="45"/>
    </row>
    <row r="48" spans="1:9" x14ac:dyDescent="0.25">
      <c r="A48" s="43"/>
      <c r="B48" s="38" t="s">
        <v>71</v>
      </c>
      <c r="C48" s="96"/>
      <c r="D48" s="96"/>
      <c r="E48" s="129">
        <f t="shared" si="6"/>
        <v>0</v>
      </c>
      <c r="F48" s="33">
        <v>2</v>
      </c>
      <c r="G48" s="27">
        <f t="shared" si="7"/>
        <v>0</v>
      </c>
      <c r="H48" s="45"/>
    </row>
    <row r="49" spans="1:8" x14ac:dyDescent="0.25">
      <c r="A49" s="43"/>
      <c r="B49" s="38" t="s">
        <v>72</v>
      </c>
      <c r="C49" s="96"/>
      <c r="D49" s="96"/>
      <c r="E49" s="129">
        <f t="shared" si="6"/>
        <v>0</v>
      </c>
      <c r="F49" s="33">
        <v>2</v>
      </c>
      <c r="G49" s="27">
        <f t="shared" si="7"/>
        <v>0</v>
      </c>
      <c r="H49" s="45"/>
    </row>
    <row r="50" spans="1:8" ht="18" customHeight="1" x14ac:dyDescent="0.25">
      <c r="A50" s="43"/>
      <c r="B50" s="158" t="s">
        <v>38</v>
      </c>
      <c r="C50" s="159"/>
      <c r="D50" s="159"/>
      <c r="E50" s="159"/>
      <c r="F50" s="159"/>
      <c r="G50" s="39"/>
      <c r="H50" s="45"/>
    </row>
    <row r="51" spans="1:8" x14ac:dyDescent="0.25">
      <c r="A51" s="43"/>
      <c r="B51" s="37" t="s">
        <v>73</v>
      </c>
      <c r="C51" s="95"/>
      <c r="D51" s="95"/>
      <c r="E51" s="129">
        <f t="shared" ref="E51:E64" si="8">C51+D51</f>
        <v>0</v>
      </c>
      <c r="F51" s="33">
        <v>10</v>
      </c>
      <c r="G51" s="27">
        <f t="shared" ref="G51:G64" si="9">E51*F51</f>
        <v>0</v>
      </c>
      <c r="H51" s="45"/>
    </row>
    <row r="52" spans="1:8" x14ac:dyDescent="0.25">
      <c r="A52" s="43"/>
      <c r="B52" s="37" t="s">
        <v>39</v>
      </c>
      <c r="C52" s="95"/>
      <c r="D52" s="95"/>
      <c r="E52" s="129">
        <f t="shared" si="8"/>
        <v>0</v>
      </c>
      <c r="F52" s="33">
        <v>6</v>
      </c>
      <c r="G52" s="27">
        <f t="shared" si="9"/>
        <v>0</v>
      </c>
      <c r="H52" s="45"/>
    </row>
    <row r="53" spans="1:8" x14ac:dyDescent="0.25">
      <c r="A53" s="43"/>
      <c r="B53" s="37" t="s">
        <v>74</v>
      </c>
      <c r="C53" s="97"/>
      <c r="D53" s="97"/>
      <c r="E53" s="129">
        <f t="shared" si="8"/>
        <v>0</v>
      </c>
      <c r="F53" s="109">
        <v>12</v>
      </c>
      <c r="G53" s="27">
        <f t="shared" si="9"/>
        <v>0</v>
      </c>
      <c r="H53" s="45"/>
    </row>
    <row r="54" spans="1:8" x14ac:dyDescent="0.25">
      <c r="A54" s="43"/>
      <c r="B54" s="37" t="s">
        <v>75</v>
      </c>
      <c r="C54" s="96"/>
      <c r="D54" s="96"/>
      <c r="E54" s="129">
        <f t="shared" si="8"/>
        <v>0</v>
      </c>
      <c r="F54" s="109">
        <v>1</v>
      </c>
      <c r="G54" s="27">
        <f t="shared" si="9"/>
        <v>0</v>
      </c>
      <c r="H54" s="45"/>
    </row>
    <row r="55" spans="1:8" x14ac:dyDescent="0.25">
      <c r="A55" s="43"/>
      <c r="B55" s="37" t="s">
        <v>76</v>
      </c>
      <c r="C55" s="97"/>
      <c r="D55" s="97"/>
      <c r="E55" s="129">
        <f t="shared" si="8"/>
        <v>0</v>
      </c>
      <c r="F55" s="109">
        <v>1</v>
      </c>
      <c r="G55" s="27">
        <f t="shared" si="9"/>
        <v>0</v>
      </c>
      <c r="H55" s="45"/>
    </row>
    <row r="56" spans="1:8" x14ac:dyDescent="0.25">
      <c r="A56" s="43"/>
      <c r="B56" s="37" t="s">
        <v>77</v>
      </c>
      <c r="C56" s="97"/>
      <c r="D56" s="97"/>
      <c r="E56" s="129">
        <f t="shared" si="8"/>
        <v>0</v>
      </c>
      <c r="F56" s="109">
        <v>1</v>
      </c>
      <c r="G56" s="27">
        <f t="shared" si="9"/>
        <v>0</v>
      </c>
      <c r="H56" s="45"/>
    </row>
    <row r="57" spans="1:8" x14ac:dyDescent="0.25">
      <c r="A57" s="43"/>
      <c r="B57" s="37" t="s">
        <v>78</v>
      </c>
      <c r="C57" s="97"/>
      <c r="D57" s="97"/>
      <c r="E57" s="129">
        <f t="shared" si="8"/>
        <v>0</v>
      </c>
      <c r="F57" s="109">
        <v>15</v>
      </c>
      <c r="G57" s="27">
        <f t="shared" si="9"/>
        <v>0</v>
      </c>
      <c r="H57" s="45"/>
    </row>
    <row r="58" spans="1:8" x14ac:dyDescent="0.25">
      <c r="A58" s="43"/>
      <c r="B58" s="37" t="s">
        <v>79</v>
      </c>
      <c r="C58" s="97"/>
      <c r="D58" s="97"/>
      <c r="E58" s="129">
        <f t="shared" si="8"/>
        <v>0</v>
      </c>
      <c r="F58" s="109">
        <v>5</v>
      </c>
      <c r="G58" s="27">
        <f t="shared" si="9"/>
        <v>0</v>
      </c>
      <c r="H58" s="45"/>
    </row>
    <row r="59" spans="1:8" x14ac:dyDescent="0.25">
      <c r="A59" s="43"/>
      <c r="B59" s="37" t="s">
        <v>80</v>
      </c>
      <c r="C59" s="97"/>
      <c r="D59" s="97"/>
      <c r="E59" s="129">
        <f t="shared" si="8"/>
        <v>0</v>
      </c>
      <c r="F59" s="109">
        <v>1</v>
      </c>
      <c r="G59" s="27">
        <f t="shared" si="9"/>
        <v>0</v>
      </c>
      <c r="H59" s="45"/>
    </row>
    <row r="60" spans="1:8" x14ac:dyDescent="0.25">
      <c r="A60" s="43"/>
      <c r="B60" s="37" t="s">
        <v>81</v>
      </c>
      <c r="C60" s="97"/>
      <c r="D60" s="97"/>
      <c r="E60" s="129">
        <f t="shared" si="8"/>
        <v>0</v>
      </c>
      <c r="F60" s="109">
        <v>15</v>
      </c>
      <c r="G60" s="27">
        <f t="shared" si="9"/>
        <v>0</v>
      </c>
      <c r="H60" s="45"/>
    </row>
    <row r="61" spans="1:8" x14ac:dyDescent="0.25">
      <c r="A61" s="43"/>
      <c r="B61" s="37" t="s">
        <v>82</v>
      </c>
      <c r="C61" s="97"/>
      <c r="D61" s="97"/>
      <c r="E61" s="129">
        <f t="shared" si="8"/>
        <v>0</v>
      </c>
      <c r="F61" s="109">
        <v>15</v>
      </c>
      <c r="G61" s="27">
        <f t="shared" si="9"/>
        <v>0</v>
      </c>
      <c r="H61" s="45"/>
    </row>
    <row r="62" spans="1:8" x14ac:dyDescent="0.25">
      <c r="A62" s="43"/>
      <c r="B62" s="37" t="s">
        <v>107</v>
      </c>
      <c r="C62" s="97"/>
      <c r="D62" s="97"/>
      <c r="E62" s="129">
        <f t="shared" si="8"/>
        <v>0</v>
      </c>
      <c r="F62" s="109">
        <v>20</v>
      </c>
      <c r="G62" s="27">
        <f t="shared" si="9"/>
        <v>0</v>
      </c>
      <c r="H62" s="45"/>
    </row>
    <row r="63" spans="1:8" x14ac:dyDescent="0.25">
      <c r="A63" s="43"/>
      <c r="B63" s="37" t="s">
        <v>83</v>
      </c>
      <c r="C63" s="97"/>
      <c r="D63" s="97"/>
      <c r="E63" s="129">
        <f t="shared" si="8"/>
        <v>0</v>
      </c>
      <c r="F63" s="109">
        <v>1</v>
      </c>
      <c r="G63" s="27">
        <f t="shared" si="9"/>
        <v>0</v>
      </c>
      <c r="H63" s="45"/>
    </row>
    <row r="64" spans="1:8" x14ac:dyDescent="0.25">
      <c r="A64" s="43"/>
      <c r="B64" s="37" t="s">
        <v>84</v>
      </c>
      <c r="C64" s="97"/>
      <c r="D64" s="97"/>
      <c r="E64" s="129">
        <f t="shared" si="8"/>
        <v>0</v>
      </c>
      <c r="F64" s="109">
        <v>5</v>
      </c>
      <c r="G64" s="27">
        <f t="shared" si="9"/>
        <v>0</v>
      </c>
      <c r="H64" s="45"/>
    </row>
    <row r="65" spans="1:8" ht="18" customHeight="1" x14ac:dyDescent="0.25">
      <c r="A65" s="43"/>
      <c r="B65" s="160" t="s">
        <v>108</v>
      </c>
      <c r="C65" s="161"/>
      <c r="D65" s="161"/>
      <c r="E65" s="161"/>
      <c r="F65" s="161"/>
      <c r="G65" s="39"/>
      <c r="H65" s="45"/>
    </row>
    <row r="66" spans="1:8" x14ac:dyDescent="0.25">
      <c r="A66" s="43"/>
      <c r="B66" s="37" t="s">
        <v>41</v>
      </c>
      <c r="C66" s="97"/>
      <c r="D66" s="97"/>
      <c r="E66" s="129">
        <f t="shared" ref="E66:E70" si="10">C66+D66</f>
        <v>0</v>
      </c>
      <c r="F66" s="109">
        <v>1</v>
      </c>
      <c r="G66" s="27">
        <f t="shared" ref="G66:G70" si="11">E66*F66</f>
        <v>0</v>
      </c>
      <c r="H66" s="45"/>
    </row>
    <row r="67" spans="1:8" x14ac:dyDescent="0.25">
      <c r="A67" s="43"/>
      <c r="B67" s="37" t="s">
        <v>109</v>
      </c>
      <c r="C67" s="97"/>
      <c r="D67" s="97"/>
      <c r="E67" s="129">
        <f t="shared" si="10"/>
        <v>0</v>
      </c>
      <c r="F67" s="109">
        <v>1</v>
      </c>
      <c r="G67" s="27">
        <f t="shared" si="11"/>
        <v>0</v>
      </c>
      <c r="H67" s="45"/>
    </row>
    <row r="68" spans="1:8" x14ac:dyDescent="0.25">
      <c r="A68" s="43"/>
      <c r="B68" s="37" t="s">
        <v>85</v>
      </c>
      <c r="C68" s="97"/>
      <c r="D68" s="97"/>
      <c r="E68" s="129">
        <f t="shared" si="10"/>
        <v>0</v>
      </c>
      <c r="F68" s="109">
        <v>30</v>
      </c>
      <c r="G68" s="27">
        <f t="shared" si="11"/>
        <v>0</v>
      </c>
      <c r="H68" s="45"/>
    </row>
    <row r="69" spans="1:8" x14ac:dyDescent="0.25">
      <c r="A69" s="43"/>
      <c r="B69" s="37" t="s">
        <v>86</v>
      </c>
      <c r="C69" s="97"/>
      <c r="D69" s="97"/>
      <c r="E69" s="129">
        <f t="shared" si="10"/>
        <v>0</v>
      </c>
      <c r="F69" s="109">
        <v>12</v>
      </c>
      <c r="G69" s="27">
        <f t="shared" si="11"/>
        <v>0</v>
      </c>
      <c r="H69" s="45"/>
    </row>
    <row r="70" spans="1:8" x14ac:dyDescent="0.25">
      <c r="A70" s="43"/>
      <c r="B70" s="38" t="s">
        <v>87</v>
      </c>
      <c r="C70" s="97"/>
      <c r="D70" s="97"/>
      <c r="E70" s="129">
        <f t="shared" si="10"/>
        <v>0</v>
      </c>
      <c r="F70" s="109">
        <v>6</v>
      </c>
      <c r="G70" s="27">
        <f t="shared" si="11"/>
        <v>0</v>
      </c>
      <c r="H70" s="45"/>
    </row>
    <row r="71" spans="1:8" ht="18" customHeight="1" x14ac:dyDescent="0.25">
      <c r="A71" s="43"/>
      <c r="B71" s="160" t="s">
        <v>42</v>
      </c>
      <c r="C71" s="161"/>
      <c r="D71" s="161"/>
      <c r="E71" s="161"/>
      <c r="F71" s="161"/>
      <c r="G71" s="39"/>
      <c r="H71" s="45"/>
    </row>
    <row r="72" spans="1:8" x14ac:dyDescent="0.25">
      <c r="A72" s="43"/>
      <c r="B72" s="37" t="s">
        <v>88</v>
      </c>
      <c r="C72" s="96"/>
      <c r="D72" s="96"/>
      <c r="E72" s="129">
        <f t="shared" ref="E72:E77" si="12">C72+D72</f>
        <v>0</v>
      </c>
      <c r="F72" s="33">
        <v>12</v>
      </c>
      <c r="G72" s="27">
        <f t="shared" ref="G72:G77" si="13">E72*F72</f>
        <v>0</v>
      </c>
      <c r="H72" s="45"/>
    </row>
    <row r="73" spans="1:8" x14ac:dyDescent="0.25">
      <c r="A73" s="43"/>
      <c r="B73" s="38" t="s">
        <v>89</v>
      </c>
      <c r="C73" s="96"/>
      <c r="D73" s="96"/>
      <c r="E73" s="129">
        <f t="shared" si="12"/>
        <v>0</v>
      </c>
      <c r="F73" s="33">
        <v>1</v>
      </c>
      <c r="G73" s="27">
        <f t="shared" si="13"/>
        <v>0</v>
      </c>
      <c r="H73" s="45"/>
    </row>
    <row r="74" spans="1:8" ht="18" customHeight="1" x14ac:dyDescent="0.25">
      <c r="A74" s="43"/>
      <c r="B74" s="38" t="s">
        <v>90</v>
      </c>
      <c r="C74" s="96"/>
      <c r="D74" s="96"/>
      <c r="E74" s="129">
        <f t="shared" si="12"/>
        <v>0</v>
      </c>
      <c r="F74" s="33">
        <v>1</v>
      </c>
      <c r="G74" s="27">
        <f t="shared" si="13"/>
        <v>0</v>
      </c>
      <c r="H74" s="45"/>
    </row>
    <row r="75" spans="1:8" ht="18" customHeight="1" x14ac:dyDescent="0.25">
      <c r="A75" s="43"/>
      <c r="B75" s="38" t="s">
        <v>91</v>
      </c>
      <c r="C75" s="96"/>
      <c r="D75" s="96"/>
      <c r="E75" s="129">
        <f t="shared" si="12"/>
        <v>0</v>
      </c>
      <c r="F75" s="33">
        <v>2</v>
      </c>
      <c r="G75" s="27">
        <f t="shared" si="13"/>
        <v>0</v>
      </c>
      <c r="H75" s="45"/>
    </row>
    <row r="76" spans="1:8" x14ac:dyDescent="0.25">
      <c r="A76" s="43"/>
      <c r="B76" s="38" t="s">
        <v>92</v>
      </c>
      <c r="C76" s="96"/>
      <c r="D76" s="96"/>
      <c r="E76" s="129">
        <f t="shared" si="12"/>
        <v>0</v>
      </c>
      <c r="F76" s="33">
        <v>1</v>
      </c>
      <c r="G76" s="27">
        <f t="shared" si="13"/>
        <v>0</v>
      </c>
      <c r="H76" s="45"/>
    </row>
    <row r="77" spans="1:8" x14ac:dyDescent="0.25">
      <c r="A77" s="43"/>
      <c r="B77" s="38" t="s">
        <v>110</v>
      </c>
      <c r="C77" s="96"/>
      <c r="D77" s="96"/>
      <c r="E77" s="129">
        <f t="shared" si="12"/>
        <v>0</v>
      </c>
      <c r="F77" s="33">
        <v>1</v>
      </c>
      <c r="G77" s="27">
        <f t="shared" si="13"/>
        <v>0</v>
      </c>
      <c r="H77" s="45"/>
    </row>
    <row r="78" spans="1:8" ht="18" customHeight="1" x14ac:dyDescent="0.25">
      <c r="A78" s="43"/>
      <c r="B78" s="152" t="s">
        <v>40</v>
      </c>
      <c r="C78" s="153"/>
      <c r="D78" s="153"/>
      <c r="E78" s="153"/>
      <c r="F78" s="153"/>
      <c r="G78" s="29">
        <f>SUM(G38:G77)</f>
        <v>0</v>
      </c>
      <c r="H78" s="45"/>
    </row>
    <row r="79" spans="1:8" ht="18" customHeight="1" x14ac:dyDescent="0.25">
      <c r="A79" s="43"/>
      <c r="B79" s="30" t="s">
        <v>46</v>
      </c>
      <c r="C79" s="121"/>
      <c r="D79" s="126"/>
      <c r="E79" s="126"/>
      <c r="F79" s="24"/>
      <c r="G79" s="31">
        <f>G78*C79</f>
        <v>0</v>
      </c>
      <c r="H79" s="45"/>
    </row>
    <row r="80" spans="1:8" ht="26.1" customHeight="1" thickBot="1" x14ac:dyDescent="0.4">
      <c r="A80" s="43"/>
      <c r="B80" s="154" t="s">
        <v>49</v>
      </c>
      <c r="C80" s="155"/>
      <c r="D80" s="155"/>
      <c r="E80" s="155"/>
      <c r="F80" s="155"/>
      <c r="G80" s="32">
        <f>G78-G79</f>
        <v>0</v>
      </c>
      <c r="H80" s="45"/>
    </row>
    <row r="81" spans="2:7" x14ac:dyDescent="0.25">
      <c r="B81" s="49"/>
      <c r="C81" s="98"/>
      <c r="D81" s="98"/>
      <c r="E81" s="98"/>
      <c r="F81" s="49"/>
      <c r="G81" s="49"/>
    </row>
  </sheetData>
  <sortState xmlns:xlrd2="http://schemas.microsoft.com/office/spreadsheetml/2017/richdata2" ref="I11:I14">
    <sortCondition ref="I10:I14"/>
  </sortState>
  <mergeCells count="17">
    <mergeCell ref="B34:F34"/>
    <mergeCell ref="B2:G2"/>
    <mergeCell ref="B36:G36"/>
    <mergeCell ref="B32:F32"/>
    <mergeCell ref="B25:G25"/>
    <mergeCell ref="B21:G21"/>
    <mergeCell ref="B13:G13"/>
    <mergeCell ref="B11:G11"/>
    <mergeCell ref="B6:G6"/>
    <mergeCell ref="B4:G4"/>
    <mergeCell ref="B29:G29"/>
    <mergeCell ref="B78:F78"/>
    <mergeCell ref="B80:F80"/>
    <mergeCell ref="B38:F38"/>
    <mergeCell ref="B50:F50"/>
    <mergeCell ref="B65:F65"/>
    <mergeCell ref="B71:F71"/>
  </mergeCells>
  <pageMargins left="0.70866141732283472" right="0.70866141732283472" top="0.19685039370078741" bottom="0.19685039370078741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516A3A8DEE1948A9F34953CDD712B3" ma:contentTypeVersion="6" ma:contentTypeDescription="Een nieuw document maken." ma:contentTypeScope="" ma:versionID="38b7ae69a73e67312fcdfd3a62127a0a">
  <xsd:schema xmlns:xsd="http://www.w3.org/2001/XMLSchema" xmlns:xs="http://www.w3.org/2001/XMLSchema" xmlns:p="http://schemas.microsoft.com/office/2006/metadata/properties" xmlns:ns2="38a80617-7a4d-4c82-9bc7-0b305f1fac86" xmlns:ns3="e8fec3a5-f413-4af1-a135-6bbafd626921" targetNamespace="http://schemas.microsoft.com/office/2006/metadata/properties" ma:root="true" ma:fieldsID="ed8b1cf3bfccccc0af8a3d6538f9e208" ns2:_="" ns3:_="">
    <xsd:import namespace="38a80617-7a4d-4c82-9bc7-0b305f1fac86"/>
    <xsd:import namespace="e8fec3a5-f413-4af1-a135-6bbafd6269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80617-7a4d-4c82-9bc7-0b305f1fac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ec3a5-f413-4af1-a135-6bbafd62692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017382-F573-4451-A82F-C3771ACE07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2B9C90-BB4C-42CF-ACB8-F57030792A1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38a80617-7a4d-4c82-9bc7-0b305f1fac86"/>
    <ds:schemaRef ds:uri="http://schemas.microsoft.com/office/2006/documentManagement/types"/>
    <ds:schemaRef ds:uri="http://schemas.microsoft.com/office/2006/metadata/properties"/>
    <ds:schemaRef ds:uri="e8fec3a5-f413-4af1-a135-6bbafd626921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1F2E7DA-311B-4D57-9B6C-E9BF613F1D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a80617-7a4d-4c82-9bc7-0b305f1fac86"/>
    <ds:schemaRef ds:uri="e8fec3a5-f413-4af1-a135-6bbafd6269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Uitleg calculatiebestand</vt:lpstr>
      <vt:lpstr>Inschrijfblad</vt:lpstr>
      <vt:lpstr>Inspectie</vt:lpstr>
      <vt:lpstr>Aanschaf</vt:lpstr>
      <vt:lpstr>Aanschaf!Afdrukbereik</vt:lpstr>
      <vt:lpstr>Inspectie!Afdrukbereik</vt:lpstr>
      <vt:lpstr>Aanschaf!Afdruktitels</vt:lpstr>
      <vt:lpstr>Inspectie!Afdruktitels</vt:lpstr>
    </vt:vector>
  </TitlesOfParts>
  <Manager/>
  <Company>Gemeente Winterswijk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ehogenkamp</dc:creator>
  <cp:keywords/>
  <dc:description/>
  <cp:lastModifiedBy>Ceciel Lurvink</cp:lastModifiedBy>
  <cp:revision/>
  <dcterms:created xsi:type="dcterms:W3CDTF">2014-05-16T08:44:25Z</dcterms:created>
  <dcterms:modified xsi:type="dcterms:W3CDTF">2024-04-08T14:49:05Z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0x010100D1516A3A8DEE1948A9F34953CDD712B3</vt:lpwstr>
  </property>
</Properties>
</file>