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civ\Taakgroep-Inkoop\2. Contracten\EA 2023\31193174 MIVSP E&amp;I 2.0\7. Beschrijvend document\publicatie\"/>
    </mc:Choice>
  </mc:AlternateContent>
  <bookViews>
    <workbookView xWindow="0" yWindow="0" windowWidth="12750" windowHeight="13170"/>
  </bookViews>
  <sheets>
    <sheet name="Blad1" sheetId="1" r:id="rId1"/>
  </sheets>
  <definedNames>
    <definedName name="_xlnm.Print_Area" localSheetId="0">Blad1!$A$1:$J$202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0" i="1" l="1"/>
  <c r="E24" i="1"/>
  <c r="E103" i="1" l="1"/>
  <c r="D192" i="1" l="1"/>
  <c r="D193" i="1"/>
  <c r="D194" i="1"/>
  <c r="E192" i="1"/>
  <c r="E193" i="1"/>
  <c r="E194" i="1"/>
  <c r="D196" i="1" l="1"/>
  <c r="E196" i="1"/>
  <c r="E21" i="1"/>
  <c r="E176" i="1" l="1"/>
  <c r="E175" i="1"/>
  <c r="E174" i="1"/>
  <c r="E173" i="1"/>
  <c r="E172" i="1"/>
  <c r="E168" i="1"/>
  <c r="E167" i="1"/>
  <c r="E163" i="1"/>
  <c r="E162" i="1"/>
  <c r="E161" i="1"/>
  <c r="E157" i="1"/>
  <c r="E156" i="1"/>
  <c r="E152" i="1"/>
  <c r="E151" i="1"/>
  <c r="E147" i="1"/>
  <c r="E146" i="1"/>
  <c r="E142" i="1"/>
  <c r="E141" i="1"/>
  <c r="E137" i="1"/>
  <c r="E136" i="1"/>
  <c r="E132" i="1"/>
  <c r="E125" i="1"/>
  <c r="E124" i="1"/>
  <c r="E120" i="1"/>
  <c r="E119" i="1"/>
  <c r="E118" i="1"/>
  <c r="E114" i="1"/>
  <c r="E113" i="1"/>
  <c r="E109" i="1"/>
  <c r="E108" i="1"/>
  <c r="E107" i="1"/>
  <c r="E102" i="1"/>
  <c r="E101" i="1"/>
  <c r="E97" i="1"/>
  <c r="E96" i="1"/>
  <c r="E92" i="1"/>
  <c r="E91" i="1"/>
  <c r="E87" i="1"/>
  <c r="E86" i="1"/>
  <c r="E82" i="1"/>
  <c r="E81" i="1"/>
  <c r="E80" i="1"/>
  <c r="E76" i="1"/>
  <c r="E75" i="1"/>
  <c r="E70" i="1"/>
  <c r="E69" i="1"/>
  <c r="E65" i="1"/>
  <c r="E64" i="1"/>
  <c r="E56" i="1"/>
  <c r="E55" i="1"/>
  <c r="E54" i="1"/>
  <c r="E53" i="1"/>
  <c r="E52" i="1"/>
  <c r="E41" i="1"/>
  <c r="E40" i="1"/>
  <c r="E39" i="1"/>
  <c r="E38" i="1"/>
  <c r="E32" i="1"/>
  <c r="E31" i="1"/>
  <c r="E30" i="1"/>
  <c r="E29" i="1"/>
  <c r="E28" i="1"/>
  <c r="E27" i="1"/>
  <c r="E23" i="1"/>
  <c r="E9" i="1"/>
  <c r="E10" i="1"/>
  <c r="E11" i="1"/>
  <c r="E12" i="1"/>
  <c r="E13" i="1"/>
  <c r="E14" i="1"/>
  <c r="E15" i="1"/>
  <c r="E16" i="1"/>
  <c r="E17" i="1"/>
  <c r="E18" i="1"/>
  <c r="E19" i="1"/>
  <c r="E8" i="1"/>
  <c r="D8" i="1"/>
  <c r="D176" i="1"/>
  <c r="D175" i="1"/>
  <c r="D174" i="1"/>
  <c r="D173" i="1"/>
  <c r="D172" i="1"/>
  <c r="D168" i="1"/>
  <c r="D167" i="1"/>
  <c r="D163" i="1"/>
  <c r="D162" i="1"/>
  <c r="D161" i="1"/>
  <c r="D157" i="1"/>
  <c r="D156" i="1"/>
  <c r="D152" i="1"/>
  <c r="D151" i="1"/>
  <c r="D147" i="1"/>
  <c r="D146" i="1"/>
  <c r="D142" i="1"/>
  <c r="D141" i="1"/>
  <c r="D137" i="1"/>
  <c r="D136" i="1"/>
  <c r="D132" i="1"/>
  <c r="D133" i="1" s="1"/>
  <c r="D125" i="1"/>
  <c r="D124" i="1"/>
  <c r="D120" i="1"/>
  <c r="D119" i="1"/>
  <c r="D118" i="1"/>
  <c r="D114" i="1"/>
  <c r="D113" i="1"/>
  <c r="D109" i="1"/>
  <c r="D108" i="1"/>
  <c r="D107" i="1"/>
  <c r="D103" i="1"/>
  <c r="D102" i="1"/>
  <c r="D101" i="1"/>
  <c r="D97" i="1"/>
  <c r="D96" i="1"/>
  <c r="D92" i="1"/>
  <c r="D91" i="1"/>
  <c r="D87" i="1"/>
  <c r="D86" i="1"/>
  <c r="D82" i="1"/>
  <c r="D81" i="1"/>
  <c r="D80" i="1"/>
  <c r="D76" i="1"/>
  <c r="D75" i="1"/>
  <c r="D70" i="1"/>
  <c r="D69" i="1"/>
  <c r="D65" i="1"/>
  <c r="D64" i="1"/>
  <c r="D56" i="1"/>
  <c r="D55" i="1"/>
  <c r="D54" i="1"/>
  <c r="D53" i="1"/>
  <c r="D52" i="1"/>
  <c r="D41" i="1"/>
  <c r="D40" i="1"/>
  <c r="D39" i="1"/>
  <c r="D38" i="1"/>
  <c r="D32" i="1"/>
  <c r="D31" i="1"/>
  <c r="D30" i="1"/>
  <c r="D29" i="1"/>
  <c r="D28" i="1"/>
  <c r="D27" i="1"/>
  <c r="D23" i="1"/>
  <c r="D21" i="1"/>
  <c r="D19" i="1"/>
  <c r="D18" i="1"/>
  <c r="D17" i="1"/>
  <c r="D16" i="1"/>
  <c r="D15" i="1"/>
  <c r="D14" i="1"/>
  <c r="D13" i="1"/>
  <c r="D12" i="1"/>
  <c r="D11" i="1"/>
  <c r="D10" i="1"/>
  <c r="D9" i="1"/>
  <c r="D93" i="1" l="1"/>
  <c r="E77" i="1"/>
  <c r="E115" i="1"/>
  <c r="E42" i="1"/>
  <c r="E66" i="1"/>
  <c r="E98" i="1"/>
  <c r="E138" i="1"/>
  <c r="E158" i="1"/>
  <c r="E57" i="1"/>
  <c r="E59" i="1" s="1"/>
  <c r="E164" i="1"/>
  <c r="D169" i="1"/>
  <c r="E177" i="1"/>
  <c r="E121" i="1"/>
  <c r="D98" i="1"/>
  <c r="E143" i="1"/>
  <c r="E83" i="1"/>
  <c r="E33" i="1"/>
  <c r="E104" i="1"/>
  <c r="E88" i="1"/>
  <c r="E110" i="1"/>
  <c r="E126" i="1"/>
  <c r="E148" i="1"/>
  <c r="E71" i="1"/>
  <c r="E93" i="1"/>
  <c r="E133" i="1"/>
  <c r="E153" i="1"/>
  <c r="E169" i="1"/>
  <c r="D153" i="1"/>
  <c r="D71" i="1"/>
  <c r="D148" i="1"/>
  <c r="D126" i="1"/>
  <c r="D88" i="1"/>
  <c r="D138" i="1"/>
  <c r="D121" i="1"/>
  <c r="D143" i="1"/>
  <c r="D104" i="1"/>
  <c r="D110" i="1"/>
  <c r="D42" i="1"/>
  <c r="D158" i="1"/>
  <c r="D164" i="1"/>
  <c r="D66" i="1"/>
  <c r="D83" i="1"/>
  <c r="D115" i="1"/>
  <c r="D57" i="1"/>
  <c r="D59" i="1" s="1"/>
  <c r="D24" i="1"/>
  <c r="D77" i="1"/>
  <c r="D33" i="1"/>
  <c r="D177" i="1"/>
  <c r="E179" i="1" l="1"/>
  <c r="E188" i="1" s="1"/>
  <c r="D179" i="1"/>
  <c r="D188" i="1" s="1"/>
  <c r="E44" i="1"/>
  <c r="D44" i="1"/>
  <c r="D199" i="1" l="1"/>
  <c r="D202" i="1" l="1"/>
</calcChain>
</file>

<file path=xl/sharedStrings.xml><?xml version="1.0" encoding="utf-8"?>
<sst xmlns="http://schemas.openxmlformats.org/spreadsheetml/2006/main" count="270" uniqueCount="160">
  <si>
    <t>Prijsformulier, zaaknummer: 31193174</t>
  </si>
  <si>
    <t>Tijdelijke opmerkingen</t>
  </si>
  <si>
    <t xml:space="preserve"> </t>
  </si>
  <si>
    <t>Nr</t>
  </si>
  <si>
    <t>Installatie sensoren op het platform en mast op het OEC en inrichting bijbehorende apparatuur in de (binnen)</t>
  </si>
  <si>
    <t>Prijs per eenheid (excl.)</t>
  </si>
  <si>
    <t>INITIATIE FASE (LOCATIE-ON)</t>
  </si>
  <si>
    <t>1.1</t>
  </si>
  <si>
    <t xml:space="preserve">Levering  kasten </t>
  </si>
  <si>
    <t>waar staat dat het een swing paneel is</t>
  </si>
  <si>
    <t>Binnenkast nr. 1 (zie bijlage 1  en bijlage  4, appendix 4.6 (prijs excl. Raritan, moxa, smart PDU's))</t>
  </si>
  <si>
    <t>Binnenkast nr. 2 (zie bijlage 1  en bijlage  4, appendix 4.6 (prijs excl. Raritan, moxa, smart PDU's))</t>
  </si>
  <si>
    <t>Binnenkast nr. 3 (zie bijlage 1  en bijlage  4, appendix 4.6 (prijs excl. Raritan, moxa, smart PDU's))</t>
  </si>
  <si>
    <t>Binnenkast nr. 4 (zie bijlage 1  en bijlage  4, appendix 4.6 (prijs excl. Raritan, moxa, smart PDU's))</t>
  </si>
  <si>
    <t>Binnenkast nr. 5 (zie bijlage 1  en bijlage  4, appendix 4.6 (prijs excl. Raritan, moxa, smart PDU's))</t>
  </si>
  <si>
    <t>Binnenkast nr. 6 (zie bijlage 1  en bijlage  4, appendix 4.6 (prijs excl. Raritan, moxa, smart PDU's))</t>
  </si>
  <si>
    <t>Binnenkast nr. 7 (zie bijlage 1  en bijlage  4, appendix 4.6 (prijs excl. Raritan, moxa, smart PDU's))</t>
  </si>
  <si>
    <t>Binnenkast nr. 8 (zie bijlage 1  en bijlage  4, appendix 4.6 (prijs excl. Raritan, moxa, smart PDU's))</t>
  </si>
  <si>
    <t>Binnenkast nr. 9 (zie bijlage 1  en bijlage  4, appendix 4.6 (prijs excl. Raritan, moxa, smart PDU's))</t>
  </si>
  <si>
    <t>Binnenkast nr. 10 (zie bijlage 1  en bijlage  4, appendix 4.6 (prijs excl. Raritan, moxa, smart PDU's))</t>
  </si>
  <si>
    <t>Binnenkast nr. 11 (zie bijlage 1  en bijlage  4, appendix 4.6 (prijs excl. Raritan, moxa, smart PDU's))</t>
  </si>
  <si>
    <t>Binnenkast nr. 12 (zie bijlage 1  en bijlage  4, appendix 4.6 (prijs excl. Raritan, moxa, smart PDU's))</t>
  </si>
  <si>
    <t>Kleine binnenkasten t.b.v. windturbine (WTG), (zie bijlage 4, appendix 4.9)</t>
  </si>
  <si>
    <t>Binnenkast t.b.v. landstation (LS)</t>
  </si>
  <si>
    <t>Subtotaal</t>
  </si>
  <si>
    <t>1.2</t>
  </si>
  <si>
    <t>Levering overige materialen</t>
  </si>
  <si>
    <t>Raritan (zie bijlage 4, appendix 4.6)</t>
  </si>
  <si>
    <t>Moxa ((zie bijlage 4, appendix 4.6)</t>
  </si>
  <si>
    <t>Smart PDU ((zie bijlage 4, appendix 4.6)</t>
  </si>
  <si>
    <t>Junction boxen (zie bijlage 3), inclusief HDPE-plate en Taq-plate</t>
  </si>
  <si>
    <t>Werkschakelaar (zie bijlage 3), inclusief HDPE-plate en Taq-plate</t>
  </si>
  <si>
    <t>Surge Arrestors (zie bijlage 3), inclusief SA bracket</t>
  </si>
  <si>
    <t>Prijs per platform (excl.)</t>
  </si>
  <si>
    <t>1.3</t>
  </si>
  <si>
    <t>Engineering en overige diensten</t>
  </si>
  <si>
    <t>Opstellen/afstemmen bestellijsten</t>
  </si>
  <si>
    <t>Aanpassen van documentatie set (aanvulling en aanscherping, bijlage 4)</t>
  </si>
  <si>
    <t>Projectmanagement Initiatiefase</t>
  </si>
  <si>
    <t>TOTAAL INITIATIE FASE (OPDRACHT)</t>
  </si>
  <si>
    <t>FABRICAGE OFFSHORE WAARDIGE KASTEN (LOCATIE-ON)</t>
  </si>
  <si>
    <t>2.1</t>
  </si>
  <si>
    <t>Engineering, inbouw, installatie en overige diensten</t>
  </si>
  <si>
    <t xml:space="preserve">Inbouw en installatie Binnenkast nr.1 </t>
  </si>
  <si>
    <t>Inbouw en installatie Binnenkasten nrs. 2 t/m 12</t>
  </si>
  <si>
    <t>Inbouw en installatie Buitenkast</t>
  </si>
  <si>
    <t>Engineering &amp; opstellen/update tekeningen</t>
  </si>
  <si>
    <t>Projectmanagement fabricage offshore waardige kasten (locatie ON)</t>
  </si>
  <si>
    <t>TOTAAL FABRICAGE OFFSHORE WAARDIGE KASTEN (OPDRACHT)</t>
  </si>
  <si>
    <t>MOCKUP FASE - INSTALLATIE SENSOREN (LOCATIE-OG)</t>
  </si>
  <si>
    <t>3.1</t>
  </si>
  <si>
    <t>Marifonie VHF Kustwacht (S01-RWS-VHF)</t>
  </si>
  <si>
    <t>RdV aangepast</t>
  </si>
  <si>
    <t>3.2</t>
  </si>
  <si>
    <t>Netpos (S06-RWS-NTP)</t>
  </si>
  <si>
    <t>RX antenne, incl uitlijnen brackets</t>
  </si>
  <si>
    <t>Indoor unit</t>
  </si>
  <si>
    <t>3.3</t>
  </si>
  <si>
    <t>3.4</t>
  </si>
  <si>
    <t>Wave Height Sensor (S10-RWS-WHS)</t>
  </si>
  <si>
    <t>RdV aangepast - Fysiek controleren</t>
  </si>
  <si>
    <t>Wave Height Sensor</t>
  </si>
  <si>
    <t>indoor unit</t>
  </si>
  <si>
    <t>3.5</t>
  </si>
  <si>
    <t>Wind Speed &amp; Direction Sensor (S12-RWS-WNS)</t>
  </si>
  <si>
    <t>Atmospheric Pressure Sensor (S13-RWS-APS)</t>
  </si>
  <si>
    <t>Atmosphecric pressure sensor</t>
  </si>
  <si>
    <t>Visibilty Sensor (S14-RWS-VBS)</t>
  </si>
  <si>
    <t>Visibilty Sensor</t>
  </si>
  <si>
    <t>Air Temperature &amp; Humidity Sensor (S15-RWS-ATH)</t>
  </si>
  <si>
    <t>RdV aangepast -Fysiek controleren</t>
  </si>
  <si>
    <t>Air temperature &amp; Humidity sensor</t>
  </si>
  <si>
    <t xml:space="preserve">RdV aangepast </t>
  </si>
  <si>
    <t>3.9</t>
  </si>
  <si>
    <t>Cloud Height Sensor (S17-RWS-CHS)</t>
  </si>
  <si>
    <t>Cloud Height Sensor</t>
  </si>
  <si>
    <t>werkschakelaar, 2xVendor Junction Box en RWS-Junction Box</t>
  </si>
  <si>
    <t>3.10</t>
  </si>
  <si>
    <t>LiDAR (S18-RWS-LDR)</t>
  </si>
  <si>
    <t>ZX LiDAR 300M, RWS-Junction Box</t>
  </si>
  <si>
    <t xml:space="preserve">Air Max Weather Station </t>
  </si>
  <si>
    <t xml:space="preserve">Indoor unit </t>
  </si>
  <si>
    <t>3.11</t>
  </si>
  <si>
    <t>Water Temperature Sensor (S19-RWS-WTS)</t>
  </si>
  <si>
    <t>Water Temperature Sensor</t>
  </si>
  <si>
    <t>3.12</t>
  </si>
  <si>
    <t>Current Measurement Buoy  (S25-RWS-CMB)</t>
  </si>
  <si>
    <t>CMB antenne North</t>
  </si>
  <si>
    <t>CMB antenne South</t>
  </si>
  <si>
    <t>3.13</t>
  </si>
  <si>
    <t>PTZ camera (S29-RWS-CAM)</t>
  </si>
  <si>
    <t>Fixed Dome Camera, in Shared Service Room</t>
  </si>
  <si>
    <t>Indoor unit (bv POE injector, DC voeding)</t>
  </si>
  <si>
    <t>3.14</t>
  </si>
  <si>
    <t>Nautical radar (S30-RWS-NRA)</t>
  </si>
  <si>
    <t>Nautische radar installatie (uitgevoerd door leverancier</t>
  </si>
  <si>
    <t>Nautical Radar pedestal (wordt uitgevoerd door radar leverancier)</t>
  </si>
  <si>
    <t>ACU Motor Controller (wordt uitgevoerd door radar leverancier)</t>
  </si>
  <si>
    <t>Outdoor cabinet (excl. Kraan)</t>
  </si>
  <si>
    <t>3.15</t>
  </si>
  <si>
    <t>AIS VHF (S31-RWS-AIS)</t>
  </si>
  <si>
    <t>3 x AIS VHF Antenna, incl uitlijnen brackets</t>
  </si>
  <si>
    <t>3.16</t>
  </si>
  <si>
    <t>Solar Radiation System (S38-RWS-SRS)</t>
  </si>
  <si>
    <t xml:space="preserve">Solar Radiation System, </t>
  </si>
  <si>
    <t>3.17</t>
  </si>
  <si>
    <t>Multilateration Surveillance System (S45-LVN-MSS)</t>
  </si>
  <si>
    <t>3.18</t>
  </si>
  <si>
    <t>Telematric Bat System - Motus (S49-RWS-TBS)</t>
  </si>
  <si>
    <t>8 x antennes, incl uitlijnen brackets</t>
  </si>
  <si>
    <t>3.20</t>
  </si>
  <si>
    <t>Standard Thermal Camera (S54-RWS-STC)</t>
  </si>
  <si>
    <t>standard Thermal Camera, inclusief uitlijning bracket</t>
  </si>
  <si>
    <t>Lora (S58-RWS-LRA)</t>
  </si>
  <si>
    <t>LoRa Antenna 01A</t>
  </si>
  <si>
    <t>LoRA Antenna on top of panel 01B</t>
  </si>
  <si>
    <t>PTZ camera (S63-RWS-CAM)</t>
  </si>
  <si>
    <t>PTZ Camera,- mast</t>
  </si>
  <si>
    <t>Diensten</t>
  </si>
  <si>
    <t>Uitvoeren verificatie platform OEC</t>
  </si>
  <si>
    <t>Certificering kasten, conform NEN 1010 (eenheid is 12 ingerichte  binnenkasten)</t>
  </si>
  <si>
    <t>Demontage en klaarmaken voor transport (eenheid is 12 binnenkasten, inclusief bovengenoemde sensoren</t>
  </si>
  <si>
    <t>Update documentatie (bv. equipment lijst) en tekeningen (b.v. Electrical Drawing Package)</t>
  </si>
  <si>
    <t>Projectmanagement Mockfase (locatie OG)</t>
  </si>
  <si>
    <t>TOTAAL INSTALLATIE SENSOREN (OPDRACHT)</t>
  </si>
  <si>
    <t>Tarief</t>
  </si>
  <si>
    <t>TOTAAL RESERVERING DIENSTEN OP BASIS VAN OFFERTE</t>
  </si>
  <si>
    <t>RdV indexering zit hierin nergens verrekend</t>
  </si>
  <si>
    <t xml:space="preserve">TOTALEN OVEREENKOMST </t>
  </si>
  <si>
    <t>Optionele platformen Nederwiek en Doordewind</t>
  </si>
  <si>
    <t>Totale prijs Optionele platformen Nederwiek en Doordewind</t>
  </si>
  <si>
    <t>STELPOSTEN</t>
  </si>
  <si>
    <t>Stelpost voor het installeren van Sensoren waarvoor nog geen Data Sheets en Installation Requirements beschikbaar zijn;</t>
  </si>
  <si>
    <t>Stelpost voor bijhouden van de (technische) documenten gedurende de onshore en offshore fase</t>
  </si>
  <si>
    <t>TOTALEN OPTIES EN HERZIENINGSCLAUSULES</t>
  </si>
  <si>
    <t>INSCHRIJVINGSSOM</t>
  </si>
  <si>
    <t>TOTAAL STELPOSTEN</t>
  </si>
  <si>
    <t>Fictieve hoeveelheden</t>
  </si>
  <si>
    <t>Functie &amp; bijbehorende werkzaamheden</t>
  </si>
  <si>
    <t>Totale prijs Oorspronkelijke opdracht</t>
  </si>
  <si>
    <t>Stelpost klein materiaal</t>
  </si>
  <si>
    <t>Oorspronkelijke opdracht</t>
  </si>
  <si>
    <t>Fictieve prijs Oorspronkelijke opdracht</t>
  </si>
  <si>
    <t>Fictieve prijs Optionele platformen Nederwiek en Doordewind</t>
  </si>
  <si>
    <t>Stelpost voor het inrichten van de technische ruimte (adviseren over, realiseren) op het OEC</t>
  </si>
  <si>
    <t>Stelpost (kleine) binnen- en buitenkasten</t>
  </si>
  <si>
    <t>3.6</t>
  </si>
  <si>
    <t>3.7</t>
  </si>
  <si>
    <t>3.8</t>
  </si>
  <si>
    <t>3.19</t>
  </si>
  <si>
    <t>3.21</t>
  </si>
  <si>
    <t>TARIEVEN T.B.V. HERZIENINGSCLAUSULES</t>
  </si>
  <si>
    <t>3 x antennes, brackets incl uitlijnen</t>
  </si>
  <si>
    <t>7 x Marifonie VHF Maritime antenne, incl. uitlijnen brackets</t>
  </si>
  <si>
    <r>
      <t xml:space="preserve">Projectmanager
</t>
    </r>
    <r>
      <rPr>
        <i/>
        <sz val="9"/>
        <color theme="1"/>
        <rFont val="Verdana"/>
        <family val="2"/>
      </rPr>
      <t>Bv. Nieuwe offerte aanvragen</t>
    </r>
  </si>
  <si>
    <r>
      <t xml:space="preserve">Engineer 
</t>
    </r>
    <r>
      <rPr>
        <i/>
        <sz val="9"/>
        <color theme="1"/>
        <rFont val="Verdana"/>
        <family val="2"/>
      </rPr>
      <t>Bv.</t>
    </r>
    <r>
      <rPr>
        <sz val="9"/>
        <color theme="1"/>
        <rFont val="Verdana"/>
        <family val="2"/>
      </rPr>
      <t xml:space="preserve"> </t>
    </r>
    <r>
      <rPr>
        <i/>
        <sz val="9"/>
        <color theme="1"/>
        <rFont val="Verdana"/>
        <family val="2"/>
      </rPr>
      <t>inrichten van de kasten en installatie van sensoren</t>
    </r>
  </si>
  <si>
    <r>
      <t xml:space="preserve">Designer
</t>
    </r>
    <r>
      <rPr>
        <i/>
        <sz val="9"/>
        <color theme="1"/>
        <rFont val="Verdana"/>
        <family val="2"/>
      </rPr>
      <t>Bv.</t>
    </r>
    <r>
      <rPr>
        <sz val="9"/>
        <color theme="1"/>
        <rFont val="Verdana"/>
        <family val="2"/>
      </rPr>
      <t xml:space="preserve"> o</t>
    </r>
    <r>
      <rPr>
        <i/>
        <sz val="9"/>
        <color theme="1"/>
        <rFont val="Verdana"/>
        <family val="2"/>
      </rPr>
      <t>pstellen van Electrical Drawing Package of vullen van Asset Management Tool</t>
    </r>
  </si>
  <si>
    <t>Wind speed en direction sensor (north)</t>
  </si>
  <si>
    <t>Wind speed en direction sensor (south)</t>
  </si>
  <si>
    <t>Opstellen/afstemmen Projectmanagement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</si>
</sst>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 &quot;€&quot;\ * #,##0_ ;_ &quot;€&quot;\ * \-#,##0_ ;_ &quot;€&quot;\ * &quot;-&quot;??_ ;_ @_ "/>
  </numFmts>
  <fonts count="20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sz val="9"/>
      <color rgb="FFFF0000"/>
      <name val="Verdana"/>
      <family val="2"/>
    </font>
    <font>
      <b/>
      <sz val="9"/>
      <color theme="1"/>
      <name val="Verdana"/>
      <family val="2"/>
    </font>
    <font>
      <i/>
      <sz val="9"/>
      <color theme="0" tint="-0.499984740745262"/>
      <name val="Verdana"/>
      <family val="2"/>
    </font>
    <font>
      <sz val="14"/>
      <color theme="1"/>
      <name val="Verdana"/>
      <family val="2"/>
    </font>
    <font>
      <i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16"/>
      <color theme="1"/>
      <name val="Verdana"/>
      <family val="2"/>
    </font>
    <font>
      <i/>
      <sz val="16"/>
      <color theme="0" tint="-0.499984740745262"/>
      <name val="Verdana"/>
      <family val="2"/>
    </font>
    <font>
      <sz val="16"/>
      <color theme="1"/>
      <name val="Verdana"/>
      <family val="2"/>
    </font>
    <font>
      <b/>
      <sz val="16"/>
      <name val="Verdana"/>
      <family val="2"/>
    </font>
    <font>
      <sz val="16"/>
      <color rgb="FFFF0000"/>
      <name val="Verdana"/>
      <family val="2"/>
    </font>
    <font>
      <b/>
      <sz val="9"/>
      <name val="Verdana"/>
      <family val="2"/>
    </font>
    <font>
      <i/>
      <sz val="9"/>
      <name val="Verdana"/>
      <family val="2"/>
    </font>
    <font>
      <b/>
      <i/>
      <sz val="9"/>
      <color theme="1"/>
      <name val="Verdana"/>
      <family val="2"/>
    </font>
    <font>
      <b/>
      <i/>
      <sz val="9"/>
      <name val="Verdana"/>
      <family val="2"/>
    </font>
    <font>
      <sz val="9"/>
      <name val="Verdana"/>
      <family val="2"/>
    </font>
    <font>
      <sz val="9"/>
      <color theme="0" tint="-0.34998626667073579"/>
      <name val="Verdana"/>
      <family val="2"/>
    </font>
    <font>
      <b/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2">
    <xf numFmtId="0" fontId="0" fillId="0" borderId="0" xfId="0"/>
    <xf numFmtId="0" fontId="4" fillId="0" borderId="0" xfId="0" applyFont="1"/>
    <xf numFmtId="0" fontId="1" fillId="0" borderId="0" xfId="0" applyFont="1" applyAlignment="1">
      <alignment vertical="top"/>
    </xf>
    <xf numFmtId="0" fontId="5" fillId="0" borderId="0" xfId="0" applyFont="1" applyAlignment="1">
      <alignment vertical="center"/>
    </xf>
    <xf numFmtId="166" fontId="0" fillId="0" borderId="0" xfId="1" applyNumberFormat="1" applyFont="1" applyAlignment="1">
      <alignment horizontal="right"/>
    </xf>
    <xf numFmtId="0" fontId="1" fillId="0" borderId="0" xfId="0" applyFon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3" fillId="0" borderId="0" xfId="1" applyNumberFormat="1" applyFont="1" applyFill="1" applyAlignment="1">
      <alignment horizontal="right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6" fontId="3" fillId="0" borderId="0" xfId="1" applyNumberFormat="1" applyFont="1" applyAlignment="1">
      <alignment horizontal="center" wrapText="1"/>
    </xf>
    <xf numFmtId="0" fontId="0" fillId="0" borderId="0" xfId="0" applyAlignment="1">
      <alignment wrapText="1"/>
    </xf>
    <xf numFmtId="1" fontId="3" fillId="0" borderId="0" xfId="0" applyNumberFormat="1" applyFont="1" applyAlignment="1">
      <alignment horizontal="center" wrapText="1"/>
    </xf>
    <xf numFmtId="1" fontId="3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66" fontId="0" fillId="0" borderId="0" xfId="1" applyNumberFormat="1" applyFont="1" applyAlignment="1">
      <alignment horizontal="right" wrapText="1"/>
    </xf>
    <xf numFmtId="1" fontId="3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  <xf numFmtId="0" fontId="12" fillId="0" borderId="0" xfId="0" applyFont="1" applyAlignment="1" applyProtection="1">
      <alignment horizontal="center"/>
      <protection locked="0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right" vertical="top"/>
    </xf>
    <xf numFmtId="0" fontId="13" fillId="0" borderId="0" xfId="0" applyFont="1" applyAlignment="1" applyProtection="1">
      <alignment horizontal="left"/>
      <protection locked="0"/>
    </xf>
    <xf numFmtId="166" fontId="0" fillId="0" borderId="0" xfId="1" applyNumberFormat="1" applyFont="1" applyAlignment="1" applyProtection="1">
      <alignment horizontal="left"/>
      <protection locked="0"/>
    </xf>
    <xf numFmtId="166" fontId="1" fillId="0" borderId="0" xfId="0" applyNumberFormat="1" applyFont="1"/>
    <xf numFmtId="166" fontId="0" fillId="0" borderId="0" xfId="1" applyNumberFormat="1" applyFont="1" applyFill="1" applyAlignment="1">
      <alignment horizontal="left"/>
    </xf>
    <xf numFmtId="166" fontId="1" fillId="0" borderId="1" xfId="0" applyNumberFormat="1" applyFont="1" applyBorder="1"/>
    <xf numFmtId="0" fontId="14" fillId="0" borderId="0" xfId="0" applyFont="1" applyAlignment="1" applyProtection="1">
      <alignment horizontal="right"/>
      <protection locked="0"/>
    </xf>
    <xf numFmtId="166" fontId="14" fillId="0" borderId="0" xfId="0" applyNumberFormat="1" applyFont="1" applyAlignment="1" applyProtection="1">
      <alignment horizontal="right"/>
      <protection locked="0"/>
    </xf>
    <xf numFmtId="166" fontId="0" fillId="0" borderId="0" xfId="1" applyNumberFormat="1" applyFont="1" applyAlignment="1">
      <alignment horizontal="left"/>
    </xf>
    <xf numFmtId="0" fontId="13" fillId="0" borderId="0" xfId="0" applyFont="1" applyProtection="1">
      <protection locked="0"/>
    </xf>
    <xf numFmtId="0" fontId="15" fillId="0" borderId="0" xfId="0" applyFont="1" applyAlignment="1">
      <alignment horizontal="right"/>
    </xf>
    <xf numFmtId="166" fontId="3" fillId="0" borderId="0" xfId="1" applyNumberFormat="1" applyFont="1" applyAlignment="1">
      <alignment horizontal="left" wrapText="1"/>
    </xf>
    <xf numFmtId="0" fontId="3" fillId="0" borderId="0" xfId="0" applyFont="1"/>
    <xf numFmtId="166" fontId="15" fillId="0" borderId="0" xfId="0" applyNumberFormat="1" applyFont="1" applyAlignment="1">
      <alignment horizontal="right"/>
    </xf>
    <xf numFmtId="166" fontId="3" fillId="0" borderId="0" xfId="1" applyNumberFormat="1" applyFont="1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166" fontId="0" fillId="0" borderId="0" xfId="1" applyNumberFormat="1" applyFont="1" applyBorder="1" applyAlignment="1">
      <alignment horizontal="right"/>
    </xf>
    <xf numFmtId="0" fontId="4" fillId="0" borderId="1" xfId="0" applyFont="1" applyBorder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166" fontId="0" fillId="0" borderId="1" xfId="1" applyNumberFormat="1" applyFont="1" applyBorder="1" applyAlignment="1">
      <alignment horizontal="right"/>
    </xf>
    <xf numFmtId="0" fontId="1" fillId="0" borderId="1" xfId="0" applyFont="1" applyBorder="1"/>
    <xf numFmtId="1" fontId="3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6" fillId="0" borderId="0" xfId="0" applyFont="1" applyAlignment="1" applyProtection="1">
      <alignment horizontal="right" vertical="top"/>
      <protection locked="0"/>
    </xf>
    <xf numFmtId="166" fontId="16" fillId="0" borderId="0" xfId="0" applyNumberFormat="1" applyFont="1" applyAlignment="1" applyProtection="1">
      <alignment horizontal="right" vertical="top"/>
      <protection locked="0"/>
    </xf>
    <xf numFmtId="166" fontId="3" fillId="0" borderId="0" xfId="1" applyNumberFormat="1" applyFont="1" applyAlignment="1">
      <alignment horizontal="right"/>
    </xf>
    <xf numFmtId="0" fontId="14" fillId="0" borderId="0" xfId="0" applyFont="1" applyAlignment="1" applyProtection="1">
      <alignment horizontal="right" vertical="top"/>
      <protection locked="0"/>
    </xf>
    <xf numFmtId="0" fontId="14" fillId="0" borderId="0" xfId="0" applyFont="1" applyAlignment="1" applyProtection="1">
      <alignment horizontal="left" vertical="top"/>
      <protection locked="0"/>
    </xf>
    <xf numFmtId="0" fontId="11" fillId="0" borderId="0" xfId="0" applyFont="1" applyAlignment="1" applyProtection="1">
      <alignment horizontal="left" vertical="top"/>
      <protection locked="0"/>
    </xf>
    <xf numFmtId="0" fontId="11" fillId="0" borderId="0" xfId="0" applyFont="1" applyAlignment="1" applyProtection="1">
      <alignment horizontal="left" vertical="top" wrapText="1"/>
      <protection locked="0"/>
    </xf>
    <xf numFmtId="0" fontId="17" fillId="0" borderId="0" xfId="0" applyFont="1" applyAlignment="1">
      <alignment horizontal="right" vertical="top"/>
    </xf>
    <xf numFmtId="0" fontId="13" fillId="0" borderId="0" xfId="0" applyFont="1" applyAlignment="1" applyProtection="1">
      <alignment horizontal="left" vertical="top"/>
      <protection locked="0"/>
    </xf>
    <xf numFmtId="0" fontId="2" fillId="0" borderId="0" xfId="0" applyFont="1"/>
    <xf numFmtId="0" fontId="17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17" fillId="0" borderId="0" xfId="0" applyFont="1" applyAlignment="1">
      <alignment horizontal="left" vertical="top" indent="2"/>
    </xf>
    <xf numFmtId="0" fontId="0" fillId="0" borderId="0" xfId="0" applyAlignment="1">
      <alignment horizontal="right" vertical="top"/>
    </xf>
    <xf numFmtId="166" fontId="14" fillId="0" borderId="0" xfId="0" applyNumberFormat="1" applyFont="1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18" fillId="0" borderId="0" xfId="0" applyFont="1" applyAlignment="1" applyProtection="1">
      <alignment horizontal="left" vertical="top"/>
      <protection locked="0"/>
    </xf>
    <xf numFmtId="166" fontId="0" fillId="0" borderId="0" xfId="1" applyNumberFormat="1" applyFont="1" applyFill="1" applyAlignment="1">
      <alignment horizontal="right"/>
    </xf>
    <xf numFmtId="0" fontId="14" fillId="0" borderId="0" xfId="0" applyFont="1" applyAlignment="1" applyProtection="1">
      <alignment horizontal="right" vertical="top" indent="1"/>
      <protection locked="0"/>
    </xf>
    <xf numFmtId="0" fontId="17" fillId="0" borderId="0" xfId="0" applyFont="1"/>
    <xf numFmtId="0" fontId="1" fillId="0" borderId="0" xfId="0" applyFont="1" applyAlignment="1">
      <alignment wrapText="1"/>
    </xf>
    <xf numFmtId="0" fontId="17" fillId="0" borderId="0" xfId="0" applyFont="1" applyAlignment="1" applyProtection="1">
      <alignment horizontal="left"/>
      <protection locked="0"/>
    </xf>
    <xf numFmtId="0" fontId="6" fillId="0" borderId="0" xfId="0" applyFont="1" applyAlignment="1">
      <alignment horizontal="left"/>
    </xf>
    <xf numFmtId="166" fontId="15" fillId="0" borderId="0" xfId="0" applyNumberFormat="1" applyFont="1"/>
    <xf numFmtId="0" fontId="1" fillId="0" borderId="2" xfId="0" applyFont="1" applyBorder="1"/>
    <xf numFmtId="0" fontId="8" fillId="0" borderId="0" xfId="0" applyFont="1"/>
    <xf numFmtId="166" fontId="19" fillId="0" borderId="0" xfId="0" applyNumberFormat="1" applyFont="1"/>
    <xf numFmtId="166" fontId="8" fillId="0" borderId="0" xfId="0" applyNumberFormat="1" applyFont="1"/>
    <xf numFmtId="0" fontId="1" fillId="0" borderId="0" xfId="0" applyFont="1" applyBorder="1"/>
    <xf numFmtId="166" fontId="14" fillId="0" borderId="3" xfId="0" applyNumberFormat="1" applyFont="1" applyBorder="1" applyAlignment="1" applyProtection="1">
      <alignment horizontal="right"/>
      <protection locked="0"/>
    </xf>
    <xf numFmtId="166" fontId="14" fillId="0" borderId="3" xfId="0" applyNumberFormat="1" applyFont="1" applyBorder="1" applyAlignment="1" applyProtection="1">
      <alignment horizontal="right" vertical="top"/>
      <protection locked="0"/>
    </xf>
    <xf numFmtId="166" fontId="19" fillId="0" borderId="4" xfId="0" applyNumberFormat="1" applyFont="1" applyBorder="1"/>
    <xf numFmtId="0" fontId="1" fillId="0" borderId="0" xfId="0" applyFont="1" applyFill="1" applyAlignment="1" applyProtection="1">
      <alignment horizontal="left" vertical="top"/>
      <protection locked="0"/>
    </xf>
    <xf numFmtId="166" fontId="1" fillId="0" borderId="0" xfId="0" applyNumberFormat="1" applyFont="1" applyFill="1"/>
    <xf numFmtId="166" fontId="1" fillId="0" borderId="1" xfId="0" applyNumberFormat="1" applyFont="1" applyFill="1" applyBorder="1"/>
    <xf numFmtId="166" fontId="14" fillId="0" borderId="0" xfId="0" applyNumberFormat="1" applyFont="1" applyFill="1" applyAlignment="1" applyProtection="1">
      <alignment horizontal="right" vertical="top"/>
      <protection locked="0"/>
    </xf>
    <xf numFmtId="166" fontId="14" fillId="0" borderId="3" xfId="0" applyNumberFormat="1" applyFont="1" applyFill="1" applyBorder="1" applyAlignment="1" applyProtection="1">
      <alignment horizontal="right" vertical="top"/>
      <protection locked="0"/>
    </xf>
    <xf numFmtId="1" fontId="0" fillId="0" borderId="0" xfId="0" applyNumberFormat="1" applyFill="1" applyAlignment="1">
      <alignment horizontal="center"/>
    </xf>
    <xf numFmtId="164" fontId="1" fillId="0" borderId="0" xfId="2" applyFont="1"/>
    <xf numFmtId="164" fontId="1" fillId="0" borderId="0" xfId="2" applyFont="1" applyAlignment="1">
      <alignment vertical="center"/>
    </xf>
    <xf numFmtId="164" fontId="10" fillId="0" borderId="0" xfId="2" applyFont="1" applyAlignment="1">
      <alignment horizontal="center"/>
    </xf>
    <xf numFmtId="164" fontId="2" fillId="0" borderId="0" xfId="2" applyFont="1"/>
    <xf numFmtId="1" fontId="3" fillId="0" borderId="5" xfId="0" applyNumberFormat="1" applyFont="1" applyFill="1" applyBorder="1" applyAlignment="1">
      <alignment wrapText="1"/>
    </xf>
    <xf numFmtId="1" fontId="0" fillId="0" borderId="5" xfId="0" applyNumberFormat="1" applyFill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left" wrapText="1"/>
    </xf>
    <xf numFmtId="166" fontId="1" fillId="0" borderId="5" xfId="0" applyNumberFormat="1" applyFont="1" applyBorder="1"/>
    <xf numFmtId="166" fontId="15" fillId="0" borderId="5" xfId="1" applyNumberFormat="1" applyFont="1" applyBorder="1" applyAlignment="1">
      <alignment horizontal="right"/>
    </xf>
    <xf numFmtId="0" fontId="11" fillId="0" borderId="5" xfId="0" applyFont="1" applyBorder="1" applyAlignment="1" applyProtection="1">
      <alignment horizontal="left" vertical="top"/>
      <protection locked="0"/>
    </xf>
    <xf numFmtId="0" fontId="17" fillId="0" borderId="5" xfId="0" applyFont="1" applyBorder="1" applyAlignment="1" applyProtection="1">
      <alignment horizontal="left"/>
      <protection locked="0"/>
    </xf>
    <xf numFmtId="0" fontId="16" fillId="0" borderId="5" xfId="0" applyFont="1" applyBorder="1" applyAlignment="1" applyProtection="1">
      <alignment horizontal="right" vertical="top"/>
      <protection locked="0"/>
    </xf>
    <xf numFmtId="166" fontId="15" fillId="0" borderId="5" xfId="0" applyNumberFormat="1" applyFont="1" applyBorder="1"/>
    <xf numFmtId="166" fontId="13" fillId="0" borderId="5" xfId="0" applyNumberFormat="1" applyFont="1" applyBorder="1" applyAlignment="1" applyProtection="1">
      <alignment horizontal="left" vertical="top"/>
      <protection locked="0"/>
    </xf>
    <xf numFmtId="0" fontId="17" fillId="0" borderId="5" xfId="0" applyFont="1" applyBorder="1" applyAlignment="1" applyProtection="1">
      <alignment horizontal="left" vertical="top"/>
      <protection locked="0"/>
    </xf>
    <xf numFmtId="166" fontId="16" fillId="0" borderId="5" xfId="0" applyNumberFormat="1" applyFont="1" applyBorder="1" applyAlignment="1" applyProtection="1">
      <alignment horizontal="right" vertical="top"/>
      <protection locked="0"/>
    </xf>
    <xf numFmtId="0" fontId="1" fillId="0" borderId="0" xfId="0" applyFont="1" applyBorder="1" applyAlignment="1">
      <alignment vertical="top"/>
    </xf>
    <xf numFmtId="0" fontId="2" fillId="0" borderId="0" xfId="0" applyFont="1" applyBorder="1" applyAlignment="1" applyProtection="1">
      <alignment horizontal="left" vertical="top"/>
      <protection locked="0"/>
    </xf>
    <xf numFmtId="0" fontId="0" fillId="0" borderId="0" xfId="0" applyBorder="1" applyAlignment="1">
      <alignment horizontal="right" vertical="top"/>
    </xf>
    <xf numFmtId="0" fontId="13" fillId="0" borderId="0" xfId="0" applyFont="1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  <protection locked="0"/>
    </xf>
    <xf numFmtId="0" fontId="1" fillId="0" borderId="0" xfId="0" applyFont="1" applyBorder="1" applyAlignment="1">
      <alignment horizontal="left" vertical="top"/>
    </xf>
    <xf numFmtId="0" fontId="14" fillId="0" borderId="0" xfId="0" applyFont="1" applyBorder="1" applyAlignment="1" applyProtection="1">
      <alignment horizontal="right" vertical="top"/>
      <protection locked="0"/>
    </xf>
    <xf numFmtId="166" fontId="1" fillId="0" borderId="5" xfId="0" applyNumberFormat="1" applyFont="1" applyFill="1" applyBorder="1"/>
    <xf numFmtId="0" fontId="0" fillId="0" borderId="0" xfId="0" applyBorder="1"/>
    <xf numFmtId="0" fontId="1" fillId="0" borderId="0" xfId="0" applyFont="1" applyBorder="1" applyAlignment="1">
      <alignment wrapText="1"/>
    </xf>
    <xf numFmtId="0" fontId="0" fillId="0" borderId="0" xfId="0" applyBorder="1" applyAlignment="1">
      <alignment horizontal="left" vertical="top"/>
    </xf>
    <xf numFmtId="0" fontId="11" fillId="0" borderId="0" xfId="0" applyFont="1" applyAlignment="1" applyProtection="1">
      <alignment horizontal="left"/>
      <protection locked="0"/>
    </xf>
    <xf numFmtId="1" fontId="3" fillId="0" borderId="5" xfId="0" applyNumberFormat="1" applyFont="1" applyBorder="1" applyAlignment="1">
      <alignment horizontal="center"/>
    </xf>
    <xf numFmtId="1" fontId="0" fillId="0" borderId="5" xfId="0" applyNumberFormat="1" applyBorder="1" applyAlignment="1">
      <alignment horizontal="center" vertical="center"/>
    </xf>
    <xf numFmtId="166" fontId="0" fillId="2" borderId="5" xfId="1" applyNumberFormat="1" applyFont="1" applyFill="1" applyBorder="1" applyAlignment="1" applyProtection="1">
      <alignment horizontal="left"/>
      <protection locked="0"/>
    </xf>
    <xf numFmtId="166" fontId="1" fillId="0" borderId="0" xfId="0" applyNumberFormat="1" applyFont="1" applyBorder="1"/>
    <xf numFmtId="0" fontId="14" fillId="0" borderId="0" xfId="0" applyFont="1" applyBorder="1" applyAlignment="1" applyProtection="1">
      <alignment horizontal="left" vertical="top"/>
      <protection locked="0"/>
    </xf>
    <xf numFmtId="166" fontId="0" fillId="2" borderId="5" xfId="1" applyNumberFormat="1" applyFont="1" applyFill="1" applyBorder="1" applyAlignment="1" applyProtection="1">
      <alignment horizontal="right"/>
      <protection locked="0"/>
    </xf>
    <xf numFmtId="166" fontId="0" fillId="0" borderId="0" xfId="1" applyNumberFormat="1" applyFont="1" applyAlignment="1" applyProtection="1">
      <alignment horizontal="right"/>
      <protection locked="0"/>
    </xf>
  </cellXfs>
  <cellStyles count="3">
    <cellStyle name="Komma" xfId="2" builtinId="3"/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Rijkswaterstaat">
  <a:themeElements>
    <a:clrScheme name="Rijkswaterstaat">
      <a:dk1>
        <a:sysClr val="windowText" lastClr="000000"/>
      </a:dk1>
      <a:lt1>
        <a:sysClr val="window" lastClr="FFFFFF"/>
      </a:lt1>
      <a:dk2>
        <a:srgbClr val="007BC7"/>
      </a:dk2>
      <a:lt2>
        <a:srgbClr val="F9E11E"/>
      </a:lt2>
      <a:accent1>
        <a:srgbClr val="F9E11E"/>
      </a:accent1>
      <a:accent2>
        <a:srgbClr val="007BC7"/>
      </a:accent2>
      <a:accent3>
        <a:srgbClr val="D52B1E"/>
      </a:accent3>
      <a:accent4>
        <a:srgbClr val="8FCAE7"/>
      </a:accent4>
      <a:accent5>
        <a:srgbClr val="39870C"/>
      </a:accent5>
      <a:accent6>
        <a:srgbClr val="FFB612"/>
      </a:accent6>
      <a:hlink>
        <a:srgbClr val="007BC7"/>
      </a:hlink>
      <a:folHlink>
        <a:srgbClr val="A90061"/>
      </a:folHlink>
    </a:clrScheme>
    <a:fontScheme name="Rijkswaterstaat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custClrLst>
    <a:custClr name="Rijkshuisstijl Geel">
      <a:srgbClr val="F9E11E"/>
    </a:custClr>
    <a:custClr name="Rijkshuisstijl Donkergeel">
      <a:srgbClr val="FFB612"/>
    </a:custClr>
    <a:custClr name="Rijkshuisstijl Oranje">
      <a:srgbClr val="E17000"/>
    </a:custClr>
    <a:custClr name="Rijkshuisstijl Rood">
      <a:srgbClr val="D52B1E"/>
    </a:custClr>
    <a:custClr name="Rijkshuisstijl Robijnrood">
      <a:srgbClr val="CA005D"/>
    </a:custClr>
    <a:custClr name="Rijkshuisstijl Roze">
      <a:srgbClr val="F092CD"/>
    </a:custClr>
    <a:custClr name="Rijkshuisstijl Violet">
      <a:srgbClr val="A90061"/>
    </a:custClr>
    <a:custClr name="Rijkshuisstijl Paars">
      <a:srgbClr val="42145F"/>
    </a:custClr>
    <a:custClr name="Rijkshuisstijl Lichtblauw">
      <a:srgbClr val="8FCAE7"/>
    </a:custClr>
    <a:custClr name="Rijkshuisstijl Hemelblauw">
      <a:srgbClr val="007BC7"/>
    </a:custClr>
    <a:custClr name="Rijkshuisstijl Mintgroen">
      <a:srgbClr val="76D2B6"/>
    </a:custClr>
    <a:custClr name="Rijkshuisstijl Groen">
      <a:srgbClr val="39870C"/>
    </a:custClr>
    <a:custClr name="Rijkshuisstijl Mosgroen">
      <a:srgbClr val="777C00"/>
    </a:custClr>
    <a:custClr name="Rijkshuisstijl Donkergroen">
      <a:srgbClr val="275937"/>
    </a:custClr>
    <a:custClr name="Rijkshuisstijl Donkerbruin">
      <a:srgbClr val="673327"/>
    </a:custClr>
    <a:custClr name="Rijkshuisstijl Bruin">
      <a:srgbClr val="94710A"/>
    </a:custClr>
  </a:custClr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2"/>
  <sheetViews>
    <sheetView tabSelected="1" topLeftCell="B113" zoomScaleNormal="100" workbookViewId="0">
      <selection activeCell="M25" sqref="M25"/>
    </sheetView>
  </sheetViews>
  <sheetFormatPr defaultColWidth="8" defaultRowHeight="11.25" x14ac:dyDescent="0.15"/>
  <cols>
    <col min="1" max="1" width="32.375" style="1" hidden="1" customWidth="1"/>
    <col min="2" max="2" width="6.125" style="2" customWidth="1"/>
    <col min="3" max="3" width="100.75" style="5" bestFit="1" customWidth="1"/>
    <col min="4" max="4" width="25.375" style="5" customWidth="1"/>
    <col min="5" max="5" width="24.625" style="5" customWidth="1"/>
    <col min="6" max="6" width="1.625" style="5" customWidth="1"/>
    <col min="7" max="7" width="13.5" style="4" customWidth="1"/>
    <col min="8" max="8" width="2.625" style="5" customWidth="1"/>
    <col min="9" max="10" width="18.875" style="7" customWidth="1"/>
    <col min="11" max="11" width="1.75" style="7" customWidth="1"/>
    <col min="12" max="12" width="1.625" style="5" customWidth="1"/>
    <col min="13" max="13" width="8" style="5"/>
    <col min="14" max="14" width="9" style="95" bestFit="1" customWidth="1"/>
    <col min="15" max="16384" width="8" style="5"/>
  </cols>
  <sheetData>
    <row r="1" spans="1:14" ht="39" customHeight="1" x14ac:dyDescent="0.15">
      <c r="C1" s="3" t="s">
        <v>0</v>
      </c>
      <c r="D1" s="3"/>
      <c r="E1" s="3"/>
      <c r="F1" s="3"/>
      <c r="I1" s="6"/>
      <c r="J1" s="6"/>
      <c r="K1" s="6"/>
    </row>
    <row r="2" spans="1:14" ht="25.5" customHeight="1" x14ac:dyDescent="0.15">
      <c r="A2" s="1" t="s">
        <v>1</v>
      </c>
      <c r="G2" s="8" t="s">
        <v>2</v>
      </c>
      <c r="I2" s="6"/>
      <c r="J2" s="6"/>
      <c r="K2" s="6"/>
    </row>
    <row r="3" spans="1:14" s="17" customFormat="1" ht="49.5" customHeight="1" x14ac:dyDescent="0.15">
      <c r="A3" s="9"/>
      <c r="B3" s="10" t="s">
        <v>3</v>
      </c>
      <c r="C3" s="11" t="s">
        <v>4</v>
      </c>
      <c r="D3" s="12" t="s">
        <v>139</v>
      </c>
      <c r="E3" s="12" t="s">
        <v>130</v>
      </c>
      <c r="F3" s="12"/>
      <c r="G3" s="13" t="s">
        <v>5</v>
      </c>
      <c r="H3" s="14" t="s">
        <v>2</v>
      </c>
      <c r="I3" s="15" t="s">
        <v>141</v>
      </c>
      <c r="J3" s="15" t="s">
        <v>129</v>
      </c>
      <c r="K3" s="15"/>
      <c r="N3" s="96"/>
    </row>
    <row r="4" spans="1:14" s="17" customFormat="1" x14ac:dyDescent="0.15">
      <c r="A4" s="9"/>
      <c r="B4" s="2"/>
      <c r="C4" s="18"/>
      <c r="D4" s="18"/>
      <c r="E4" s="18"/>
      <c r="F4" s="18"/>
      <c r="G4" s="19"/>
      <c r="I4" s="20"/>
      <c r="J4" s="20"/>
      <c r="K4" s="20"/>
      <c r="N4" s="96"/>
    </row>
    <row r="5" spans="1:14" s="23" customFormat="1" ht="19.5" x14ac:dyDescent="0.25">
      <c r="A5" s="21"/>
      <c r="B5" s="22">
        <v>1</v>
      </c>
      <c r="C5" s="124" t="s">
        <v>6</v>
      </c>
      <c r="D5" s="124"/>
      <c r="E5" s="124"/>
      <c r="F5" s="124"/>
      <c r="G5" s="124"/>
      <c r="I5" s="20"/>
      <c r="J5" s="20"/>
      <c r="K5" s="20"/>
      <c r="N5" s="97"/>
    </row>
    <row r="6" spans="1:14" s="23" customFormat="1" ht="12" customHeight="1" x14ac:dyDescent="0.25">
      <c r="A6" s="21"/>
      <c r="B6" s="22"/>
      <c r="C6" s="24"/>
      <c r="D6" s="24"/>
      <c r="E6" s="24"/>
      <c r="F6" s="24"/>
      <c r="G6" s="25"/>
      <c r="I6" s="6"/>
      <c r="J6" s="6"/>
      <c r="K6" s="6"/>
      <c r="N6" s="97"/>
    </row>
    <row r="7" spans="1:14" ht="11.25" customHeight="1" x14ac:dyDescent="0.15">
      <c r="B7" s="26" t="s">
        <v>7</v>
      </c>
      <c r="C7" s="27" t="s">
        <v>8</v>
      </c>
      <c r="D7" s="27"/>
      <c r="E7" s="27"/>
      <c r="F7" s="27"/>
      <c r="G7" s="28"/>
      <c r="I7" s="6"/>
      <c r="J7" s="6"/>
      <c r="K7" s="6"/>
    </row>
    <row r="8" spans="1:14" ht="11.25" customHeight="1" x14ac:dyDescent="0.15">
      <c r="A8" s="1" t="s">
        <v>9</v>
      </c>
      <c r="C8" t="s">
        <v>10</v>
      </c>
      <c r="D8" s="29">
        <f t="shared" ref="D8:D19" si="0">G8*I8</f>
        <v>0</v>
      </c>
      <c r="E8" s="29">
        <f>G8*J8</f>
        <v>0</v>
      </c>
      <c r="G8" s="127"/>
      <c r="I8" s="126">
        <v>3</v>
      </c>
      <c r="J8" s="126">
        <v>5</v>
      </c>
      <c r="K8" s="6"/>
    </row>
    <row r="9" spans="1:14" ht="11.25" customHeight="1" x14ac:dyDescent="0.15">
      <c r="C9" t="s">
        <v>11</v>
      </c>
      <c r="D9" s="29">
        <f t="shared" si="0"/>
        <v>0</v>
      </c>
      <c r="E9" s="29">
        <f t="shared" ref="E9:E23" si="1">G9*J9</f>
        <v>0</v>
      </c>
      <c r="G9" s="127"/>
      <c r="I9" s="126">
        <v>3</v>
      </c>
      <c r="J9" s="126">
        <v>5</v>
      </c>
      <c r="K9" s="6"/>
    </row>
    <row r="10" spans="1:14" ht="11.25" customHeight="1" x14ac:dyDescent="0.15">
      <c r="C10" t="s">
        <v>12</v>
      </c>
      <c r="D10" s="29">
        <f t="shared" si="0"/>
        <v>0</v>
      </c>
      <c r="E10" s="29">
        <f t="shared" si="1"/>
        <v>0</v>
      </c>
      <c r="G10" s="127"/>
      <c r="I10" s="126">
        <v>3</v>
      </c>
      <c r="J10" s="126">
        <v>5</v>
      </c>
      <c r="K10" s="6"/>
    </row>
    <row r="11" spans="1:14" ht="11.25" customHeight="1" x14ac:dyDescent="0.15">
      <c r="C11" t="s">
        <v>13</v>
      </c>
      <c r="D11" s="29">
        <f t="shared" si="0"/>
        <v>0</v>
      </c>
      <c r="E11" s="29">
        <f t="shared" si="1"/>
        <v>0</v>
      </c>
      <c r="G11" s="127"/>
      <c r="I11" s="126">
        <v>3</v>
      </c>
      <c r="J11" s="126">
        <v>5</v>
      </c>
      <c r="K11" s="6"/>
    </row>
    <row r="12" spans="1:14" ht="11.25" customHeight="1" x14ac:dyDescent="0.15">
      <c r="C12" t="s">
        <v>14</v>
      </c>
      <c r="D12" s="29">
        <f t="shared" si="0"/>
        <v>0</v>
      </c>
      <c r="E12" s="29">
        <f t="shared" si="1"/>
        <v>0</v>
      </c>
      <c r="G12" s="127"/>
      <c r="I12" s="126">
        <v>3</v>
      </c>
      <c r="J12" s="126">
        <v>5</v>
      </c>
      <c r="K12" s="6"/>
    </row>
    <row r="13" spans="1:14" ht="11.25" customHeight="1" x14ac:dyDescent="0.15">
      <c r="C13" t="s">
        <v>15</v>
      </c>
      <c r="D13" s="29">
        <f t="shared" si="0"/>
        <v>0</v>
      </c>
      <c r="E13" s="29">
        <f t="shared" si="1"/>
        <v>0</v>
      </c>
      <c r="G13" s="127"/>
      <c r="I13" s="126">
        <v>3</v>
      </c>
      <c r="J13" s="126">
        <v>5</v>
      </c>
      <c r="K13" s="6"/>
    </row>
    <row r="14" spans="1:14" ht="11.25" customHeight="1" x14ac:dyDescent="0.15">
      <c r="C14" t="s">
        <v>16</v>
      </c>
      <c r="D14" s="29">
        <f t="shared" si="0"/>
        <v>0</v>
      </c>
      <c r="E14" s="29">
        <f t="shared" si="1"/>
        <v>0</v>
      </c>
      <c r="G14" s="127"/>
      <c r="I14" s="126">
        <v>3</v>
      </c>
      <c r="J14" s="126">
        <v>5</v>
      </c>
      <c r="K14" s="6"/>
    </row>
    <row r="15" spans="1:14" ht="11.25" customHeight="1" x14ac:dyDescent="0.15">
      <c r="C15" t="s">
        <v>17</v>
      </c>
      <c r="D15" s="29">
        <f t="shared" si="0"/>
        <v>0</v>
      </c>
      <c r="E15" s="29">
        <f t="shared" si="1"/>
        <v>0</v>
      </c>
      <c r="G15" s="127"/>
      <c r="I15" s="126">
        <v>3</v>
      </c>
      <c r="J15" s="126">
        <v>5</v>
      </c>
      <c r="K15" s="6"/>
    </row>
    <row r="16" spans="1:14" ht="11.25" customHeight="1" x14ac:dyDescent="0.15">
      <c r="C16" t="s">
        <v>18</v>
      </c>
      <c r="D16" s="29">
        <f t="shared" si="0"/>
        <v>0</v>
      </c>
      <c r="E16" s="29">
        <f t="shared" si="1"/>
        <v>0</v>
      </c>
      <c r="G16" s="127"/>
      <c r="I16" s="126">
        <v>3</v>
      </c>
      <c r="J16" s="126">
        <v>5</v>
      </c>
      <c r="K16" s="6"/>
    </row>
    <row r="17" spans="1:11" ht="11.25" customHeight="1" x14ac:dyDescent="0.15">
      <c r="C17" t="s">
        <v>19</v>
      </c>
      <c r="D17" s="29">
        <f t="shared" si="0"/>
        <v>0</v>
      </c>
      <c r="E17" s="29">
        <f t="shared" si="1"/>
        <v>0</v>
      </c>
      <c r="G17" s="127"/>
      <c r="I17" s="126">
        <v>3</v>
      </c>
      <c r="J17" s="126">
        <v>5</v>
      </c>
      <c r="K17" s="6"/>
    </row>
    <row r="18" spans="1:11" ht="11.25" customHeight="1" x14ac:dyDescent="0.15">
      <c r="C18" t="s">
        <v>20</v>
      </c>
      <c r="D18" s="29">
        <f t="shared" si="0"/>
        <v>0</v>
      </c>
      <c r="E18" s="29">
        <f t="shared" si="1"/>
        <v>0</v>
      </c>
      <c r="G18" s="127"/>
      <c r="I18" s="126">
        <v>3</v>
      </c>
      <c r="J18" s="126">
        <v>5</v>
      </c>
      <c r="K18" s="6"/>
    </row>
    <row r="19" spans="1:11" ht="11.25" customHeight="1" x14ac:dyDescent="0.15">
      <c r="C19" t="s">
        <v>21</v>
      </c>
      <c r="D19" s="29">
        <f t="shared" si="0"/>
        <v>0</v>
      </c>
      <c r="E19" s="29">
        <f t="shared" si="1"/>
        <v>0</v>
      </c>
      <c r="G19" s="127"/>
      <c r="I19" s="126">
        <v>3</v>
      </c>
      <c r="J19" s="126">
        <v>5</v>
      </c>
      <c r="K19" s="6"/>
    </row>
    <row r="20" spans="1:11" ht="11.25" customHeight="1" x14ac:dyDescent="0.15">
      <c r="G20" s="30"/>
      <c r="I20" s="6" t="s">
        <v>2</v>
      </c>
      <c r="J20" s="6" t="s">
        <v>2</v>
      </c>
      <c r="K20" s="6"/>
    </row>
    <row r="21" spans="1:11" ht="11.25" customHeight="1" x14ac:dyDescent="0.15">
      <c r="C21" t="s">
        <v>22</v>
      </c>
      <c r="D21" s="29">
        <f>G21*I21</f>
        <v>0</v>
      </c>
      <c r="E21" s="29">
        <f t="shared" si="1"/>
        <v>0</v>
      </c>
      <c r="G21" s="127"/>
      <c r="I21" s="126">
        <v>3</v>
      </c>
      <c r="J21" s="126">
        <v>5</v>
      </c>
      <c r="K21" s="6"/>
    </row>
    <row r="22" spans="1:11" ht="11.25" customHeight="1" x14ac:dyDescent="0.15">
      <c r="A22" s="1" t="s">
        <v>2</v>
      </c>
      <c r="G22" s="30"/>
      <c r="I22" s="6" t="s">
        <v>2</v>
      </c>
      <c r="J22" s="6" t="s">
        <v>2</v>
      </c>
      <c r="K22" s="6"/>
    </row>
    <row r="23" spans="1:11" ht="11.25" customHeight="1" x14ac:dyDescent="0.15">
      <c r="C23" s="5" t="s">
        <v>23</v>
      </c>
      <c r="D23" s="31">
        <f>G23*I23</f>
        <v>0</v>
      </c>
      <c r="E23" s="29">
        <f t="shared" si="1"/>
        <v>0</v>
      </c>
      <c r="G23" s="127"/>
      <c r="I23" s="126">
        <v>3</v>
      </c>
      <c r="J23" s="126">
        <v>5</v>
      </c>
      <c r="K23" s="6"/>
    </row>
    <row r="24" spans="1:11" ht="11.25" customHeight="1" x14ac:dyDescent="0.15">
      <c r="C24" s="32" t="s">
        <v>24</v>
      </c>
      <c r="D24" s="33">
        <f>SUM(D8:D23)</f>
        <v>0</v>
      </c>
      <c r="E24" s="86">
        <f>SUM(E8:E23)</f>
        <v>0</v>
      </c>
      <c r="F24" s="32"/>
      <c r="G24" s="34"/>
      <c r="I24" s="6"/>
      <c r="J24" s="6"/>
      <c r="K24" s="6"/>
    </row>
    <row r="25" spans="1:11" ht="11.25" customHeight="1" x14ac:dyDescent="0.15">
      <c r="C25" s="35"/>
      <c r="D25" s="35"/>
      <c r="E25" s="35"/>
      <c r="F25" s="35"/>
      <c r="G25" s="34"/>
      <c r="I25" s="6"/>
      <c r="J25" s="6"/>
      <c r="K25" s="6"/>
    </row>
    <row r="26" spans="1:11" ht="11.25" customHeight="1" x14ac:dyDescent="0.15">
      <c r="B26" s="26" t="s">
        <v>25</v>
      </c>
      <c r="C26" s="35" t="s">
        <v>26</v>
      </c>
      <c r="D26" s="35"/>
      <c r="E26" s="35"/>
      <c r="F26" s="35"/>
      <c r="G26" s="34"/>
      <c r="I26" s="6" t="s">
        <v>2</v>
      </c>
      <c r="J26" s="6" t="s">
        <v>2</v>
      </c>
      <c r="K26" s="6"/>
    </row>
    <row r="27" spans="1:11" ht="11.25" customHeight="1" x14ac:dyDescent="0.15">
      <c r="C27" s="5" t="s">
        <v>27</v>
      </c>
      <c r="D27" s="29">
        <f t="shared" ref="D27:D32" si="2">G27*I27</f>
        <v>0</v>
      </c>
      <c r="E27" s="29">
        <f t="shared" ref="E27:E32" si="3">G27*J27</f>
        <v>0</v>
      </c>
      <c r="G27" s="127"/>
      <c r="I27" s="126">
        <v>36</v>
      </c>
      <c r="J27" s="126">
        <v>72</v>
      </c>
      <c r="K27" s="6"/>
    </row>
    <row r="28" spans="1:11" ht="11.25" customHeight="1" x14ac:dyDescent="0.15">
      <c r="C28" s="5" t="s">
        <v>28</v>
      </c>
      <c r="D28" s="29">
        <f t="shared" si="2"/>
        <v>0</v>
      </c>
      <c r="E28" s="29">
        <f t="shared" si="3"/>
        <v>0</v>
      </c>
      <c r="G28" s="127"/>
      <c r="I28" s="126">
        <v>36</v>
      </c>
      <c r="J28" s="126">
        <v>72</v>
      </c>
      <c r="K28" s="6"/>
    </row>
    <row r="29" spans="1:11" ht="11.25" customHeight="1" x14ac:dyDescent="0.15">
      <c r="C29" s="5" t="s">
        <v>29</v>
      </c>
      <c r="D29" s="29">
        <f t="shared" si="2"/>
        <v>0</v>
      </c>
      <c r="E29" s="29">
        <f t="shared" si="3"/>
        <v>0</v>
      </c>
      <c r="G29" s="127"/>
      <c r="I29" s="126">
        <v>72</v>
      </c>
      <c r="J29" s="126">
        <v>144</v>
      </c>
      <c r="K29" s="6"/>
    </row>
    <row r="30" spans="1:11" ht="11.25" customHeight="1" x14ac:dyDescent="0.15">
      <c r="C30" t="s">
        <v>30</v>
      </c>
      <c r="D30" s="29">
        <f t="shared" si="2"/>
        <v>0</v>
      </c>
      <c r="E30" s="29">
        <f t="shared" si="3"/>
        <v>0</v>
      </c>
      <c r="G30" s="127"/>
      <c r="I30" s="126">
        <v>96</v>
      </c>
      <c r="J30" s="126">
        <v>190</v>
      </c>
      <c r="K30" s="6"/>
    </row>
    <row r="31" spans="1:11" ht="11.25" customHeight="1" x14ac:dyDescent="0.15">
      <c r="C31" t="s">
        <v>31</v>
      </c>
      <c r="D31" s="29">
        <f t="shared" si="2"/>
        <v>0</v>
      </c>
      <c r="E31" s="29">
        <f t="shared" si="3"/>
        <v>0</v>
      </c>
      <c r="G31" s="127"/>
      <c r="I31" s="126">
        <v>33</v>
      </c>
      <c r="J31" s="126">
        <v>65</v>
      </c>
      <c r="K31" s="6"/>
    </row>
    <row r="32" spans="1:11" ht="11.25" customHeight="1" x14ac:dyDescent="0.15">
      <c r="C32" t="s">
        <v>32</v>
      </c>
      <c r="D32" s="31">
        <f t="shared" si="2"/>
        <v>0</v>
      </c>
      <c r="E32" s="29">
        <f t="shared" si="3"/>
        <v>0</v>
      </c>
      <c r="G32" s="127"/>
      <c r="I32" s="126">
        <v>210</v>
      </c>
      <c r="J32" s="126">
        <v>350</v>
      </c>
      <c r="K32" s="6"/>
    </row>
    <row r="33" spans="1:11" ht="11.25" customHeight="1" x14ac:dyDescent="0.15">
      <c r="C33" s="32" t="s">
        <v>24</v>
      </c>
      <c r="D33" s="33">
        <f>SUM(D27:D32)</f>
        <v>0</v>
      </c>
      <c r="E33" s="86">
        <f>SUM(E27:E32)</f>
        <v>0</v>
      </c>
      <c r="F33" s="32"/>
      <c r="G33" s="34"/>
      <c r="I33" s="6" t="s">
        <v>2</v>
      </c>
      <c r="J33" s="6" t="s">
        <v>2</v>
      </c>
      <c r="K33" s="6"/>
    </row>
    <row r="34" spans="1:11" ht="11.25" customHeight="1" x14ac:dyDescent="0.15">
      <c r="G34" s="34"/>
      <c r="I34" s="6" t="s">
        <v>2</v>
      </c>
      <c r="J34" s="6" t="s">
        <v>2</v>
      </c>
      <c r="K34" s="6"/>
    </row>
    <row r="35" spans="1:11" ht="10.5" customHeight="1" x14ac:dyDescent="0.15">
      <c r="C35" s="36" t="s">
        <v>2</v>
      </c>
      <c r="D35" s="36"/>
      <c r="E35" s="36"/>
      <c r="F35" s="36"/>
      <c r="G35" s="34"/>
      <c r="I35" s="6" t="s">
        <v>2</v>
      </c>
      <c r="J35" s="6" t="s">
        <v>2</v>
      </c>
      <c r="K35" s="6"/>
    </row>
    <row r="36" spans="1:11" ht="33.75" x14ac:dyDescent="0.15">
      <c r="G36" s="37" t="s">
        <v>33</v>
      </c>
      <c r="I36" s="6" t="s">
        <v>2</v>
      </c>
      <c r="J36" s="6" t="s">
        <v>2</v>
      </c>
      <c r="K36" s="6"/>
    </row>
    <row r="37" spans="1:11" ht="11.25" customHeight="1" x14ac:dyDescent="0.15">
      <c r="B37" s="26" t="s">
        <v>34</v>
      </c>
      <c r="C37" s="38" t="s">
        <v>35</v>
      </c>
      <c r="D37" s="38"/>
      <c r="E37" s="38"/>
      <c r="F37" s="38"/>
      <c r="G37" s="34"/>
      <c r="I37" s="6" t="s">
        <v>2</v>
      </c>
      <c r="J37" s="6" t="s">
        <v>2</v>
      </c>
      <c r="K37" s="6"/>
    </row>
    <row r="38" spans="1:11" ht="11.25" customHeight="1" x14ac:dyDescent="0.15">
      <c r="C38" t="s">
        <v>159</v>
      </c>
      <c r="D38" s="29">
        <f>G38*I38</f>
        <v>0</v>
      </c>
      <c r="E38" s="29">
        <f t="shared" ref="E38:E41" si="4">G38*J38</f>
        <v>0</v>
      </c>
      <c r="F38"/>
      <c r="G38" s="127"/>
      <c r="I38" s="126">
        <v>3</v>
      </c>
      <c r="J38" s="126">
        <v>5</v>
      </c>
      <c r="K38" s="6"/>
    </row>
    <row r="39" spans="1:11" ht="11.25" customHeight="1" x14ac:dyDescent="0.15">
      <c r="C39" t="s">
        <v>36</v>
      </c>
      <c r="D39" s="29">
        <f>G39*I39</f>
        <v>0</v>
      </c>
      <c r="E39" s="29">
        <f t="shared" si="4"/>
        <v>0</v>
      </c>
      <c r="F39"/>
      <c r="G39" s="127"/>
      <c r="I39" s="126">
        <v>3</v>
      </c>
      <c r="J39" s="126">
        <v>5</v>
      </c>
      <c r="K39" s="6"/>
    </row>
    <row r="40" spans="1:11" ht="11.25" customHeight="1" x14ac:dyDescent="0.15">
      <c r="C40" t="s">
        <v>37</v>
      </c>
      <c r="D40" s="29">
        <f>G40*I40</f>
        <v>0</v>
      </c>
      <c r="E40" s="29">
        <f t="shared" si="4"/>
        <v>0</v>
      </c>
      <c r="F40"/>
      <c r="G40" s="127"/>
      <c r="I40" s="126">
        <v>3</v>
      </c>
      <c r="J40" s="126">
        <v>5</v>
      </c>
      <c r="K40" s="6"/>
    </row>
    <row r="41" spans="1:11" ht="11.25" customHeight="1" x14ac:dyDescent="0.15">
      <c r="C41" t="s">
        <v>38</v>
      </c>
      <c r="D41" s="31">
        <f>G41*I41</f>
        <v>0</v>
      </c>
      <c r="E41" s="29">
        <f t="shared" si="4"/>
        <v>0</v>
      </c>
      <c r="F41"/>
      <c r="G41" s="127"/>
      <c r="I41" s="126">
        <v>3</v>
      </c>
      <c r="J41" s="126">
        <v>5</v>
      </c>
      <c r="K41" s="6"/>
    </row>
    <row r="42" spans="1:11" ht="11.25" customHeight="1" x14ac:dyDescent="0.15">
      <c r="C42" s="32" t="s">
        <v>24</v>
      </c>
      <c r="D42" s="33">
        <f>SUM(D38:D41)</f>
        <v>0</v>
      </c>
      <c r="E42" s="86">
        <f>SUM(E38:E41)</f>
        <v>0</v>
      </c>
      <c r="F42" s="32"/>
      <c r="G42" s="34"/>
      <c r="I42" s="6" t="s">
        <v>2</v>
      </c>
      <c r="J42" s="6"/>
      <c r="K42" s="6"/>
    </row>
    <row r="43" spans="1:11" ht="11.25" customHeight="1" x14ac:dyDescent="0.15">
      <c r="G43" s="34"/>
      <c r="I43" s="6" t="s">
        <v>2</v>
      </c>
      <c r="J43" s="6"/>
      <c r="K43" s="6"/>
    </row>
    <row r="44" spans="1:11" ht="11.25" customHeight="1" x14ac:dyDescent="0.15">
      <c r="C44" s="36" t="s">
        <v>39</v>
      </c>
      <c r="D44" s="39">
        <f>SUM(D42,D33,D24)</f>
        <v>0</v>
      </c>
      <c r="E44" s="39">
        <f>SUM(E24,E33,E42)</f>
        <v>0</v>
      </c>
      <c r="F44" s="36"/>
      <c r="G44" s="40"/>
      <c r="I44" s="6" t="s">
        <v>2</v>
      </c>
      <c r="J44" s="6"/>
      <c r="K44" s="6"/>
    </row>
    <row r="45" spans="1:11" ht="11.25" customHeight="1" x14ac:dyDescent="0.15">
      <c r="C45" s="41" t="s">
        <v>2</v>
      </c>
      <c r="D45" s="41"/>
      <c r="E45" s="41"/>
      <c r="F45" s="41"/>
      <c r="I45" s="6" t="s">
        <v>2</v>
      </c>
      <c r="J45" s="6"/>
      <c r="K45" s="6"/>
    </row>
    <row r="46" spans="1:11" ht="11.25" customHeight="1" x14ac:dyDescent="0.15">
      <c r="C46" s="42"/>
      <c r="D46" s="42"/>
      <c r="E46" s="42"/>
      <c r="F46" s="42"/>
      <c r="G46" s="43"/>
      <c r="I46" s="6" t="s">
        <v>2</v>
      </c>
      <c r="J46" s="6"/>
      <c r="K46" s="6"/>
    </row>
    <row r="47" spans="1:11" ht="11.25" customHeight="1" x14ac:dyDescent="0.15">
      <c r="C47" s="42"/>
      <c r="D47" s="42"/>
      <c r="E47" s="42"/>
      <c r="F47" s="42"/>
      <c r="G47" s="43"/>
      <c r="I47" s="6" t="s">
        <v>2</v>
      </c>
      <c r="J47" s="6"/>
      <c r="K47" s="6"/>
    </row>
    <row r="48" spans="1:11" ht="11.25" customHeight="1" x14ac:dyDescent="0.15">
      <c r="A48" s="44"/>
      <c r="B48" s="45"/>
      <c r="C48" s="46"/>
      <c r="D48" s="46"/>
      <c r="E48" s="46"/>
      <c r="F48" s="46"/>
      <c r="G48" s="47"/>
      <c r="H48" s="48"/>
      <c r="I48" s="49"/>
      <c r="J48" s="49"/>
      <c r="K48" s="49"/>
    </row>
    <row r="49" spans="1:14" ht="11.25" customHeight="1" x14ac:dyDescent="0.15">
      <c r="C49" s="50"/>
      <c r="D49" s="50"/>
      <c r="E49" s="50"/>
      <c r="F49" s="50"/>
      <c r="G49" s="43"/>
      <c r="I49" s="16"/>
      <c r="J49" s="16"/>
      <c r="K49" s="16"/>
    </row>
    <row r="50" spans="1:14" ht="21.75" customHeight="1" x14ac:dyDescent="0.15">
      <c r="B50" s="52">
        <v>2</v>
      </c>
      <c r="C50" s="53" t="s">
        <v>40</v>
      </c>
      <c r="D50" s="53"/>
      <c r="E50" s="53"/>
      <c r="F50" s="53"/>
      <c r="G50" s="13" t="s">
        <v>5</v>
      </c>
    </row>
    <row r="51" spans="1:14" ht="12.75" customHeight="1" x14ac:dyDescent="0.15">
      <c r="B51" s="26" t="s">
        <v>41</v>
      </c>
      <c r="C51" s="54" t="s">
        <v>42</v>
      </c>
      <c r="D51" s="54"/>
      <c r="E51" s="54"/>
      <c r="F51" s="54"/>
    </row>
    <row r="52" spans="1:14" ht="11.25" customHeight="1" x14ac:dyDescent="0.15">
      <c r="C52" s="50" t="s">
        <v>43</v>
      </c>
      <c r="D52" s="29">
        <f>G52*I52</f>
        <v>0</v>
      </c>
      <c r="E52" s="29">
        <f t="shared" ref="E52:E56" si="5">G52*J52</f>
        <v>0</v>
      </c>
      <c r="F52" s="50"/>
      <c r="G52" s="130"/>
      <c r="I52" s="126">
        <v>3</v>
      </c>
      <c r="J52" s="126">
        <v>5</v>
      </c>
      <c r="K52" s="6"/>
    </row>
    <row r="53" spans="1:14" ht="11.25" customHeight="1" x14ac:dyDescent="0.15">
      <c r="C53" s="50" t="s">
        <v>44</v>
      </c>
      <c r="D53" s="29">
        <f>G53*I53</f>
        <v>0</v>
      </c>
      <c r="E53" s="29">
        <f t="shared" si="5"/>
        <v>0</v>
      </c>
      <c r="F53" s="50"/>
      <c r="G53" s="130"/>
      <c r="I53" s="126">
        <v>3</v>
      </c>
      <c r="J53" s="126">
        <v>5</v>
      </c>
      <c r="K53" s="6"/>
    </row>
    <row r="54" spans="1:14" ht="11.25" customHeight="1" x14ac:dyDescent="0.15">
      <c r="C54" s="50" t="s">
        <v>45</v>
      </c>
      <c r="D54" s="29">
        <f>G54*I54</f>
        <v>0</v>
      </c>
      <c r="E54" s="29">
        <f t="shared" si="5"/>
        <v>0</v>
      </c>
      <c r="F54" s="50"/>
      <c r="G54" s="130"/>
      <c r="I54" s="126">
        <v>3</v>
      </c>
      <c r="J54" s="126">
        <v>5</v>
      </c>
      <c r="K54" s="6"/>
    </row>
    <row r="55" spans="1:14" ht="11.25" customHeight="1" x14ac:dyDescent="0.15">
      <c r="C55" s="50" t="s">
        <v>46</v>
      </c>
      <c r="D55" s="29">
        <f>G55*I55</f>
        <v>0</v>
      </c>
      <c r="E55" s="29">
        <f t="shared" si="5"/>
        <v>0</v>
      </c>
      <c r="F55" s="50"/>
      <c r="G55" s="130"/>
      <c r="I55" s="126">
        <v>3</v>
      </c>
      <c r="J55" s="126">
        <v>5</v>
      </c>
      <c r="K55" s="6"/>
    </row>
    <row r="56" spans="1:14" ht="11.25" customHeight="1" x14ac:dyDescent="0.15">
      <c r="C56" s="55" t="s">
        <v>47</v>
      </c>
      <c r="D56" s="31">
        <f>G56*I56</f>
        <v>0</v>
      </c>
      <c r="E56" s="29">
        <f t="shared" si="5"/>
        <v>0</v>
      </c>
      <c r="F56" s="55"/>
      <c r="G56" s="130"/>
      <c r="I56" s="126">
        <v>3</v>
      </c>
      <c r="J56" s="126">
        <v>5</v>
      </c>
      <c r="K56" s="6"/>
    </row>
    <row r="57" spans="1:14" ht="11.25" customHeight="1" x14ac:dyDescent="0.15">
      <c r="C57" s="32" t="s">
        <v>24</v>
      </c>
      <c r="D57" s="33">
        <f>SUM(D52:D56)</f>
        <v>0</v>
      </c>
      <c r="E57" s="86">
        <f>SUM(E52:E56)</f>
        <v>0</v>
      </c>
      <c r="F57" s="32"/>
    </row>
    <row r="58" spans="1:14" ht="11.25" customHeight="1" x14ac:dyDescent="0.15">
      <c r="C58" s="50"/>
      <c r="D58" s="50"/>
      <c r="E58" s="50"/>
      <c r="F58" s="50"/>
    </row>
    <row r="59" spans="1:14" ht="11.25" customHeight="1" x14ac:dyDescent="0.15">
      <c r="C59" s="56" t="s">
        <v>48</v>
      </c>
      <c r="D59" s="57">
        <f>D57</f>
        <v>0</v>
      </c>
      <c r="E59" s="57">
        <f>E57</f>
        <v>0</v>
      </c>
      <c r="F59" s="56"/>
      <c r="G59" s="58"/>
      <c r="H59" s="5" t="s">
        <v>2</v>
      </c>
    </row>
    <row r="60" spans="1:14" ht="11.25" customHeight="1" x14ac:dyDescent="0.15">
      <c r="C60" s="59" t="s">
        <v>2</v>
      </c>
      <c r="D60" s="59"/>
      <c r="E60" s="59"/>
      <c r="F60" s="59"/>
      <c r="I60" s="7" t="s">
        <v>2</v>
      </c>
    </row>
    <row r="61" spans="1:14" ht="11.25" customHeight="1" x14ac:dyDescent="0.15">
      <c r="C61" s="60"/>
      <c r="D61" s="60"/>
      <c r="E61" s="60"/>
      <c r="F61" s="60"/>
      <c r="I61" s="7" t="s">
        <v>2</v>
      </c>
    </row>
    <row r="62" spans="1:14" ht="31.35" customHeight="1" x14ac:dyDescent="0.15">
      <c r="B62" s="52">
        <v>3</v>
      </c>
      <c r="C62" s="61" t="s">
        <v>49</v>
      </c>
      <c r="D62" s="62"/>
      <c r="E62" s="62"/>
      <c r="F62" s="62"/>
      <c r="G62" s="13" t="s">
        <v>5</v>
      </c>
      <c r="I62" s="7" t="s">
        <v>2</v>
      </c>
    </row>
    <row r="63" spans="1:14" s="65" customFormat="1" ht="11.25" customHeight="1" x14ac:dyDescent="0.15">
      <c r="A63" s="1"/>
      <c r="B63" s="63" t="s">
        <v>50</v>
      </c>
      <c r="C63" s="64" t="s">
        <v>51</v>
      </c>
      <c r="D63" s="64"/>
      <c r="E63" s="64"/>
      <c r="F63" s="64"/>
      <c r="G63" s="4"/>
      <c r="I63" s="7" t="s">
        <v>2</v>
      </c>
      <c r="J63" s="7"/>
      <c r="K63" s="7"/>
      <c r="N63" s="98"/>
    </row>
    <row r="64" spans="1:14" ht="11.25" customHeight="1" x14ac:dyDescent="0.15">
      <c r="A64" s="1" t="s">
        <v>52</v>
      </c>
      <c r="C64" s="66" t="s">
        <v>153</v>
      </c>
      <c r="D64" s="29">
        <f>G64*I64</f>
        <v>0</v>
      </c>
      <c r="E64" s="29">
        <f t="shared" ref="E64:E65" si="6">G64*J64</f>
        <v>0</v>
      </c>
      <c r="F64" s="66"/>
      <c r="G64" s="130"/>
      <c r="I64" s="126">
        <v>3</v>
      </c>
      <c r="J64" s="126">
        <v>5</v>
      </c>
      <c r="K64" s="6"/>
    </row>
    <row r="65" spans="1:14" ht="11.25" customHeight="1" x14ac:dyDescent="0.15">
      <c r="A65" s="1" t="s">
        <v>52</v>
      </c>
      <c r="C65" s="66" t="s">
        <v>56</v>
      </c>
      <c r="D65" s="31">
        <f>G65*I65</f>
        <v>0</v>
      </c>
      <c r="E65" s="29">
        <f t="shared" si="6"/>
        <v>0</v>
      </c>
      <c r="F65" s="66"/>
      <c r="G65" s="130"/>
      <c r="I65" s="126">
        <v>3</v>
      </c>
      <c r="J65" s="126">
        <v>5</v>
      </c>
      <c r="K65" s="6"/>
    </row>
    <row r="66" spans="1:14" ht="11.25" customHeight="1" x14ac:dyDescent="0.15">
      <c r="C66" s="59" t="s">
        <v>24</v>
      </c>
      <c r="D66" s="33">
        <f>SUM(D64:D65)</f>
        <v>0</v>
      </c>
      <c r="E66" s="86">
        <f>SUM(E64:E65)</f>
        <v>0</v>
      </c>
      <c r="F66" s="59"/>
    </row>
    <row r="67" spans="1:14" ht="11.25" customHeight="1" x14ac:dyDescent="0.15">
      <c r="C67" s="64"/>
      <c r="D67" s="64"/>
      <c r="E67" s="64"/>
      <c r="F67" s="64"/>
    </row>
    <row r="68" spans="1:14" s="65" customFormat="1" ht="11.25" customHeight="1" x14ac:dyDescent="0.15">
      <c r="A68" s="1"/>
      <c r="B68" s="68" t="s">
        <v>53</v>
      </c>
      <c r="C68" s="64" t="s">
        <v>54</v>
      </c>
      <c r="D68" s="64"/>
      <c r="E68" s="64"/>
      <c r="F68" s="64"/>
      <c r="G68" s="4"/>
      <c r="I68" s="7"/>
      <c r="J68" s="7"/>
      <c r="K68" s="7"/>
      <c r="N68" s="98"/>
    </row>
    <row r="69" spans="1:14" ht="11.25" customHeight="1" x14ac:dyDescent="0.15">
      <c r="C69" s="66" t="s">
        <v>55</v>
      </c>
      <c r="D69" s="29">
        <f>G69*I69</f>
        <v>0</v>
      </c>
      <c r="E69" s="29">
        <f t="shared" ref="E69:E70" si="7">G69*J69</f>
        <v>0</v>
      </c>
      <c r="F69" s="66"/>
      <c r="G69" s="130"/>
      <c r="I69" s="126">
        <v>3</v>
      </c>
      <c r="J69" s="126">
        <v>5</v>
      </c>
      <c r="K69" s="6"/>
    </row>
    <row r="70" spans="1:14" ht="11.25" customHeight="1" x14ac:dyDescent="0.15">
      <c r="A70" s="5"/>
      <c r="C70" s="66" t="s">
        <v>56</v>
      </c>
      <c r="D70" s="31">
        <f>G70*I70</f>
        <v>0</v>
      </c>
      <c r="E70" s="29">
        <f t="shared" si="7"/>
        <v>0</v>
      </c>
      <c r="F70" s="66"/>
      <c r="G70" s="130"/>
      <c r="I70" s="126">
        <v>3</v>
      </c>
      <c r="J70" s="126">
        <v>5</v>
      </c>
      <c r="K70" s="6"/>
    </row>
    <row r="71" spans="1:14" ht="11.25" customHeight="1" x14ac:dyDescent="0.15">
      <c r="C71" s="59" t="s">
        <v>24</v>
      </c>
      <c r="D71" s="33">
        <f>SUM(D69:D70)</f>
        <v>0</v>
      </c>
      <c r="E71" s="86">
        <f>SUM(E69:E70)</f>
        <v>0</v>
      </c>
      <c r="F71" s="59"/>
    </row>
    <row r="72" spans="1:14" ht="11.25" customHeight="1" x14ac:dyDescent="0.15">
      <c r="C72" s="59"/>
      <c r="D72" s="33"/>
      <c r="E72" s="33"/>
      <c r="F72" s="59"/>
    </row>
    <row r="73" spans="1:14" ht="11.25" customHeight="1" x14ac:dyDescent="0.15">
      <c r="C73" s="59"/>
      <c r="D73" s="59"/>
      <c r="E73" s="59"/>
      <c r="F73" s="59"/>
    </row>
    <row r="74" spans="1:14" s="65" customFormat="1" ht="11.25" customHeight="1" x14ac:dyDescent="0.15">
      <c r="A74" s="1"/>
      <c r="B74" s="63" t="s">
        <v>57</v>
      </c>
      <c r="C74" s="64" t="s">
        <v>59</v>
      </c>
      <c r="D74" s="64"/>
      <c r="E74" s="64"/>
      <c r="F74" s="64"/>
      <c r="G74" s="4"/>
      <c r="I74" s="7"/>
      <c r="J74" s="7"/>
      <c r="K74" s="7"/>
      <c r="N74" s="98"/>
    </row>
    <row r="75" spans="1:14" ht="11.25" customHeight="1" x14ac:dyDescent="0.15">
      <c r="A75" s="1" t="s">
        <v>60</v>
      </c>
      <c r="C75" s="66" t="s">
        <v>61</v>
      </c>
      <c r="D75" s="29">
        <f>G75*I75</f>
        <v>0</v>
      </c>
      <c r="E75" s="29">
        <f t="shared" ref="E75:E76" si="8">G75*J75</f>
        <v>0</v>
      </c>
      <c r="F75" s="66"/>
      <c r="G75" s="130"/>
      <c r="I75" s="126">
        <v>3</v>
      </c>
      <c r="J75" s="126">
        <v>5</v>
      </c>
      <c r="K75" s="6"/>
    </row>
    <row r="76" spans="1:14" ht="11.25" customHeight="1" x14ac:dyDescent="0.15">
      <c r="A76" s="1" t="s">
        <v>60</v>
      </c>
      <c r="C76" s="66" t="s">
        <v>62</v>
      </c>
      <c r="D76" s="31">
        <f>G76*I76</f>
        <v>0</v>
      </c>
      <c r="E76" s="29">
        <f t="shared" si="8"/>
        <v>0</v>
      </c>
      <c r="F76" s="66"/>
      <c r="G76" s="130"/>
      <c r="I76" s="126">
        <v>3</v>
      </c>
      <c r="J76" s="126">
        <v>5</v>
      </c>
      <c r="K76" s="6"/>
    </row>
    <row r="77" spans="1:14" ht="11.25" customHeight="1" x14ac:dyDescent="0.15">
      <c r="C77" s="59" t="s">
        <v>24</v>
      </c>
      <c r="D77" s="70">
        <f>SUM(D75:D76)</f>
        <v>0</v>
      </c>
      <c r="E77" s="86">
        <f>SUM(E75:E76)</f>
        <v>0</v>
      </c>
      <c r="F77" s="59"/>
    </row>
    <row r="78" spans="1:14" ht="11.25" customHeight="1" x14ac:dyDescent="0.15">
      <c r="C78" s="67"/>
      <c r="D78" s="67"/>
      <c r="E78" s="67"/>
      <c r="F78" s="67"/>
    </row>
    <row r="79" spans="1:14" s="65" customFormat="1" ht="11.25" customHeight="1" x14ac:dyDescent="0.15">
      <c r="A79" s="1"/>
      <c r="B79" s="63" t="s">
        <v>58</v>
      </c>
      <c r="C79" s="64" t="s">
        <v>64</v>
      </c>
      <c r="D79" s="64"/>
      <c r="E79" s="64"/>
      <c r="F79" s="64"/>
      <c r="G79" s="4"/>
      <c r="I79" s="7"/>
      <c r="J79" s="7"/>
      <c r="K79" s="7"/>
      <c r="N79" s="98"/>
    </row>
    <row r="80" spans="1:14" ht="11.25" customHeight="1" x14ac:dyDescent="0.15">
      <c r="A80" s="1" t="s">
        <v>52</v>
      </c>
      <c r="C80" s="66" t="s">
        <v>157</v>
      </c>
      <c r="D80" s="29">
        <f>G80*I80</f>
        <v>0</v>
      </c>
      <c r="E80" s="29">
        <f t="shared" ref="E80:E82" si="9">G80*J80</f>
        <v>0</v>
      </c>
      <c r="F80" s="66"/>
      <c r="G80" s="130"/>
      <c r="I80" s="126">
        <v>3</v>
      </c>
      <c r="J80" s="126">
        <v>5</v>
      </c>
      <c r="K80" s="6"/>
    </row>
    <row r="81" spans="1:14" ht="11.25" customHeight="1" x14ac:dyDescent="0.15">
      <c r="A81" s="1" t="s">
        <v>52</v>
      </c>
      <c r="C81" s="66" t="s">
        <v>158</v>
      </c>
      <c r="D81" s="29">
        <f>G81*I81</f>
        <v>0</v>
      </c>
      <c r="E81" s="29">
        <f t="shared" si="9"/>
        <v>0</v>
      </c>
      <c r="F81" s="66"/>
      <c r="G81" s="130"/>
      <c r="I81" s="126">
        <v>3</v>
      </c>
      <c r="J81" s="126">
        <v>5</v>
      </c>
      <c r="K81" s="6"/>
    </row>
    <row r="82" spans="1:14" ht="11.25" customHeight="1" x14ac:dyDescent="0.15">
      <c r="A82" s="1" t="s">
        <v>52</v>
      </c>
      <c r="C82" s="66" t="s">
        <v>62</v>
      </c>
      <c r="D82" s="31">
        <f>G82*I82</f>
        <v>0</v>
      </c>
      <c r="E82" s="29">
        <f t="shared" si="9"/>
        <v>0</v>
      </c>
      <c r="F82" s="66"/>
      <c r="G82" s="130"/>
      <c r="I82" s="126">
        <v>3</v>
      </c>
      <c r="J82" s="126">
        <v>5</v>
      </c>
      <c r="K82" s="6"/>
    </row>
    <row r="83" spans="1:14" ht="11.25" customHeight="1" x14ac:dyDescent="0.15">
      <c r="C83" s="59" t="s">
        <v>24</v>
      </c>
      <c r="D83" s="70">
        <f>SUM(D80:D82)</f>
        <v>0</v>
      </c>
      <c r="E83" s="87">
        <f>SUM(E80:E82)</f>
        <v>0</v>
      </c>
      <c r="F83" s="59"/>
    </row>
    <row r="84" spans="1:14" ht="11.25" customHeight="1" x14ac:dyDescent="0.15">
      <c r="C84" s="59"/>
      <c r="D84" s="59"/>
      <c r="E84" s="59"/>
      <c r="F84" s="59"/>
    </row>
    <row r="85" spans="1:14" s="65" customFormat="1" ht="11.25" customHeight="1" x14ac:dyDescent="0.15">
      <c r="A85" s="1"/>
      <c r="B85" s="63" t="s">
        <v>63</v>
      </c>
      <c r="C85" s="64" t="s">
        <v>65</v>
      </c>
      <c r="D85" s="64"/>
      <c r="E85" s="64"/>
      <c r="F85" s="64"/>
      <c r="G85" s="4"/>
      <c r="I85" s="7"/>
      <c r="J85" s="7"/>
      <c r="K85" s="7"/>
      <c r="N85" s="98"/>
    </row>
    <row r="86" spans="1:14" ht="11.25" customHeight="1" x14ac:dyDescent="0.15">
      <c r="A86" s="1" t="s">
        <v>60</v>
      </c>
      <c r="C86" s="66" t="s">
        <v>66</v>
      </c>
      <c r="D86" s="29">
        <f>G86*I86</f>
        <v>0</v>
      </c>
      <c r="E86" s="29">
        <f t="shared" ref="E86:E87" si="10">G86*J86</f>
        <v>0</v>
      </c>
      <c r="F86" s="66"/>
      <c r="G86" s="130"/>
      <c r="I86" s="126">
        <v>3</v>
      </c>
      <c r="J86" s="126">
        <v>5</v>
      </c>
      <c r="K86" s="6"/>
    </row>
    <row r="87" spans="1:14" ht="11.25" customHeight="1" x14ac:dyDescent="0.15">
      <c r="A87" s="1" t="s">
        <v>60</v>
      </c>
      <c r="C87" s="66" t="s">
        <v>56</v>
      </c>
      <c r="D87" s="31">
        <f>G87*I87</f>
        <v>0</v>
      </c>
      <c r="E87" s="29">
        <f t="shared" si="10"/>
        <v>0</v>
      </c>
      <c r="F87" s="66"/>
      <c r="G87" s="130"/>
      <c r="I87" s="126">
        <v>3</v>
      </c>
      <c r="J87" s="126">
        <v>5</v>
      </c>
      <c r="K87" s="6"/>
    </row>
    <row r="88" spans="1:14" ht="11.25" customHeight="1" x14ac:dyDescent="0.15">
      <c r="C88" s="59" t="s">
        <v>24</v>
      </c>
      <c r="D88" s="70">
        <f>SUM(D85:D87)</f>
        <v>0</v>
      </c>
      <c r="E88" s="86">
        <f>SUM(E86:E87)</f>
        <v>0</v>
      </c>
      <c r="F88" s="59"/>
    </row>
    <row r="89" spans="1:14" ht="11.25" customHeight="1" x14ac:dyDescent="0.15">
      <c r="C89" s="59"/>
      <c r="D89" s="59"/>
      <c r="E89" s="59"/>
      <c r="F89" s="59"/>
    </row>
    <row r="90" spans="1:14" s="65" customFormat="1" ht="11.25" customHeight="1" x14ac:dyDescent="0.15">
      <c r="A90" s="1"/>
      <c r="B90" s="63" t="s">
        <v>146</v>
      </c>
      <c r="C90" s="64" t="s">
        <v>67</v>
      </c>
      <c r="D90" s="64"/>
      <c r="E90" s="64"/>
      <c r="F90" s="64"/>
      <c r="G90" s="4"/>
      <c r="I90" s="7"/>
      <c r="J90" s="7"/>
      <c r="K90" s="7"/>
      <c r="N90" s="98"/>
    </row>
    <row r="91" spans="1:14" ht="11.25" customHeight="1" x14ac:dyDescent="0.15">
      <c r="A91" s="1" t="s">
        <v>52</v>
      </c>
      <c r="C91" s="66" t="s">
        <v>68</v>
      </c>
      <c r="D91" s="29">
        <f>G91*I91</f>
        <v>0</v>
      </c>
      <c r="E91" s="29">
        <f t="shared" ref="E91:E92" si="11">G91*J91</f>
        <v>0</v>
      </c>
      <c r="F91" s="66"/>
      <c r="G91" s="130"/>
      <c r="I91" s="126">
        <v>3</v>
      </c>
      <c r="J91" s="126">
        <v>5</v>
      </c>
      <c r="K91" s="6"/>
    </row>
    <row r="92" spans="1:14" ht="11.25" customHeight="1" x14ac:dyDescent="0.15">
      <c r="A92" s="1" t="s">
        <v>52</v>
      </c>
      <c r="C92" s="66" t="s">
        <v>62</v>
      </c>
      <c r="D92" s="31">
        <f>G92*I92</f>
        <v>0</v>
      </c>
      <c r="E92" s="29">
        <f t="shared" si="11"/>
        <v>0</v>
      </c>
      <c r="F92" s="66"/>
      <c r="G92" s="130"/>
      <c r="I92" s="126">
        <v>3</v>
      </c>
      <c r="J92" s="126">
        <v>5</v>
      </c>
      <c r="K92" s="6"/>
    </row>
    <row r="93" spans="1:14" ht="11.25" customHeight="1" x14ac:dyDescent="0.15">
      <c r="C93" s="59" t="s">
        <v>24</v>
      </c>
      <c r="D93" s="70">
        <f>SUM(D90:D92)</f>
        <v>0</v>
      </c>
      <c r="E93" s="86">
        <f>SUM(E91:E92)</f>
        <v>0</v>
      </c>
      <c r="F93" s="59"/>
    </row>
    <row r="94" spans="1:14" ht="11.25" customHeight="1" x14ac:dyDescent="0.15">
      <c r="C94" s="59"/>
      <c r="D94" s="59"/>
      <c r="E94" s="59"/>
      <c r="F94" s="59"/>
    </row>
    <row r="95" spans="1:14" s="65" customFormat="1" ht="11.25" customHeight="1" x14ac:dyDescent="0.15">
      <c r="A95" s="1"/>
      <c r="B95" s="63" t="s">
        <v>147</v>
      </c>
      <c r="C95" s="64" t="s">
        <v>69</v>
      </c>
      <c r="D95" s="64"/>
      <c r="E95" s="64"/>
      <c r="F95" s="64"/>
      <c r="G95" s="4"/>
      <c r="I95" s="7"/>
      <c r="J95" s="7"/>
      <c r="K95" s="7"/>
      <c r="N95" s="98"/>
    </row>
    <row r="96" spans="1:14" ht="11.25" customHeight="1" x14ac:dyDescent="0.15">
      <c r="A96" s="1" t="s">
        <v>70</v>
      </c>
      <c r="C96" s="66" t="s">
        <v>71</v>
      </c>
      <c r="D96" s="29">
        <f>G96*I96</f>
        <v>0</v>
      </c>
      <c r="E96" s="29">
        <f t="shared" ref="E96:E97" si="12">G96*J96</f>
        <v>0</v>
      </c>
      <c r="F96" s="66"/>
      <c r="G96" s="130"/>
      <c r="I96" s="126">
        <v>3</v>
      </c>
      <c r="J96" s="126">
        <v>5</v>
      </c>
      <c r="K96" s="6"/>
    </row>
    <row r="97" spans="1:14" ht="11.25" customHeight="1" x14ac:dyDescent="0.15">
      <c r="A97" s="1" t="s">
        <v>72</v>
      </c>
      <c r="C97" s="66" t="s">
        <v>56</v>
      </c>
      <c r="D97" s="31">
        <f>G97*I97</f>
        <v>0</v>
      </c>
      <c r="E97" s="29">
        <f t="shared" si="12"/>
        <v>0</v>
      </c>
      <c r="F97" s="66"/>
      <c r="G97" s="130"/>
      <c r="I97" s="126">
        <v>3</v>
      </c>
      <c r="J97" s="126">
        <v>5</v>
      </c>
      <c r="K97" s="6"/>
    </row>
    <row r="98" spans="1:14" ht="11.25" customHeight="1" x14ac:dyDescent="0.15">
      <c r="C98" s="59" t="s">
        <v>24</v>
      </c>
      <c r="D98" s="70">
        <f>SUM(D95:D97)</f>
        <v>0</v>
      </c>
      <c r="E98" s="86">
        <f>SUM(E96:E97)</f>
        <v>0</v>
      </c>
      <c r="F98" s="59"/>
    </row>
    <row r="99" spans="1:14" ht="11.25" customHeight="1" x14ac:dyDescent="0.15">
      <c r="C99" s="59"/>
      <c r="D99" s="59"/>
      <c r="E99" s="59"/>
      <c r="F99" s="59"/>
    </row>
    <row r="100" spans="1:14" s="65" customFormat="1" ht="11.25" customHeight="1" x14ac:dyDescent="0.15">
      <c r="A100" s="1"/>
      <c r="B100" s="63" t="s">
        <v>148</v>
      </c>
      <c r="C100" s="64" t="s">
        <v>74</v>
      </c>
      <c r="D100" s="64"/>
      <c r="E100" s="64"/>
      <c r="F100" s="64"/>
      <c r="G100" s="4"/>
      <c r="I100" s="7"/>
      <c r="J100" s="7"/>
      <c r="K100" s="7"/>
      <c r="N100" s="98"/>
    </row>
    <row r="101" spans="1:14" ht="11.25" customHeight="1" x14ac:dyDescent="0.15">
      <c r="A101" s="1" t="s">
        <v>52</v>
      </c>
      <c r="C101" s="66" t="s">
        <v>75</v>
      </c>
      <c r="D101" s="29">
        <f>G101*I101</f>
        <v>0</v>
      </c>
      <c r="E101" s="29">
        <f t="shared" ref="E101:E103" si="13">G101*J101</f>
        <v>0</v>
      </c>
      <c r="F101" s="66"/>
      <c r="G101" s="130"/>
      <c r="I101" s="126">
        <v>3</v>
      </c>
      <c r="J101" s="126">
        <v>5</v>
      </c>
      <c r="K101" s="6"/>
    </row>
    <row r="102" spans="1:14" ht="11.25" customHeight="1" x14ac:dyDescent="0.15">
      <c r="A102" s="1" t="s">
        <v>52</v>
      </c>
      <c r="C102" s="66" t="s">
        <v>76</v>
      </c>
      <c r="D102" s="29">
        <f>G102*I102</f>
        <v>0</v>
      </c>
      <c r="E102" s="29">
        <f t="shared" si="13"/>
        <v>0</v>
      </c>
      <c r="F102" s="66"/>
      <c r="G102" s="130"/>
      <c r="I102" s="126">
        <v>3</v>
      </c>
      <c r="J102" s="126">
        <v>5</v>
      </c>
      <c r="K102" s="6"/>
    </row>
    <row r="103" spans="1:14" ht="11.25" customHeight="1" x14ac:dyDescent="0.15">
      <c r="A103" s="1" t="s">
        <v>52</v>
      </c>
      <c r="C103" s="66" t="s">
        <v>62</v>
      </c>
      <c r="D103" s="31">
        <f>G103*I103</f>
        <v>0</v>
      </c>
      <c r="E103" s="29">
        <f t="shared" si="13"/>
        <v>0</v>
      </c>
      <c r="F103" s="66"/>
      <c r="G103" s="130"/>
      <c r="I103" s="126">
        <v>3</v>
      </c>
      <c r="J103" s="126">
        <v>5</v>
      </c>
      <c r="K103" s="6"/>
    </row>
    <row r="104" spans="1:14" ht="11.25" customHeight="1" x14ac:dyDescent="0.15">
      <c r="C104" s="59" t="s">
        <v>24</v>
      </c>
      <c r="D104" s="70">
        <f>SUM(D101:D103)</f>
        <v>0</v>
      </c>
      <c r="E104" s="86">
        <f>SUM(E101:E103)</f>
        <v>0</v>
      </c>
      <c r="F104" s="59"/>
    </row>
    <row r="105" spans="1:14" ht="11.25" customHeight="1" x14ac:dyDescent="0.15">
      <c r="C105" s="59"/>
      <c r="D105" s="59"/>
      <c r="E105" s="59"/>
      <c r="F105" s="59"/>
    </row>
    <row r="106" spans="1:14" s="65" customFormat="1" ht="11.25" customHeight="1" x14ac:dyDescent="0.15">
      <c r="A106" s="1"/>
      <c r="B106" s="63" t="s">
        <v>73</v>
      </c>
      <c r="C106" s="64" t="s">
        <v>78</v>
      </c>
      <c r="D106" s="64"/>
      <c r="E106" s="64"/>
      <c r="F106" s="64"/>
      <c r="G106" s="4"/>
      <c r="I106" s="7"/>
      <c r="J106" s="7"/>
      <c r="K106" s="7"/>
      <c r="N106" s="98"/>
    </row>
    <row r="107" spans="1:14" ht="11.25" customHeight="1" x14ac:dyDescent="0.15">
      <c r="A107" s="1" t="s">
        <v>52</v>
      </c>
      <c r="C107" s="71" t="s">
        <v>79</v>
      </c>
      <c r="D107" s="29">
        <f>G107*I107</f>
        <v>0</v>
      </c>
      <c r="E107" s="29">
        <f t="shared" ref="E107:E109" si="14">G107*J107</f>
        <v>0</v>
      </c>
      <c r="F107" s="71"/>
      <c r="G107" s="130"/>
      <c r="I107" s="126">
        <v>3</v>
      </c>
      <c r="J107" s="126">
        <v>5</v>
      </c>
      <c r="K107" s="6"/>
    </row>
    <row r="108" spans="1:14" ht="11.25" customHeight="1" x14ac:dyDescent="0.15">
      <c r="C108" s="72" t="s">
        <v>80</v>
      </c>
      <c r="D108" s="29">
        <f>G108*I108</f>
        <v>0</v>
      </c>
      <c r="E108" s="29">
        <f t="shared" si="14"/>
        <v>0</v>
      </c>
      <c r="F108" s="71"/>
      <c r="G108" s="130"/>
      <c r="I108" s="126">
        <v>3</v>
      </c>
      <c r="J108" s="126">
        <v>5</v>
      </c>
      <c r="K108" s="6"/>
    </row>
    <row r="109" spans="1:14" ht="11.25" customHeight="1" x14ac:dyDescent="0.15">
      <c r="C109" s="66" t="s">
        <v>81</v>
      </c>
      <c r="D109" s="31">
        <f>G109*I109</f>
        <v>0</v>
      </c>
      <c r="E109" s="29">
        <f t="shared" si="14"/>
        <v>0</v>
      </c>
      <c r="F109" s="66"/>
      <c r="G109" s="130"/>
      <c r="I109" s="126">
        <v>3</v>
      </c>
      <c r="J109" s="126">
        <v>5</v>
      </c>
      <c r="K109" s="6"/>
    </row>
    <row r="110" spans="1:14" ht="11.25" customHeight="1" x14ac:dyDescent="0.15">
      <c r="C110" s="59" t="s">
        <v>24</v>
      </c>
      <c r="D110" s="70">
        <f>SUM(D107:D109)</f>
        <v>0</v>
      </c>
      <c r="E110" s="87">
        <f>SUM(E107:E109)</f>
        <v>0</v>
      </c>
      <c r="F110" s="59"/>
    </row>
    <row r="111" spans="1:14" ht="11.25" customHeight="1" x14ac:dyDescent="0.15">
      <c r="C111" s="59"/>
      <c r="D111" s="59"/>
      <c r="E111" s="59"/>
      <c r="F111" s="59"/>
    </row>
    <row r="112" spans="1:14" s="65" customFormat="1" ht="11.25" customHeight="1" x14ac:dyDescent="0.15">
      <c r="A112" s="1"/>
      <c r="B112" s="63" t="s">
        <v>77</v>
      </c>
      <c r="C112" s="64" t="s">
        <v>83</v>
      </c>
      <c r="D112" s="64"/>
      <c r="E112" s="64"/>
      <c r="F112" s="64"/>
      <c r="G112" s="4"/>
      <c r="I112" s="7"/>
      <c r="J112" s="7"/>
      <c r="K112" s="7"/>
      <c r="N112" s="98"/>
    </row>
    <row r="113" spans="1:14" ht="11.25" customHeight="1" x14ac:dyDescent="0.15">
      <c r="A113" s="1" t="s">
        <v>60</v>
      </c>
      <c r="C113" s="66" t="s">
        <v>84</v>
      </c>
      <c r="D113" s="29">
        <f>G113*I113</f>
        <v>0</v>
      </c>
      <c r="E113" s="29">
        <f t="shared" ref="E113:E114" si="15">G113*J113</f>
        <v>0</v>
      </c>
      <c r="F113" s="66"/>
      <c r="G113" s="130"/>
      <c r="I113" s="126">
        <v>3</v>
      </c>
      <c r="J113" s="126">
        <v>5</v>
      </c>
      <c r="K113" s="6"/>
    </row>
    <row r="114" spans="1:14" ht="11.25" customHeight="1" x14ac:dyDescent="0.15">
      <c r="A114" s="1" t="s">
        <v>60</v>
      </c>
      <c r="C114" s="66" t="s">
        <v>62</v>
      </c>
      <c r="D114" s="31">
        <f>G114*I114</f>
        <v>0</v>
      </c>
      <c r="E114" s="29">
        <f t="shared" si="15"/>
        <v>0</v>
      </c>
      <c r="F114" s="66"/>
      <c r="G114" s="130"/>
      <c r="I114" s="126">
        <v>3</v>
      </c>
      <c r="J114" s="126">
        <v>5</v>
      </c>
      <c r="K114" s="6"/>
    </row>
    <row r="115" spans="1:14" ht="11.25" customHeight="1" x14ac:dyDescent="0.15">
      <c r="C115" s="59" t="s">
        <v>24</v>
      </c>
      <c r="D115" s="70">
        <f>SUM(D113:D114)</f>
        <v>0</v>
      </c>
      <c r="E115" s="87">
        <f>SUM(E113:E114)</f>
        <v>0</v>
      </c>
      <c r="F115" s="59"/>
    </row>
    <row r="116" spans="1:14" ht="11.25" customHeight="1" x14ac:dyDescent="0.15">
      <c r="C116" s="67"/>
      <c r="D116" s="67"/>
      <c r="E116" s="67"/>
      <c r="F116" s="67"/>
    </row>
    <row r="117" spans="1:14" s="65" customFormat="1" ht="11.25" customHeight="1" x14ac:dyDescent="0.15">
      <c r="A117" s="1"/>
      <c r="B117" s="69" t="s">
        <v>82</v>
      </c>
      <c r="C117" s="64" t="s">
        <v>86</v>
      </c>
      <c r="D117" s="64"/>
      <c r="E117" s="64"/>
      <c r="F117" s="64"/>
      <c r="G117" s="4"/>
      <c r="I117" s="7"/>
      <c r="J117" s="7"/>
      <c r="K117" s="7"/>
      <c r="N117" s="98"/>
    </row>
    <row r="118" spans="1:14" ht="11.25" customHeight="1" x14ac:dyDescent="0.15">
      <c r="C118" s="71" t="s">
        <v>87</v>
      </c>
      <c r="D118" s="29">
        <f>G118*I118</f>
        <v>0</v>
      </c>
      <c r="E118" s="29">
        <f t="shared" ref="E118:E120" si="16">G118*J118</f>
        <v>0</v>
      </c>
      <c r="F118" s="71"/>
      <c r="G118" s="130"/>
      <c r="I118" s="126">
        <v>3</v>
      </c>
      <c r="J118" s="126">
        <v>5</v>
      </c>
      <c r="K118" s="6"/>
    </row>
    <row r="119" spans="1:14" ht="11.25" customHeight="1" x14ac:dyDescent="0.15">
      <c r="C119" s="71" t="s">
        <v>88</v>
      </c>
      <c r="D119" s="29">
        <f>G119*I119</f>
        <v>0</v>
      </c>
      <c r="E119" s="29">
        <f t="shared" si="16"/>
        <v>0</v>
      </c>
      <c r="F119" s="71"/>
      <c r="G119" s="130"/>
      <c r="I119" s="126">
        <v>3</v>
      </c>
      <c r="J119" s="126">
        <v>5</v>
      </c>
      <c r="K119" s="6"/>
    </row>
    <row r="120" spans="1:14" ht="11.25" customHeight="1" x14ac:dyDescent="0.15">
      <c r="C120" s="71" t="s">
        <v>56</v>
      </c>
      <c r="D120" s="31">
        <f>G120*I120</f>
        <v>0</v>
      </c>
      <c r="E120" s="29">
        <f t="shared" si="16"/>
        <v>0</v>
      </c>
      <c r="F120" s="71"/>
      <c r="G120" s="130"/>
      <c r="I120" s="126">
        <v>3</v>
      </c>
      <c r="J120" s="126">
        <v>5</v>
      </c>
      <c r="K120" s="6"/>
    </row>
    <row r="121" spans="1:14" ht="11.25" customHeight="1" x14ac:dyDescent="0.15">
      <c r="C121" s="59" t="s">
        <v>24</v>
      </c>
      <c r="D121" s="70">
        <f>SUM(D118:D120)</f>
        <v>0</v>
      </c>
      <c r="E121" s="87">
        <f>SUM(E118:E120)</f>
        <v>0</v>
      </c>
      <c r="F121" s="59"/>
    </row>
    <row r="122" spans="1:14" ht="12" customHeight="1" x14ac:dyDescent="0.15">
      <c r="C122" s="67"/>
      <c r="D122" s="67"/>
      <c r="E122" s="67"/>
      <c r="F122" s="67"/>
    </row>
    <row r="123" spans="1:14" ht="11.25" customHeight="1" x14ac:dyDescent="0.15">
      <c r="B123" s="69" t="s">
        <v>85</v>
      </c>
      <c r="C123" s="64" t="s">
        <v>90</v>
      </c>
      <c r="D123" s="64"/>
      <c r="E123" s="64"/>
      <c r="F123" s="64"/>
    </row>
    <row r="124" spans="1:14" ht="11.25" customHeight="1" x14ac:dyDescent="0.15">
      <c r="A124" s="1" t="s">
        <v>52</v>
      </c>
      <c r="C124" s="72" t="s">
        <v>91</v>
      </c>
      <c r="D124" s="29">
        <f>G124*I124</f>
        <v>0</v>
      </c>
      <c r="E124" s="29">
        <f t="shared" ref="E124:E125" si="17">G124*J124</f>
        <v>0</v>
      </c>
      <c r="F124" s="71"/>
      <c r="G124" s="130"/>
      <c r="I124" s="126">
        <v>9</v>
      </c>
      <c r="J124" s="126">
        <v>15</v>
      </c>
      <c r="K124" s="6"/>
    </row>
    <row r="125" spans="1:14" ht="11.25" customHeight="1" x14ac:dyDescent="0.15">
      <c r="A125" s="1" t="s">
        <v>52</v>
      </c>
      <c r="C125" s="50" t="s">
        <v>92</v>
      </c>
      <c r="D125" s="31">
        <f>G125*I125</f>
        <v>0</v>
      </c>
      <c r="E125" s="29">
        <f t="shared" si="17"/>
        <v>0</v>
      </c>
      <c r="F125" s="50"/>
      <c r="G125" s="130"/>
      <c r="I125" s="126">
        <v>9</v>
      </c>
      <c r="J125" s="126">
        <v>15</v>
      </c>
      <c r="K125" s="6"/>
    </row>
    <row r="126" spans="1:14" ht="11.25" customHeight="1" x14ac:dyDescent="0.15">
      <c r="C126" s="59" t="s">
        <v>24</v>
      </c>
      <c r="D126" s="70">
        <f>SUM(D124:D125)</f>
        <v>0</v>
      </c>
      <c r="E126" s="87">
        <f>SUM(E124:E125)</f>
        <v>0</v>
      </c>
      <c r="F126" s="59"/>
    </row>
    <row r="127" spans="1:14" ht="11.25" customHeight="1" x14ac:dyDescent="0.15">
      <c r="C127" s="67"/>
      <c r="D127" s="67"/>
      <c r="E127" s="67"/>
      <c r="F127" s="67"/>
    </row>
    <row r="128" spans="1:14" s="65" customFormat="1" ht="11.25" customHeight="1" x14ac:dyDescent="0.15">
      <c r="A128" s="1"/>
      <c r="B128" s="63" t="s">
        <v>89</v>
      </c>
      <c r="C128" s="64" t="s">
        <v>94</v>
      </c>
      <c r="D128" s="64"/>
      <c r="E128" s="64"/>
      <c r="F128" s="64"/>
      <c r="G128" s="4"/>
      <c r="I128" s="7"/>
      <c r="J128" s="7"/>
      <c r="K128" s="7"/>
      <c r="N128" s="98"/>
    </row>
    <row r="129" spans="1:14" ht="11.25" customHeight="1" x14ac:dyDescent="0.15">
      <c r="C129" s="72" t="s">
        <v>95</v>
      </c>
      <c r="D129" s="73"/>
      <c r="E129" s="73"/>
      <c r="F129" s="73"/>
      <c r="G129" s="74"/>
      <c r="I129" s="6" t="s">
        <v>2</v>
      </c>
      <c r="J129" s="6"/>
    </row>
    <row r="130" spans="1:14" ht="11.25" customHeight="1" x14ac:dyDescent="0.15">
      <c r="C130" s="72" t="s">
        <v>96</v>
      </c>
      <c r="D130" s="73"/>
      <c r="E130" s="73"/>
      <c r="F130" s="73"/>
      <c r="G130" s="74"/>
      <c r="I130" s="6" t="s">
        <v>2</v>
      </c>
      <c r="J130" s="6" t="s">
        <v>2</v>
      </c>
      <c r="K130" s="6"/>
    </row>
    <row r="131" spans="1:14" ht="11.25" customHeight="1" x14ac:dyDescent="0.15">
      <c r="C131" s="71" t="s">
        <v>97</v>
      </c>
      <c r="D131" s="89"/>
      <c r="E131" s="90"/>
      <c r="F131" s="71"/>
      <c r="G131" s="74"/>
      <c r="I131" s="6" t="s">
        <v>2</v>
      </c>
      <c r="J131" s="6" t="s">
        <v>2</v>
      </c>
      <c r="K131" s="6"/>
    </row>
    <row r="132" spans="1:14" ht="11.25" customHeight="1" x14ac:dyDescent="0.15">
      <c r="C132" s="66" t="s">
        <v>98</v>
      </c>
      <c r="D132" s="91">
        <f>G132*I132</f>
        <v>0</v>
      </c>
      <c r="E132" s="90">
        <f t="shared" ref="E132" si="18">G132*J132</f>
        <v>0</v>
      </c>
      <c r="F132" s="66"/>
      <c r="G132" s="130"/>
      <c r="I132" s="126">
        <v>3</v>
      </c>
      <c r="J132" s="126">
        <v>5</v>
      </c>
      <c r="K132" s="6"/>
    </row>
    <row r="133" spans="1:14" ht="11.25" customHeight="1" x14ac:dyDescent="0.15">
      <c r="C133" s="75" t="s">
        <v>24</v>
      </c>
      <c r="D133" s="92">
        <f>SUM(D130:D132)</f>
        <v>0</v>
      </c>
      <c r="E133" s="93">
        <f>SUM(E131:E132)</f>
        <v>0</v>
      </c>
      <c r="F133" s="75"/>
    </row>
    <row r="134" spans="1:14" ht="11.25" customHeight="1" x14ac:dyDescent="0.15">
      <c r="C134" s="75"/>
      <c r="D134" s="75"/>
      <c r="E134" s="75"/>
      <c r="F134" s="75"/>
    </row>
    <row r="135" spans="1:14" s="65" customFormat="1" ht="11.25" customHeight="1" x14ac:dyDescent="0.15">
      <c r="A135" s="1"/>
      <c r="B135" s="63" t="s">
        <v>93</v>
      </c>
      <c r="C135" s="64" t="s">
        <v>100</v>
      </c>
      <c r="D135" s="64"/>
      <c r="E135" s="64"/>
      <c r="F135" s="64"/>
      <c r="G135" s="4"/>
      <c r="I135" s="7"/>
      <c r="J135" s="7"/>
      <c r="K135" s="7"/>
      <c r="N135" s="98"/>
    </row>
    <row r="136" spans="1:14" ht="11.25" customHeight="1" x14ac:dyDescent="0.15">
      <c r="C136" s="71" t="s">
        <v>101</v>
      </c>
      <c r="D136" s="29">
        <f>G136*I136</f>
        <v>0</v>
      </c>
      <c r="E136" s="29">
        <f t="shared" ref="E136:E137" si="19">G136*J136</f>
        <v>0</v>
      </c>
      <c r="F136" s="71"/>
      <c r="G136" s="130"/>
      <c r="I136" s="126">
        <v>3</v>
      </c>
      <c r="J136" s="126">
        <v>5</v>
      </c>
      <c r="K136" s="6"/>
    </row>
    <row r="137" spans="1:14" ht="11.25" customHeight="1" x14ac:dyDescent="0.15">
      <c r="C137" s="66" t="s">
        <v>56</v>
      </c>
      <c r="D137" s="31">
        <f>G137*I137</f>
        <v>0</v>
      </c>
      <c r="E137" s="29">
        <f t="shared" si="19"/>
        <v>0</v>
      </c>
      <c r="F137" s="66"/>
      <c r="G137" s="130"/>
      <c r="I137" s="126">
        <v>3</v>
      </c>
      <c r="J137" s="126">
        <v>5</v>
      </c>
      <c r="K137" s="6"/>
    </row>
    <row r="138" spans="1:14" ht="11.25" customHeight="1" x14ac:dyDescent="0.15">
      <c r="C138" s="59" t="s">
        <v>24</v>
      </c>
      <c r="D138" s="70">
        <f>SUM(D136:D137)</f>
        <v>0</v>
      </c>
      <c r="E138" s="87">
        <f>SUM(E136:E137)</f>
        <v>0</v>
      </c>
      <c r="F138" s="59"/>
    </row>
    <row r="139" spans="1:14" ht="11.25" customHeight="1" x14ac:dyDescent="0.15">
      <c r="C139" s="59"/>
      <c r="D139" s="59"/>
      <c r="E139" s="59"/>
      <c r="F139" s="59"/>
    </row>
    <row r="140" spans="1:14" s="65" customFormat="1" ht="11.25" customHeight="1" x14ac:dyDescent="0.15">
      <c r="A140" s="1"/>
      <c r="B140" s="63" t="s">
        <v>99</v>
      </c>
      <c r="C140" s="64" t="s">
        <v>103</v>
      </c>
      <c r="D140" s="64"/>
      <c r="E140" s="64"/>
      <c r="F140" s="64"/>
      <c r="G140" s="4"/>
      <c r="I140" s="7"/>
      <c r="J140" s="7"/>
      <c r="K140" s="7"/>
      <c r="N140" s="98"/>
    </row>
    <row r="141" spans="1:14" ht="11.25" customHeight="1" x14ac:dyDescent="0.15">
      <c r="A141" s="1" t="s">
        <v>52</v>
      </c>
      <c r="C141" s="66" t="s">
        <v>104</v>
      </c>
      <c r="D141" s="29">
        <f>G141*I141</f>
        <v>0</v>
      </c>
      <c r="E141" s="29">
        <f t="shared" ref="E141:E142" si="20">G141*J141</f>
        <v>0</v>
      </c>
      <c r="F141" s="66"/>
      <c r="G141" s="130"/>
      <c r="I141" s="126">
        <v>3</v>
      </c>
      <c r="J141" s="126">
        <v>5</v>
      </c>
      <c r="K141" s="6"/>
    </row>
    <row r="142" spans="1:14" ht="11.25" customHeight="1" x14ac:dyDescent="0.15">
      <c r="A142" s="1" t="s">
        <v>52</v>
      </c>
      <c r="C142" s="66" t="s">
        <v>62</v>
      </c>
      <c r="D142" s="31">
        <f>G142*I142</f>
        <v>0</v>
      </c>
      <c r="E142" s="29">
        <f t="shared" si="20"/>
        <v>0</v>
      </c>
      <c r="F142" s="66"/>
      <c r="G142" s="130"/>
      <c r="I142" s="126">
        <v>3</v>
      </c>
      <c r="J142" s="126">
        <v>5</v>
      </c>
      <c r="K142" s="6"/>
    </row>
    <row r="143" spans="1:14" ht="11.25" customHeight="1" x14ac:dyDescent="0.15">
      <c r="C143" s="59" t="s">
        <v>24</v>
      </c>
      <c r="D143" s="70">
        <f>SUM(D141:D142)</f>
        <v>0</v>
      </c>
      <c r="E143" s="87">
        <f>SUM(E141:E142)</f>
        <v>0</v>
      </c>
      <c r="F143" s="59"/>
    </row>
    <row r="144" spans="1:14" ht="11.25" customHeight="1" x14ac:dyDescent="0.15">
      <c r="C144" s="59"/>
      <c r="D144" s="59"/>
      <c r="E144" s="59"/>
      <c r="F144" s="59"/>
    </row>
    <row r="145" spans="1:14" s="65" customFormat="1" ht="11.25" customHeight="1" x14ac:dyDescent="0.15">
      <c r="A145" s="1"/>
      <c r="B145" s="63" t="s">
        <v>102</v>
      </c>
      <c r="C145" s="64" t="s">
        <v>106</v>
      </c>
      <c r="D145" s="64"/>
      <c r="E145" s="64"/>
      <c r="F145" s="64"/>
      <c r="G145" s="4"/>
      <c r="I145" s="7"/>
      <c r="J145" s="7"/>
      <c r="K145" s="7"/>
      <c r="N145" s="98"/>
    </row>
    <row r="146" spans="1:14" ht="11.25" customHeight="1" x14ac:dyDescent="0.15">
      <c r="A146" s="1" t="s">
        <v>52</v>
      </c>
      <c r="C146" s="66" t="s">
        <v>152</v>
      </c>
      <c r="D146" s="29">
        <f>G146*I146</f>
        <v>0</v>
      </c>
      <c r="E146" s="29">
        <f t="shared" ref="E146:E147" si="21">G146*J146</f>
        <v>0</v>
      </c>
      <c r="F146" s="66"/>
      <c r="G146" s="130"/>
      <c r="I146" s="126">
        <v>3</v>
      </c>
      <c r="J146" s="126">
        <v>5</v>
      </c>
      <c r="K146" s="6"/>
    </row>
    <row r="147" spans="1:14" ht="11.25" customHeight="1" x14ac:dyDescent="0.15">
      <c r="A147" s="1" t="s">
        <v>52</v>
      </c>
      <c r="C147" s="66" t="s">
        <v>62</v>
      </c>
      <c r="D147" s="31">
        <f>G147*I147</f>
        <v>0</v>
      </c>
      <c r="E147" s="29">
        <f t="shared" si="21"/>
        <v>0</v>
      </c>
      <c r="F147" s="66"/>
      <c r="G147" s="130"/>
      <c r="I147" s="126">
        <v>3</v>
      </c>
      <c r="J147" s="126">
        <v>5</v>
      </c>
      <c r="K147" s="6"/>
    </row>
    <row r="148" spans="1:14" ht="11.25" customHeight="1" x14ac:dyDescent="0.15">
      <c r="C148" s="59" t="s">
        <v>24</v>
      </c>
      <c r="D148" s="70">
        <f>SUM(D146:D147)</f>
        <v>0</v>
      </c>
      <c r="E148" s="87">
        <f>SUM(E146:E147)</f>
        <v>0</v>
      </c>
      <c r="F148" s="59"/>
      <c r="G148" s="131"/>
    </row>
    <row r="149" spans="1:14" ht="11.25" customHeight="1" x14ac:dyDescent="0.15">
      <c r="C149" s="59"/>
      <c r="D149" s="59"/>
      <c r="E149" s="59"/>
      <c r="F149" s="59"/>
    </row>
    <row r="150" spans="1:14" s="65" customFormat="1" ht="11.25" customHeight="1" x14ac:dyDescent="0.15">
      <c r="A150" s="1"/>
      <c r="B150" s="63" t="s">
        <v>105</v>
      </c>
      <c r="C150" s="64" t="s">
        <v>108</v>
      </c>
      <c r="D150" s="64"/>
      <c r="E150" s="64"/>
      <c r="F150" s="64"/>
      <c r="G150" s="4"/>
      <c r="I150" s="7"/>
      <c r="J150" s="7"/>
      <c r="K150" s="7"/>
      <c r="N150" s="98"/>
    </row>
    <row r="151" spans="1:14" ht="11.25" customHeight="1" x14ac:dyDescent="0.15">
      <c r="A151" s="1" t="s">
        <v>52</v>
      </c>
      <c r="C151" s="66" t="s">
        <v>109</v>
      </c>
      <c r="D151" s="29">
        <f>G151*I151</f>
        <v>0</v>
      </c>
      <c r="E151" s="29">
        <f t="shared" ref="E151:E152" si="22">G151*J151</f>
        <v>0</v>
      </c>
      <c r="F151" s="66"/>
      <c r="G151" s="130"/>
      <c r="I151" s="126">
        <v>3</v>
      </c>
      <c r="J151" s="126">
        <v>5</v>
      </c>
      <c r="K151" s="6"/>
    </row>
    <row r="152" spans="1:14" ht="11.25" customHeight="1" x14ac:dyDescent="0.15">
      <c r="A152" s="1" t="s">
        <v>52</v>
      </c>
      <c r="C152" s="66" t="s">
        <v>62</v>
      </c>
      <c r="D152" s="31">
        <f>G152*I152</f>
        <v>0</v>
      </c>
      <c r="E152" s="29">
        <f t="shared" si="22"/>
        <v>0</v>
      </c>
      <c r="F152" s="66"/>
      <c r="G152" s="130"/>
      <c r="I152" s="126">
        <v>3</v>
      </c>
      <c r="J152" s="126">
        <v>5</v>
      </c>
      <c r="K152" s="6"/>
    </row>
    <row r="153" spans="1:14" ht="11.25" customHeight="1" x14ac:dyDescent="0.15">
      <c r="C153" s="59" t="s">
        <v>24</v>
      </c>
      <c r="D153" s="70">
        <f>SUM(D151:D152)</f>
        <v>0</v>
      </c>
      <c r="E153" s="87">
        <f>SUM(E151:E152)</f>
        <v>0</v>
      </c>
      <c r="F153" s="59"/>
    </row>
    <row r="154" spans="1:14" ht="11.25" customHeight="1" x14ac:dyDescent="0.15">
      <c r="C154" s="59"/>
      <c r="D154" s="59"/>
      <c r="E154" s="59"/>
      <c r="F154" s="59"/>
    </row>
    <row r="155" spans="1:14" s="65" customFormat="1" ht="11.25" customHeight="1" x14ac:dyDescent="0.15">
      <c r="A155" s="1"/>
      <c r="B155" s="63" t="s">
        <v>107</v>
      </c>
      <c r="C155" s="64" t="s">
        <v>111</v>
      </c>
      <c r="D155" s="64"/>
      <c r="E155" s="64"/>
      <c r="F155" s="64"/>
      <c r="G155" s="4"/>
      <c r="I155" s="7"/>
      <c r="J155" s="7"/>
      <c r="K155" s="7"/>
      <c r="N155" s="98"/>
    </row>
    <row r="156" spans="1:14" ht="11.25" customHeight="1" x14ac:dyDescent="0.15">
      <c r="A156" s="1" t="s">
        <v>52</v>
      </c>
      <c r="C156" s="66" t="s">
        <v>112</v>
      </c>
      <c r="D156" s="29">
        <f>G156*I156</f>
        <v>0</v>
      </c>
      <c r="E156" s="29">
        <f t="shared" ref="E156:E157" si="23">G156*J156</f>
        <v>0</v>
      </c>
      <c r="F156" s="66"/>
      <c r="G156" s="130"/>
      <c r="I156" s="126">
        <v>3</v>
      </c>
      <c r="J156" s="126">
        <v>5</v>
      </c>
      <c r="K156" s="6"/>
    </row>
    <row r="157" spans="1:14" ht="11.25" customHeight="1" x14ac:dyDescent="0.15">
      <c r="A157" s="1" t="s">
        <v>52</v>
      </c>
      <c r="C157" s="66" t="s">
        <v>62</v>
      </c>
      <c r="D157" s="31">
        <f>G157*I157</f>
        <v>0</v>
      </c>
      <c r="E157" s="29">
        <f t="shared" si="23"/>
        <v>0</v>
      </c>
      <c r="F157" s="66"/>
      <c r="G157" s="130"/>
      <c r="I157" s="126">
        <v>3</v>
      </c>
      <c r="J157" s="126">
        <v>5</v>
      </c>
      <c r="K157" s="6"/>
    </row>
    <row r="158" spans="1:14" ht="11.25" customHeight="1" x14ac:dyDescent="0.15">
      <c r="C158" s="59" t="s">
        <v>24</v>
      </c>
      <c r="D158" s="70">
        <f>SUM(D156:D157)</f>
        <v>0</v>
      </c>
      <c r="E158" s="87">
        <f>SUM(E156:E157)</f>
        <v>0</v>
      </c>
      <c r="F158" s="59"/>
    </row>
    <row r="159" spans="1:14" ht="11.25" customHeight="1" x14ac:dyDescent="0.15">
      <c r="C159" s="59"/>
      <c r="D159" s="70"/>
      <c r="E159" s="70"/>
      <c r="F159" s="59"/>
    </row>
    <row r="160" spans="1:14" ht="11.25" customHeight="1" x14ac:dyDescent="0.15">
      <c r="B160" s="63" t="s">
        <v>149</v>
      </c>
      <c r="C160" s="64" t="s">
        <v>113</v>
      </c>
      <c r="D160" s="64"/>
      <c r="E160" s="64"/>
      <c r="F160" s="64"/>
    </row>
    <row r="161" spans="1:11" ht="11.25" customHeight="1" x14ac:dyDescent="0.15">
      <c r="C161" s="71" t="s">
        <v>114</v>
      </c>
      <c r="D161" s="29">
        <f>G161*I161</f>
        <v>0</v>
      </c>
      <c r="E161" s="29">
        <f t="shared" ref="E161:E163" si="24">G161*J161</f>
        <v>0</v>
      </c>
      <c r="F161" s="71"/>
      <c r="G161" s="130"/>
      <c r="I161" s="126">
        <v>3</v>
      </c>
      <c r="J161" s="126">
        <v>5</v>
      </c>
      <c r="K161" s="6"/>
    </row>
    <row r="162" spans="1:11" ht="11.25" customHeight="1" x14ac:dyDescent="0.15">
      <c r="C162" s="71" t="s">
        <v>115</v>
      </c>
      <c r="D162" s="29">
        <f>G162*I162</f>
        <v>0</v>
      </c>
      <c r="E162" s="29">
        <f t="shared" si="24"/>
        <v>0</v>
      </c>
      <c r="F162" s="71"/>
      <c r="G162" s="130"/>
      <c r="I162" s="126">
        <v>3</v>
      </c>
      <c r="J162" s="126">
        <v>5</v>
      </c>
      <c r="K162" s="6"/>
    </row>
    <row r="163" spans="1:11" ht="11.25" customHeight="1" x14ac:dyDescent="0.15">
      <c r="C163" s="71" t="s">
        <v>56</v>
      </c>
      <c r="D163" s="31">
        <f>G163*I163</f>
        <v>0</v>
      </c>
      <c r="E163" s="29">
        <f t="shared" si="24"/>
        <v>0</v>
      </c>
      <c r="F163" s="71"/>
      <c r="G163" s="130"/>
      <c r="I163" s="126">
        <v>3</v>
      </c>
      <c r="J163" s="126">
        <v>5</v>
      </c>
      <c r="K163" s="6"/>
    </row>
    <row r="164" spans="1:11" ht="11.25" customHeight="1" x14ac:dyDescent="0.15">
      <c r="C164" s="59" t="s">
        <v>24</v>
      </c>
      <c r="D164" s="70">
        <f>SUM(D161:D163)</f>
        <v>0</v>
      </c>
      <c r="E164" s="87">
        <f>SUM(E161:E163)</f>
        <v>0</v>
      </c>
      <c r="F164" s="59"/>
    </row>
    <row r="165" spans="1:11" ht="11.25" customHeight="1" x14ac:dyDescent="0.15">
      <c r="B165" s="113"/>
      <c r="C165" s="114"/>
      <c r="D165" s="67"/>
      <c r="E165" s="67"/>
      <c r="F165" s="67"/>
    </row>
    <row r="166" spans="1:11" ht="11.25" customHeight="1" x14ac:dyDescent="0.15">
      <c r="B166" s="115" t="s">
        <v>110</v>
      </c>
      <c r="C166" s="116" t="s">
        <v>116</v>
      </c>
      <c r="D166" s="116"/>
      <c r="E166" s="116"/>
      <c r="F166" s="64"/>
    </row>
    <row r="167" spans="1:11" ht="11.25" customHeight="1" x14ac:dyDescent="0.15">
      <c r="A167" s="1" t="s">
        <v>52</v>
      </c>
      <c r="B167" s="113"/>
      <c r="C167" s="117" t="s">
        <v>117</v>
      </c>
      <c r="D167" s="128">
        <f>G167*I167</f>
        <v>0</v>
      </c>
      <c r="E167" s="128">
        <f t="shared" ref="E167:E168" si="25">G167*J167</f>
        <v>0</v>
      </c>
      <c r="F167" s="71"/>
      <c r="G167" s="130"/>
      <c r="I167" s="126">
        <v>3</v>
      </c>
      <c r="J167" s="126">
        <v>5</v>
      </c>
      <c r="K167" s="6"/>
    </row>
    <row r="168" spans="1:11" ht="11.25" customHeight="1" x14ac:dyDescent="0.15">
      <c r="A168" s="1" t="s">
        <v>52</v>
      </c>
      <c r="B168" s="113"/>
      <c r="C168" s="118" t="s">
        <v>92</v>
      </c>
      <c r="D168" s="128">
        <f>G168*I168</f>
        <v>0</v>
      </c>
      <c r="E168" s="128">
        <f t="shared" si="25"/>
        <v>0</v>
      </c>
      <c r="F168" s="50"/>
      <c r="G168" s="130"/>
      <c r="I168" s="126">
        <v>3</v>
      </c>
      <c r="J168" s="126">
        <v>5</v>
      </c>
      <c r="K168" s="6"/>
    </row>
    <row r="169" spans="1:11" ht="11.25" customHeight="1" x14ac:dyDescent="0.15">
      <c r="B169" s="113"/>
      <c r="C169" s="119" t="s">
        <v>24</v>
      </c>
      <c r="D169" s="87">
        <f>SUM(D167:D168)</f>
        <v>0</v>
      </c>
      <c r="E169" s="87">
        <f>SUM(E167:E168)</f>
        <v>0</v>
      </c>
      <c r="F169" s="59"/>
    </row>
    <row r="170" spans="1:11" ht="11.25" customHeight="1" x14ac:dyDescent="0.15">
      <c r="C170" s="60"/>
      <c r="D170" s="129"/>
      <c r="E170" s="129"/>
      <c r="F170" s="60"/>
    </row>
    <row r="171" spans="1:11" ht="11.25" customHeight="1" x14ac:dyDescent="0.15">
      <c r="B171" s="69" t="s">
        <v>150</v>
      </c>
      <c r="C171" s="116" t="s">
        <v>118</v>
      </c>
      <c r="D171" s="116"/>
      <c r="E171" s="116"/>
      <c r="F171" s="64"/>
    </row>
    <row r="172" spans="1:11" ht="11.25" customHeight="1" x14ac:dyDescent="0.15">
      <c r="C172" s="85" t="s">
        <v>119</v>
      </c>
      <c r="D172" s="128">
        <f>G172*I172</f>
        <v>0</v>
      </c>
      <c r="E172" s="128">
        <f t="shared" ref="E172:E176" si="26">G172*J172</f>
        <v>0</v>
      </c>
      <c r="G172" s="127"/>
      <c r="I172" s="126">
        <v>3</v>
      </c>
      <c r="J172" s="126">
        <v>6</v>
      </c>
      <c r="K172" s="6"/>
    </row>
    <row r="173" spans="1:11" ht="11.25" customHeight="1" x14ac:dyDescent="0.15">
      <c r="C173" s="121" t="s">
        <v>120</v>
      </c>
      <c r="D173" s="128">
        <f>G173*I173</f>
        <v>0</v>
      </c>
      <c r="E173" s="128">
        <f t="shared" si="26"/>
        <v>0</v>
      </c>
      <c r="G173" s="130"/>
      <c r="H173" s="76"/>
      <c r="I173" s="126">
        <v>3</v>
      </c>
      <c r="J173" s="126">
        <v>5</v>
      </c>
      <c r="K173" s="6"/>
    </row>
    <row r="174" spans="1:11" ht="11.25" customHeight="1" x14ac:dyDescent="0.15">
      <c r="C174" s="121" t="s">
        <v>121</v>
      </c>
      <c r="D174" s="128">
        <f>G174*I174</f>
        <v>0</v>
      </c>
      <c r="E174" s="128">
        <f t="shared" si="26"/>
        <v>0</v>
      </c>
      <c r="G174" s="130"/>
      <c r="H174" s="76"/>
      <c r="I174" s="126">
        <v>3</v>
      </c>
      <c r="J174" s="126">
        <v>5</v>
      </c>
      <c r="K174" s="6"/>
    </row>
    <row r="175" spans="1:11" x14ac:dyDescent="0.15">
      <c r="C175" s="122" t="s">
        <v>122</v>
      </c>
      <c r="D175" s="128">
        <f>G175*I175</f>
        <v>0</v>
      </c>
      <c r="E175" s="128">
        <f t="shared" si="26"/>
        <v>0</v>
      </c>
      <c r="F175" s="77"/>
      <c r="G175" s="130"/>
      <c r="H175" s="76"/>
      <c r="I175" s="126">
        <v>3</v>
      </c>
      <c r="J175" s="126">
        <v>5</v>
      </c>
      <c r="K175" s="6"/>
    </row>
    <row r="176" spans="1:11" ht="11.25" customHeight="1" x14ac:dyDescent="0.15">
      <c r="C176" s="123" t="s">
        <v>123</v>
      </c>
      <c r="D176" s="128">
        <f>G176*I176</f>
        <v>0</v>
      </c>
      <c r="E176" s="128">
        <f t="shared" si="26"/>
        <v>0</v>
      </c>
      <c r="F176" s="55"/>
      <c r="G176" s="130"/>
      <c r="I176" s="126">
        <v>3</v>
      </c>
      <c r="J176" s="126">
        <v>5</v>
      </c>
      <c r="K176" s="6"/>
    </row>
    <row r="177" spans="2:10" ht="11.25" customHeight="1" x14ac:dyDescent="0.15">
      <c r="C177" s="119" t="s">
        <v>24</v>
      </c>
      <c r="D177" s="87">
        <f>SUM(D172:D176)</f>
        <v>0</v>
      </c>
      <c r="E177" s="87">
        <f>SUM(E172:E176)</f>
        <v>0</v>
      </c>
      <c r="F177" s="59"/>
      <c r="H177" s="76"/>
    </row>
    <row r="178" spans="2:10" ht="11.25" customHeight="1" x14ac:dyDescent="0.15">
      <c r="C178" s="67"/>
      <c r="D178" s="67"/>
      <c r="E178" s="67"/>
      <c r="F178" s="67"/>
      <c r="H178" s="76"/>
    </row>
    <row r="179" spans="2:10" ht="11.25" customHeight="1" x14ac:dyDescent="0.15">
      <c r="C179" s="108" t="s">
        <v>124</v>
      </c>
      <c r="D179" s="112">
        <f>SUM(D177,D164,D158,D153,D148,D143,D138,D133,D126,D121,D110,D104,D98, D169, D66,D93,D88,D83,D77,D115,D71,D639)</f>
        <v>0</v>
      </c>
      <c r="E179" s="112">
        <f>SUM(E66,E71,E77,E83,E88,E93,E98,E104,E110,E115,E121,E126,E133,E138,E143,E148,E153,E158,E164,E169,E177)</f>
        <v>0</v>
      </c>
      <c r="F179" s="56"/>
      <c r="G179" s="58"/>
      <c r="H179" s="76"/>
    </row>
    <row r="180" spans="2:10" ht="11.25" customHeight="1" x14ac:dyDescent="0.15">
      <c r="C180" s="59" t="s">
        <v>2</v>
      </c>
      <c r="D180" s="59"/>
      <c r="E180" s="59"/>
      <c r="F180" s="59"/>
      <c r="G180" s="58"/>
      <c r="H180" s="76"/>
    </row>
    <row r="181" spans="2:10" ht="22.5" x14ac:dyDescent="0.15">
      <c r="B181" s="52">
        <v>4</v>
      </c>
      <c r="C181" s="106" t="s">
        <v>131</v>
      </c>
      <c r="D181" s="102" t="s">
        <v>141</v>
      </c>
      <c r="E181" s="102" t="s">
        <v>129</v>
      </c>
      <c r="F181" s="59"/>
      <c r="G181" s="58"/>
      <c r="H181" s="76"/>
    </row>
    <row r="182" spans="2:10" ht="11.25" customHeight="1" x14ac:dyDescent="0.15">
      <c r="C182" s="111" t="s">
        <v>144</v>
      </c>
      <c r="D182" s="104">
        <v>120000</v>
      </c>
      <c r="E182" s="104">
        <v>200000</v>
      </c>
      <c r="F182" s="59"/>
      <c r="G182" s="58"/>
      <c r="H182" s="76"/>
    </row>
    <row r="183" spans="2:10" ht="11.25" customHeight="1" x14ac:dyDescent="0.15">
      <c r="C183" s="111" t="s">
        <v>132</v>
      </c>
      <c r="D183" s="120">
        <v>75000</v>
      </c>
      <c r="E183" s="120">
        <v>130000</v>
      </c>
      <c r="F183" s="59"/>
      <c r="G183" s="58"/>
      <c r="H183" s="76"/>
    </row>
    <row r="184" spans="2:10" ht="11.25" customHeight="1" x14ac:dyDescent="0.15">
      <c r="C184" s="111" t="s">
        <v>133</v>
      </c>
      <c r="D184" s="104">
        <v>80000</v>
      </c>
      <c r="E184" s="104">
        <v>80000</v>
      </c>
      <c r="F184" s="59"/>
      <c r="G184" s="58"/>
      <c r="H184" s="76"/>
    </row>
    <row r="185" spans="2:10" ht="11.25" customHeight="1" x14ac:dyDescent="0.15">
      <c r="C185" s="111" t="s">
        <v>140</v>
      </c>
      <c r="D185" s="104">
        <v>75000</v>
      </c>
      <c r="E185" s="104">
        <v>125000</v>
      </c>
      <c r="F185" s="59"/>
      <c r="G185" s="58"/>
      <c r="H185" s="76"/>
    </row>
    <row r="186" spans="2:10" ht="11.25" customHeight="1" x14ac:dyDescent="0.15">
      <c r="C186" s="111" t="s">
        <v>145</v>
      </c>
      <c r="D186" s="104">
        <v>240000</v>
      </c>
      <c r="E186" s="120">
        <v>340000</v>
      </c>
      <c r="F186" s="59"/>
      <c r="G186" s="58"/>
      <c r="H186" s="76"/>
    </row>
    <row r="187" spans="2:10" ht="11.25" customHeight="1" x14ac:dyDescent="0.15">
      <c r="C187" s="59"/>
      <c r="D187" s="59"/>
      <c r="E187" s="59"/>
      <c r="F187" s="59"/>
      <c r="G187" s="58"/>
      <c r="H187" s="76"/>
    </row>
    <row r="188" spans="2:10" ht="11.25" customHeight="1" x14ac:dyDescent="0.15">
      <c r="C188" s="108" t="s">
        <v>136</v>
      </c>
      <c r="D188" s="110">
        <f>SUM(D182:D186)</f>
        <v>590000</v>
      </c>
      <c r="E188" s="110">
        <f>SUM(E182:E186)</f>
        <v>875000</v>
      </c>
      <c r="F188" s="66"/>
      <c r="H188" s="76"/>
    </row>
    <row r="189" spans="2:10" ht="11.25" customHeight="1" x14ac:dyDescent="0.15">
      <c r="C189" s="66"/>
      <c r="D189" s="66"/>
      <c r="E189" s="66"/>
      <c r="F189" s="66"/>
      <c r="H189" s="76"/>
    </row>
    <row r="190" spans="2:10" ht="19.5" x14ac:dyDescent="0.15">
      <c r="B190" s="52">
        <v>5</v>
      </c>
      <c r="C190" s="106" t="s">
        <v>151</v>
      </c>
      <c r="D190" s="107"/>
      <c r="E190" s="107"/>
      <c r="F190" s="78"/>
      <c r="I190" s="125" t="s">
        <v>137</v>
      </c>
      <c r="J190" s="125"/>
    </row>
    <row r="191" spans="2:10" ht="33.75" x14ac:dyDescent="0.15">
      <c r="C191" s="101" t="s">
        <v>138</v>
      </c>
      <c r="D191" s="102" t="s">
        <v>142</v>
      </c>
      <c r="E191" s="102" t="s">
        <v>143</v>
      </c>
      <c r="F191" s="79"/>
      <c r="G191" s="105" t="s">
        <v>125</v>
      </c>
      <c r="I191" s="99" t="s">
        <v>141</v>
      </c>
      <c r="J191" s="99" t="s">
        <v>129</v>
      </c>
    </row>
    <row r="192" spans="2:10" ht="22.5" x14ac:dyDescent="0.15">
      <c r="C192" s="103" t="s">
        <v>154</v>
      </c>
      <c r="D192" s="104">
        <f t="shared" ref="D192:D194" si="27">G192*I192</f>
        <v>0</v>
      </c>
      <c r="E192" s="104">
        <f t="shared" ref="E192:E194" si="28">G192*J192</f>
        <v>0</v>
      </c>
      <c r="F192" s="51"/>
      <c r="G192" s="130"/>
      <c r="I192" s="100">
        <v>800</v>
      </c>
      <c r="J192" s="100">
        <v>1400</v>
      </c>
    </row>
    <row r="193" spans="1:10" ht="34.5" customHeight="1" x14ac:dyDescent="0.15">
      <c r="C193" s="103" t="s">
        <v>155</v>
      </c>
      <c r="D193" s="104">
        <f t="shared" si="27"/>
        <v>0</v>
      </c>
      <c r="E193" s="104">
        <f t="shared" si="28"/>
        <v>0</v>
      </c>
      <c r="F193" s="51"/>
      <c r="G193" s="130"/>
      <c r="I193" s="100">
        <v>6000</v>
      </c>
      <c r="J193" s="100">
        <v>9000</v>
      </c>
    </row>
    <row r="194" spans="1:10" ht="33.75" x14ac:dyDescent="0.15">
      <c r="C194" s="103" t="s">
        <v>156</v>
      </c>
      <c r="D194" s="104">
        <f t="shared" si="27"/>
        <v>0</v>
      </c>
      <c r="E194" s="104">
        <f t="shared" si="28"/>
        <v>0</v>
      </c>
      <c r="F194" s="51"/>
      <c r="G194" s="130"/>
      <c r="I194" s="100">
        <v>2000</v>
      </c>
      <c r="J194" s="100">
        <v>3000</v>
      </c>
    </row>
    <row r="195" spans="1:10" x14ac:dyDescent="0.15">
      <c r="J195" s="94"/>
    </row>
    <row r="196" spans="1:10" x14ac:dyDescent="0.15">
      <c r="C196" s="108" t="s">
        <v>126</v>
      </c>
      <c r="D196" s="109">
        <f>SUM(D192:D194)</f>
        <v>0</v>
      </c>
      <c r="E196" s="109">
        <f>SUM(E192:E194)</f>
        <v>0</v>
      </c>
      <c r="J196" s="94"/>
    </row>
    <row r="197" spans="1:10" x14ac:dyDescent="0.15">
      <c r="C197" s="56"/>
      <c r="D197" s="80"/>
      <c r="E197" s="80"/>
      <c r="J197" s="94"/>
    </row>
    <row r="198" spans="1:10" ht="12" thickBot="1" x14ac:dyDescent="0.2">
      <c r="D198" s="81"/>
      <c r="E198" s="85"/>
      <c r="J198" s="94"/>
    </row>
    <row r="199" spans="1:10" ht="19.5" x14ac:dyDescent="0.25">
      <c r="A199" s="1" t="s">
        <v>127</v>
      </c>
      <c r="C199" s="82" t="s">
        <v>128</v>
      </c>
      <c r="D199" s="83">
        <f>SUM(D44,D59,D179,D188,D196)</f>
        <v>590000</v>
      </c>
      <c r="E199" s="88"/>
      <c r="F199" s="38"/>
      <c r="G199" s="58"/>
      <c r="J199" s="94"/>
    </row>
    <row r="200" spans="1:10" ht="19.5" x14ac:dyDescent="0.25">
      <c r="C200" s="82" t="s">
        <v>134</v>
      </c>
      <c r="E200" s="83">
        <f>SUM(E44,E59,E179,E188,E196)</f>
        <v>875000</v>
      </c>
    </row>
    <row r="202" spans="1:10" ht="19.5" x14ac:dyDescent="0.25">
      <c r="C202" s="82" t="s">
        <v>135</v>
      </c>
      <c r="D202" s="84">
        <f>D199+E200</f>
        <v>1465000</v>
      </c>
      <c r="E202" s="84"/>
    </row>
  </sheetData>
  <sheetProtection algorithmName="SHA-512" hashValue="Q/sdh733rFnuXUQjRG5QXkinTQmSB2A8ZVMkYk1ruWZwQRcY8UbxzwUQ/Un2/i9X4jewmYEMsD1T8ILJc4O3Wg==" saltValue="A/Jf85wyLB8iQ+3s/ilA6w==" spinCount="100000" sheet="1" objects="1" scenarios="1"/>
  <mergeCells count="2">
    <mergeCell ref="C5:G5"/>
    <mergeCell ref="I190:J190"/>
  </mergeCells>
  <pageMargins left="0.7" right="0.7" top="0.75" bottom="0.75" header="0.3" footer="0.3"/>
  <pageSetup paperSize="9" orientation="portrait" horizont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74A3618027CE4E8E721508514896BF" ma:contentTypeVersion="13" ma:contentTypeDescription="Een nieuw document maken." ma:contentTypeScope="" ma:versionID="d11d2d318b0432f0d0ec44a38c508ec8">
  <xsd:schema xmlns:xsd="http://www.w3.org/2001/XMLSchema" xmlns:xs="http://www.w3.org/2001/XMLSchema" xmlns:p="http://schemas.microsoft.com/office/2006/metadata/properties" xmlns:ns2="18328050-003e-440c-9366-0bb500d84bb6" xmlns:ns3="5b1d9f6a-0455-4590-9b01-7fb2be3a851f" targetNamespace="http://schemas.microsoft.com/office/2006/metadata/properties" ma:root="true" ma:fieldsID="644eede8993b8d1dbe40c5a10a5483f4" ns2:_="" ns3:_="">
    <xsd:import namespace="18328050-003e-440c-9366-0bb500d84bb6"/>
    <xsd:import namespace="5b1d9f6a-0455-4590-9b01-7fb2be3a851f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IVSP_x0020_2_x002e_0" minOccurs="0"/>
                <xsd:element ref="ns2:SharedWithUsers" minOccurs="0"/>
                <xsd:element ref="ns2:SharedWithDetails" minOccurs="0"/>
                <xsd:element ref="ns3:Document_x0020_locatie" minOccurs="0"/>
                <xsd:element ref="ns3:Laatst_x0020_gewijzigd" minOccurs="0"/>
                <xsd:element ref="ns2:Werkpakket" minOccurs="0"/>
                <xsd:element ref="ns3:Einde_x0020_looptijd" minOccurs="0"/>
                <xsd:element ref="ns3:Eigenaar_x0020_document" minOccurs="0"/>
                <xsd:element ref="ns3:datum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328050-003e-440c-9366-0bb500d84bb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Waarde van de document-id" ma:description="De waarde van de document-id die aan dit item is toegewezen." ma:internalName="_dlc_DocId" ma:readOnly="true">
      <xsd:simpleType>
        <xsd:restriction base="dms:Text"/>
      </xsd:simpleType>
    </xsd:element>
    <xsd:element name="_dlc_DocIdUrl" ma:index="9" nillable="true" ma:displayName="Document-id" ma:description="Permanente koppeling naar dit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Id blijven behouden" ma:description="Id behouden tijdens toevoegen." ma:hidden="true" ma:internalName="_dlc_DocIdPersistId" ma:readOnly="true">
      <xsd:simpleType>
        <xsd:restriction base="dms:Boolean"/>
      </xsd:simpleType>
    </xsd:element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Werkpakket" ma:index="16" nillable="true" ma:displayName="Werkpakket" ma:default="---" ma:internalName="Werkpakket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---"/>
                    <xsd:enumeration value="WP 1 - Nautische sensoren"/>
                    <xsd:enumeration value="WP 2 - Ecologische sensoren"/>
                    <xsd:enumeration value="WP 3 - Hydro en Meteo sensoren"/>
                    <xsd:enumeration value="WP 4 - Infrastructure"/>
                    <xsd:enumeration value="WP 5 - OEC en werf"/>
                    <xsd:enumeration value="WP 6 - Algemeen"/>
                    <xsd:enumeration value="WP 7 - Beheer"/>
                    <xsd:enumeration value="WP 8 - Projectmanagement en -beheersing"/>
                    <xsd:enumeration value="WP 9 - Security Monitoring en Maintenance"/>
                    <xsd:enumeration value="WPA - Archief Robert"/>
                  </xsd:restriction>
                </xsd:simple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1d9f6a-0455-4590-9b01-7fb2be3a851f" elementFormDefault="qualified">
    <xsd:import namespace="http://schemas.microsoft.com/office/2006/documentManagement/types"/>
    <xsd:import namespace="http://schemas.microsoft.com/office/infopath/2007/PartnerControls"/>
    <xsd:element name="MIVSP_x0020_2_x002e_0" ma:index="11" nillable="true" ma:displayName="MIVSP 2.0" ma:default="0" ma:internalName="MIVSP_x0020_2_x002e_0">
      <xsd:simpleType>
        <xsd:restriction base="dms:Boolean"/>
      </xsd:simpleType>
    </xsd:element>
    <xsd:element name="Document_x0020_locatie" ma:index="14" nillable="true" ma:displayName="Document locatie" ma:description="Hiermee kan de fysieke locatie in de bibliotheek vermeld worden." ma:format="Dropdown" ma:internalName="Document_x0020_locatie">
      <xsd:simpleType>
        <xsd:restriction base="dms:Choice">
          <xsd:enumeration value="Root van de bibliotheek"/>
          <xsd:enumeration value="WP 1 - Nautische sensoren"/>
          <xsd:enumeration value="WP 1 - Nautische sensoren/financieel"/>
          <xsd:enumeration value="WP 1 - Nautische sensoren/Kustwacht - IRK"/>
          <xsd:enumeration value="WP 1 - Nautische sensoren/Minimale machtigingen"/>
          <xsd:enumeration value="WP 1 - Nautische sensoren/Radar doc"/>
          <xsd:enumeration value="WP 1 - Nautische sensoren/Review documenten"/>
          <xsd:enumeration value="WP 1 - Nautische sensoren/Terma docs HKZ en HKN system integration"/>
          <xsd:enumeration value="WP 2 - Ecologische sensoren"/>
          <xsd:enumeration value="WP 3 - Hydro en Meteo sensoren"/>
          <xsd:enumeration value="WP 4 - Infrastructure"/>
          <xsd:enumeration value="WP 5 - OEC en werf"/>
          <xsd:enumeration value="WP 6 - Algemeen"/>
          <xsd:enumeration value="WP 7 - Beheer"/>
          <xsd:enumeration value="WP 8 - Projectmanagement en -beheersing"/>
          <xsd:enumeration value="WP 9 - Security Monitoring en Maintenance"/>
        </xsd:restriction>
      </xsd:simpleType>
    </xsd:element>
    <xsd:element name="Laatst_x0020_gewijzigd" ma:index="15" nillable="true" ma:displayName="Laatst gewijzigd" ma:format="DateOnly" ma:internalName="Laatst_x0020_gewijzigd">
      <xsd:simpleType>
        <xsd:restriction base="dms:DateTime"/>
      </xsd:simpleType>
    </xsd:element>
    <xsd:element name="Einde_x0020_looptijd" ma:index="17" nillable="true" ma:displayName="Einde looptijd" ma:format="DateOnly" ma:internalName="Einde_x0020_looptijd">
      <xsd:simpleType>
        <xsd:restriction base="dms:DateTime"/>
      </xsd:simpleType>
    </xsd:element>
    <xsd:element name="Eigenaar_x0020_document" ma:index="18" nillable="true" ma:displayName="Eigenaar document" ma:list="UserInfo" ma:SharePointGroup="45" ma:internalName="Eigenaar_x0020_document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atum" ma:index="21" nillable="true" ma:displayName="datum" ma:format="DateOnly" ma:internalName="datum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18328050-003e-440c-9366-0bb500d84bb6">SW00-31750852-11945</_dlc_DocId>
    <_dlc_DocIdUrl xmlns="18328050-003e-440c-9366-0bb500d84bb6">
      <Url>https://samenwerken.rws.nl/sites/vpr0000648/_layouts/15/DocIdRedir.aspx?ID=SW00-31750852-11945</Url>
      <Description>SW00-31750852-11945</Description>
    </_dlc_DocIdUrl>
    <Document_x0020_locatie xmlns="5b1d9f6a-0455-4590-9b01-7fb2be3a851f">WP 8 - Projectmanagement en -beheersing</Document_x0020_locatie>
    <Werkpakket xmlns="18328050-003e-440c-9366-0bb500d84bb6">
      <Value>WP 8 - Projectmanagement en -beheersing</Value>
    </Werkpakket>
    <datum xmlns="5b1d9f6a-0455-4590-9b01-7fb2be3a851f" xsi:nil="true"/>
    <Eigenaar_x0020_document xmlns="5b1d9f6a-0455-4590-9b01-7fb2be3a851f">
      <UserInfo>
        <DisplayName/>
        <AccountId xsi:nil="true"/>
        <AccountType/>
      </UserInfo>
    </Eigenaar_x0020_document>
    <Einde_x0020_looptijd xmlns="5b1d9f6a-0455-4590-9b01-7fb2be3a851f" xsi:nil="true"/>
    <Laatst_x0020_gewijzigd xmlns="5b1d9f6a-0455-4590-9b01-7fb2be3a851f" xsi:nil="true"/>
    <MIVSP_x0020_2_x002e_0 xmlns="5b1d9f6a-0455-4590-9b01-7fb2be3a851f">false</MIVSP_x0020_2_x002e_0>
  </documentManagement>
</p:properties>
</file>

<file path=customXml/itemProps1.xml><?xml version="1.0" encoding="utf-8"?>
<ds:datastoreItem xmlns:ds="http://schemas.openxmlformats.org/officeDocument/2006/customXml" ds:itemID="{1BBBF2A0-FB09-4E06-A26F-53FCBA0F2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6468E1-4393-4CC0-B77D-0DBF77537C41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170422CE-0283-4090-BF20-A7AE8EDE9B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328050-003e-440c-9366-0bb500d84bb6"/>
    <ds:schemaRef ds:uri="5b1d9f6a-0455-4590-9b01-7fb2be3a8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66005FC-079E-4F9A-96F0-27ECE395348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5b1d9f6a-0455-4590-9b01-7fb2be3a851f"/>
    <ds:schemaRef ds:uri="18328050-003e-440c-9366-0bb500d84bb6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>Rijkswaterstaat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Doeze Jager, Siem (GPO)</dc:creator>
  <cp:lastModifiedBy>Doeze Jager, Siem (GPO)</cp:lastModifiedBy>
  <dcterms:created xsi:type="dcterms:W3CDTF">2017-05-15T09:34:10Z</dcterms:created>
  <dcterms:modified xsi:type="dcterms:W3CDTF">2024-03-01T12:46:50Z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31193174 - Prijzenformulier E&amp;I MIVSP 2.0.xlsx</vt:lpwstr>
  </property>
  <property fmtid="{D5CDD505-2E9C-101B-9397-08002B2CF9AE}" pid="3" name="RWS Classificatie">
    <vt:lpwstr>RWS bedrijfsvertrouwelijk</vt:lpwstr>
  </property>
  <property fmtid="{D5CDD505-2E9C-101B-9397-08002B2CF9AE}" pid="4" name="ContentTypeId">
    <vt:lpwstr>0x0101007C74A3618027CE4E8E721508514896BF</vt:lpwstr>
  </property>
  <property fmtid="{D5CDD505-2E9C-101B-9397-08002B2CF9AE}" pid="5" name="Archief">
    <vt:bool>false</vt:bool>
  </property>
  <property fmtid="{D5CDD505-2E9C-101B-9397-08002B2CF9AE}" pid="6" name="_dlc_DocIdItemGuid">
    <vt:lpwstr>1281d6b7-fe88-4cc1-ba3e-edd00c50612f</vt:lpwstr>
  </property>
</Properties>
</file>