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vrrcloud.sharepoint.com/sites/AFD_HVFBFacilitaireServices/Gedeelde documenten/General/02. Huurcontracten/"/>
    </mc:Choice>
  </mc:AlternateContent>
  <xr:revisionPtr revIDLastSave="33" documentId="8_{0A99410A-31E4-4F53-847B-260CC7F8D737}" xr6:coauthVersionLast="47" xr6:coauthVersionMax="47" xr10:uidLastSave="{AA354156-4515-4C89-BB92-6FC9BDDAB3C0}"/>
  <bookViews>
    <workbookView xWindow="20370" yWindow="-120" windowWidth="29040" windowHeight="15840" xr2:uid="{00000000-000D-0000-FFFF-FFFF00000000}"/>
  </bookViews>
  <sheets>
    <sheet name="Huurovereenkomsten" sheetId="1" r:id="rId1"/>
    <sheet name="Blad1" sheetId="4" r:id="rId2"/>
  </sheets>
  <definedNames>
    <definedName name="_xlnm._FilterDatabase" localSheetId="0" hidden="1">Huurovereenkomsten!$A$3:$K$65</definedName>
  </definedNames>
  <calcPr calcId="191028"/>
  <pivotCaches>
    <pivotCache cacheId="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1" l="1"/>
  <c r="K51" i="1" l="1"/>
  <c r="K11" i="1"/>
  <c r="K38" i="1"/>
  <c r="K15" i="1"/>
  <c r="K46" i="1"/>
  <c r="I14" i="1"/>
  <c r="K14" i="1" s="1"/>
  <c r="K6" i="1"/>
  <c r="K20" i="1"/>
  <c r="K67" i="1" l="1"/>
</calcChain>
</file>

<file path=xl/sharedStrings.xml><?xml version="1.0" encoding="utf-8"?>
<sst xmlns="http://schemas.openxmlformats.org/spreadsheetml/2006/main" count="481" uniqueCount="331">
  <si>
    <t>Metrages m2</t>
  </si>
  <si>
    <t>Spec.code</t>
  </si>
  <si>
    <t>Omschrijving locatie</t>
  </si>
  <si>
    <t>Adres</t>
  </si>
  <si>
    <t>PC</t>
  </si>
  <si>
    <t>Plaats</t>
  </si>
  <si>
    <t>Eigendom/ Huur gebouw</t>
  </si>
  <si>
    <t>Leverancier</t>
  </si>
  <si>
    <t>Bedrijfs-ruimte</t>
  </si>
  <si>
    <t>Kantoor-ruimte</t>
  </si>
  <si>
    <t>Buiten-ruimte</t>
  </si>
  <si>
    <t>TOTAAL</t>
  </si>
  <si>
    <t>2651JX-25</t>
  </si>
  <si>
    <t>Kazerne Berkelse Poort VG / SIV beroepspost / RAD / O&amp;A</t>
  </si>
  <si>
    <t>Berkelse Poort 25</t>
  </si>
  <si>
    <t>2651JX</t>
  </si>
  <si>
    <t>Berkel en Rodenrijs</t>
  </si>
  <si>
    <t>eigendom</t>
  </si>
  <si>
    <t/>
  </si>
  <si>
    <t>2665JA-6</t>
  </si>
  <si>
    <t>Kazerne Bleiswijk VG</t>
  </si>
  <si>
    <t>Jan van der Heydenstraat 6</t>
  </si>
  <si>
    <t>2665JA</t>
  </si>
  <si>
    <t>Bleiswijk</t>
  </si>
  <si>
    <t>huur</t>
  </si>
  <si>
    <t>Gemeente Lansingerland</t>
  </si>
  <si>
    <t>2902AL-121</t>
  </si>
  <si>
    <t>Slotlaan 121</t>
  </si>
  <si>
    <t>2902AL</t>
  </si>
  <si>
    <t>Capelle aan den IJssel</t>
  </si>
  <si>
    <t>Gemeente Capelle A/D Ijssel</t>
  </si>
  <si>
    <t>2922EN-19</t>
  </si>
  <si>
    <t>Kazerne Deerenberg VG</t>
  </si>
  <si>
    <t>Nieuwe Tiendweg 19 + 19a</t>
  </si>
  <si>
    <t>2922EN</t>
  </si>
  <si>
    <t>Krimpen aan den IJssel</t>
  </si>
  <si>
    <t>Gemeente Krimpen Aan Den Ijssel</t>
  </si>
  <si>
    <t>2982AX-2</t>
  </si>
  <si>
    <t>Kazerne Ridderkerk VG</t>
  </si>
  <si>
    <t>Mr. Troelstrastraat 2</t>
  </si>
  <si>
    <t>2982AX</t>
  </si>
  <si>
    <t>Ridderkerk</t>
  </si>
  <si>
    <t>Gemeente Ridderkerk</t>
  </si>
  <si>
    <t>2991GB-25</t>
  </si>
  <si>
    <t>Kazerne Barendrecht VG</t>
  </si>
  <si>
    <t>Dr. Kuyperstraat 25</t>
  </si>
  <si>
    <t>2991GB</t>
  </si>
  <si>
    <t>Barendrecht</t>
  </si>
  <si>
    <t>2993LT-2</t>
  </si>
  <si>
    <t>ARR Opkomstlocatie Breslau / Kantoren</t>
  </si>
  <si>
    <t>Breslau 2</t>
  </si>
  <si>
    <t>2993LT</t>
  </si>
  <si>
    <t>2993LT-4</t>
  </si>
  <si>
    <t>ARR Leren &amp; Ontwikkelen</t>
  </si>
  <si>
    <t>Breslau 4</t>
  </si>
  <si>
    <t>Vinc Vastgoed Management I B.V.</t>
  </si>
  <si>
    <t>3011CM-15</t>
  </si>
  <si>
    <t>Kazerne Baan beroepspost</t>
  </si>
  <si>
    <t>Ketelaarstraat 15</t>
  </si>
  <si>
    <t>3011CM</t>
  </si>
  <si>
    <t>Rotterdam</t>
  </si>
  <si>
    <t>Gemeente Rotterdam</t>
  </si>
  <si>
    <t>3011EN-95</t>
  </si>
  <si>
    <t>Ambulancepost Baan</t>
  </si>
  <si>
    <t>Schiedamsedijk 95</t>
  </si>
  <si>
    <t>3011EN</t>
  </si>
  <si>
    <t>3034KD-12</t>
  </si>
  <si>
    <t>ARR Opkomstlocatie Brugwachter / Kantoren</t>
  </si>
  <si>
    <t>Brugwachter 12 &amp; Wisselwachter 1-9</t>
  </si>
  <si>
    <t>3034KD</t>
  </si>
  <si>
    <t xml:space="preserve">Rotterdam </t>
  </si>
  <si>
    <t>Urbi Investment 2 Sub B B.V.</t>
  </si>
  <si>
    <t>3044AG-1-9</t>
  </si>
  <si>
    <t>Opleidingscentrum Vakbekwaam / OI / kantoren</t>
  </si>
  <si>
    <t>Breevaartstraat 1-9</t>
  </si>
  <si>
    <t>3044AG</t>
  </si>
  <si>
    <t>Dalsem J.J.</t>
  </si>
  <si>
    <t>3045RD-8</t>
  </si>
  <si>
    <t>Kazerne Frobenstraat beroepspost / VG / kantoren</t>
  </si>
  <si>
    <t>Frobenstraat 8</t>
  </si>
  <si>
    <t>3045RD</t>
  </si>
  <si>
    <t>3059XT-227</t>
  </si>
  <si>
    <t>Strandwacht Nesselande</t>
  </si>
  <si>
    <t>Siciliëboulevard 227</t>
  </si>
  <si>
    <t>3059XT</t>
  </si>
  <si>
    <t>3063EM-30</t>
  </si>
  <si>
    <t>Kazerne Bosland beroepspost</t>
  </si>
  <si>
    <t>Bosland 30</t>
  </si>
  <si>
    <t>3063EM</t>
  </si>
  <si>
    <t>3067GM-44</t>
  </si>
  <si>
    <t>Kazerne Prins Alexander beroepspost</t>
  </si>
  <si>
    <t>Metaalhof 44</t>
  </si>
  <si>
    <t>3067GM</t>
  </si>
  <si>
    <t>3072AP-947</t>
  </si>
  <si>
    <t>VRR Hoofdkantoor WPC / GMK</t>
  </si>
  <si>
    <t>Wilhelminakade 947</t>
  </si>
  <si>
    <t>3072AP</t>
  </si>
  <si>
    <t>MEAG Munich Kag Property Fund I</t>
  </si>
  <si>
    <t>3078KG-321</t>
  </si>
  <si>
    <t>Kazerne Groene Tuin beroepspost</t>
  </si>
  <si>
    <t>Groene Tuin 321</t>
  </si>
  <si>
    <t>3078KG</t>
  </si>
  <si>
    <t>3079DZ-21</t>
  </si>
  <si>
    <t>Ambulancepost Maasstadziekenhuis</t>
  </si>
  <si>
    <t>Maastadweg 21</t>
  </si>
  <si>
    <t>3079DZ</t>
  </si>
  <si>
    <t>Maasstad Ziekenhuis</t>
  </si>
  <si>
    <t>3081CM-180</t>
  </si>
  <si>
    <t>Kazerne Mijnsherenlaan beroepspost</t>
  </si>
  <si>
    <t>Mijnsherenlaan 180</t>
  </si>
  <si>
    <t>3081CM</t>
  </si>
  <si>
    <t>3084CB-160-172A</t>
  </si>
  <si>
    <t>VRR Logistiek Centrum (MPL en Wagenpark)</t>
  </si>
  <si>
    <t>Driemanssteeweg 160 + 172a</t>
  </si>
  <si>
    <t>3084CB</t>
  </si>
  <si>
    <t>TMC Vastgoedbeheer</t>
  </si>
  <si>
    <t>3085KA-351</t>
  </si>
  <si>
    <t>Kazerne Keyenburg beroepspost / SIV</t>
  </si>
  <si>
    <t>Keyenburg 351</t>
  </si>
  <si>
    <t>3085KA</t>
  </si>
  <si>
    <t>Onroerend Goed Schiebrug B.V.</t>
  </si>
  <si>
    <t>3088GA-7-9</t>
  </si>
  <si>
    <t>Kazerne Albert Plesmanweg beroepspost / SIV</t>
  </si>
  <si>
    <t>Albert Plesmanweg 7-9</t>
  </si>
  <si>
    <t>3088GA</t>
  </si>
  <si>
    <t>3088HB-39</t>
  </si>
  <si>
    <t>VRR opslagruimte Van Riemsdijkweg</t>
  </si>
  <si>
    <t>Van Riemsdijkweg 39</t>
  </si>
  <si>
    <t>3088HB</t>
  </si>
  <si>
    <t>Cofiton B.V.</t>
  </si>
  <si>
    <t>Schiedam</t>
  </si>
  <si>
    <t>3119XT-551</t>
  </si>
  <si>
    <t>Kazerne Schiedam beroepspost / VG / Veilig Leven</t>
  </si>
  <si>
    <t>s Gravelandseweg 551</t>
  </si>
  <si>
    <t>3119XT</t>
  </si>
  <si>
    <t>Gemeente Schiedam</t>
  </si>
  <si>
    <t>3123AZ-20</t>
  </si>
  <si>
    <t>ARR Opkomstlocatie Schiedam</t>
  </si>
  <si>
    <t>Zoomweg 20 (Brederoweg 2)</t>
  </si>
  <si>
    <t>3123EP</t>
  </si>
  <si>
    <t>3131KX-501</t>
  </si>
  <si>
    <t>Kazerne Vlaardingen beroepspost / VG / GHOR / RAD</t>
  </si>
  <si>
    <t>Hoogstad 501</t>
  </si>
  <si>
    <t>3131KX</t>
  </si>
  <si>
    <t>Vlaardingen</t>
  </si>
  <si>
    <t>3144CB-3</t>
  </si>
  <si>
    <t>Kazerne Maassluis VG</t>
  </si>
  <si>
    <t>Elektraweg 3</t>
  </si>
  <si>
    <t>3144CB</t>
  </si>
  <si>
    <t>Maassluis</t>
  </si>
  <si>
    <t>3151GC-80</t>
  </si>
  <si>
    <t>Kazerne Hoek van Holland VG</t>
  </si>
  <si>
    <t>Planciushof 80</t>
  </si>
  <si>
    <t>3151GC</t>
  </si>
  <si>
    <t>Hoek van Holland</t>
  </si>
  <si>
    <t>3151HN-20</t>
  </si>
  <si>
    <t>Strandwacht Hoek van Holland</t>
  </si>
  <si>
    <t>Rechtestraat 20</t>
  </si>
  <si>
    <t>3151HN</t>
  </si>
  <si>
    <t>3151VP-100</t>
  </si>
  <si>
    <t>Strandwacht opslagcontainer (Bioloods)</t>
  </si>
  <si>
    <t>Wierstraat 100</t>
  </si>
  <si>
    <t>3151VP</t>
  </si>
  <si>
    <t>Recreatieoord Hoek van Holland</t>
  </si>
  <si>
    <t>3172VJ-77a</t>
  </si>
  <si>
    <t>Kazerne Albrandswaard VG</t>
  </si>
  <si>
    <t>Schroeder van der Kolklaan 77a</t>
  </si>
  <si>
    <t>3172VJ</t>
  </si>
  <si>
    <t>Poortugaal</t>
  </si>
  <si>
    <t>Gemeente Albrandswaard</t>
  </si>
  <si>
    <t>3201WD-50</t>
  </si>
  <si>
    <t>VRR Kantoren / R&amp;C / Bedrijfsbureau</t>
  </si>
  <si>
    <t>Van Hogendorpstraat 50</t>
  </si>
  <si>
    <t>3201WD</t>
  </si>
  <si>
    <t>Spijkenisse</t>
  </si>
  <si>
    <t>Gemeente Nissewaard</t>
  </si>
  <si>
    <t>3203LE-90</t>
  </si>
  <si>
    <t>Kazerne Spijkenisse beroepspost / VG</t>
  </si>
  <si>
    <t>Schenkelweg 90</t>
  </si>
  <si>
    <t>3203LE</t>
  </si>
  <si>
    <t>DCB Maaswijk V B.V.</t>
  </si>
  <si>
    <t>3208KL-1</t>
  </si>
  <si>
    <t>ARR Opkomstlocatie Spijkenisse</t>
  </si>
  <si>
    <t>Pascalweg 1</t>
  </si>
  <si>
    <t>3208KL</t>
  </si>
  <si>
    <t>Bravast B.V.</t>
  </si>
  <si>
    <t>3214VC-27</t>
  </si>
  <si>
    <t>Kazerne Piet van Trigt VG</t>
  </si>
  <si>
    <t>Kerkweg 27</t>
  </si>
  <si>
    <t>3214VC</t>
  </si>
  <si>
    <t>Zuidland</t>
  </si>
  <si>
    <t>3218XT-1</t>
  </si>
  <si>
    <t>Kazerne Heenvliet VG</t>
  </si>
  <si>
    <t>Polyanderweg 1</t>
  </si>
  <si>
    <t>3218XT</t>
  </si>
  <si>
    <t>Heenvliet</t>
  </si>
  <si>
    <t>3222LM-2</t>
  </si>
  <si>
    <t>Ambulancepost Hellevoetsluis</t>
  </si>
  <si>
    <t>Zwartedijk 2</t>
  </si>
  <si>
    <t>3222LM</t>
  </si>
  <si>
    <t>Hellevoetsluis</t>
  </si>
  <si>
    <t>Provincie Zuid-Holland</t>
  </si>
  <si>
    <t>3223CD-45a</t>
  </si>
  <si>
    <t>Kazerne Hellevoetsluis VG / SIV beroepspost</t>
  </si>
  <si>
    <t>Tolweg 45a</t>
  </si>
  <si>
    <t>3223CD</t>
  </si>
  <si>
    <t>3227AP-10a</t>
  </si>
  <si>
    <t>Kazerne Oudenhoorn VG</t>
  </si>
  <si>
    <t>Leuneweg 10a</t>
  </si>
  <si>
    <t>3227AP</t>
  </si>
  <si>
    <t xml:space="preserve">Oudenhoorn </t>
  </si>
  <si>
    <t>Gemeente Hellevoetsluis</t>
  </si>
  <si>
    <t>3232HA-7</t>
  </si>
  <si>
    <t>ARR Opkomstlocatie Brielle</t>
  </si>
  <si>
    <t>Amer 7</t>
  </si>
  <si>
    <t>3232HA</t>
  </si>
  <si>
    <t>Brielle</t>
  </si>
  <si>
    <t>3232HE-2</t>
  </si>
  <si>
    <t>Kazerne Brielle VG</t>
  </si>
  <si>
    <t>Krammer 2</t>
  </si>
  <si>
    <t>3232HE</t>
  </si>
  <si>
    <t>3233LM-32c</t>
  </si>
  <si>
    <t>Ambulancepost Pinnepot</t>
  </si>
  <si>
    <t>Langeweg 32c</t>
  </si>
  <si>
    <t>3233LM</t>
  </si>
  <si>
    <t>Oostvoorne</t>
  </si>
  <si>
    <t>G.A. de Vries en N. de Vries-Simons</t>
  </si>
  <si>
    <t>3233SJ-61-63</t>
  </si>
  <si>
    <t>Kazerne Oostvoorne VG</t>
  </si>
  <si>
    <t>Voorweg 61-63</t>
  </si>
  <si>
    <t>3233SJ</t>
  </si>
  <si>
    <t>Gemeente Westvoorne De Merel De Medeander En De Man</t>
  </si>
  <si>
    <t>3235XL-10</t>
  </si>
  <si>
    <t>Kazerne Rockanje VG</t>
  </si>
  <si>
    <t>Kerkweg 10</t>
  </si>
  <si>
    <t>3235XL</t>
  </si>
  <si>
    <t>Rockanje</t>
  </si>
  <si>
    <t>3238BE-44</t>
  </si>
  <si>
    <t>Kazerne zwartewaal VG</t>
  </si>
  <si>
    <t>Henry Fordstraat 44</t>
  </si>
  <si>
    <t>3238BE</t>
  </si>
  <si>
    <t>Zwartewaal</t>
  </si>
  <si>
    <t>3241MD-11a</t>
  </si>
  <si>
    <t>Stalling en Oefenloods (CBRNe)</t>
  </si>
  <si>
    <t>Simon Stevinweg 11a</t>
  </si>
  <si>
    <t>3241MD</t>
  </si>
  <si>
    <t>Middelharnis</t>
  </si>
  <si>
    <t>Arensman</t>
  </si>
  <si>
    <t>3243AN-34</t>
  </si>
  <si>
    <t>Kazerne Stad aan 't Haringvliet VG</t>
  </si>
  <si>
    <t>Nieuwstraat 34 (Zevenster)</t>
  </si>
  <si>
    <t>3243AN</t>
  </si>
  <si>
    <t>Stad aan 't Haringvliet</t>
  </si>
  <si>
    <t>Gemeente Goeree-Overflakkee</t>
  </si>
  <si>
    <t>3244AN-138c</t>
  </si>
  <si>
    <t>Ambulancepost Nieuwe Tonge</t>
  </si>
  <si>
    <t>Molendijk 138c</t>
  </si>
  <si>
    <t>3244AN</t>
  </si>
  <si>
    <t>Nieuwe Tonge</t>
  </si>
  <si>
    <t>Sakko Commercial B.V.</t>
  </si>
  <si>
    <t>3244AX-20</t>
  </si>
  <si>
    <t>Kazerne Nieuwe Tonge VG</t>
  </si>
  <si>
    <t>Zuidelijke Achterweg 20</t>
  </si>
  <si>
    <t>3244AX</t>
  </si>
  <si>
    <t>3245DL-38</t>
  </si>
  <si>
    <t>Kazerne Olympia VG</t>
  </si>
  <si>
    <t>Olympiaweg 38-40</t>
  </si>
  <si>
    <t>3245DL</t>
  </si>
  <si>
    <t>Sommelsdijk</t>
  </si>
  <si>
    <t>Politie  (VRR is verhuurder)</t>
  </si>
  <si>
    <t>3247CL-45d</t>
  </si>
  <si>
    <t>ARR Opomstlocatie Dirksland</t>
  </si>
  <si>
    <t>Watertoren 45d</t>
  </si>
  <si>
    <t>3247CL</t>
  </si>
  <si>
    <t>Dirksland</t>
  </si>
  <si>
    <t>Dardanus Arrosor  p/a Boteca</t>
  </si>
  <si>
    <t>3247XR-57a</t>
  </si>
  <si>
    <t>Kazerne Dirksland VG</t>
  </si>
  <si>
    <t>Philipshoofjesweg 57a</t>
  </si>
  <si>
    <t>3247XR</t>
  </si>
  <si>
    <t>3248AP-2-4</t>
  </si>
  <si>
    <t>Kazerne Melissant VG</t>
  </si>
  <si>
    <t>Kerkhofweg 2 - 4</t>
  </si>
  <si>
    <t>3248AP</t>
  </si>
  <si>
    <t>Melissant</t>
  </si>
  <si>
    <t>3249BK-3</t>
  </si>
  <si>
    <t>Kazerne Herkingen VG</t>
  </si>
  <si>
    <t>1 Februariweg 3</t>
  </si>
  <si>
    <t>3249BK</t>
  </si>
  <si>
    <t>Herkingen</t>
  </si>
  <si>
    <t>Stellendam</t>
  </si>
  <si>
    <t>3251NK-2</t>
  </si>
  <si>
    <t>Kazerne Stellendam nieuwbouw</t>
  </si>
  <si>
    <t>Hinder 2</t>
  </si>
  <si>
    <t>3251NK</t>
  </si>
  <si>
    <t>3252LR-18a</t>
  </si>
  <si>
    <t>Kazerne Goedereede / GHOR</t>
  </si>
  <si>
    <t>Provincialeweg 18a</t>
  </si>
  <si>
    <t>3252LR</t>
  </si>
  <si>
    <t>Goedereede</t>
  </si>
  <si>
    <t>3253KC-27</t>
  </si>
  <si>
    <t>Kazerne Ouddorp VG</t>
  </si>
  <si>
    <t>Hofdijksweg 27</t>
  </si>
  <si>
    <t>3253KC</t>
  </si>
  <si>
    <t>Ouddorp</t>
  </si>
  <si>
    <t>3255MB-3</t>
  </si>
  <si>
    <t>Kazerne Oude Tonge VG / first responder RAD</t>
  </si>
  <si>
    <t>Tramweg 3</t>
  </si>
  <si>
    <t>3255MB</t>
  </si>
  <si>
    <t>Oude Tonge</t>
  </si>
  <si>
    <t>3257KC-31</t>
  </si>
  <si>
    <t>Kazerne Ooltgensplaat VG</t>
  </si>
  <si>
    <t>Langeweg 31</t>
  </si>
  <si>
    <t>3257KC</t>
  </si>
  <si>
    <t>Ooltgensplaat</t>
  </si>
  <si>
    <t>3257KD-96</t>
  </si>
  <si>
    <t>Kazerne "Hetty's" beroepspost</t>
  </si>
  <si>
    <t>Langeweg 96 (Schaapweg/N59)</t>
  </si>
  <si>
    <t>3257KD</t>
  </si>
  <si>
    <t>3258AB-20a</t>
  </si>
  <si>
    <t>Kazerne Den Bommel VG</t>
  </si>
  <si>
    <t>Beneden oostdijk 20a</t>
  </si>
  <si>
    <t>3258AB</t>
  </si>
  <si>
    <t>Den Bommel</t>
  </si>
  <si>
    <t>Totaal m2:</t>
  </si>
  <si>
    <t>Kazerne Capelle beroepspost / VG / RAD</t>
  </si>
  <si>
    <t>Havenbedrijf Rotterdam</t>
  </si>
  <si>
    <t>Overzicht panden VRR tbv aanbesteding SVA</t>
  </si>
  <si>
    <t>Rijlabels</t>
  </si>
  <si>
    <t>(leeg)</t>
  </si>
  <si>
    <t>Eindtotaal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</si>
</sst>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(&quot;$&quot;* #,##0.00_);_(&quot;$&quot;* \(#,##0.00\);_(&quot;$&quot;* &quot;-&quot;??_);_(@_)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b/>
      <sz val="13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DEBF7"/>
        <bgColor theme="4" tint="0.79998168889431442"/>
      </patternFill>
    </fill>
    <fill>
      <patternFill patternType="solid">
        <fgColor rgb="FFDDEBF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14" fontId="4" fillId="0" borderId="0" xfId="0" applyNumberFormat="1" applyFont="1"/>
    <xf numFmtId="0" fontId="4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0" fontId="5" fillId="0" borderId="0" xfId="0" applyFont="1"/>
    <xf numFmtId="0" fontId="5" fillId="0" borderId="5" xfId="0" applyFont="1" applyBorder="1"/>
    <xf numFmtId="0" fontId="6" fillId="3" borderId="10" xfId="0" applyFont="1" applyFill="1" applyBorder="1"/>
    <xf numFmtId="0" fontId="6" fillId="2" borderId="9" xfId="0" applyFont="1" applyFill="1" applyBorder="1"/>
    <xf numFmtId="0" fontId="6" fillId="2" borderId="2" xfId="0" applyFont="1" applyFill="1" applyBorder="1" applyAlignment="1">
      <alignment wrapText="1"/>
    </xf>
    <xf numFmtId="0" fontId="6" fillId="2" borderId="10" xfId="0" applyFont="1" applyFill="1" applyBorder="1" applyAlignment="1">
      <alignment wrapText="1"/>
    </xf>
    <xf numFmtId="0" fontId="6" fillId="2" borderId="9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6" xfId="0" applyFont="1" applyFill="1" applyBorder="1" applyAlignment="1">
      <alignment wrapText="1"/>
    </xf>
    <xf numFmtId="0" fontId="1" fillId="0" borderId="0" xfId="0" applyFont="1"/>
    <xf numFmtId="0" fontId="7" fillId="0" borderId="7" xfId="0" applyFont="1" applyBorder="1"/>
    <xf numFmtId="0" fontId="7" fillId="0" borderId="1" xfId="0" applyFont="1" applyBorder="1"/>
    <xf numFmtId="0" fontId="6" fillId="0" borderId="1" xfId="0" applyFont="1" applyBorder="1"/>
    <xf numFmtId="0" fontId="5" fillId="0" borderId="7" xfId="0" applyFont="1" applyBorder="1"/>
    <xf numFmtId="0" fontId="5" fillId="0" borderId="1" xfId="0" applyFont="1" applyBorder="1"/>
    <xf numFmtId="0" fontId="8" fillId="0" borderId="1" xfId="0" applyFont="1" applyBorder="1"/>
    <xf numFmtId="0" fontId="6" fillId="0" borderId="4" xfId="0" applyFont="1" applyBorder="1"/>
    <xf numFmtId="0" fontId="1" fillId="0" borderId="4" xfId="0" applyFont="1" applyBorder="1"/>
    <xf numFmtId="0" fontId="1" fillId="0" borderId="5" xfId="0" applyFont="1" applyBorder="1"/>
    <xf numFmtId="4" fontId="1" fillId="0" borderId="14" xfId="0" applyNumberFormat="1" applyFont="1" applyBorder="1" applyAlignment="1">
      <alignment horizontal="right"/>
    </xf>
    <xf numFmtId="4" fontId="1" fillId="0" borderId="15" xfId="0" applyNumberFormat="1" applyFont="1" applyBorder="1" applyAlignment="1">
      <alignment horizontal="right"/>
    </xf>
    <xf numFmtId="4" fontId="5" fillId="0" borderId="13" xfId="0" applyNumberFormat="1" applyFont="1" applyBorder="1" applyAlignment="1">
      <alignment horizontal="right"/>
    </xf>
    <xf numFmtId="4" fontId="5" fillId="0" borderId="3" xfId="0" applyNumberFormat="1" applyFont="1" applyBorder="1" applyAlignment="1">
      <alignment horizontal="right"/>
    </xf>
    <xf numFmtId="4" fontId="5" fillId="0" borderId="13" xfId="0" applyNumberFormat="1" applyFont="1" applyBorder="1"/>
    <xf numFmtId="4" fontId="5" fillId="0" borderId="3" xfId="0" applyNumberFormat="1" applyFont="1" applyBorder="1"/>
    <xf numFmtId="0" fontId="5" fillId="0" borderId="7" xfId="0" applyFont="1" applyBorder="1" applyAlignment="1">
      <alignment wrapText="1"/>
    </xf>
    <xf numFmtId="4" fontId="5" fillId="0" borderId="13" xfId="0" applyNumberFormat="1" applyFont="1" applyBorder="1" applyAlignment="1">
      <alignment horizontal="right" wrapText="1"/>
    </xf>
    <xf numFmtId="4" fontId="5" fillId="0" borderId="3" xfId="0" applyNumberFormat="1" applyFont="1" applyBorder="1" applyAlignment="1">
      <alignment horizontal="right" wrapText="1"/>
    </xf>
    <xf numFmtId="0" fontId="5" fillId="0" borderId="1" xfId="0" quotePrefix="1" applyFont="1" applyBorder="1"/>
    <xf numFmtId="0" fontId="6" fillId="4" borderId="9" xfId="0" applyFont="1" applyFill="1" applyBorder="1"/>
    <xf numFmtId="4" fontId="7" fillId="0" borderId="13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7" fillId="0" borderId="0" xfId="0" applyFont="1"/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" fontId="5" fillId="0" borderId="6" xfId="0" applyNumberFormat="1" applyFont="1" applyBorder="1" applyAlignment="1">
      <alignment horizontal="right"/>
    </xf>
    <xf numFmtId="4" fontId="7" fillId="0" borderId="6" xfId="0" applyNumberFormat="1" applyFont="1" applyBorder="1" applyAlignment="1">
      <alignment horizontal="right"/>
    </xf>
    <xf numFmtId="4" fontId="5" fillId="0" borderId="6" xfId="0" applyNumberFormat="1" applyFont="1" applyBorder="1" applyAlignment="1">
      <alignment horizontal="right" wrapText="1"/>
    </xf>
    <xf numFmtId="4" fontId="5" fillId="0" borderId="6" xfId="0" applyNumberFormat="1" applyFont="1" applyFill="1" applyBorder="1" applyAlignment="1">
      <alignment horizontal="right"/>
    </xf>
    <xf numFmtId="4" fontId="1" fillId="0" borderId="16" xfId="0" applyNumberFormat="1" applyFont="1" applyBorder="1" applyAlignment="1">
      <alignment horizontal="right"/>
    </xf>
    <xf numFmtId="4" fontId="5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</cellXfs>
  <cellStyles count="2">
    <cellStyle name="Standaard" xfId="0" builtinId="0"/>
    <cellStyle name="Valuta 2" xfId="1" xr:uid="{00000000-0005-0000-0000-000003000000}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oppel, Stefan" refreshedDate="45252.46864525463" createdVersion="8" refreshedVersion="8" minRefreshableVersion="3" recordCount="62" xr:uid="{7D27D653-2294-4DFF-BF73-29D47E4A990A}">
  <cacheSource type="worksheet">
    <worksheetSource ref="A3:K65" sheet="Huurovereenkomsten"/>
  </cacheSource>
  <cacheFields count="11">
    <cacheField name="Spec.code" numFmtId="0">
      <sharedItems/>
    </cacheField>
    <cacheField name="Omschrijving locatie" numFmtId="0">
      <sharedItems/>
    </cacheField>
    <cacheField name="Adres" numFmtId="0">
      <sharedItems/>
    </cacheField>
    <cacheField name="PC" numFmtId="0">
      <sharedItems/>
    </cacheField>
    <cacheField name="Plaats" numFmtId="0">
      <sharedItems/>
    </cacheField>
    <cacheField name="Eigendom/ Huur gebouw" numFmtId="0">
      <sharedItems/>
    </cacheField>
    <cacheField name="Leverancier" numFmtId="0">
      <sharedItems containsBlank="1" count="31">
        <s v=""/>
        <s v="Gemeente Lansingerland"/>
        <s v="Gemeente Capelle A/D Ijssel"/>
        <s v="Gemeente Krimpen Aan Den Ijssel"/>
        <s v="Gemeente Ridderkerk"/>
        <m/>
        <s v="Vinc Vastgoed Management I B.V."/>
        <s v="Gemeente Rotterdam"/>
        <s v="Urbi Investment 2 Sub B B.V."/>
        <s v="Dalsem J.J."/>
        <s v="MEAG Munich Kag Property Fund I"/>
        <s v="Maasstad Ziekenhuis"/>
        <s v="TMC Vastgoedbeheer"/>
        <s v="Onroerend Goed Schiebrug B.V."/>
        <s v="Havenbedrijf Rotterdam"/>
        <s v="Cofiton B.V."/>
        <s v="Gemeente Schiedam"/>
        <s v="Recreatieoord Hoek van Holland"/>
        <s v="Gemeente Albrandswaard"/>
        <s v="Gemeente Nissewaard"/>
        <s v="DCB Maaswijk V B.V."/>
        <s v="Bravast B.V."/>
        <s v="Provincie Zuid-Holland"/>
        <s v="Gemeente Hellevoetsluis"/>
        <s v="G.A. de Vries en N. de Vries-Simons"/>
        <s v="Gemeente Westvoorne De Merel De Medeander En De Man"/>
        <s v="Arensman"/>
        <s v="Gemeente Goeree-Overflakkee"/>
        <s v="Sakko Commercial B.V."/>
        <s v="Politie  (VRR is verhuurder)"/>
        <s v="Dardanus Arrosor  p/a Boteca"/>
      </sharedItems>
    </cacheField>
    <cacheField name="Bedrijfs-ruimte" numFmtId="4">
      <sharedItems containsString="0" containsBlank="1" containsNumber="1" containsInteger="1" minValue="0" maxValue="3200"/>
    </cacheField>
    <cacheField name="Kantoor-ruimte" numFmtId="4">
      <sharedItems containsString="0" containsBlank="1" containsNumber="1" minValue="65" maxValue="5630.2"/>
    </cacheField>
    <cacheField name="Buiten-ruimte" numFmtId="4">
      <sharedItems containsString="0" containsBlank="1" containsNumber="1" containsInteger="1" minValue="10" maxValue="6695"/>
    </cacheField>
    <cacheField name="TOTAAL" numFmtId="4">
      <sharedItems containsSemiMixedTypes="0" containsString="0" containsNumber="1" minValue="17" maxValue="989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2">
  <r>
    <s v="2651JX-25"/>
    <s v="Kazerne Berkelse Poort VG / SIV beroepspost / RAD / O&amp;A"/>
    <s v="Berkelse Poort 25"/>
    <s v="2651JX"/>
    <s v="Berkel en Rodenrijs"/>
    <s v="eigendom"/>
    <x v="0"/>
    <m/>
    <m/>
    <m/>
    <n v="1527"/>
  </r>
  <r>
    <s v="2665JA-6"/>
    <s v="Kazerne Bleiswijk VG"/>
    <s v="Jan van der Heydenstraat 6"/>
    <s v="2665JA"/>
    <s v="Bleiswijk"/>
    <s v="huur"/>
    <x v="1"/>
    <m/>
    <m/>
    <m/>
    <n v="425"/>
  </r>
  <r>
    <s v="2902AL-121"/>
    <s v="Kazerne Capelle beroepspost / VG / RAD"/>
    <s v="Slotlaan 121"/>
    <s v="2902AL"/>
    <s v="Capelle aan den IJssel"/>
    <s v="huur"/>
    <x v="2"/>
    <n v="3200"/>
    <m/>
    <n v="6695"/>
    <n v="9895"/>
  </r>
  <r>
    <s v="2922EN-19"/>
    <s v="Kazerne Deerenberg VG"/>
    <s v="Nieuwe Tiendweg 19 + 19a"/>
    <s v="2922EN"/>
    <s v="Krimpen aan den IJssel"/>
    <s v="huur"/>
    <x v="3"/>
    <m/>
    <m/>
    <m/>
    <n v="1514"/>
  </r>
  <r>
    <s v="2982AX-2"/>
    <s v="Kazerne Ridderkerk VG"/>
    <s v="Mr. Troelstrastraat 2"/>
    <s v="2982AX"/>
    <s v="Ridderkerk"/>
    <s v="huur"/>
    <x v="4"/>
    <m/>
    <m/>
    <m/>
    <n v="1757"/>
  </r>
  <r>
    <s v="2991GB-25"/>
    <s v="Kazerne Barendrecht VG"/>
    <s v="Dr. Kuyperstraat 25"/>
    <s v="2991GB"/>
    <s v="Barendrecht"/>
    <s v="eigendom"/>
    <x v="0"/>
    <m/>
    <m/>
    <m/>
    <n v="822"/>
  </r>
  <r>
    <s v="2993LT-2"/>
    <s v="ARR Opkomstlocatie Breslau / Kantoren"/>
    <s v="Breslau 2"/>
    <s v="2993LT"/>
    <s v="Barendrecht"/>
    <s v="eigendom"/>
    <x v="5"/>
    <m/>
    <m/>
    <n v="150"/>
    <n v="2800"/>
  </r>
  <r>
    <s v="2993LT-4"/>
    <s v="ARR Leren &amp; Ontwikkelen"/>
    <s v="Breslau 4"/>
    <s v="2993LT"/>
    <s v="Barendrecht"/>
    <s v="huur"/>
    <x v="6"/>
    <n v="856"/>
    <n v="1495"/>
    <n v="37"/>
    <n v="2351"/>
  </r>
  <r>
    <s v="3011CM-15"/>
    <s v="Kazerne Baan beroepspost"/>
    <s v="Ketelaarstraat 15"/>
    <s v="3011CM"/>
    <s v="Rotterdam"/>
    <s v="huur"/>
    <x v="7"/>
    <m/>
    <m/>
    <m/>
    <n v="1344"/>
  </r>
  <r>
    <s v="3011EN-95"/>
    <s v="Ambulancepost Baan"/>
    <s v="Schiedamsedijk 95"/>
    <s v="3011EN"/>
    <s v="Rotterdam"/>
    <s v="huur"/>
    <x v="7"/>
    <m/>
    <m/>
    <m/>
    <n v="203"/>
  </r>
  <r>
    <s v="3034KD-12"/>
    <s v="ARR Opkomstlocatie Brugwachter / Kantoren"/>
    <s v="Brugwachter 12 &amp; Wisselwachter 1-9"/>
    <s v="3034KD"/>
    <s v="Rotterdam "/>
    <s v="huur"/>
    <x v="8"/>
    <n v="1502"/>
    <n v="1022"/>
    <m/>
    <n v="2524"/>
  </r>
  <r>
    <s v="3044AG-1-9"/>
    <s v="Opleidingscentrum Vakbekwaam / OI / kantoren"/>
    <s v="Breevaartstraat 1-9"/>
    <s v="3044AG"/>
    <s v="Rotterdam"/>
    <s v="huur"/>
    <x v="9"/>
    <n v="1770"/>
    <n v="1200"/>
    <n v="1250"/>
    <n v="4220"/>
  </r>
  <r>
    <s v="3045RD-8"/>
    <s v="Kazerne Frobenstraat beroepspost / VG / kantoren"/>
    <s v="Frobenstraat 8"/>
    <s v="3045RD"/>
    <s v="Rotterdam"/>
    <s v="huur"/>
    <x v="7"/>
    <m/>
    <m/>
    <m/>
    <n v="3275"/>
  </r>
  <r>
    <s v="3059XT-227"/>
    <s v="Strandwacht Nesselande"/>
    <s v="Siciliëboulevard 227"/>
    <s v="3059XT"/>
    <s v="Rotterdam"/>
    <s v="huur"/>
    <x v="7"/>
    <m/>
    <m/>
    <m/>
    <n v="137"/>
  </r>
  <r>
    <s v="3063EM-30"/>
    <s v="Kazerne Bosland beroepspost"/>
    <s v="Bosland 30"/>
    <s v="3063EM"/>
    <s v="Rotterdam"/>
    <s v="huur"/>
    <x v="7"/>
    <m/>
    <m/>
    <m/>
    <n v="1099"/>
  </r>
  <r>
    <s v="3067GM-44"/>
    <s v="Kazerne Prins Alexander beroepspost"/>
    <s v="Metaalhof 44"/>
    <s v="3067GM"/>
    <s v="Rotterdam"/>
    <s v="huur"/>
    <x v="7"/>
    <m/>
    <m/>
    <m/>
    <n v="908"/>
  </r>
  <r>
    <s v="3072AP-947"/>
    <s v="VRR Hoofdkantoor WPC / GMK"/>
    <s v="Wilhelminakade 947"/>
    <s v="3072AP"/>
    <s v="Rotterdam"/>
    <s v="huur"/>
    <x v="10"/>
    <n v="0"/>
    <n v="5630.2"/>
    <n v="31"/>
    <n v="5630.2"/>
  </r>
  <r>
    <s v="3078KG-321"/>
    <s v="Kazerne Groene Tuin beroepspost"/>
    <s v="Groene Tuin 321"/>
    <s v="3078KG"/>
    <s v="Rotterdam"/>
    <s v="huur"/>
    <x v="7"/>
    <m/>
    <m/>
    <m/>
    <n v="735"/>
  </r>
  <r>
    <s v="3079DZ-21"/>
    <s v="Ambulancepost Maasstadziekenhuis"/>
    <s v="Maastadweg 21"/>
    <s v="3079DZ"/>
    <s v="Rotterdam"/>
    <s v="huur"/>
    <x v="11"/>
    <m/>
    <m/>
    <m/>
    <n v="17"/>
  </r>
  <r>
    <s v="3081CM-180"/>
    <s v="Kazerne Mijnsherenlaan beroepspost"/>
    <s v="Mijnsherenlaan 180"/>
    <s v="3081CM"/>
    <s v="Rotterdam"/>
    <s v="huur"/>
    <x v="7"/>
    <m/>
    <m/>
    <m/>
    <n v="1069"/>
  </r>
  <r>
    <s v="3084CB-160-172A"/>
    <s v="VRR Logistiek Centrum (MPL en Wagenpark)"/>
    <s v="Driemanssteeweg 160 + 172a"/>
    <s v="3084CB"/>
    <s v="Rotterdam"/>
    <s v="huur"/>
    <x v="12"/>
    <m/>
    <m/>
    <m/>
    <n v="2400"/>
  </r>
  <r>
    <s v="3085KA-351"/>
    <s v="Kazerne Keyenburg beroepspost / SIV"/>
    <s v="Keyenburg 351"/>
    <s v="3085KA"/>
    <s v="Rotterdam"/>
    <s v="huur"/>
    <x v="13"/>
    <m/>
    <m/>
    <m/>
    <n v="580"/>
  </r>
  <r>
    <s v="3088GA-7-9"/>
    <s v="Kazerne Albert Plesmanweg beroepspost / SIV"/>
    <s v="Albert Plesmanweg 7-9"/>
    <s v="3088GA"/>
    <s v="Rotterdam"/>
    <s v="huur"/>
    <x v="14"/>
    <m/>
    <m/>
    <m/>
    <n v="332"/>
  </r>
  <r>
    <s v="3088HB-39"/>
    <s v="VRR opslagruimte Van Riemsdijkweg"/>
    <s v="Van Riemsdijkweg 39"/>
    <s v="3088HB"/>
    <s v="Rotterdam"/>
    <s v="huur"/>
    <x v="15"/>
    <m/>
    <m/>
    <n v="1125"/>
    <n v="1125"/>
  </r>
  <r>
    <s v="3119XT-551"/>
    <s v="Kazerne Schiedam beroepspost / VG / Veilig Leven"/>
    <s v="s Gravelandseweg 551"/>
    <s v="3119XT"/>
    <s v="Schiedam"/>
    <s v="eigendom"/>
    <x v="16"/>
    <m/>
    <m/>
    <m/>
    <n v="1440"/>
  </r>
  <r>
    <s v="3123AZ-20"/>
    <s v="ARR Opkomstlocatie Schiedam"/>
    <s v="Zoomweg 20 (Brederoweg 2)"/>
    <s v="3123EP"/>
    <s v="Schiedam"/>
    <s v="eigendom"/>
    <x v="0"/>
    <m/>
    <m/>
    <m/>
    <n v="499"/>
  </r>
  <r>
    <s v="3131KX-501"/>
    <s v="Kazerne Vlaardingen beroepspost / VG / GHOR / RAD"/>
    <s v="Hoogstad 501"/>
    <s v="3131KX"/>
    <s v="Vlaardingen"/>
    <s v="eigendom"/>
    <x v="5"/>
    <m/>
    <m/>
    <m/>
    <n v="3152"/>
  </r>
  <r>
    <s v="3144CB-3"/>
    <s v="Kazerne Maassluis VG"/>
    <s v="Elektraweg 3"/>
    <s v="3144CB"/>
    <s v="Maassluis"/>
    <s v="eigendom"/>
    <x v="0"/>
    <m/>
    <m/>
    <m/>
    <n v="895"/>
  </r>
  <r>
    <s v="3151GC-80"/>
    <s v="Kazerne Hoek van Holland VG"/>
    <s v="Planciushof 80"/>
    <s v="3151GC"/>
    <s v="Hoek van Holland"/>
    <s v="huur"/>
    <x v="7"/>
    <m/>
    <m/>
    <m/>
    <n v="460"/>
  </r>
  <r>
    <s v="3151HN-20"/>
    <s v="Strandwacht Hoek van Holland"/>
    <s v="Rechtestraat 20"/>
    <s v="3151HN"/>
    <s v="Hoek van Holland"/>
    <s v="eigendom"/>
    <x v="0"/>
    <m/>
    <m/>
    <m/>
    <n v="265"/>
  </r>
  <r>
    <s v="3151VP-100"/>
    <s v="Strandwacht opslagcontainer (Bioloods)"/>
    <s v="Wierstraat 100"/>
    <s v="3151VP"/>
    <s v="Hoek van Holland"/>
    <s v="huur"/>
    <x v="17"/>
    <m/>
    <m/>
    <m/>
    <n v="76.5"/>
  </r>
  <r>
    <s v="3172VJ-77a"/>
    <s v="Kazerne Albrandswaard VG"/>
    <s v="Schroeder van der Kolklaan 77a"/>
    <s v="3172VJ"/>
    <s v="Poortugaal"/>
    <s v="huur"/>
    <x v="18"/>
    <m/>
    <m/>
    <m/>
    <n v="617"/>
  </r>
  <r>
    <s v="3201WD-50"/>
    <s v="VRR Kantoren / R&amp;C / Bedrijfsbureau"/>
    <s v="Van Hogendorpstraat 50"/>
    <s v="3201WD"/>
    <s v="Spijkenisse"/>
    <s v="huur"/>
    <x v="19"/>
    <m/>
    <m/>
    <m/>
    <n v="1304"/>
  </r>
  <r>
    <s v="3203LE-90"/>
    <s v="Kazerne Spijkenisse beroepspost / VG"/>
    <s v="Schenkelweg 90"/>
    <s v="3203LE"/>
    <s v="Spijkenisse"/>
    <s v="huur"/>
    <x v="20"/>
    <m/>
    <m/>
    <m/>
    <n v="1848"/>
  </r>
  <r>
    <s v="3208KL-1"/>
    <s v="ARR Opkomstlocatie Spijkenisse"/>
    <s v="Pascalweg 1"/>
    <s v="3208KL"/>
    <s v="Spijkenisse"/>
    <s v="huur"/>
    <x v="21"/>
    <n v="300"/>
    <n v="320"/>
    <n v="10"/>
    <n v="630"/>
  </r>
  <r>
    <s v="3214VC-27"/>
    <s v="Kazerne Piet van Trigt VG"/>
    <s v="Kerkweg 27"/>
    <s v="3214VC"/>
    <s v="Zuidland"/>
    <s v="huur"/>
    <x v="19"/>
    <m/>
    <m/>
    <m/>
    <n v="416"/>
  </r>
  <r>
    <s v="3218XT-1"/>
    <s v="Kazerne Heenvliet VG"/>
    <s v="Polyanderweg 1"/>
    <s v="3218XT"/>
    <s v="Heenvliet"/>
    <s v="huur"/>
    <x v="19"/>
    <m/>
    <m/>
    <m/>
    <n v="225"/>
  </r>
  <r>
    <s v="3222LM-2"/>
    <s v="Ambulancepost Hellevoetsluis"/>
    <s v="Zwartedijk 2"/>
    <s v="3222LM"/>
    <s v="Hellevoetsluis"/>
    <s v="eigendom"/>
    <x v="22"/>
    <m/>
    <m/>
    <m/>
    <n v="103"/>
  </r>
  <r>
    <s v="3223CD-45a"/>
    <s v="Kazerne Hellevoetsluis VG / SIV beroepspost"/>
    <s v="Tolweg 45a"/>
    <s v="3223CD"/>
    <s v="Hellevoetsluis"/>
    <s v="eigendom"/>
    <x v="0"/>
    <m/>
    <m/>
    <m/>
    <n v="898"/>
  </r>
  <r>
    <s v="3227AP-10a"/>
    <s v="Kazerne Oudenhoorn VG"/>
    <s v="Leuneweg 10a"/>
    <s v="3227AP"/>
    <s v="Oudenhoorn "/>
    <s v="huur"/>
    <x v="23"/>
    <m/>
    <m/>
    <m/>
    <n v="85"/>
  </r>
  <r>
    <s v="3232HA-7"/>
    <s v="ARR Opkomstlocatie Brielle"/>
    <s v="Amer 7"/>
    <s v="3232HA"/>
    <s v="Brielle"/>
    <s v="huur"/>
    <x v="7"/>
    <m/>
    <m/>
    <m/>
    <n v="204"/>
  </r>
  <r>
    <s v="3232HE-2"/>
    <s v="Kazerne Brielle VG"/>
    <s v="Krammer 2"/>
    <s v="3232HE"/>
    <s v="Brielle"/>
    <s v="eigendom"/>
    <x v="0"/>
    <m/>
    <m/>
    <m/>
    <n v="799"/>
  </r>
  <r>
    <s v="3233LM-32c"/>
    <s v="Ambulancepost Pinnepot"/>
    <s v="Langeweg 32c"/>
    <s v="3233LM"/>
    <s v="Oostvoorne"/>
    <s v="huur"/>
    <x v="24"/>
    <n v="95"/>
    <m/>
    <m/>
    <n v="95"/>
  </r>
  <r>
    <s v="3233SJ-61-63"/>
    <s v="Kazerne Oostvoorne VG"/>
    <s v="Voorweg 61-63"/>
    <s v="3233SJ"/>
    <s v="Oostvoorne"/>
    <s v="eigendom"/>
    <x v="25"/>
    <m/>
    <m/>
    <m/>
    <n v="1084"/>
  </r>
  <r>
    <s v="3235XL-10"/>
    <s v="Kazerne Rockanje VG"/>
    <s v="Kerkweg 10"/>
    <s v="3235XL"/>
    <s v="Rockanje"/>
    <s v="eigendom"/>
    <x v="25"/>
    <m/>
    <m/>
    <m/>
    <n v="305"/>
  </r>
  <r>
    <s v="3238BE-44"/>
    <s v="Kazerne zwartewaal VG"/>
    <s v="Henry Fordstraat 44"/>
    <s v="3238BE"/>
    <s v="Zwartewaal"/>
    <s v="eigendom"/>
    <x v="0"/>
    <m/>
    <m/>
    <m/>
    <n v="152"/>
  </r>
  <r>
    <s v="3241MD-11a"/>
    <s v="Stalling en Oefenloods (CBRNe)"/>
    <s v="Simon Stevinweg 11a"/>
    <s v="3241MD"/>
    <s v="Middelharnis"/>
    <s v="huur"/>
    <x v="26"/>
    <m/>
    <m/>
    <m/>
    <n v="330"/>
  </r>
  <r>
    <s v="3243AN-34"/>
    <s v="Kazerne Stad aan 't Haringvliet VG"/>
    <s v="Nieuwstraat 34 (Zevenster)"/>
    <s v="3243AN"/>
    <s v="Stad aan 't Haringvliet"/>
    <s v="huur"/>
    <x v="27"/>
    <n v="75"/>
    <n v="65"/>
    <m/>
    <n v="140"/>
  </r>
  <r>
    <s v="3244AN-138c"/>
    <s v="Ambulancepost Nieuwe Tonge"/>
    <s v="Molendijk 138c"/>
    <s v="3244AN"/>
    <s v="Nieuwe Tonge"/>
    <s v="huur"/>
    <x v="28"/>
    <m/>
    <m/>
    <m/>
    <n v="175"/>
  </r>
  <r>
    <s v="3244AX-20"/>
    <s v="Kazerne Nieuwe Tonge VG"/>
    <s v="Zuidelijke Achterweg 20"/>
    <s v="3244AX"/>
    <s v="Nieuwe Tonge"/>
    <s v="huur"/>
    <x v="27"/>
    <m/>
    <m/>
    <m/>
    <n v="111"/>
  </r>
  <r>
    <s v="3245DL-38"/>
    <s v="Kazerne Olympia VG"/>
    <s v="Olympiaweg 38-40"/>
    <s v="3245DL"/>
    <s v="Sommelsdijk"/>
    <s v="eigendom"/>
    <x v="29"/>
    <m/>
    <m/>
    <m/>
    <n v="1040"/>
  </r>
  <r>
    <s v="3247CL-45d"/>
    <s v="ARR Opomstlocatie Dirksland"/>
    <s v="Watertoren 45d"/>
    <s v="3247CL"/>
    <s v="Dirksland"/>
    <s v="huur"/>
    <x v="30"/>
    <m/>
    <m/>
    <m/>
    <n v="225"/>
  </r>
  <r>
    <s v="3247XR-57a"/>
    <s v="Kazerne Dirksland VG"/>
    <s v="Philipshoofjesweg 57a"/>
    <s v="3247XR"/>
    <s v="Dirksland"/>
    <s v="huur"/>
    <x v="27"/>
    <m/>
    <m/>
    <m/>
    <n v="345"/>
  </r>
  <r>
    <s v="3248AP-2-4"/>
    <s v="Kazerne Melissant VG"/>
    <s v="Kerkhofweg 2 - 4"/>
    <s v="3248AP"/>
    <s v="Melissant"/>
    <s v="huur"/>
    <x v="27"/>
    <m/>
    <m/>
    <m/>
    <n v="112"/>
  </r>
  <r>
    <s v="3249BK-3"/>
    <s v="Kazerne Herkingen VG"/>
    <s v="1 Februariweg 3"/>
    <s v="3249BK"/>
    <s v="Herkingen"/>
    <s v="huur"/>
    <x v="27"/>
    <m/>
    <m/>
    <m/>
    <n v="144"/>
  </r>
  <r>
    <s v="3251NK-2"/>
    <s v="Kazerne Stellendam nieuwbouw"/>
    <s v="Hinder 2"/>
    <s v="3251NK"/>
    <s v="Stellendam"/>
    <s v="eigendom"/>
    <x v="5"/>
    <m/>
    <m/>
    <m/>
    <n v="1056"/>
  </r>
  <r>
    <s v="3252LR-18a"/>
    <s v="Kazerne Goedereede / GHOR"/>
    <s v="Provincialeweg 18a"/>
    <s v="3252LR"/>
    <s v="Goedereede"/>
    <s v="eigendom"/>
    <x v="0"/>
    <m/>
    <m/>
    <m/>
    <n v="584"/>
  </r>
  <r>
    <s v="3253KC-27"/>
    <s v="Kazerne Ouddorp VG"/>
    <s v="Hofdijksweg 27"/>
    <s v="3253KC"/>
    <s v="Ouddorp"/>
    <s v="eigendom"/>
    <x v="27"/>
    <m/>
    <m/>
    <m/>
    <n v="457"/>
  </r>
  <r>
    <s v="3255MB-3"/>
    <s v="Kazerne Oude Tonge VG / first responder RAD"/>
    <s v="Tramweg 3"/>
    <s v="3255MB"/>
    <s v="Oude Tonge"/>
    <s v="huur"/>
    <x v="27"/>
    <m/>
    <m/>
    <m/>
    <n v="178"/>
  </r>
  <r>
    <s v="3257KC-31"/>
    <s v="Kazerne Ooltgensplaat VG"/>
    <s v="Langeweg 31"/>
    <s v="3257KC"/>
    <s v="Ooltgensplaat"/>
    <s v="huur"/>
    <x v="27"/>
    <m/>
    <m/>
    <m/>
    <n v="284"/>
  </r>
  <r>
    <s v="3257KD-96"/>
    <s v="Kazerne &quot;Hetty's&quot; beroepspost"/>
    <s v="Langeweg 96 (Schaapweg/N59)"/>
    <s v="3257KD"/>
    <s v="Ooltgensplaat"/>
    <s v="eigendom"/>
    <x v="27"/>
    <m/>
    <m/>
    <m/>
    <n v="221"/>
  </r>
  <r>
    <s v="3258AB-20a"/>
    <s v="Kazerne Den Bommel VG"/>
    <s v="Beneden oostdijk 20a"/>
    <s v="3258AB"/>
    <s v="Den Bommel"/>
    <s v="huur"/>
    <x v="27"/>
    <m/>
    <m/>
    <m/>
    <n v="13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45B659-476D-4F8B-AE56-742F71915652}" name="Draaitabel1" cacheId="2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A35" firstHeaderRow="1" firstDataRow="1" firstDataCol="1"/>
  <pivotFields count="11">
    <pivotField showAll="0"/>
    <pivotField showAll="0"/>
    <pivotField showAll="0"/>
    <pivotField showAll="0"/>
    <pivotField showAll="0"/>
    <pivotField showAll="0"/>
    <pivotField axis="axisRow" showAll="0">
      <items count="32">
        <item x="0"/>
        <item x="26"/>
        <item x="21"/>
        <item x="15"/>
        <item x="9"/>
        <item x="30"/>
        <item x="20"/>
        <item x="24"/>
        <item x="18"/>
        <item x="2"/>
        <item x="27"/>
        <item x="23"/>
        <item x="3"/>
        <item x="1"/>
        <item x="19"/>
        <item x="4"/>
        <item x="7"/>
        <item x="16"/>
        <item x="25"/>
        <item x="14"/>
        <item x="11"/>
        <item x="10"/>
        <item x="13"/>
        <item x="29"/>
        <item x="22"/>
        <item x="17"/>
        <item x="28"/>
        <item x="12"/>
        <item x="8"/>
        <item x="6"/>
        <item x="5"/>
        <item t="default"/>
      </items>
    </pivotField>
    <pivotField showAll="0"/>
    <pivotField showAll="0"/>
    <pivotField showAll="0"/>
    <pivotField numFmtId="4" showAll="0"/>
  </pivotFields>
  <rowFields count="1">
    <field x="6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7"/>
  <sheetViews>
    <sheetView tabSelected="1" zoomScaleNormal="10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K67" sqref="K67"/>
    </sheetView>
  </sheetViews>
  <sheetFormatPr defaultRowHeight="12.75" x14ac:dyDescent="0.2"/>
  <cols>
    <col min="1" max="1" width="16" style="6" customWidth="1"/>
    <col min="2" max="2" width="46.7109375" bestFit="1" customWidth="1"/>
    <col min="3" max="3" width="27.7109375" bestFit="1" customWidth="1"/>
    <col min="4" max="4" width="8.7109375" bestFit="1" customWidth="1"/>
    <col min="5" max="5" width="26" bestFit="1" customWidth="1"/>
    <col min="6" max="6" width="13" customWidth="1"/>
    <col min="7" max="7" width="47.5703125" bestFit="1" customWidth="1"/>
    <col min="8" max="10" width="8.7109375" customWidth="1"/>
    <col min="11" max="11" width="10.140625" bestFit="1" customWidth="1"/>
  </cols>
  <sheetData>
    <row r="1" spans="1:13" s="1" customFormat="1" ht="18" thickBot="1" x14ac:dyDescent="0.35">
      <c r="A1" s="3" t="s">
        <v>327</v>
      </c>
      <c r="C1" s="2">
        <v>45252</v>
      </c>
      <c r="D1" s="2"/>
      <c r="G1"/>
      <c r="H1"/>
      <c r="I1"/>
      <c r="J1"/>
      <c r="K1"/>
    </row>
    <row r="2" spans="1:13" ht="13.5" thickBot="1" x14ac:dyDescent="0.25">
      <c r="H2" s="39" t="s">
        <v>0</v>
      </c>
      <c r="I2" s="40"/>
      <c r="J2" s="40"/>
      <c r="K2" s="41"/>
    </row>
    <row r="3" spans="1:13" s="6" customFormat="1" ht="25.5" x14ac:dyDescent="0.2">
      <c r="A3" s="8" t="s">
        <v>1</v>
      </c>
      <c r="B3" s="35" t="s">
        <v>2</v>
      </c>
      <c r="C3" s="9" t="s">
        <v>3</v>
      </c>
      <c r="D3" s="9" t="s">
        <v>4</v>
      </c>
      <c r="E3" s="9" t="s">
        <v>5</v>
      </c>
      <c r="F3" s="11" t="s">
        <v>6</v>
      </c>
      <c r="G3" s="12" t="s">
        <v>7</v>
      </c>
      <c r="H3" s="13" t="s">
        <v>8</v>
      </c>
      <c r="I3" s="10" t="s">
        <v>9</v>
      </c>
      <c r="J3" s="10" t="s">
        <v>10</v>
      </c>
      <c r="K3" s="14" t="s">
        <v>11</v>
      </c>
    </row>
    <row r="4" spans="1:13" s="6" customFormat="1" x14ac:dyDescent="0.2">
      <c r="A4" s="16" t="s">
        <v>12</v>
      </c>
      <c r="B4" s="17" t="s">
        <v>13</v>
      </c>
      <c r="C4" s="20" t="s">
        <v>14</v>
      </c>
      <c r="D4" s="20" t="s">
        <v>15</v>
      </c>
      <c r="E4" s="18" t="s">
        <v>16</v>
      </c>
      <c r="F4" s="19" t="s">
        <v>17</v>
      </c>
      <c r="G4" s="20" t="s">
        <v>18</v>
      </c>
      <c r="H4" s="27"/>
      <c r="I4" s="28"/>
      <c r="J4" s="28"/>
      <c r="K4" s="42">
        <v>1527</v>
      </c>
    </row>
    <row r="5" spans="1:13" s="6" customFormat="1" x14ac:dyDescent="0.2">
      <c r="A5" s="16" t="s">
        <v>19</v>
      </c>
      <c r="B5" s="17" t="s">
        <v>20</v>
      </c>
      <c r="C5" s="20" t="s">
        <v>21</v>
      </c>
      <c r="D5" s="20" t="s">
        <v>22</v>
      </c>
      <c r="E5" s="18" t="s">
        <v>23</v>
      </c>
      <c r="F5" s="19" t="s">
        <v>24</v>
      </c>
      <c r="G5" s="20" t="s">
        <v>25</v>
      </c>
      <c r="H5" s="27"/>
      <c r="I5" s="28"/>
      <c r="J5" s="28"/>
      <c r="K5" s="42">
        <v>425</v>
      </c>
    </row>
    <row r="6" spans="1:13" s="6" customFormat="1" x14ac:dyDescent="0.2">
      <c r="A6" s="16" t="s">
        <v>26</v>
      </c>
      <c r="B6" s="17" t="s">
        <v>325</v>
      </c>
      <c r="C6" s="20" t="s">
        <v>27</v>
      </c>
      <c r="D6" s="20" t="s">
        <v>28</v>
      </c>
      <c r="E6" s="18" t="s">
        <v>29</v>
      </c>
      <c r="F6" s="19" t="s">
        <v>24</v>
      </c>
      <c r="G6" s="20" t="s">
        <v>30</v>
      </c>
      <c r="H6" s="29">
        <v>3200</v>
      </c>
      <c r="I6" s="30"/>
      <c r="J6" s="28">
        <v>6695</v>
      </c>
      <c r="K6" s="42">
        <f>SUM(H6:J6)</f>
        <v>9895</v>
      </c>
      <c r="M6" s="47" t="e">
        <f>J6+#REF!</f>
        <v>#REF!</v>
      </c>
    </row>
    <row r="7" spans="1:13" s="38" customFormat="1" x14ac:dyDescent="0.2">
      <c r="A7" s="16" t="s">
        <v>31</v>
      </c>
      <c r="B7" s="17" t="s">
        <v>32</v>
      </c>
      <c r="C7" s="17" t="s">
        <v>33</v>
      </c>
      <c r="D7" s="17" t="s">
        <v>34</v>
      </c>
      <c r="E7" s="18" t="s">
        <v>35</v>
      </c>
      <c r="F7" s="16" t="s">
        <v>24</v>
      </c>
      <c r="G7" s="17" t="s">
        <v>36</v>
      </c>
      <c r="H7" s="36"/>
      <c r="I7" s="37"/>
      <c r="J7" s="37"/>
      <c r="K7" s="43">
        <v>1514</v>
      </c>
    </row>
    <row r="8" spans="1:13" s="6" customFormat="1" x14ac:dyDescent="0.2">
      <c r="A8" s="16" t="s">
        <v>37</v>
      </c>
      <c r="B8" s="17" t="s">
        <v>38</v>
      </c>
      <c r="C8" s="20" t="s">
        <v>39</v>
      </c>
      <c r="D8" s="20" t="s">
        <v>40</v>
      </c>
      <c r="E8" s="18" t="s">
        <v>41</v>
      </c>
      <c r="F8" s="19" t="s">
        <v>24</v>
      </c>
      <c r="G8" s="20" t="s">
        <v>42</v>
      </c>
      <c r="H8" s="27"/>
      <c r="I8" s="28"/>
      <c r="J8" s="28"/>
      <c r="K8" s="42">
        <v>1757</v>
      </c>
    </row>
    <row r="9" spans="1:13" s="6" customFormat="1" x14ac:dyDescent="0.2">
      <c r="A9" s="16" t="s">
        <v>43</v>
      </c>
      <c r="B9" s="17" t="s">
        <v>44</v>
      </c>
      <c r="C9" s="20" t="s">
        <v>45</v>
      </c>
      <c r="D9" s="20" t="s">
        <v>46</v>
      </c>
      <c r="E9" s="18" t="s">
        <v>47</v>
      </c>
      <c r="F9" s="31" t="s">
        <v>17</v>
      </c>
      <c r="G9" s="20" t="s">
        <v>18</v>
      </c>
      <c r="H9" s="32"/>
      <c r="I9" s="33"/>
      <c r="J9" s="33"/>
      <c r="K9" s="44">
        <v>822</v>
      </c>
    </row>
    <row r="10" spans="1:13" s="6" customFormat="1" x14ac:dyDescent="0.2">
      <c r="A10" s="16" t="s">
        <v>48</v>
      </c>
      <c r="B10" s="17" t="s">
        <v>49</v>
      </c>
      <c r="C10" s="20" t="s">
        <v>50</v>
      </c>
      <c r="D10" s="20" t="s">
        <v>51</v>
      </c>
      <c r="E10" s="18" t="s">
        <v>47</v>
      </c>
      <c r="F10" s="19" t="s">
        <v>17</v>
      </c>
      <c r="G10" s="17"/>
      <c r="H10" s="27"/>
      <c r="I10" s="28"/>
      <c r="J10" s="28">
        <v>150</v>
      </c>
      <c r="K10" s="42">
        <v>2800</v>
      </c>
    </row>
    <row r="11" spans="1:13" s="6" customFormat="1" x14ac:dyDescent="0.2">
      <c r="A11" s="19" t="s">
        <v>52</v>
      </c>
      <c r="B11" s="20" t="s">
        <v>53</v>
      </c>
      <c r="C11" s="20" t="s">
        <v>54</v>
      </c>
      <c r="D11" s="20" t="s">
        <v>51</v>
      </c>
      <c r="E11" s="21" t="s">
        <v>47</v>
      </c>
      <c r="F11" s="19" t="s">
        <v>24</v>
      </c>
      <c r="G11" s="20" t="s">
        <v>55</v>
      </c>
      <c r="H11" s="27">
        <v>856</v>
      </c>
      <c r="I11" s="28">
        <v>1495</v>
      </c>
      <c r="J11" s="28">
        <v>37</v>
      </c>
      <c r="K11" s="42">
        <f>SUM(H11:I11)</f>
        <v>2351</v>
      </c>
    </row>
    <row r="12" spans="1:13" s="6" customFormat="1" x14ac:dyDescent="0.2">
      <c r="A12" s="16" t="s">
        <v>56</v>
      </c>
      <c r="B12" s="17" t="s">
        <v>57</v>
      </c>
      <c r="C12" s="20" t="s">
        <v>58</v>
      </c>
      <c r="D12" s="20" t="s">
        <v>59</v>
      </c>
      <c r="E12" s="18" t="s">
        <v>60</v>
      </c>
      <c r="F12" s="19" t="s">
        <v>24</v>
      </c>
      <c r="G12" s="20" t="s">
        <v>61</v>
      </c>
      <c r="H12" s="27"/>
      <c r="I12" s="28"/>
      <c r="J12" s="28"/>
      <c r="K12" s="42">
        <v>1344</v>
      </c>
    </row>
    <row r="13" spans="1:13" s="6" customFormat="1" x14ac:dyDescent="0.2">
      <c r="A13" s="16" t="s">
        <v>62</v>
      </c>
      <c r="B13" s="17" t="s">
        <v>63</v>
      </c>
      <c r="C13" s="20" t="s">
        <v>64</v>
      </c>
      <c r="D13" s="20" t="s">
        <v>65</v>
      </c>
      <c r="E13" s="18" t="s">
        <v>60</v>
      </c>
      <c r="F13" s="19" t="s">
        <v>24</v>
      </c>
      <c r="G13" s="20" t="s">
        <v>61</v>
      </c>
      <c r="H13" s="27"/>
      <c r="I13" s="28"/>
      <c r="J13" s="28"/>
      <c r="K13" s="42">
        <v>203</v>
      </c>
    </row>
    <row r="14" spans="1:13" s="6" customFormat="1" x14ac:dyDescent="0.2">
      <c r="A14" s="16" t="s">
        <v>66</v>
      </c>
      <c r="B14" s="17" t="s">
        <v>67</v>
      </c>
      <c r="C14" s="20" t="s">
        <v>68</v>
      </c>
      <c r="D14" s="20" t="s">
        <v>69</v>
      </c>
      <c r="E14" s="18" t="s">
        <v>70</v>
      </c>
      <c r="F14" s="19" t="s">
        <v>24</v>
      </c>
      <c r="G14" s="20" t="s">
        <v>71</v>
      </c>
      <c r="H14" s="27">
        <v>1502</v>
      </c>
      <c r="I14" s="28">
        <f>973+49</f>
        <v>1022</v>
      </c>
      <c r="J14" s="28"/>
      <c r="K14" s="42">
        <f>SUM(H14:J14)</f>
        <v>2524</v>
      </c>
    </row>
    <row r="15" spans="1:13" s="6" customFormat="1" x14ac:dyDescent="0.2">
      <c r="A15" s="16" t="s">
        <v>72</v>
      </c>
      <c r="B15" s="17" t="s">
        <v>73</v>
      </c>
      <c r="C15" s="20" t="s">
        <v>74</v>
      </c>
      <c r="D15" s="20" t="s">
        <v>75</v>
      </c>
      <c r="E15" s="18" t="s">
        <v>60</v>
      </c>
      <c r="F15" s="19" t="s">
        <v>24</v>
      </c>
      <c r="G15" s="20" t="s">
        <v>76</v>
      </c>
      <c r="H15" s="27">
        <v>1770</v>
      </c>
      <c r="I15" s="28">
        <v>1200</v>
      </c>
      <c r="J15" s="28">
        <v>1250</v>
      </c>
      <c r="K15" s="42">
        <f>SUM(H15:J15)</f>
        <v>4220</v>
      </c>
    </row>
    <row r="16" spans="1:13" s="6" customFormat="1" x14ac:dyDescent="0.2">
      <c r="A16" s="16" t="s">
        <v>77</v>
      </c>
      <c r="B16" s="17" t="s">
        <v>78</v>
      </c>
      <c r="C16" s="20" t="s">
        <v>79</v>
      </c>
      <c r="D16" s="20" t="s">
        <v>80</v>
      </c>
      <c r="E16" s="18" t="s">
        <v>60</v>
      </c>
      <c r="F16" s="19" t="s">
        <v>24</v>
      </c>
      <c r="G16" s="20" t="s">
        <v>61</v>
      </c>
      <c r="H16" s="27"/>
      <c r="I16" s="28"/>
      <c r="J16" s="28"/>
      <c r="K16" s="42">
        <v>3275</v>
      </c>
    </row>
    <row r="17" spans="1:11" s="6" customFormat="1" x14ac:dyDescent="0.2">
      <c r="A17" s="16" t="s">
        <v>81</v>
      </c>
      <c r="B17" s="17" t="s">
        <v>82</v>
      </c>
      <c r="C17" s="20" t="s">
        <v>83</v>
      </c>
      <c r="D17" s="20" t="s">
        <v>84</v>
      </c>
      <c r="E17" s="18" t="s">
        <v>60</v>
      </c>
      <c r="F17" s="19" t="s">
        <v>24</v>
      </c>
      <c r="G17" s="20" t="s">
        <v>61</v>
      </c>
      <c r="H17" s="27"/>
      <c r="I17" s="28"/>
      <c r="J17" s="28"/>
      <c r="K17" s="42">
        <v>137</v>
      </c>
    </row>
    <row r="18" spans="1:11" s="6" customFormat="1" x14ac:dyDescent="0.2">
      <c r="A18" s="16" t="s">
        <v>85</v>
      </c>
      <c r="B18" s="17" t="s">
        <v>86</v>
      </c>
      <c r="C18" s="20" t="s">
        <v>87</v>
      </c>
      <c r="D18" s="20" t="s">
        <v>88</v>
      </c>
      <c r="E18" s="18" t="s">
        <v>60</v>
      </c>
      <c r="F18" s="19" t="s">
        <v>24</v>
      </c>
      <c r="G18" s="20" t="s">
        <v>61</v>
      </c>
      <c r="H18" s="27"/>
      <c r="I18" s="28"/>
      <c r="J18" s="28"/>
      <c r="K18" s="42">
        <v>1099</v>
      </c>
    </row>
    <row r="19" spans="1:11" s="6" customFormat="1" x14ac:dyDescent="0.2">
      <c r="A19" s="16" t="s">
        <v>89</v>
      </c>
      <c r="B19" s="17" t="s">
        <v>90</v>
      </c>
      <c r="C19" s="20" t="s">
        <v>91</v>
      </c>
      <c r="D19" s="20" t="s">
        <v>92</v>
      </c>
      <c r="E19" s="18" t="s">
        <v>60</v>
      </c>
      <c r="F19" s="19" t="s">
        <v>24</v>
      </c>
      <c r="G19" s="20" t="s">
        <v>61</v>
      </c>
      <c r="H19" s="27"/>
      <c r="I19" s="28"/>
      <c r="J19" s="28"/>
      <c r="K19" s="42">
        <v>908</v>
      </c>
    </row>
    <row r="20" spans="1:11" s="6" customFormat="1" x14ac:dyDescent="0.2">
      <c r="A20" s="16" t="s">
        <v>93</v>
      </c>
      <c r="B20" s="17" t="s">
        <v>94</v>
      </c>
      <c r="C20" s="20" t="s">
        <v>95</v>
      </c>
      <c r="D20" s="20" t="s">
        <v>96</v>
      </c>
      <c r="E20" s="18" t="s">
        <v>60</v>
      </c>
      <c r="F20" s="19" t="s">
        <v>24</v>
      </c>
      <c r="G20" s="20" t="s">
        <v>97</v>
      </c>
      <c r="H20" s="27">
        <v>0</v>
      </c>
      <c r="I20" s="28">
        <v>5630.2</v>
      </c>
      <c r="J20" s="28">
        <v>31</v>
      </c>
      <c r="K20" s="42">
        <f>SUM(H20:I20)</f>
        <v>5630.2</v>
      </c>
    </row>
    <row r="21" spans="1:11" s="6" customFormat="1" x14ac:dyDescent="0.2">
      <c r="A21" s="16" t="s">
        <v>98</v>
      </c>
      <c r="B21" s="17" t="s">
        <v>99</v>
      </c>
      <c r="C21" s="20" t="s">
        <v>100</v>
      </c>
      <c r="D21" s="20" t="s">
        <v>101</v>
      </c>
      <c r="E21" s="18" t="s">
        <v>60</v>
      </c>
      <c r="F21" s="19" t="s">
        <v>24</v>
      </c>
      <c r="G21" s="20" t="s">
        <v>61</v>
      </c>
      <c r="H21" s="27"/>
      <c r="I21" s="28"/>
      <c r="J21" s="28"/>
      <c r="K21" s="42">
        <v>735</v>
      </c>
    </row>
    <row r="22" spans="1:11" s="6" customFormat="1" x14ac:dyDescent="0.2">
      <c r="A22" s="16" t="s">
        <v>102</v>
      </c>
      <c r="B22" s="17" t="s">
        <v>103</v>
      </c>
      <c r="C22" s="20" t="s">
        <v>104</v>
      </c>
      <c r="D22" s="20" t="s">
        <v>105</v>
      </c>
      <c r="E22" s="18" t="s">
        <v>60</v>
      </c>
      <c r="F22" s="19" t="s">
        <v>24</v>
      </c>
      <c r="G22" s="20" t="s">
        <v>106</v>
      </c>
      <c r="H22" s="27"/>
      <c r="I22" s="28"/>
      <c r="J22" s="28"/>
      <c r="K22" s="42">
        <v>17</v>
      </c>
    </row>
    <row r="23" spans="1:11" s="6" customFormat="1" x14ac:dyDescent="0.2">
      <c r="A23" s="16" t="s">
        <v>107</v>
      </c>
      <c r="B23" s="17" t="s">
        <v>108</v>
      </c>
      <c r="C23" s="20" t="s">
        <v>109</v>
      </c>
      <c r="D23" s="20" t="s">
        <v>110</v>
      </c>
      <c r="E23" s="18" t="s">
        <v>60</v>
      </c>
      <c r="F23" s="19" t="s">
        <v>24</v>
      </c>
      <c r="G23" s="20" t="s">
        <v>61</v>
      </c>
      <c r="H23" s="27"/>
      <c r="I23" s="28"/>
      <c r="J23" s="28"/>
      <c r="K23" s="42">
        <v>1069</v>
      </c>
    </row>
    <row r="24" spans="1:11" s="6" customFormat="1" x14ac:dyDescent="0.2">
      <c r="A24" s="16" t="s">
        <v>111</v>
      </c>
      <c r="B24" s="17" t="s">
        <v>112</v>
      </c>
      <c r="C24" s="20" t="s">
        <v>113</v>
      </c>
      <c r="D24" s="20" t="s">
        <v>114</v>
      </c>
      <c r="E24" s="18" t="s">
        <v>60</v>
      </c>
      <c r="F24" s="19" t="s">
        <v>24</v>
      </c>
      <c r="G24" s="20" t="s">
        <v>115</v>
      </c>
      <c r="H24" s="27"/>
      <c r="I24" s="28"/>
      <c r="J24" s="28"/>
      <c r="K24" s="42">
        <v>2400</v>
      </c>
    </row>
    <row r="25" spans="1:11" s="6" customFormat="1" x14ac:dyDescent="0.2">
      <c r="A25" s="16" t="s">
        <v>116</v>
      </c>
      <c r="B25" s="17" t="s">
        <v>117</v>
      </c>
      <c r="C25" s="20" t="s">
        <v>118</v>
      </c>
      <c r="D25" s="20" t="s">
        <v>119</v>
      </c>
      <c r="E25" s="18" t="s">
        <v>60</v>
      </c>
      <c r="F25" s="19" t="s">
        <v>24</v>
      </c>
      <c r="G25" s="20" t="s">
        <v>120</v>
      </c>
      <c r="H25" s="27"/>
      <c r="I25" s="28"/>
      <c r="J25" s="28"/>
      <c r="K25" s="42">
        <v>580</v>
      </c>
    </row>
    <row r="26" spans="1:11" s="6" customFormat="1" x14ac:dyDescent="0.2">
      <c r="A26" s="16" t="s">
        <v>121</v>
      </c>
      <c r="B26" s="17" t="s">
        <v>122</v>
      </c>
      <c r="C26" s="20" t="s">
        <v>123</v>
      </c>
      <c r="D26" s="20" t="s">
        <v>124</v>
      </c>
      <c r="E26" s="18" t="s">
        <v>60</v>
      </c>
      <c r="F26" s="19" t="s">
        <v>24</v>
      </c>
      <c r="G26" s="20" t="s">
        <v>326</v>
      </c>
      <c r="H26" s="27"/>
      <c r="I26" s="28"/>
      <c r="J26" s="28"/>
      <c r="K26" s="42">
        <v>332</v>
      </c>
    </row>
    <row r="27" spans="1:11" s="6" customFormat="1" x14ac:dyDescent="0.2">
      <c r="A27" s="16" t="s">
        <v>125</v>
      </c>
      <c r="B27" s="17" t="s">
        <v>126</v>
      </c>
      <c r="C27" s="20" t="s">
        <v>127</v>
      </c>
      <c r="D27" s="20" t="s">
        <v>128</v>
      </c>
      <c r="E27" s="18" t="s">
        <v>60</v>
      </c>
      <c r="F27" s="19" t="s">
        <v>24</v>
      </c>
      <c r="G27" s="20" t="s">
        <v>129</v>
      </c>
      <c r="H27" s="27"/>
      <c r="I27" s="28"/>
      <c r="J27" s="28">
        <v>1125</v>
      </c>
      <c r="K27" s="42">
        <v>1125</v>
      </c>
    </row>
    <row r="28" spans="1:11" s="6" customFormat="1" x14ac:dyDescent="0.2">
      <c r="A28" s="16" t="s">
        <v>131</v>
      </c>
      <c r="B28" s="17" t="s">
        <v>132</v>
      </c>
      <c r="C28" s="34" t="s">
        <v>133</v>
      </c>
      <c r="D28" s="20" t="s">
        <v>134</v>
      </c>
      <c r="E28" s="18" t="s">
        <v>130</v>
      </c>
      <c r="F28" s="19" t="s">
        <v>17</v>
      </c>
      <c r="G28" s="20" t="s">
        <v>135</v>
      </c>
      <c r="H28" s="27"/>
      <c r="I28" s="28"/>
      <c r="J28" s="28"/>
      <c r="K28" s="42">
        <v>1440</v>
      </c>
    </row>
    <row r="29" spans="1:11" s="6" customFormat="1" x14ac:dyDescent="0.2">
      <c r="A29" s="16" t="s">
        <v>136</v>
      </c>
      <c r="B29" s="17" t="s">
        <v>137</v>
      </c>
      <c r="C29" s="20" t="s">
        <v>138</v>
      </c>
      <c r="D29" s="20" t="s">
        <v>139</v>
      </c>
      <c r="E29" s="21" t="s">
        <v>130</v>
      </c>
      <c r="F29" s="19" t="s">
        <v>17</v>
      </c>
      <c r="G29" s="20" t="s">
        <v>18</v>
      </c>
      <c r="H29" s="27"/>
      <c r="I29" s="28"/>
      <c r="J29" s="28"/>
      <c r="K29" s="42">
        <v>499</v>
      </c>
    </row>
    <row r="30" spans="1:11" s="6" customFormat="1" x14ac:dyDescent="0.2">
      <c r="A30" s="16" t="s">
        <v>140</v>
      </c>
      <c r="B30" s="17" t="s">
        <v>141</v>
      </c>
      <c r="C30" s="20" t="s">
        <v>142</v>
      </c>
      <c r="D30" s="20" t="s">
        <v>143</v>
      </c>
      <c r="E30" s="18" t="s">
        <v>144</v>
      </c>
      <c r="F30" s="19" t="s">
        <v>17</v>
      </c>
      <c r="G30" s="20"/>
      <c r="H30" s="27"/>
      <c r="I30" s="28"/>
      <c r="J30" s="28"/>
      <c r="K30" s="42">
        <v>3152</v>
      </c>
    </row>
    <row r="31" spans="1:11" s="6" customFormat="1" x14ac:dyDescent="0.2">
      <c r="A31" s="16" t="s">
        <v>145</v>
      </c>
      <c r="B31" s="17" t="s">
        <v>146</v>
      </c>
      <c r="C31" s="20" t="s">
        <v>147</v>
      </c>
      <c r="D31" s="20" t="s">
        <v>148</v>
      </c>
      <c r="E31" s="18" t="s">
        <v>149</v>
      </c>
      <c r="F31" s="19" t="s">
        <v>17</v>
      </c>
      <c r="G31" s="20" t="s">
        <v>18</v>
      </c>
      <c r="H31" s="27"/>
      <c r="I31" s="28"/>
      <c r="J31" s="28"/>
      <c r="K31" s="42">
        <v>895</v>
      </c>
    </row>
    <row r="32" spans="1:11" s="6" customFormat="1" x14ac:dyDescent="0.2">
      <c r="A32" s="16" t="s">
        <v>150</v>
      </c>
      <c r="B32" s="17" t="s">
        <v>151</v>
      </c>
      <c r="C32" s="20" t="s">
        <v>152</v>
      </c>
      <c r="D32" s="20" t="s">
        <v>153</v>
      </c>
      <c r="E32" s="18" t="s">
        <v>154</v>
      </c>
      <c r="F32" s="19" t="s">
        <v>24</v>
      </c>
      <c r="G32" s="20" t="s">
        <v>61</v>
      </c>
      <c r="H32" s="27"/>
      <c r="I32" s="28"/>
      <c r="J32" s="28"/>
      <c r="K32" s="42">
        <v>460</v>
      </c>
    </row>
    <row r="33" spans="1:11" s="6" customFormat="1" x14ac:dyDescent="0.2">
      <c r="A33" s="16" t="s">
        <v>155</v>
      </c>
      <c r="B33" s="17" t="s">
        <v>156</v>
      </c>
      <c r="C33" s="20" t="s">
        <v>157</v>
      </c>
      <c r="D33" s="20" t="s">
        <v>158</v>
      </c>
      <c r="E33" s="18" t="s">
        <v>154</v>
      </c>
      <c r="F33" s="19" t="s">
        <v>17</v>
      </c>
      <c r="G33" s="20" t="s">
        <v>18</v>
      </c>
      <c r="H33" s="27"/>
      <c r="I33" s="28"/>
      <c r="J33" s="28"/>
      <c r="K33" s="42">
        <v>265</v>
      </c>
    </row>
    <row r="34" spans="1:11" s="6" customFormat="1" x14ac:dyDescent="0.2">
      <c r="A34" s="16" t="s">
        <v>159</v>
      </c>
      <c r="B34" s="17" t="s">
        <v>160</v>
      </c>
      <c r="C34" s="20" t="s">
        <v>161</v>
      </c>
      <c r="D34" s="20" t="s">
        <v>162</v>
      </c>
      <c r="E34" s="18" t="s">
        <v>154</v>
      </c>
      <c r="F34" s="19" t="s">
        <v>24</v>
      </c>
      <c r="G34" s="20" t="s">
        <v>163</v>
      </c>
      <c r="H34" s="27"/>
      <c r="I34" s="28"/>
      <c r="J34" s="28"/>
      <c r="K34" s="42">
        <v>76.5</v>
      </c>
    </row>
    <row r="35" spans="1:11" s="6" customFormat="1" x14ac:dyDescent="0.2">
      <c r="A35" s="16" t="s">
        <v>164</v>
      </c>
      <c r="B35" s="17" t="s">
        <v>165</v>
      </c>
      <c r="C35" s="20" t="s">
        <v>166</v>
      </c>
      <c r="D35" s="20" t="s">
        <v>167</v>
      </c>
      <c r="E35" s="18" t="s">
        <v>168</v>
      </c>
      <c r="F35" s="19" t="s">
        <v>24</v>
      </c>
      <c r="G35" s="20" t="s">
        <v>169</v>
      </c>
      <c r="H35" s="27"/>
      <c r="I35" s="28"/>
      <c r="J35" s="28"/>
      <c r="K35" s="42">
        <v>617</v>
      </c>
    </row>
    <row r="36" spans="1:11" s="6" customFormat="1" x14ac:dyDescent="0.2">
      <c r="A36" s="16" t="s">
        <v>170</v>
      </c>
      <c r="B36" s="17" t="s">
        <v>171</v>
      </c>
      <c r="C36" s="20" t="s">
        <v>172</v>
      </c>
      <c r="D36" s="20" t="s">
        <v>173</v>
      </c>
      <c r="E36" s="18" t="s">
        <v>174</v>
      </c>
      <c r="F36" s="19" t="s">
        <v>24</v>
      </c>
      <c r="G36" s="20" t="s">
        <v>175</v>
      </c>
      <c r="H36" s="27"/>
      <c r="I36" s="28"/>
      <c r="J36" s="28"/>
      <c r="K36" s="42">
        <v>1304</v>
      </c>
    </row>
    <row r="37" spans="1:11" s="6" customFormat="1" x14ac:dyDescent="0.2">
      <c r="A37" s="16" t="s">
        <v>176</v>
      </c>
      <c r="B37" s="17" t="s">
        <v>177</v>
      </c>
      <c r="C37" s="20" t="s">
        <v>178</v>
      </c>
      <c r="D37" s="20" t="s">
        <v>179</v>
      </c>
      <c r="E37" s="18" t="s">
        <v>174</v>
      </c>
      <c r="F37" s="19" t="s">
        <v>24</v>
      </c>
      <c r="G37" s="20" t="s">
        <v>180</v>
      </c>
      <c r="H37" s="27"/>
      <c r="I37" s="28"/>
      <c r="J37" s="28"/>
      <c r="K37" s="42">
        <v>1848</v>
      </c>
    </row>
    <row r="38" spans="1:11" s="6" customFormat="1" x14ac:dyDescent="0.2">
      <c r="A38" s="16" t="s">
        <v>181</v>
      </c>
      <c r="B38" s="17" t="s">
        <v>182</v>
      </c>
      <c r="C38" s="20" t="s">
        <v>183</v>
      </c>
      <c r="D38" s="20" t="s">
        <v>184</v>
      </c>
      <c r="E38" s="18" t="s">
        <v>174</v>
      </c>
      <c r="F38" s="19" t="s">
        <v>24</v>
      </c>
      <c r="G38" s="20" t="s">
        <v>185</v>
      </c>
      <c r="H38" s="27">
        <v>300</v>
      </c>
      <c r="I38" s="28">
        <v>320</v>
      </c>
      <c r="J38" s="28">
        <v>10</v>
      </c>
      <c r="K38" s="42">
        <f>SUM(H38:J38)</f>
        <v>630</v>
      </c>
    </row>
    <row r="39" spans="1:11" s="6" customFormat="1" x14ac:dyDescent="0.2">
      <c r="A39" s="16" t="s">
        <v>186</v>
      </c>
      <c r="B39" s="17" t="s">
        <v>187</v>
      </c>
      <c r="C39" s="20" t="s">
        <v>188</v>
      </c>
      <c r="D39" s="20" t="s">
        <v>189</v>
      </c>
      <c r="E39" s="18" t="s">
        <v>190</v>
      </c>
      <c r="F39" s="19" t="s">
        <v>24</v>
      </c>
      <c r="G39" s="20" t="s">
        <v>175</v>
      </c>
      <c r="H39" s="27"/>
      <c r="I39" s="28"/>
      <c r="J39" s="28"/>
      <c r="K39" s="42">
        <v>416</v>
      </c>
    </row>
    <row r="40" spans="1:11" s="6" customFormat="1" x14ac:dyDescent="0.2">
      <c r="A40" s="16" t="s">
        <v>191</v>
      </c>
      <c r="B40" s="17" t="s">
        <v>192</v>
      </c>
      <c r="C40" s="20" t="s">
        <v>193</v>
      </c>
      <c r="D40" s="20" t="s">
        <v>194</v>
      </c>
      <c r="E40" s="18" t="s">
        <v>195</v>
      </c>
      <c r="F40" s="19" t="s">
        <v>24</v>
      </c>
      <c r="G40" s="20" t="s">
        <v>175</v>
      </c>
      <c r="H40" s="27"/>
      <c r="I40" s="28"/>
      <c r="J40" s="28"/>
      <c r="K40" s="42">
        <v>225</v>
      </c>
    </row>
    <row r="41" spans="1:11" s="6" customFormat="1" x14ac:dyDescent="0.2">
      <c r="A41" s="16" t="s">
        <v>196</v>
      </c>
      <c r="B41" s="17" t="s">
        <v>197</v>
      </c>
      <c r="C41" s="20" t="s">
        <v>198</v>
      </c>
      <c r="D41" s="20" t="s">
        <v>199</v>
      </c>
      <c r="E41" s="18" t="s">
        <v>200</v>
      </c>
      <c r="F41" s="19" t="s">
        <v>17</v>
      </c>
      <c r="G41" s="20" t="s">
        <v>201</v>
      </c>
      <c r="H41" s="27"/>
      <c r="I41" s="28"/>
      <c r="J41" s="28"/>
      <c r="K41" s="42">
        <v>103</v>
      </c>
    </row>
    <row r="42" spans="1:11" s="6" customFormat="1" x14ac:dyDescent="0.2">
      <c r="A42" s="16" t="s">
        <v>202</v>
      </c>
      <c r="B42" s="17" t="s">
        <v>203</v>
      </c>
      <c r="C42" s="20" t="s">
        <v>204</v>
      </c>
      <c r="D42" s="20" t="s">
        <v>205</v>
      </c>
      <c r="E42" s="18" t="s">
        <v>200</v>
      </c>
      <c r="F42" s="19" t="s">
        <v>17</v>
      </c>
      <c r="G42" s="20" t="s">
        <v>18</v>
      </c>
      <c r="H42" s="27"/>
      <c r="I42" s="28"/>
      <c r="J42" s="28"/>
      <c r="K42" s="42">
        <v>898</v>
      </c>
    </row>
    <row r="43" spans="1:11" s="6" customFormat="1" x14ac:dyDescent="0.2">
      <c r="A43" s="16" t="s">
        <v>206</v>
      </c>
      <c r="B43" s="17" t="s">
        <v>207</v>
      </c>
      <c r="C43" s="20" t="s">
        <v>208</v>
      </c>
      <c r="D43" s="20" t="s">
        <v>209</v>
      </c>
      <c r="E43" s="18" t="s">
        <v>210</v>
      </c>
      <c r="F43" s="19" t="s">
        <v>24</v>
      </c>
      <c r="G43" s="20" t="s">
        <v>211</v>
      </c>
      <c r="H43" s="27"/>
      <c r="I43" s="28"/>
      <c r="J43" s="28"/>
      <c r="K43" s="42">
        <v>85</v>
      </c>
    </row>
    <row r="44" spans="1:11" s="6" customFormat="1" x14ac:dyDescent="0.2">
      <c r="A44" s="16" t="s">
        <v>212</v>
      </c>
      <c r="B44" s="17" t="s">
        <v>213</v>
      </c>
      <c r="C44" s="20" t="s">
        <v>214</v>
      </c>
      <c r="D44" s="20" t="s">
        <v>215</v>
      </c>
      <c r="E44" s="18" t="s">
        <v>216</v>
      </c>
      <c r="F44" s="19" t="s">
        <v>24</v>
      </c>
      <c r="G44" s="20" t="s">
        <v>61</v>
      </c>
      <c r="H44" s="27"/>
      <c r="I44" s="28"/>
      <c r="J44" s="28"/>
      <c r="K44" s="42">
        <v>204</v>
      </c>
    </row>
    <row r="45" spans="1:11" s="6" customFormat="1" x14ac:dyDescent="0.2">
      <c r="A45" s="16" t="s">
        <v>217</v>
      </c>
      <c r="B45" s="17" t="s">
        <v>218</v>
      </c>
      <c r="C45" s="20" t="s">
        <v>219</v>
      </c>
      <c r="D45" s="20" t="s">
        <v>220</v>
      </c>
      <c r="E45" s="18" t="s">
        <v>216</v>
      </c>
      <c r="F45" s="19" t="s">
        <v>17</v>
      </c>
      <c r="G45" s="20" t="s">
        <v>18</v>
      </c>
      <c r="H45" s="27"/>
      <c r="I45" s="28"/>
      <c r="J45" s="28"/>
      <c r="K45" s="42">
        <v>799</v>
      </c>
    </row>
    <row r="46" spans="1:11" s="6" customFormat="1" x14ac:dyDescent="0.2">
      <c r="A46" s="16" t="s">
        <v>221</v>
      </c>
      <c r="B46" s="17" t="s">
        <v>222</v>
      </c>
      <c r="C46" s="20" t="s">
        <v>223</v>
      </c>
      <c r="D46" s="20" t="s">
        <v>224</v>
      </c>
      <c r="E46" s="18" t="s">
        <v>225</v>
      </c>
      <c r="F46" s="19" t="s">
        <v>24</v>
      </c>
      <c r="G46" s="20" t="s">
        <v>226</v>
      </c>
      <c r="H46" s="27">
        <v>95</v>
      </c>
      <c r="I46" s="28"/>
      <c r="J46" s="28"/>
      <c r="K46" s="42">
        <f>SUM(H46:J46)</f>
        <v>95</v>
      </c>
    </row>
    <row r="47" spans="1:11" s="6" customFormat="1" x14ac:dyDescent="0.2">
      <c r="A47" s="16" t="s">
        <v>227</v>
      </c>
      <c r="B47" s="17" t="s">
        <v>228</v>
      </c>
      <c r="C47" s="20" t="s">
        <v>229</v>
      </c>
      <c r="D47" s="20" t="s">
        <v>230</v>
      </c>
      <c r="E47" s="18" t="s">
        <v>225</v>
      </c>
      <c r="F47" s="19" t="s">
        <v>17</v>
      </c>
      <c r="G47" s="20" t="s">
        <v>231</v>
      </c>
      <c r="H47" s="27"/>
      <c r="I47" s="28"/>
      <c r="J47" s="28"/>
      <c r="K47" s="42">
        <v>1084</v>
      </c>
    </row>
    <row r="48" spans="1:11" s="6" customFormat="1" x14ac:dyDescent="0.2">
      <c r="A48" s="16" t="s">
        <v>232</v>
      </c>
      <c r="B48" s="17" t="s">
        <v>233</v>
      </c>
      <c r="C48" s="20" t="s">
        <v>234</v>
      </c>
      <c r="D48" s="20" t="s">
        <v>235</v>
      </c>
      <c r="E48" s="18" t="s">
        <v>236</v>
      </c>
      <c r="F48" s="19" t="s">
        <v>17</v>
      </c>
      <c r="G48" s="20" t="s">
        <v>231</v>
      </c>
      <c r="H48" s="27"/>
      <c r="I48" s="28"/>
      <c r="J48" s="28"/>
      <c r="K48" s="42">
        <v>305</v>
      </c>
    </row>
    <row r="49" spans="1:11" s="6" customFormat="1" x14ac:dyDescent="0.2">
      <c r="A49" s="16" t="s">
        <v>237</v>
      </c>
      <c r="B49" s="17" t="s">
        <v>238</v>
      </c>
      <c r="C49" s="20" t="s">
        <v>239</v>
      </c>
      <c r="D49" s="20" t="s">
        <v>240</v>
      </c>
      <c r="E49" s="18" t="s">
        <v>241</v>
      </c>
      <c r="F49" s="19" t="s">
        <v>17</v>
      </c>
      <c r="G49" s="20" t="s">
        <v>18</v>
      </c>
      <c r="H49" s="27"/>
      <c r="I49" s="28"/>
      <c r="J49" s="28"/>
      <c r="K49" s="42">
        <v>152</v>
      </c>
    </row>
    <row r="50" spans="1:11" s="6" customFormat="1" x14ac:dyDescent="0.2">
      <c r="A50" s="16" t="s">
        <v>242</v>
      </c>
      <c r="B50" s="17" t="s">
        <v>243</v>
      </c>
      <c r="C50" s="20" t="s">
        <v>244</v>
      </c>
      <c r="D50" s="20" t="s">
        <v>245</v>
      </c>
      <c r="E50" s="18" t="s">
        <v>246</v>
      </c>
      <c r="F50" s="19" t="s">
        <v>24</v>
      </c>
      <c r="G50" s="20" t="s">
        <v>247</v>
      </c>
      <c r="H50" s="27"/>
      <c r="I50" s="28"/>
      <c r="J50" s="28"/>
      <c r="K50" s="42">
        <v>330</v>
      </c>
    </row>
    <row r="51" spans="1:11" s="6" customFormat="1" x14ac:dyDescent="0.2">
      <c r="A51" s="19" t="s">
        <v>248</v>
      </c>
      <c r="B51" s="17" t="s">
        <v>249</v>
      </c>
      <c r="C51" s="20" t="s">
        <v>250</v>
      </c>
      <c r="D51" s="20" t="s">
        <v>251</v>
      </c>
      <c r="E51" s="18" t="s">
        <v>252</v>
      </c>
      <c r="F51" s="19" t="s">
        <v>24</v>
      </c>
      <c r="G51" s="20" t="s">
        <v>253</v>
      </c>
      <c r="H51" s="27">
        <v>75</v>
      </c>
      <c r="I51" s="28">
        <v>65</v>
      </c>
      <c r="J51" s="28"/>
      <c r="K51" s="42">
        <f>SUM(H51:J51)</f>
        <v>140</v>
      </c>
    </row>
    <row r="52" spans="1:11" s="6" customFormat="1" x14ac:dyDescent="0.2">
      <c r="A52" s="19" t="s">
        <v>254</v>
      </c>
      <c r="B52" s="17" t="s">
        <v>255</v>
      </c>
      <c r="C52" s="20" t="s">
        <v>256</v>
      </c>
      <c r="D52" s="20" t="s">
        <v>257</v>
      </c>
      <c r="E52" s="18" t="s">
        <v>258</v>
      </c>
      <c r="F52" s="19" t="s">
        <v>24</v>
      </c>
      <c r="G52" s="20" t="s">
        <v>259</v>
      </c>
      <c r="H52" s="27"/>
      <c r="I52" s="28"/>
      <c r="J52" s="28"/>
      <c r="K52" s="42">
        <v>175</v>
      </c>
    </row>
    <row r="53" spans="1:11" s="6" customFormat="1" x14ac:dyDescent="0.2">
      <c r="A53" s="16" t="s">
        <v>260</v>
      </c>
      <c r="B53" s="17" t="s">
        <v>261</v>
      </c>
      <c r="C53" s="20" t="s">
        <v>262</v>
      </c>
      <c r="D53" s="20" t="s">
        <v>263</v>
      </c>
      <c r="E53" s="18" t="s">
        <v>258</v>
      </c>
      <c r="F53" s="19" t="s">
        <v>24</v>
      </c>
      <c r="G53" s="20" t="s">
        <v>253</v>
      </c>
      <c r="H53" s="27"/>
      <c r="I53" s="28"/>
      <c r="J53" s="28"/>
      <c r="K53" s="42">
        <v>111</v>
      </c>
    </row>
    <row r="54" spans="1:11" s="6" customFormat="1" x14ac:dyDescent="0.2">
      <c r="A54" s="16" t="s">
        <v>264</v>
      </c>
      <c r="B54" s="17" t="s">
        <v>265</v>
      </c>
      <c r="C54" s="20" t="s">
        <v>266</v>
      </c>
      <c r="D54" s="20" t="s">
        <v>267</v>
      </c>
      <c r="E54" s="18" t="s">
        <v>268</v>
      </c>
      <c r="F54" s="19" t="s">
        <v>17</v>
      </c>
      <c r="G54" s="20" t="s">
        <v>269</v>
      </c>
      <c r="H54" s="27"/>
      <c r="I54" s="28"/>
      <c r="J54" s="28"/>
      <c r="K54" s="42">
        <v>1040</v>
      </c>
    </row>
    <row r="55" spans="1:11" s="6" customFormat="1" x14ac:dyDescent="0.2">
      <c r="A55" s="16" t="s">
        <v>270</v>
      </c>
      <c r="B55" s="17" t="s">
        <v>271</v>
      </c>
      <c r="C55" s="20" t="s">
        <v>272</v>
      </c>
      <c r="D55" s="20" t="s">
        <v>273</v>
      </c>
      <c r="E55" s="21" t="s">
        <v>274</v>
      </c>
      <c r="F55" s="19" t="s">
        <v>24</v>
      </c>
      <c r="G55" s="20" t="s">
        <v>275</v>
      </c>
      <c r="H55" s="27"/>
      <c r="I55" s="28"/>
      <c r="J55" s="28"/>
      <c r="K55" s="42">
        <v>225</v>
      </c>
    </row>
    <row r="56" spans="1:11" s="6" customFormat="1" x14ac:dyDescent="0.2">
      <c r="A56" s="16" t="s">
        <v>276</v>
      </c>
      <c r="B56" s="17" t="s">
        <v>277</v>
      </c>
      <c r="C56" s="20" t="s">
        <v>278</v>
      </c>
      <c r="D56" s="20" t="s">
        <v>279</v>
      </c>
      <c r="E56" s="18" t="s">
        <v>274</v>
      </c>
      <c r="F56" s="19" t="s">
        <v>24</v>
      </c>
      <c r="G56" s="20" t="s">
        <v>253</v>
      </c>
      <c r="H56" s="27"/>
      <c r="I56" s="28"/>
      <c r="J56" s="28"/>
      <c r="K56" s="42">
        <v>345</v>
      </c>
    </row>
    <row r="57" spans="1:11" s="6" customFormat="1" x14ac:dyDescent="0.2">
      <c r="A57" s="16" t="s">
        <v>280</v>
      </c>
      <c r="B57" s="17" t="s">
        <v>281</v>
      </c>
      <c r="C57" s="20" t="s">
        <v>282</v>
      </c>
      <c r="D57" s="20" t="s">
        <v>283</v>
      </c>
      <c r="E57" s="18" t="s">
        <v>284</v>
      </c>
      <c r="F57" s="19" t="s">
        <v>24</v>
      </c>
      <c r="G57" s="20" t="s">
        <v>253</v>
      </c>
      <c r="H57" s="27"/>
      <c r="I57" s="28"/>
      <c r="J57" s="28"/>
      <c r="K57" s="42">
        <v>112</v>
      </c>
    </row>
    <row r="58" spans="1:11" s="6" customFormat="1" x14ac:dyDescent="0.2">
      <c r="A58" s="16" t="s">
        <v>285</v>
      </c>
      <c r="B58" s="17" t="s">
        <v>286</v>
      </c>
      <c r="C58" s="20" t="s">
        <v>287</v>
      </c>
      <c r="D58" s="20" t="s">
        <v>288</v>
      </c>
      <c r="E58" s="18" t="s">
        <v>289</v>
      </c>
      <c r="F58" s="19" t="s">
        <v>24</v>
      </c>
      <c r="G58" s="20" t="s">
        <v>253</v>
      </c>
      <c r="H58" s="27"/>
      <c r="I58" s="28"/>
      <c r="J58" s="28"/>
      <c r="K58" s="42">
        <v>144</v>
      </c>
    </row>
    <row r="59" spans="1:11" s="6" customFormat="1" x14ac:dyDescent="0.2">
      <c r="A59" s="16" t="s">
        <v>291</v>
      </c>
      <c r="B59" s="17" t="s">
        <v>292</v>
      </c>
      <c r="C59" s="20" t="s">
        <v>293</v>
      </c>
      <c r="D59" s="20" t="s">
        <v>294</v>
      </c>
      <c r="E59" s="18" t="s">
        <v>290</v>
      </c>
      <c r="F59" s="19" t="s">
        <v>17</v>
      </c>
      <c r="G59" s="20"/>
      <c r="H59" s="27"/>
      <c r="I59" s="28"/>
      <c r="J59" s="28"/>
      <c r="K59" s="42">
        <v>1056</v>
      </c>
    </row>
    <row r="60" spans="1:11" s="6" customFormat="1" x14ac:dyDescent="0.2">
      <c r="A60" s="16" t="s">
        <v>295</v>
      </c>
      <c r="B60" s="17" t="s">
        <v>296</v>
      </c>
      <c r="C60" s="20" t="s">
        <v>297</v>
      </c>
      <c r="D60" s="20" t="s">
        <v>298</v>
      </c>
      <c r="E60" s="18" t="s">
        <v>299</v>
      </c>
      <c r="F60" s="19" t="s">
        <v>17</v>
      </c>
      <c r="G60" s="20" t="s">
        <v>18</v>
      </c>
      <c r="H60" s="27"/>
      <c r="I60" s="28"/>
      <c r="J60" s="28"/>
      <c r="K60" s="42">
        <v>584</v>
      </c>
    </row>
    <row r="61" spans="1:11" s="6" customFormat="1" x14ac:dyDescent="0.2">
      <c r="A61" s="16" t="s">
        <v>300</v>
      </c>
      <c r="B61" s="17" t="s">
        <v>301</v>
      </c>
      <c r="C61" s="20" t="s">
        <v>302</v>
      </c>
      <c r="D61" s="20" t="s">
        <v>303</v>
      </c>
      <c r="E61" s="18" t="s">
        <v>304</v>
      </c>
      <c r="F61" s="19" t="s">
        <v>17</v>
      </c>
      <c r="G61" s="20" t="s">
        <v>253</v>
      </c>
      <c r="H61" s="27"/>
      <c r="I61" s="28"/>
      <c r="J61" s="28"/>
      <c r="K61" s="45">
        <v>457</v>
      </c>
    </row>
    <row r="62" spans="1:11" s="6" customFormat="1" x14ac:dyDescent="0.2">
      <c r="A62" s="16" t="s">
        <v>305</v>
      </c>
      <c r="B62" s="17" t="s">
        <v>306</v>
      </c>
      <c r="C62" s="20" t="s">
        <v>307</v>
      </c>
      <c r="D62" s="20" t="s">
        <v>308</v>
      </c>
      <c r="E62" s="18" t="s">
        <v>309</v>
      </c>
      <c r="F62" s="19" t="s">
        <v>24</v>
      </c>
      <c r="G62" s="20" t="s">
        <v>253</v>
      </c>
      <c r="H62" s="27"/>
      <c r="I62" s="28"/>
      <c r="J62" s="28"/>
      <c r="K62" s="42">
        <v>178</v>
      </c>
    </row>
    <row r="63" spans="1:11" s="6" customFormat="1" x14ac:dyDescent="0.2">
      <c r="A63" s="16" t="s">
        <v>310</v>
      </c>
      <c r="B63" s="17" t="s">
        <v>311</v>
      </c>
      <c r="C63" s="20" t="s">
        <v>312</v>
      </c>
      <c r="D63" s="20" t="s">
        <v>313</v>
      </c>
      <c r="E63" s="18" t="s">
        <v>314</v>
      </c>
      <c r="F63" s="19" t="s">
        <v>24</v>
      </c>
      <c r="G63" s="20" t="s">
        <v>253</v>
      </c>
      <c r="H63" s="27"/>
      <c r="I63" s="28"/>
      <c r="J63" s="28"/>
      <c r="K63" s="42">
        <v>284</v>
      </c>
    </row>
    <row r="64" spans="1:11" s="6" customFormat="1" x14ac:dyDescent="0.2">
      <c r="A64" s="16" t="s">
        <v>315</v>
      </c>
      <c r="B64" s="17" t="s">
        <v>316</v>
      </c>
      <c r="C64" s="20" t="s">
        <v>317</v>
      </c>
      <c r="D64" s="20" t="s">
        <v>318</v>
      </c>
      <c r="E64" s="18" t="s">
        <v>314</v>
      </c>
      <c r="F64" s="19" t="s">
        <v>17</v>
      </c>
      <c r="G64" s="20" t="s">
        <v>253</v>
      </c>
      <c r="H64" s="27"/>
      <c r="I64" s="28"/>
      <c r="J64" s="28"/>
      <c r="K64" s="42">
        <v>221</v>
      </c>
    </row>
    <row r="65" spans="1:11" s="6" customFormat="1" x14ac:dyDescent="0.2">
      <c r="A65" s="16" t="s">
        <v>319</v>
      </c>
      <c r="B65" s="17" t="s">
        <v>320</v>
      </c>
      <c r="C65" s="20" t="s">
        <v>321</v>
      </c>
      <c r="D65" s="20" t="s">
        <v>322</v>
      </c>
      <c r="E65" s="18" t="s">
        <v>323</v>
      </c>
      <c r="F65" s="19" t="s">
        <v>24</v>
      </c>
      <c r="G65" s="20" t="s">
        <v>253</v>
      </c>
      <c r="H65" s="27"/>
      <c r="I65" s="28"/>
      <c r="J65" s="28"/>
      <c r="K65" s="42">
        <v>132</v>
      </c>
    </row>
    <row r="66" spans="1:11" s="15" customFormat="1" ht="13.5" thickBot="1" x14ac:dyDescent="0.25">
      <c r="A66" s="7"/>
      <c r="B66" s="22"/>
      <c r="C66" s="23"/>
      <c r="D66" s="23"/>
      <c r="E66" s="22"/>
      <c r="F66" s="24"/>
      <c r="G66" s="23"/>
      <c r="H66" s="25"/>
      <c r="I66" s="26"/>
      <c r="J66" s="26"/>
      <c r="K66" s="46"/>
    </row>
    <row r="67" spans="1:11" s="15" customFormat="1" x14ac:dyDescent="0.2">
      <c r="A67" s="6"/>
      <c r="H67" s="4"/>
      <c r="I67" s="4"/>
      <c r="J67" s="5" t="s">
        <v>324</v>
      </c>
      <c r="K67" s="4">
        <f>SUM(K4:K66)</f>
        <v>67775.7</v>
      </c>
    </row>
  </sheetData>
  <autoFilter ref="A3:K65" xr:uid="{00000000-0001-0000-0000-000000000000}"/>
  <mergeCells count="1">
    <mergeCell ref="H2:K2"/>
  </mergeCells>
  <conditionalFormatting sqref="A1:A1048576">
    <cfRule type="duplicateValues" dxfId="0" priority="139"/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18909-4777-42F3-AEAE-13E926A4DF95}">
  <dimension ref="A3:A35"/>
  <sheetViews>
    <sheetView workbookViewId="0">
      <selection activeCell="A33" sqref="A5:A33"/>
    </sheetView>
  </sheetViews>
  <sheetFormatPr defaultRowHeight="12.75" x14ac:dyDescent="0.2"/>
  <cols>
    <col min="1" max="1" width="51.7109375" bestFit="1" customWidth="1"/>
  </cols>
  <sheetData>
    <row r="3" spans="1:1" x14ac:dyDescent="0.2">
      <c r="A3" s="48" t="s">
        <v>328</v>
      </c>
    </row>
    <row r="4" spans="1:1" x14ac:dyDescent="0.2">
      <c r="A4" s="49"/>
    </row>
    <row r="5" spans="1:1" x14ac:dyDescent="0.2">
      <c r="A5" s="49" t="s">
        <v>247</v>
      </c>
    </row>
    <row r="6" spans="1:1" x14ac:dyDescent="0.2">
      <c r="A6" s="49" t="s">
        <v>185</v>
      </c>
    </row>
    <row r="7" spans="1:1" x14ac:dyDescent="0.2">
      <c r="A7" s="49" t="s">
        <v>129</v>
      </c>
    </row>
    <row r="8" spans="1:1" x14ac:dyDescent="0.2">
      <c r="A8" s="49" t="s">
        <v>76</v>
      </c>
    </row>
    <row r="9" spans="1:1" x14ac:dyDescent="0.2">
      <c r="A9" s="49" t="s">
        <v>275</v>
      </c>
    </row>
    <row r="10" spans="1:1" x14ac:dyDescent="0.2">
      <c r="A10" s="49" t="s">
        <v>180</v>
      </c>
    </row>
    <row r="11" spans="1:1" x14ac:dyDescent="0.2">
      <c r="A11" s="49" t="s">
        <v>226</v>
      </c>
    </row>
    <row r="12" spans="1:1" x14ac:dyDescent="0.2">
      <c r="A12" s="49" t="s">
        <v>169</v>
      </c>
    </row>
    <row r="13" spans="1:1" x14ac:dyDescent="0.2">
      <c r="A13" s="49" t="s">
        <v>30</v>
      </c>
    </row>
    <row r="14" spans="1:1" x14ac:dyDescent="0.2">
      <c r="A14" s="49" t="s">
        <v>253</v>
      </c>
    </row>
    <row r="15" spans="1:1" x14ac:dyDescent="0.2">
      <c r="A15" s="49" t="s">
        <v>211</v>
      </c>
    </row>
    <row r="16" spans="1:1" x14ac:dyDescent="0.2">
      <c r="A16" s="49" t="s">
        <v>36</v>
      </c>
    </row>
    <row r="17" spans="1:1" x14ac:dyDescent="0.2">
      <c r="A17" s="49" t="s">
        <v>25</v>
      </c>
    </row>
    <row r="18" spans="1:1" x14ac:dyDescent="0.2">
      <c r="A18" s="49" t="s">
        <v>175</v>
      </c>
    </row>
    <row r="19" spans="1:1" x14ac:dyDescent="0.2">
      <c r="A19" s="49" t="s">
        <v>42</v>
      </c>
    </row>
    <row r="20" spans="1:1" x14ac:dyDescent="0.2">
      <c r="A20" s="49" t="s">
        <v>61</v>
      </c>
    </row>
    <row r="21" spans="1:1" x14ac:dyDescent="0.2">
      <c r="A21" s="49" t="s">
        <v>135</v>
      </c>
    </row>
    <row r="22" spans="1:1" x14ac:dyDescent="0.2">
      <c r="A22" s="49" t="s">
        <v>231</v>
      </c>
    </row>
    <row r="23" spans="1:1" x14ac:dyDescent="0.2">
      <c r="A23" s="49" t="s">
        <v>326</v>
      </c>
    </row>
    <row r="24" spans="1:1" x14ac:dyDescent="0.2">
      <c r="A24" s="49" t="s">
        <v>106</v>
      </c>
    </row>
    <row r="25" spans="1:1" x14ac:dyDescent="0.2">
      <c r="A25" s="49" t="s">
        <v>97</v>
      </c>
    </row>
    <row r="26" spans="1:1" x14ac:dyDescent="0.2">
      <c r="A26" s="49" t="s">
        <v>120</v>
      </c>
    </row>
    <row r="27" spans="1:1" x14ac:dyDescent="0.2">
      <c r="A27" s="49" t="s">
        <v>269</v>
      </c>
    </row>
    <row r="28" spans="1:1" x14ac:dyDescent="0.2">
      <c r="A28" s="49" t="s">
        <v>201</v>
      </c>
    </row>
    <row r="29" spans="1:1" x14ac:dyDescent="0.2">
      <c r="A29" s="49" t="s">
        <v>163</v>
      </c>
    </row>
    <row r="30" spans="1:1" x14ac:dyDescent="0.2">
      <c r="A30" s="49" t="s">
        <v>259</v>
      </c>
    </row>
    <row r="31" spans="1:1" x14ac:dyDescent="0.2">
      <c r="A31" s="49" t="s">
        <v>115</v>
      </c>
    </row>
    <row r="32" spans="1:1" x14ac:dyDescent="0.2">
      <c r="A32" s="49" t="s">
        <v>71</v>
      </c>
    </row>
    <row r="33" spans="1:1" x14ac:dyDescent="0.2">
      <c r="A33" s="49" t="s">
        <v>55</v>
      </c>
    </row>
    <row r="34" spans="1:1" x14ac:dyDescent="0.2">
      <c r="A34" s="49" t="s">
        <v>329</v>
      </c>
    </row>
    <row r="35" spans="1:1" x14ac:dyDescent="0.2">
      <c r="A35" s="49" t="s">
        <v>330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E74B7FB0685E4B99EBE7B04514A14D" ma:contentTypeVersion="17" ma:contentTypeDescription="Een nieuw document maken." ma:contentTypeScope="" ma:versionID="ceb71f2332da18de76413ba08be62ec1">
  <xsd:schema xmlns:xsd="http://www.w3.org/2001/XMLSchema" xmlns:xs="http://www.w3.org/2001/XMLSchema" xmlns:p="http://schemas.microsoft.com/office/2006/metadata/properties" xmlns:ns2="fc9ae60f-f5ce-4d50-86f0-a407de38b43d" xmlns:ns3="94f8de8c-837c-4510-8cf6-6ed40a98c57c" targetNamespace="http://schemas.microsoft.com/office/2006/metadata/properties" ma:root="true" ma:fieldsID="a9d58d0655c38d693672900128f74b48" ns2:_="" ns3:_="">
    <xsd:import namespace="fc9ae60f-f5ce-4d50-86f0-a407de38b43d"/>
    <xsd:import namespace="94f8de8c-837c-4510-8cf6-6ed40a98c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ae60f-f5ce-4d50-86f0-a407de38b4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e47e56a-9d6a-4a6e-9f43-c13e84980a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8de8c-837c-4510-8cf6-6ed40a98c57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e46a750-a397-436a-aeb3-8ffde659afe1}" ma:internalName="TaxCatchAll" ma:showField="CatchAllData" ma:web="94f8de8c-837c-4510-8cf6-6ed40a98c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9ae60f-f5ce-4d50-86f0-a407de38b43d">
      <Terms xmlns="http://schemas.microsoft.com/office/infopath/2007/PartnerControls"/>
    </lcf76f155ced4ddcb4097134ff3c332f>
    <TaxCatchAll xmlns="94f8de8c-837c-4510-8cf6-6ed40a98c57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4FE5D7-301C-4651-8900-892B23AFEF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9ae60f-f5ce-4d50-86f0-a407de38b43d"/>
    <ds:schemaRef ds:uri="94f8de8c-837c-4510-8cf6-6ed40a98c5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CD8EC7-29D2-4173-870E-84A02AC08A2A}">
  <ds:schemaRefs>
    <ds:schemaRef ds:uri="http://schemas.microsoft.com/office/2006/metadata/properties"/>
    <ds:schemaRef ds:uri="http://schemas.microsoft.com/office/infopath/2007/PartnerControls"/>
    <ds:schemaRef ds:uri="fc9ae60f-f5ce-4d50-86f0-a407de38b43d"/>
    <ds:schemaRef ds:uri="94f8de8c-837c-4510-8cf6-6ed40a98c57c"/>
  </ds:schemaRefs>
</ds:datastoreItem>
</file>

<file path=customXml/itemProps3.xml><?xml version="1.0" encoding="utf-8"?>
<ds:datastoreItem xmlns:ds="http://schemas.openxmlformats.org/officeDocument/2006/customXml" ds:itemID="{9E3CA486-7E69-44EA-A951-C60234DD68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Huurovereenkomsten</vt:lpstr>
      <vt:lpstr>Blad1</vt:lpstr>
    </vt:vector>
  </TitlesOfParts>
  <Manager/>
  <Company>Veiligheidsregio Rotterdam-Rijnmond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Hoppel, Stefan</dc:creator>
  <cp:keywords/>
  <dc:description/>
  <cp:lastModifiedBy>Hoppel, Stefan</cp:lastModifiedBy>
  <cp:revision/>
  <dcterms:created xsi:type="dcterms:W3CDTF">2021-04-14T12:44:23Z</dcterms:created>
  <dcterms:modified xsi:type="dcterms:W3CDTF">2023-11-22T10:16:06Z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0x01010033E74B7FB0685E4B99EBE7B04514A14D</vt:lpwstr>
  </property>
</Properties>
</file>