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filterPrivacy="1" codeName="ThisWorkbook" autoCompressPictures="0"/>
  <xr:revisionPtr revIDLastSave="0" documentId="13_ncr:1_{471093DE-3AC6-6941-8FA2-B2E31143851E}" xr6:coauthVersionLast="47" xr6:coauthVersionMax="47" xr10:uidLastSave="{00000000-0000-0000-0000-000000000000}"/>
  <bookViews>
    <workbookView xWindow="37080" yWindow="500" windowWidth="42480" windowHeight="18180" activeTab="1" xr2:uid="{00000000-000D-0000-FFFF-FFFF00000000}"/>
  </bookViews>
  <sheets>
    <sheet name="Beoordelen kwaliteit" sheetId="6" r:id="rId1"/>
    <sheet name="Beoordelaar 1" sheetId="7" r:id="rId2"/>
    <sheet name="Beoordelaar 2" sheetId="15" r:id="rId3"/>
    <sheet name="Beoordelaar 3" sheetId="16" r:id="rId4"/>
    <sheet name="Beoordelaar 4" sheetId="17" r:id="rId5"/>
    <sheet name="Beoordelaar 5" sheetId="18" r:id="rId6"/>
    <sheet name="Beoordelaar 6" sheetId="19" r:id="rId7"/>
    <sheet name="Beoordelaar 7" sheetId="20" r:id="rId8"/>
    <sheet name="Consensus" sheetId="9" r:id="rId9"/>
    <sheet name="Eindscores" sheetId="21" r:id="rId10"/>
  </sheets>
  <externalReferences>
    <externalReference r:id="rId11"/>
  </externalReferences>
  <definedNames>
    <definedName name="SCORE">'Beoordelen kwaliteit'!$C$4:$C$9</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J56" i="9" l="1"/>
  <c r="G56" i="9"/>
  <c r="D56" i="9"/>
  <c r="J47" i="9"/>
  <c r="G47" i="9"/>
  <c r="D47" i="9"/>
  <c r="J38" i="9"/>
  <c r="G38" i="9"/>
  <c r="D38" i="9"/>
  <c r="J29" i="9"/>
  <c r="G29" i="9"/>
  <c r="D29" i="9"/>
  <c r="J20" i="9"/>
  <c r="G20" i="9"/>
  <c r="D20" i="9"/>
  <c r="J11" i="9"/>
  <c r="G11" i="9"/>
  <c r="D11" i="9"/>
  <c r="J54" i="9"/>
  <c r="J53" i="9"/>
  <c r="J52" i="9"/>
  <c r="J51" i="9"/>
  <c r="J50" i="9"/>
  <c r="J49" i="9"/>
  <c r="J48" i="9"/>
  <c r="G54" i="9"/>
  <c r="G53" i="9"/>
  <c r="G52" i="9"/>
  <c r="G51" i="9"/>
  <c r="G50" i="9"/>
  <c r="G49" i="9"/>
  <c r="G48" i="9"/>
  <c r="D54" i="9"/>
  <c r="D53" i="9"/>
  <c r="D52" i="9"/>
  <c r="D51" i="9"/>
  <c r="D50" i="9"/>
  <c r="D49" i="9"/>
  <c r="D48" i="9"/>
  <c r="A13" i="7"/>
  <c r="A48" i="9"/>
  <c r="A14" i="20"/>
  <c r="A13" i="20"/>
  <c r="A14" i="19"/>
  <c r="A13" i="19"/>
  <c r="A14" i="18"/>
  <c r="A13" i="18"/>
  <c r="A14" i="17"/>
  <c r="A13" i="17"/>
  <c r="A14" i="16"/>
  <c r="A13" i="16"/>
  <c r="A14" i="15"/>
  <c r="A13" i="15"/>
  <c r="A14" i="7"/>
  <c r="D57" i="9"/>
  <c r="J57" i="9"/>
  <c r="G57" i="9"/>
  <c r="A3" i="21"/>
  <c r="G2" i="21"/>
  <c r="E2" i="21"/>
  <c r="C2" i="21"/>
  <c r="J45" i="9"/>
  <c r="J44" i="9"/>
  <c r="J43" i="9"/>
  <c r="J42" i="9"/>
  <c r="J41" i="9"/>
  <c r="J40" i="9"/>
  <c r="J39" i="9"/>
  <c r="G45" i="9"/>
  <c r="G44" i="9"/>
  <c r="G43" i="9"/>
  <c r="G42" i="9"/>
  <c r="G41" i="9"/>
  <c r="G40" i="9"/>
  <c r="G39" i="9"/>
  <c r="D45" i="9"/>
  <c r="D44" i="9"/>
  <c r="D43" i="9"/>
  <c r="D42" i="9"/>
  <c r="D41" i="9"/>
  <c r="D40" i="9"/>
  <c r="D39" i="9"/>
  <c r="A39" i="9"/>
  <c r="A12" i="20"/>
  <c r="A11" i="20"/>
  <c r="A10" i="20"/>
  <c r="A9" i="20"/>
  <c r="A8" i="20"/>
  <c r="A7" i="20"/>
  <c r="A6" i="20"/>
  <c r="A5" i="20"/>
  <c r="A4" i="20"/>
  <c r="A3" i="20"/>
  <c r="A2" i="20"/>
  <c r="A12" i="19"/>
  <c r="A11" i="19"/>
  <c r="A10" i="19"/>
  <c r="A9" i="19"/>
  <c r="A8" i="19"/>
  <c r="A7" i="19"/>
  <c r="A6" i="19"/>
  <c r="A5" i="19"/>
  <c r="A4" i="19"/>
  <c r="A3" i="19"/>
  <c r="A2" i="19"/>
  <c r="A12" i="18"/>
  <c r="A11" i="18"/>
  <c r="A10" i="18"/>
  <c r="A9" i="18"/>
  <c r="A8" i="18"/>
  <c r="A7" i="18"/>
  <c r="A6" i="18"/>
  <c r="A5" i="18"/>
  <c r="A4" i="18"/>
  <c r="A3" i="18"/>
  <c r="A2" i="18"/>
  <c r="A12" i="17"/>
  <c r="A11" i="17"/>
  <c r="A10" i="17"/>
  <c r="A9" i="17"/>
  <c r="A8" i="17"/>
  <c r="A7" i="17"/>
  <c r="A6" i="17"/>
  <c r="A5" i="17"/>
  <c r="A4" i="17"/>
  <c r="A3" i="17"/>
  <c r="A2" i="17"/>
  <c r="A12" i="16"/>
  <c r="A11" i="16"/>
  <c r="A10" i="16"/>
  <c r="A9" i="16"/>
  <c r="A8" i="16"/>
  <c r="A7" i="16"/>
  <c r="A6" i="16"/>
  <c r="A5" i="16"/>
  <c r="A4" i="16"/>
  <c r="A3" i="16"/>
  <c r="A2" i="16"/>
  <c r="A12" i="15"/>
  <c r="A11" i="15"/>
  <c r="A10" i="15"/>
  <c r="A9" i="15"/>
  <c r="A8" i="15"/>
  <c r="A7" i="15"/>
  <c r="A6" i="15"/>
  <c r="A5" i="15"/>
  <c r="A4" i="15"/>
  <c r="A3" i="15"/>
  <c r="A2" i="15"/>
  <c r="A12" i="7"/>
  <c r="A11" i="7"/>
  <c r="J36" i="9"/>
  <c r="J35" i="9"/>
  <c r="G36" i="9"/>
  <c r="G35" i="9"/>
  <c r="D36" i="9"/>
  <c r="D35" i="9"/>
  <c r="J27" i="9"/>
  <c r="J26" i="9"/>
  <c r="G27" i="9"/>
  <c r="G26" i="9"/>
  <c r="D27" i="9"/>
  <c r="D26" i="9"/>
  <c r="J18" i="9"/>
  <c r="J17" i="9"/>
  <c r="G18" i="9"/>
  <c r="G17" i="9"/>
  <c r="D18" i="9"/>
  <c r="D17" i="9"/>
  <c r="J9" i="9"/>
  <c r="J8" i="9"/>
  <c r="G9" i="9"/>
  <c r="G8" i="9"/>
  <c r="D9" i="9"/>
  <c r="D8" i="9"/>
  <c r="B36" i="9"/>
  <c r="B35" i="9"/>
  <c r="B27" i="9"/>
  <c r="B54" i="9"/>
  <c r="B26" i="9"/>
  <c r="B53" i="9"/>
  <c r="B18" i="9"/>
  <c r="B45" i="9"/>
  <c r="B17" i="9"/>
  <c r="B44" i="9"/>
  <c r="B31" i="9"/>
  <c r="B32" i="9"/>
  <c r="B33" i="9"/>
  <c r="B34" i="9"/>
  <c r="B30" i="9"/>
  <c r="B22" i="9"/>
  <c r="B49" i="9"/>
  <c r="B23" i="9"/>
  <c r="B50" i="9"/>
  <c r="B24" i="9"/>
  <c r="B51" i="9"/>
  <c r="B25" i="9"/>
  <c r="B52" i="9"/>
  <c r="B21" i="9"/>
  <c r="B48" i="9"/>
  <c r="B13" i="9"/>
  <c r="B40" i="9"/>
  <c r="B14" i="9"/>
  <c r="B41" i="9"/>
  <c r="B15" i="9"/>
  <c r="B42" i="9"/>
  <c r="B16" i="9"/>
  <c r="B43" i="9"/>
  <c r="B12" i="9"/>
  <c r="B39" i="9"/>
  <c r="J34" i="9"/>
  <c r="J33" i="9"/>
  <c r="J32" i="9"/>
  <c r="J31" i="9"/>
  <c r="J30" i="9"/>
  <c r="J25" i="9"/>
  <c r="J24" i="9"/>
  <c r="J23" i="9"/>
  <c r="J16" i="9"/>
  <c r="J15" i="9"/>
  <c r="J14" i="9"/>
  <c r="J7" i="9"/>
  <c r="J6" i="9"/>
  <c r="J5" i="9"/>
  <c r="G34" i="9"/>
  <c r="G33" i="9"/>
  <c r="G32" i="9"/>
  <c r="G31" i="9"/>
  <c r="G30" i="9"/>
  <c r="G25" i="9"/>
  <c r="G24" i="9"/>
  <c r="G23" i="9"/>
  <c r="G16" i="9"/>
  <c r="G15" i="9"/>
  <c r="G14" i="9"/>
  <c r="G7" i="9"/>
  <c r="G6" i="9"/>
  <c r="G5" i="9"/>
  <c r="D34" i="9"/>
  <c r="D33" i="9"/>
  <c r="D32" i="9"/>
  <c r="D31" i="9"/>
  <c r="D30" i="9"/>
  <c r="D25" i="9"/>
  <c r="D24" i="9"/>
  <c r="D23" i="9"/>
  <c r="D16" i="9"/>
  <c r="D15" i="9"/>
  <c r="D14" i="9"/>
  <c r="D7" i="9"/>
  <c r="D6" i="9"/>
  <c r="D5" i="9"/>
  <c r="J21" i="9"/>
  <c r="G21" i="9"/>
  <c r="D21" i="9"/>
  <c r="A30" i="9"/>
  <c r="A10" i="7"/>
  <c r="A8" i="7"/>
  <c r="A6" i="7"/>
  <c r="A4" i="7"/>
  <c r="A9" i="7"/>
  <c r="J22" i="9"/>
  <c r="J12" i="9"/>
  <c r="G22" i="9"/>
  <c r="G12" i="9"/>
  <c r="D22" i="9"/>
  <c r="D12" i="9"/>
  <c r="D2" i="9"/>
  <c r="A21" i="9"/>
  <c r="A7" i="7"/>
  <c r="J13" i="9"/>
  <c r="G13" i="9"/>
  <c r="D13" i="9"/>
  <c r="J3" i="9"/>
  <c r="J4" i="9"/>
  <c r="G3" i="9"/>
  <c r="G4" i="9"/>
  <c r="D3" i="9"/>
  <c r="D4" i="9"/>
  <c r="J2" i="9"/>
  <c r="G2" i="9"/>
  <c r="A2" i="9"/>
  <c r="A5" i="7"/>
  <c r="A3" i="7"/>
  <c r="A12" i="9"/>
  <c r="A3" i="9"/>
  <c r="A2" i="7"/>
  <c r="G3" i="21"/>
  <c r="G4" i="21"/>
  <c r="E3" i="21"/>
  <c r="E4" i="21"/>
  <c r="C3" i="21"/>
  <c r="C4" i="21"/>
</calcChain>
</file>

<file path=xl/sharedStrings.xml><?xml version="1.0" encoding="utf-8"?>
<sst xmlns="http://schemas.openxmlformats.org/spreadsheetml/2006/main" count="422" uniqueCount="47">
  <si>
    <t>&lt;MOTIVATIE&gt;</t>
  </si>
  <si>
    <t>Consensus</t>
  </si>
  <si>
    <t>SCORE</t>
  </si>
  <si>
    <t>Score:</t>
  </si>
  <si>
    <t>De afzonderlijke items zullen worden beoordeeld met:</t>
  </si>
  <si>
    <t>Inschrijver 1</t>
  </si>
  <si>
    <t>Inschrijver 2</t>
  </si>
  <si>
    <t>Inschrijver 3</t>
  </si>
  <si>
    <t>SCORE:</t>
  </si>
  <si>
    <t>Motivatie consensus</t>
  </si>
  <si>
    <t>&lt;&lt;MOTIVATIE&gt;&gt;</t>
  </si>
  <si>
    <t>1.A Beantwoording open vragen</t>
  </si>
  <si>
    <t>Uitmuntend</t>
  </si>
  <si>
    <t>Goed</t>
  </si>
  <si>
    <t>Voldoende</t>
  </si>
  <si>
    <t>Matig</t>
  </si>
  <si>
    <t>Onvoldoende</t>
  </si>
  <si>
    <t xml:space="preserve">De toelichting kan ertoe leiden dat de beoordeling van de beantwoording van de open vragen positief of negatief aangepast wordt, uiteraard alleen na een consensus overleg met alle beoordelaars. Dit onderdeel kent dus GEEN eigen beoordelingskader, maar kan leiden tot een aanpassing van een beoordeling van de beantwoording van de open vragen. </t>
  </si>
  <si>
    <t>Beoordeling 1. OPEN VRAGEN</t>
  </si>
  <si>
    <t>Totaalwaardes 1. OPEN VRAGEN</t>
  </si>
  <si>
    <t>Totaal behaalde waarde OPEN VRAGEN</t>
  </si>
  <si>
    <t>1.3	 GEBRUIKERS ERVARINGEN/TRAININGEN</t>
  </si>
  <si>
    <t xml:space="preserve">1.4	 BORGING KWALITEIT INSCHRIJVING/ REALISATIE </t>
  </si>
  <si>
    <t>Zie "Bijlage 6 Kwaliteit"</t>
  </si>
  <si>
    <t>Totaalwaarde criterium kwaliteit</t>
  </si>
  <si>
    <t>Onderdeel</t>
  </si>
  <si>
    <t>Totaal behaalde waarde criterium kwaliteit:</t>
  </si>
  <si>
    <t>1.6 BORGING VEILIGHEID</t>
  </si>
  <si>
    <t>Beoordelaar 1: &lt;&lt;&gt;&gt;</t>
  </si>
  <si>
    <t>Beoordelaar 2: &lt;&lt;&gt;&gt;</t>
  </si>
  <si>
    <t>Beoordelaar 3: &lt;&lt;&gt;&gt;</t>
  </si>
  <si>
    <t>Beoordelaar 4: &lt;&lt;&gt;&gt;</t>
  </si>
  <si>
    <t>Beoordelaar 5: &lt;&lt;&gt;&gt;</t>
  </si>
  <si>
    <t>Beoordelaar 6: &lt;&lt;&gt;&gt;</t>
  </si>
  <si>
    <t>Beoordelaar 7: &lt;&lt;&gt;&gt;</t>
  </si>
  <si>
    <t>Beoordelaar 1</t>
  </si>
  <si>
    <t>Beoordelaar 2</t>
  </si>
  <si>
    <t>Beoordelaar 3</t>
  </si>
  <si>
    <t>Beoordelaar 4</t>
  </si>
  <si>
    <t>Beoordelaar 5</t>
  </si>
  <si>
    <t>Beoordelaar 6</t>
  </si>
  <si>
    <t>Beoordelaar 7</t>
  </si>
  <si>
    <t>1.B Peroonlijke toelichting beantwoording open vragen</t>
  </si>
  <si>
    <t>Naast de gestelde eisen uit de onderhavige aanbesteding is de opdrachtgever op zoek naar een opdrachtnemer die haar gedurende de periode van de overeenkomst kan voorzien van veel toegevoegde waarde en een applicatie heeft die op onderdelen minimaal een matig scoort, dan wel voldoende ‘voldoendes’ scoort. Hoe meer toegevoegde waarde een inschrijver biedt, hoe hoger zij op dit onderdeel kwaliteit scoort, scoort inschrijver onvoldoende op onderdelen (zoals in deze bijlage beschreven) dan zal zij worden uitgesloten van verdere deelname (tenzij er € 0,- als waarde gegeven wordt). Alle antwoorden van een inschrijver dienen realistisch en uitvoerbaar te zijn. Een honorering van de antwoorden zal nimmer leiden tot een verplichte afname van datgene wat inschrijver heeft ingediend, of enige vergoeding. Datgene wat inschrijver indient/ demonstreert dient na gunning daadwerkelijk geleverd te moeten worden, bij de prijzen te zijn inbegrepen en zal in de verificatiefase getoetst worden.</t>
  </si>
  <si>
    <t>1.1 	PLAN VAN AANPAK IMPLEMENTATIE</t>
  </si>
  <si>
    <t>1.2 	NIVEAU PROJECTMANAGEMENT/ CONSULTANCY/ SLA/ AVG</t>
  </si>
  <si>
    <t>1.5	 BORGING INRICHTING BIJ EEN MIGRATIE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</si>
</sst>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 #,##0.00_-;&quot;€&quot;\ #,##0.00\-"/>
    <numFmt numFmtId="165" formatCode="&quot;€&quot;\ #,##0_-"/>
    <numFmt numFmtId="166" formatCode="&quot;€&quot;\ #,##0.00"/>
  </numFmts>
  <fonts count="18" x14ac:knownFonts="1">
    <font>
      <sz val="11"/>
      <color theme="1"/>
      <name val="Calibri"/>
      <family val="2"/>
      <scheme val="minor"/>
    </font>
    <font>
      <b/>
      <sz val="12"/>
      <color theme="1"/>
      <name val="Verdana"/>
      <family val="2"/>
    </font>
    <font>
      <sz val="10"/>
      <color theme="1"/>
      <name val="Verdana"/>
      <family val="2"/>
    </font>
    <font>
      <b/>
      <sz val="10"/>
      <color theme="1"/>
      <name val="Verdana"/>
      <family val="2"/>
    </font>
    <font>
      <b/>
      <sz val="12"/>
      <color theme="0"/>
      <name val="Verdana"/>
      <family val="2"/>
    </font>
    <font>
      <u/>
      <sz val="11"/>
      <color theme="10"/>
      <name val="Calibri"/>
      <family val="2"/>
      <scheme val="minor"/>
    </font>
    <font>
      <u/>
      <sz val="11"/>
      <color theme="11"/>
      <name val="Calibri"/>
      <family val="2"/>
      <scheme val="minor"/>
    </font>
    <font>
      <b/>
      <sz val="11"/>
      <color theme="1"/>
      <name val="Calibri"/>
      <family val="2"/>
      <scheme val="minor"/>
    </font>
    <font>
      <b/>
      <sz val="11"/>
      <color theme="1"/>
      <name val="Verdana"/>
      <family val="2"/>
    </font>
    <font>
      <b/>
      <sz val="8"/>
      <name val="Verdana"/>
      <family val="2"/>
    </font>
    <font>
      <b/>
      <sz val="11"/>
      <color indexed="8"/>
      <name val="Verdana"/>
      <family val="2"/>
    </font>
    <font>
      <b/>
      <sz val="11"/>
      <color theme="0"/>
      <name val="Verdana"/>
      <family val="2"/>
    </font>
    <font>
      <sz val="10"/>
      <color theme="0"/>
      <name val="Verdana"/>
      <family val="2"/>
    </font>
    <font>
      <sz val="9"/>
      <color theme="0"/>
      <name val="Verdana"/>
      <family val="2"/>
    </font>
    <font>
      <b/>
      <sz val="10"/>
      <color theme="0"/>
      <name val="Verdana"/>
      <family val="2"/>
    </font>
    <font>
      <b/>
      <sz val="10"/>
      <color theme="6" tint="-0.249977111117893"/>
      <name val="Verdana"/>
      <family val="2"/>
    </font>
    <font>
      <sz val="12"/>
      <color rgb="FF454545"/>
      <name val="Helvetica Neue"/>
      <family val="2"/>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tint="-0.49998474074526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auto="1"/>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s>
  <cellStyleXfs count="57">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cellStyleXfs>
  <cellXfs count="95">
    <xf numFmtId="0" fontId="0" fillId="0" borderId="0" xfId="0"/>
    <xf numFmtId="0" fontId="2" fillId="0" borderId="0" xfId="0" applyFont="1"/>
    <xf numFmtId="0" fontId="0" fillId="0" borderId="0" xfId="0" applyAlignment="1">
      <alignment wrapText="1"/>
    </xf>
    <xf numFmtId="0" fontId="1" fillId="0" borderId="0" xfId="0" applyFont="1"/>
    <xf numFmtId="165" fontId="2" fillId="0" borderId="0" xfId="0" applyNumberFormat="1" applyFont="1" applyAlignment="1">
      <alignment horizontal="center"/>
    </xf>
    <xf numFmtId="0" fontId="2" fillId="2" borderId="0" xfId="0" applyFont="1" applyFill="1"/>
    <xf numFmtId="0" fontId="3" fillId="2" borderId="8" xfId="0" applyFont="1" applyFill="1" applyBorder="1" applyAlignment="1">
      <alignment horizontal="left" vertical="center" indent="1"/>
    </xf>
    <xf numFmtId="0" fontId="2" fillId="2" borderId="8" xfId="0" applyFont="1" applyFill="1" applyBorder="1" applyAlignment="1">
      <alignment horizontal="left" vertical="center" wrapText="1" indent="1"/>
    </xf>
    <xf numFmtId="0" fontId="7" fillId="0" borderId="0" xfId="0" applyFont="1"/>
    <xf numFmtId="0" fontId="4" fillId="2" borderId="8" xfId="0" applyFont="1" applyFill="1" applyBorder="1" applyAlignment="1">
      <alignment horizontal="left" vertical="center" indent="1"/>
    </xf>
    <xf numFmtId="0" fontId="8" fillId="2" borderId="8" xfId="0" applyFont="1" applyFill="1" applyBorder="1" applyAlignment="1">
      <alignment horizontal="left" vertical="center"/>
    </xf>
    <xf numFmtId="0" fontId="2" fillId="2" borderId="8" xfId="0" applyFont="1" applyFill="1" applyBorder="1" applyAlignment="1">
      <alignment horizontal="center" vertical="center"/>
    </xf>
    <xf numFmtId="0" fontId="10" fillId="2" borderId="8" xfId="0" applyFont="1" applyFill="1" applyBorder="1" applyAlignment="1">
      <alignment horizontal="right" vertical="center" wrapText="1"/>
    </xf>
    <xf numFmtId="0" fontId="11" fillId="2" borderId="8"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0" fillId="0" borderId="0" xfId="0" applyAlignment="1">
      <alignment horizontal="left"/>
    </xf>
    <xf numFmtId="165" fontId="3" fillId="2" borderId="4" xfId="0" applyNumberFormat="1" applyFont="1" applyFill="1" applyBorder="1" applyAlignment="1" applyProtection="1">
      <alignment horizontal="center" vertical="center" wrapText="1"/>
      <protection locked="0"/>
    </xf>
    <xf numFmtId="165" fontId="3" fillId="2" borderId="3" xfId="0" applyNumberFormat="1" applyFont="1" applyFill="1" applyBorder="1" applyAlignment="1">
      <alignment horizontal="center" vertical="center" wrapText="1"/>
    </xf>
    <xf numFmtId="0" fontId="2" fillId="2" borderId="8" xfId="0" applyFont="1" applyFill="1" applyBorder="1" applyAlignment="1">
      <alignment horizontal="left" vertical="center" wrapText="1"/>
    </xf>
    <xf numFmtId="0" fontId="4" fillId="3" borderId="2" xfId="0" applyFont="1" applyFill="1" applyBorder="1" applyAlignment="1" applyProtection="1">
      <alignment horizontal="left" vertical="center" indent="1"/>
      <protection locked="0"/>
    </xf>
    <xf numFmtId="0" fontId="3" fillId="4" borderId="1" xfId="0" applyFont="1" applyFill="1" applyBorder="1" applyAlignment="1">
      <alignment horizontal="left" vertical="center" wrapText="1"/>
    </xf>
    <xf numFmtId="0" fontId="3" fillId="5" borderId="1" xfId="0" applyFont="1" applyFill="1" applyBorder="1" applyAlignment="1">
      <alignment horizontal="left" vertical="center" wrapText="1"/>
    </xf>
    <xf numFmtId="0" fontId="2" fillId="6" borderId="1" xfId="0" applyFont="1" applyFill="1" applyBorder="1" applyAlignment="1">
      <alignment horizontal="left" vertical="center" wrapText="1"/>
    </xf>
    <xf numFmtId="0" fontId="13" fillId="3" borderId="5" xfId="0" applyFont="1" applyFill="1" applyBorder="1" applyAlignment="1">
      <alignment horizontal="center" vertical="center"/>
    </xf>
    <xf numFmtId="0" fontId="13" fillId="3" borderId="11" xfId="0" applyFont="1" applyFill="1" applyBorder="1" applyAlignment="1">
      <alignment horizontal="center" vertical="center"/>
    </xf>
    <xf numFmtId="0" fontId="13" fillId="3" borderId="12" xfId="0" applyFont="1" applyFill="1" applyBorder="1" applyAlignment="1">
      <alignment horizontal="center" vertical="center"/>
    </xf>
    <xf numFmtId="0" fontId="2" fillId="4" borderId="2" xfId="0" applyFont="1" applyFill="1" applyBorder="1" applyAlignment="1">
      <alignment horizontal="center" vertical="center"/>
    </xf>
    <xf numFmtId="0" fontId="9" fillId="5" borderId="3" xfId="0" applyFont="1" applyFill="1" applyBorder="1" applyAlignment="1">
      <alignment horizontal="center" vertical="center" wrapText="1"/>
    </xf>
    <xf numFmtId="0" fontId="9" fillId="3" borderId="3" xfId="0" applyFont="1" applyFill="1" applyBorder="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164" fontId="2" fillId="7" borderId="3" xfId="0" applyNumberFormat="1" applyFont="1" applyFill="1" applyBorder="1" applyAlignment="1">
      <alignment horizontal="center" vertical="center" wrapText="1"/>
    </xf>
    <xf numFmtId="164" fontId="2" fillId="7" borderId="1" xfId="0" applyNumberFormat="1" applyFont="1" applyFill="1" applyBorder="1" applyAlignment="1">
      <alignment horizontal="center" vertical="center" wrapText="1"/>
    </xf>
    <xf numFmtId="164" fontId="3" fillId="6" borderId="1" xfId="0" applyNumberFormat="1" applyFont="1" applyFill="1" applyBorder="1" applyAlignment="1">
      <alignment horizontal="center" vertical="center"/>
    </xf>
    <xf numFmtId="0" fontId="2" fillId="4" borderId="1" xfId="0" applyFont="1" applyFill="1" applyBorder="1" applyAlignment="1">
      <alignment vertical="center" wrapText="1"/>
    </xf>
    <xf numFmtId="0" fontId="2" fillId="5" borderId="1" xfId="0" applyFont="1" applyFill="1" applyBorder="1" applyAlignment="1">
      <alignment vertical="center" wrapText="1"/>
    </xf>
    <xf numFmtId="0" fontId="3" fillId="5" borderId="1" xfId="0" applyFont="1" applyFill="1" applyBorder="1" applyAlignment="1">
      <alignment vertical="center" wrapText="1"/>
    </xf>
    <xf numFmtId="0" fontId="4" fillId="8" borderId="2" xfId="0" applyFont="1" applyFill="1" applyBorder="1" applyAlignment="1">
      <alignment vertical="center"/>
    </xf>
    <xf numFmtId="0" fontId="4" fillId="8" borderId="3" xfId="0" applyFont="1" applyFill="1" applyBorder="1" applyAlignment="1">
      <alignment vertical="center"/>
    </xf>
    <xf numFmtId="0" fontId="1" fillId="3" borderId="1" xfId="0" applyFont="1" applyFill="1" applyBorder="1" applyAlignment="1">
      <alignment horizontal="left" vertical="center"/>
    </xf>
    <xf numFmtId="0" fontId="1" fillId="3" borderId="1" xfId="0" applyFont="1" applyFill="1" applyBorder="1" applyAlignment="1">
      <alignment horizontal="center" vertical="center"/>
    </xf>
    <xf numFmtId="0" fontId="4" fillId="2" borderId="8" xfId="0" applyFont="1" applyFill="1" applyBorder="1" applyAlignment="1">
      <alignment horizontal="left" vertical="center"/>
    </xf>
    <xf numFmtId="0" fontId="1" fillId="6" borderId="1" xfId="0" applyFont="1" applyFill="1" applyBorder="1" applyAlignment="1">
      <alignment vertical="center" wrapText="1"/>
    </xf>
    <xf numFmtId="166" fontId="1" fillId="6" borderId="10" xfId="0" applyNumberFormat="1" applyFont="1" applyFill="1" applyBorder="1" applyAlignment="1">
      <alignment horizontal="center" vertical="center" wrapText="1"/>
    </xf>
    <xf numFmtId="0" fontId="1" fillId="3" borderId="1" xfId="0" applyFont="1" applyFill="1" applyBorder="1" applyAlignment="1">
      <alignment horizontal="right" vertical="center"/>
    </xf>
    <xf numFmtId="166" fontId="1" fillId="3" borderId="1" xfId="0" applyNumberFormat="1" applyFont="1" applyFill="1" applyBorder="1" applyAlignment="1">
      <alignment horizontal="center" vertical="center"/>
    </xf>
    <xf numFmtId="0" fontId="16" fillId="0" borderId="0" xfId="0" applyFont="1"/>
    <xf numFmtId="166" fontId="3" fillId="6" borderId="3" xfId="0" applyNumberFormat="1"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4" borderId="2" xfId="0" applyFont="1" applyFill="1" applyBorder="1" applyAlignment="1">
      <alignment horizontal="left" vertical="center" wrapText="1"/>
    </xf>
    <xf numFmtId="0" fontId="3" fillId="4" borderId="3" xfId="0" applyFont="1" applyFill="1" applyBorder="1" applyAlignment="1">
      <alignment horizontal="left" vertical="center" wrapText="1"/>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3" xfId="0" applyFont="1" applyFill="1" applyBorder="1" applyAlignment="1">
      <alignment horizontal="center" vertical="center"/>
    </xf>
    <xf numFmtId="0" fontId="3" fillId="6" borderId="2" xfId="0" applyFont="1" applyFill="1" applyBorder="1" applyAlignment="1">
      <alignment horizontal="left" vertical="center" wrapText="1"/>
    </xf>
    <xf numFmtId="0" fontId="3" fillId="6" borderId="3"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2" fillId="6" borderId="6" xfId="0" applyFont="1" applyFill="1" applyBorder="1" applyAlignment="1">
      <alignment horizontal="left" vertical="center" wrapText="1"/>
    </xf>
    <xf numFmtId="0" fontId="2" fillId="6" borderId="7" xfId="0" applyFont="1" applyFill="1" applyBorder="1" applyAlignment="1">
      <alignment horizontal="left" vertical="center" wrapText="1"/>
    </xf>
    <xf numFmtId="0" fontId="2" fillId="6" borderId="13" xfId="0" applyFont="1" applyFill="1" applyBorder="1" applyAlignment="1">
      <alignment horizontal="left" vertical="center" wrapText="1"/>
    </xf>
    <xf numFmtId="0" fontId="2" fillId="6" borderId="1" xfId="0" applyFont="1" applyFill="1" applyBorder="1" applyAlignment="1">
      <alignment horizontal="left" vertical="center" wrapText="1"/>
    </xf>
    <xf numFmtId="165" fontId="3" fillId="7" borderId="2" xfId="0" applyNumberFormat="1" applyFont="1" applyFill="1" applyBorder="1" applyAlignment="1" applyProtection="1">
      <alignment horizontal="center" vertical="center" wrapText="1"/>
      <protection locked="0"/>
    </xf>
    <xf numFmtId="165" fontId="3" fillId="7" borderId="3" xfId="0" applyNumberFormat="1" applyFont="1" applyFill="1" applyBorder="1" applyAlignment="1" applyProtection="1">
      <alignment horizontal="center" vertical="center" wrapText="1"/>
      <protection locked="0"/>
    </xf>
    <xf numFmtId="165" fontId="3" fillId="7" borderId="4" xfId="0" applyNumberFormat="1" applyFont="1" applyFill="1" applyBorder="1" applyAlignment="1" applyProtection="1">
      <alignment horizontal="center" vertical="center" wrapText="1"/>
      <protection locked="0"/>
    </xf>
    <xf numFmtId="165" fontId="4" fillId="3" borderId="2" xfId="0" applyNumberFormat="1" applyFont="1" applyFill="1" applyBorder="1" applyAlignment="1" applyProtection="1">
      <alignment horizontal="center" vertical="center"/>
      <protection locked="0"/>
    </xf>
    <xf numFmtId="165" fontId="4" fillId="3" borderId="3" xfId="0" applyNumberFormat="1" applyFont="1" applyFill="1" applyBorder="1" applyAlignment="1" applyProtection="1">
      <alignment horizontal="center" vertical="center"/>
      <protection locked="0"/>
    </xf>
    <xf numFmtId="165" fontId="3" fillId="4" borderId="4" xfId="0" applyNumberFormat="1" applyFont="1" applyFill="1" applyBorder="1" applyAlignment="1">
      <alignment horizontal="center" vertical="center"/>
    </xf>
    <xf numFmtId="165" fontId="3" fillId="4" borderId="3" xfId="0" applyNumberFormat="1" applyFont="1" applyFill="1" applyBorder="1" applyAlignment="1">
      <alignment horizontal="center" vertical="center"/>
    </xf>
    <xf numFmtId="165" fontId="3" fillId="4" borderId="2" xfId="0" applyNumberFormat="1" applyFont="1" applyFill="1" applyBorder="1" applyAlignment="1">
      <alignment horizontal="center" vertical="center"/>
    </xf>
    <xf numFmtId="165" fontId="4" fillId="3" borderId="4" xfId="0" applyNumberFormat="1" applyFont="1" applyFill="1" applyBorder="1" applyAlignment="1" applyProtection="1">
      <alignment horizontal="center" vertical="center"/>
      <protection locked="0"/>
    </xf>
    <xf numFmtId="165" fontId="3" fillId="7" borderId="9" xfId="0" applyNumberFormat="1" applyFont="1" applyFill="1" applyBorder="1" applyAlignment="1" applyProtection="1">
      <alignment horizontal="center" vertical="center" wrapText="1"/>
      <protection locked="0"/>
    </xf>
    <xf numFmtId="165" fontId="3" fillId="7" borderId="5" xfId="0" applyNumberFormat="1" applyFont="1" applyFill="1" applyBorder="1" applyAlignment="1" applyProtection="1">
      <alignment horizontal="center" vertical="center" wrapText="1"/>
      <protection locked="0"/>
    </xf>
    <xf numFmtId="164" fontId="2" fillId="7" borderId="10" xfId="0" applyNumberFormat="1" applyFont="1" applyFill="1" applyBorder="1" applyAlignment="1" applyProtection="1">
      <alignment horizontal="center" vertical="center" wrapText="1"/>
      <protection locked="0"/>
    </xf>
    <xf numFmtId="164" fontId="2" fillId="7" borderId="8" xfId="0" applyNumberFormat="1" applyFont="1" applyFill="1" applyBorder="1" applyAlignment="1" applyProtection="1">
      <alignment horizontal="center" vertical="center" wrapText="1"/>
      <protection locked="0"/>
    </xf>
    <xf numFmtId="164" fontId="2" fillId="7" borderId="12" xfId="0" applyNumberFormat="1" applyFont="1" applyFill="1" applyBorder="1" applyAlignment="1" applyProtection="1">
      <alignment horizontal="center" vertical="center" wrapText="1"/>
      <protection locked="0"/>
    </xf>
    <xf numFmtId="0" fontId="3" fillId="6" borderId="10" xfId="0"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10" fillId="3" borderId="1" xfId="0" applyFont="1" applyFill="1" applyBorder="1" applyAlignment="1">
      <alignment horizontal="right" vertical="center" wrapText="1"/>
    </xf>
    <xf numFmtId="0" fontId="10" fillId="3" borderId="2" xfId="0" applyFont="1" applyFill="1" applyBorder="1" applyAlignment="1">
      <alignment horizontal="right" vertical="center" wrapText="1"/>
    </xf>
    <xf numFmtId="0" fontId="11" fillId="5" borderId="1" xfId="0" applyFont="1" applyFill="1" applyBorder="1" applyAlignment="1">
      <alignment horizontal="right" vertical="center" wrapText="1"/>
    </xf>
    <xf numFmtId="0" fontId="11" fillId="5" borderId="2" xfId="0" applyFont="1" applyFill="1" applyBorder="1" applyAlignment="1">
      <alignment horizontal="right" vertical="center" wrapText="1"/>
    </xf>
    <xf numFmtId="0" fontId="1" fillId="6" borderId="1" xfId="0" applyFont="1" applyFill="1" applyBorder="1" applyAlignment="1">
      <alignment horizontal="right" vertical="center" wrapText="1"/>
    </xf>
    <xf numFmtId="0" fontId="1" fillId="6" borderId="2" xfId="0" applyFont="1" applyFill="1" applyBorder="1" applyAlignment="1">
      <alignment horizontal="right" vertical="center" wrapText="1"/>
    </xf>
    <xf numFmtId="0" fontId="11" fillId="3" borderId="12" xfId="0" applyFont="1" applyFill="1" applyBorder="1" applyAlignment="1">
      <alignment horizontal="left" vertical="center"/>
    </xf>
    <xf numFmtId="0" fontId="11" fillId="3" borderId="13" xfId="0" applyFont="1" applyFill="1" applyBorder="1" applyAlignment="1">
      <alignment horizontal="left" vertical="center"/>
    </xf>
    <xf numFmtId="0" fontId="3" fillId="6" borderId="10"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12" fillId="2" borderId="0" xfId="0" applyFont="1" applyFill="1" applyBorder="1" applyAlignment="1">
      <alignment vertical="center" wrapText="1"/>
    </xf>
  </cellXfs>
  <cellStyles count="57">
    <cellStyle name="Gevolgde hyperlink" xfId="2" builtinId="9" hidden="1"/>
    <cellStyle name="Gevolgde hyperlink" xfId="4" builtinId="9" hidden="1"/>
    <cellStyle name="Gevolgde hyperlink" xfId="6" builtinId="9" hidden="1"/>
    <cellStyle name="Gevolgde hyperlink" xfId="8"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20" builtinId="9" hidden="1"/>
    <cellStyle name="Gevolgde hyperlink" xfId="22" builtinId="9" hidden="1"/>
    <cellStyle name="Gevolgde hyperlink" xfId="24" builtinId="9" hidden="1"/>
    <cellStyle name="Gevolgde hyperlink" xfId="26" builtinId="9" hidden="1"/>
    <cellStyle name="Gevolgde hyperlink" xfId="28" builtinId="9" hidden="1"/>
    <cellStyle name="Gevolgde hyperlink" xfId="30" builtinId="9" hidden="1"/>
    <cellStyle name="Gevolgde hyperlink" xfId="32" builtinId="9" hidden="1"/>
    <cellStyle name="Gevolgde hyperlink" xfId="34" builtinId="9" hidden="1"/>
    <cellStyle name="Gevolgde hyperlink" xfId="36" builtinId="9" hidden="1"/>
    <cellStyle name="Gevolgde hyperlink" xfId="38" builtinId="9" hidden="1"/>
    <cellStyle name="Gevolgde hyperlink" xfId="40" builtinId="9" hidden="1"/>
    <cellStyle name="Gevolgde hyperlink" xfId="42" builtinId="9" hidden="1"/>
    <cellStyle name="Gevolgde hyperlink" xfId="44" builtinId="9" hidden="1"/>
    <cellStyle name="Gevolgde hyperlink" xfId="46" builtinId="9" hidden="1"/>
    <cellStyle name="Gevolgde hyperlink" xfId="48" builtinId="9" hidden="1"/>
    <cellStyle name="Gevolgde hyperlink" xfId="50" builtinId="9" hidden="1"/>
    <cellStyle name="Gevolgde hyperlink" xfId="52" builtinId="9" hidden="1"/>
    <cellStyle name="Gevolgde hyperlink" xfId="54" builtinId="9" hidden="1"/>
    <cellStyle name="Gevolgde hyperlink" xfId="5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Standaard" xfId="0" builtinId="0"/>
  </cellStyles>
  <dxfs count="0"/>
  <tableStyles count="0" defaultTableStyle="TableStyleMedium2" defaultPivotStyle="PivotStyleMedium9"/>
  <colors>
    <mruColors>
      <color rgb="FFF2F2F2"/>
      <color rgb="FFFDE9D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https://lh3.googleusercontent.com/proxy/905zFnH74o3QfgKemATaZ24nc0uunw-ysNCU0Dy7J7m3BhLm29udfFcb0FZb8j94now4Ep5TSR7SAuHtpJ-8cb912jl_w-kDYr5CMxLDHwH_f4EkmJSVXD59dP0E4RzNqvc"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105831</xdr:colOff>
      <xdr:row>0</xdr:row>
      <xdr:rowOff>0</xdr:rowOff>
    </xdr:from>
    <xdr:to>
      <xdr:col>3</xdr:col>
      <xdr:colOff>616396</xdr:colOff>
      <xdr:row>1</xdr:row>
      <xdr:rowOff>931332</xdr:rowOff>
    </xdr:to>
    <xdr:pic>
      <xdr:nvPicPr>
        <xdr:cNvPr id="2" name="Afbeelding 1" descr="Nova Studiecentrum">
          <a:extLst>
            <a:ext uri="{FF2B5EF4-FFF2-40B4-BE49-F238E27FC236}">
              <a16:creationId xmlns:a16="http://schemas.microsoft.com/office/drawing/2014/main" id="{66B17EFE-7502-A046-B86B-E571AB085F9F}"/>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906248" y="0"/>
          <a:ext cx="3897231" cy="13123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Library/Dropbox%20BIC%20BV/BiC%20bv%20Dropbox/BiC%20Leeuwarden/BiC%20Leeuwarden/BiC_consultancy/Zaam%20Scholengroep/EA%20Keuring%20en%20onderhoud%20Blusmateriaal/aanbestedingsdocument%20en%20bijlagen/definitief/Bijlage%208%20Beoordelingsformulier%20kwaliteit.xlsx?7173970D" TargetMode="External"/><Relationship Id="rId1" Type="http://schemas.openxmlformats.org/officeDocument/2006/relationships/externalLinkPath" Target="file:///7173970D/Bijlage%208%20Beoordelingsformulier%20kwalitei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oordelen 1. Open vragen"/>
      <sheetName val="Beoordelaar 1"/>
      <sheetName val="Beoordelaar 2"/>
      <sheetName val="Beoordelaar 3"/>
      <sheetName val="Consensus"/>
      <sheetName val="Eindscores"/>
    </sheetNames>
    <sheetDataSet>
      <sheetData sheetId="0">
        <row r="1">
          <cell r="A1" t="str">
            <v>1.	OPEN VRAGEN</v>
          </cell>
        </row>
      </sheetData>
      <sheetData sheetId="1">
        <row r="1">
          <cell r="C1" t="str">
            <v>Inschrijver 1</v>
          </cell>
          <cell r="F1" t="str">
            <v>Inschrijver 2</v>
          </cell>
          <cell r="I1" t="str">
            <v>Inschrijver 3</v>
          </cell>
        </row>
      </sheetData>
      <sheetData sheetId="2"/>
      <sheetData sheetId="3"/>
      <sheetData sheetId="4">
        <row r="24">
          <cell r="D24" t="e">
            <v>#VALUE!</v>
          </cell>
        </row>
      </sheetData>
      <sheetData sheetId="5"/>
    </sheetDataSet>
  </externalBook>
</externalLink>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C43"/>
  <sheetViews>
    <sheetView showGridLines="0" zoomScale="120" zoomScaleNormal="120" workbookViewId="0">
      <selection sqref="A1:B43"/>
    </sheetView>
  </sheetViews>
  <sheetFormatPr baseColWidth="10" defaultColWidth="8.83203125" defaultRowHeight="15" x14ac:dyDescent="0.2"/>
  <cols>
    <col min="1" max="1" width="80.83203125" customWidth="1"/>
    <col min="2" max="2" width="25.83203125" style="1" customWidth="1"/>
    <col min="3" max="3" width="44.5" customWidth="1"/>
  </cols>
  <sheetData>
    <row r="1" spans="1:3" ht="30" customHeight="1" x14ac:dyDescent="0.2">
      <c r="A1" s="55" t="s">
        <v>18</v>
      </c>
      <c r="B1" s="57"/>
    </row>
    <row r="2" spans="1:3" s="2" customFormat="1" ht="130" customHeight="1" x14ac:dyDescent="0.2">
      <c r="A2" s="58" t="s">
        <v>43</v>
      </c>
      <c r="B2" s="59"/>
    </row>
    <row r="3" spans="1:3" s="2" customFormat="1" ht="30" customHeight="1" x14ac:dyDescent="0.2">
      <c r="A3" s="60" t="s">
        <v>11</v>
      </c>
      <c r="B3" s="61"/>
    </row>
    <row r="4" spans="1:3" ht="35" customHeight="1" x14ac:dyDescent="0.2">
      <c r="A4" s="35" t="s">
        <v>44</v>
      </c>
      <c r="B4" s="34" t="s">
        <v>4</v>
      </c>
      <c r="C4" s="94" t="s">
        <v>3</v>
      </c>
    </row>
    <row r="5" spans="1:3" s="15" customFormat="1" ht="20" customHeight="1" x14ac:dyDescent="0.2">
      <c r="A5" s="62" t="s">
        <v>23</v>
      </c>
      <c r="B5" s="33" t="s">
        <v>12</v>
      </c>
      <c r="C5" s="94" t="s">
        <v>12</v>
      </c>
    </row>
    <row r="6" spans="1:3" s="15" customFormat="1" ht="20" customHeight="1" x14ac:dyDescent="0.2">
      <c r="A6" s="63"/>
      <c r="B6" s="33" t="s">
        <v>13</v>
      </c>
      <c r="C6" s="94" t="s">
        <v>13</v>
      </c>
    </row>
    <row r="7" spans="1:3" s="15" customFormat="1" ht="20" customHeight="1" x14ac:dyDescent="0.2">
      <c r="A7" s="63"/>
      <c r="B7" s="33" t="s">
        <v>14</v>
      </c>
      <c r="C7" s="94" t="s">
        <v>14</v>
      </c>
    </row>
    <row r="8" spans="1:3" s="15" customFormat="1" ht="20" customHeight="1" x14ac:dyDescent="0.2">
      <c r="A8" s="63"/>
      <c r="B8" s="33" t="s">
        <v>15</v>
      </c>
      <c r="C8" s="94" t="s">
        <v>15</v>
      </c>
    </row>
    <row r="9" spans="1:3" s="15" customFormat="1" ht="20" customHeight="1" x14ac:dyDescent="0.2">
      <c r="A9" s="64"/>
      <c r="B9" s="33" t="s">
        <v>16</v>
      </c>
      <c r="C9" s="94" t="s">
        <v>16</v>
      </c>
    </row>
    <row r="10" spans="1:3" ht="35" customHeight="1" x14ac:dyDescent="0.2">
      <c r="A10" s="35" t="s">
        <v>45</v>
      </c>
      <c r="B10" s="34" t="s">
        <v>4</v>
      </c>
    </row>
    <row r="11" spans="1:3" s="15" customFormat="1" ht="20" customHeight="1" x14ac:dyDescent="0.2">
      <c r="A11" s="62" t="s">
        <v>23</v>
      </c>
      <c r="B11" s="33" t="s">
        <v>12</v>
      </c>
      <c r="C11" s="94" t="s">
        <v>12</v>
      </c>
    </row>
    <row r="12" spans="1:3" s="15" customFormat="1" ht="20" customHeight="1" x14ac:dyDescent="0.2">
      <c r="A12" s="63"/>
      <c r="B12" s="33" t="s">
        <v>13</v>
      </c>
    </row>
    <row r="13" spans="1:3" s="15" customFormat="1" ht="20" customHeight="1" x14ac:dyDescent="0.2">
      <c r="A13" s="63"/>
      <c r="B13" s="33" t="s">
        <v>14</v>
      </c>
    </row>
    <row r="14" spans="1:3" s="15" customFormat="1" ht="20" customHeight="1" x14ac:dyDescent="0.2">
      <c r="A14" s="63"/>
      <c r="B14" s="33" t="s">
        <v>15</v>
      </c>
    </row>
    <row r="15" spans="1:3" s="15" customFormat="1" ht="20" customHeight="1" x14ac:dyDescent="0.2">
      <c r="A15" s="64"/>
      <c r="B15" s="33" t="s">
        <v>16</v>
      </c>
    </row>
    <row r="16" spans="1:3" ht="35" customHeight="1" x14ac:dyDescent="0.2">
      <c r="A16" s="35" t="s">
        <v>21</v>
      </c>
      <c r="B16" s="34" t="s">
        <v>4</v>
      </c>
    </row>
    <row r="17" spans="1:3" s="15" customFormat="1" ht="20" customHeight="1" x14ac:dyDescent="0.2">
      <c r="A17" s="62" t="s">
        <v>23</v>
      </c>
      <c r="B17" s="33" t="s">
        <v>12</v>
      </c>
      <c r="C17" s="94" t="s">
        <v>12</v>
      </c>
    </row>
    <row r="18" spans="1:3" s="15" customFormat="1" ht="20" customHeight="1" x14ac:dyDescent="0.2">
      <c r="A18" s="63"/>
      <c r="B18" s="33" t="s">
        <v>13</v>
      </c>
    </row>
    <row r="19" spans="1:3" s="15" customFormat="1" ht="20" customHeight="1" x14ac:dyDescent="0.2">
      <c r="A19" s="63"/>
      <c r="B19" s="33" t="s">
        <v>14</v>
      </c>
    </row>
    <row r="20" spans="1:3" s="15" customFormat="1" ht="20" customHeight="1" x14ac:dyDescent="0.2">
      <c r="A20" s="63"/>
      <c r="B20" s="33" t="s">
        <v>15</v>
      </c>
    </row>
    <row r="21" spans="1:3" s="15" customFormat="1" ht="20" customHeight="1" x14ac:dyDescent="0.2">
      <c r="A21" s="64"/>
      <c r="B21" s="33" t="s">
        <v>16</v>
      </c>
    </row>
    <row r="22" spans="1:3" ht="35" customHeight="1" x14ac:dyDescent="0.2">
      <c r="A22" s="35" t="s">
        <v>22</v>
      </c>
      <c r="B22" s="34" t="s">
        <v>4</v>
      </c>
    </row>
    <row r="23" spans="1:3" s="15" customFormat="1" ht="20" customHeight="1" x14ac:dyDescent="0.2">
      <c r="A23" s="62" t="s">
        <v>23</v>
      </c>
      <c r="B23" s="33" t="s">
        <v>12</v>
      </c>
      <c r="C23" s="94" t="s">
        <v>12</v>
      </c>
    </row>
    <row r="24" spans="1:3" s="15" customFormat="1" ht="20" customHeight="1" x14ac:dyDescent="0.2">
      <c r="A24" s="63"/>
      <c r="B24" s="33" t="s">
        <v>13</v>
      </c>
    </row>
    <row r="25" spans="1:3" s="15" customFormat="1" ht="20" customHeight="1" x14ac:dyDescent="0.2">
      <c r="A25" s="63"/>
      <c r="B25" s="33" t="s">
        <v>14</v>
      </c>
    </row>
    <row r="26" spans="1:3" s="15" customFormat="1" ht="20" customHeight="1" x14ac:dyDescent="0.2">
      <c r="A26" s="63"/>
      <c r="B26" s="33" t="s">
        <v>15</v>
      </c>
    </row>
    <row r="27" spans="1:3" s="15" customFormat="1" ht="20" customHeight="1" x14ac:dyDescent="0.2">
      <c r="A27" s="64"/>
      <c r="B27" s="33" t="s">
        <v>16</v>
      </c>
    </row>
    <row r="28" spans="1:3" ht="35" customHeight="1" x14ac:dyDescent="0.2">
      <c r="A28" s="35" t="s">
        <v>46</v>
      </c>
      <c r="B28" s="34" t="s">
        <v>4</v>
      </c>
    </row>
    <row r="29" spans="1:3" s="15" customFormat="1" ht="20" customHeight="1" x14ac:dyDescent="0.2">
      <c r="A29" s="62" t="s">
        <v>23</v>
      </c>
      <c r="B29" s="33" t="s">
        <v>12</v>
      </c>
      <c r="C29" s="94" t="s">
        <v>12</v>
      </c>
    </row>
    <row r="30" spans="1:3" s="15" customFormat="1" ht="20" customHeight="1" x14ac:dyDescent="0.2">
      <c r="A30" s="63"/>
      <c r="B30" s="33" t="s">
        <v>13</v>
      </c>
    </row>
    <row r="31" spans="1:3" s="15" customFormat="1" ht="20" customHeight="1" x14ac:dyDescent="0.2">
      <c r="A31" s="63"/>
      <c r="B31" s="33" t="s">
        <v>14</v>
      </c>
    </row>
    <row r="32" spans="1:3" s="15" customFormat="1" ht="20" customHeight="1" x14ac:dyDescent="0.2">
      <c r="A32" s="63"/>
      <c r="B32" s="33" t="s">
        <v>15</v>
      </c>
    </row>
    <row r="33" spans="1:2" s="15" customFormat="1" ht="20" customHeight="1" x14ac:dyDescent="0.2">
      <c r="A33" s="64"/>
      <c r="B33" s="33" t="s">
        <v>16</v>
      </c>
    </row>
    <row r="34" spans="1:2" ht="35" customHeight="1" x14ac:dyDescent="0.2">
      <c r="A34" s="35" t="s">
        <v>27</v>
      </c>
      <c r="B34" s="34" t="s">
        <v>4</v>
      </c>
    </row>
    <row r="35" spans="1:2" s="15" customFormat="1" ht="20" customHeight="1" x14ac:dyDescent="0.2">
      <c r="A35" s="65" t="s">
        <v>23</v>
      </c>
      <c r="B35" s="33" t="s">
        <v>12</v>
      </c>
    </row>
    <row r="36" spans="1:2" s="15" customFormat="1" ht="20" customHeight="1" x14ac:dyDescent="0.2">
      <c r="A36" s="65"/>
      <c r="B36" s="33" t="s">
        <v>13</v>
      </c>
    </row>
    <row r="37" spans="1:2" s="15" customFormat="1" ht="20" customHeight="1" x14ac:dyDescent="0.2">
      <c r="A37" s="65"/>
      <c r="B37" s="33" t="s">
        <v>14</v>
      </c>
    </row>
    <row r="38" spans="1:2" s="15" customFormat="1" ht="20" customHeight="1" x14ac:dyDescent="0.2">
      <c r="A38" s="65"/>
      <c r="B38" s="33" t="s">
        <v>15</v>
      </c>
    </row>
    <row r="39" spans="1:2" s="15" customFormat="1" ht="20" customHeight="1" x14ac:dyDescent="0.2">
      <c r="A39" s="65"/>
      <c r="B39" s="33" t="s">
        <v>16</v>
      </c>
    </row>
    <row r="40" spans="1:2" ht="15" customHeight="1" x14ac:dyDescent="0.2">
      <c r="A40" s="49"/>
      <c r="B40" s="50"/>
    </row>
    <row r="41" spans="1:2" s="2" customFormat="1" ht="30" customHeight="1" x14ac:dyDescent="0.2">
      <c r="A41" s="51" t="s">
        <v>42</v>
      </c>
      <c r="B41" s="52"/>
    </row>
    <row r="42" spans="1:2" ht="60" customHeight="1" x14ac:dyDescent="0.2">
      <c r="A42" s="53" t="s">
        <v>17</v>
      </c>
      <c r="B42" s="54"/>
    </row>
    <row r="43" spans="1:2" x14ac:dyDescent="0.2">
      <c r="A43" s="47" t="s">
        <v>8</v>
      </c>
      <c r="B43" s="48"/>
    </row>
  </sheetData>
  <sheetProtection algorithmName="SHA-512" hashValue="Pfj+FOJAfsGlQZuMPKVTTeyoah0iLH74HsKKicYfPNb2lwCiUdL3KC3AyqWEiuEZj0wOv5EnDuCwJ60TDySsIg==" saltValue="M+h8zqgDRixlHmwuFmED2A==" spinCount="100000" sheet="1" objects="1" scenarios="1"/>
  <mergeCells count="13">
    <mergeCell ref="A43:B43"/>
    <mergeCell ref="A40:B40"/>
    <mergeCell ref="A41:B41"/>
    <mergeCell ref="A42:B42"/>
    <mergeCell ref="A1:B1"/>
    <mergeCell ref="A2:B2"/>
    <mergeCell ref="A3:B3"/>
    <mergeCell ref="A5:A9"/>
    <mergeCell ref="A11:A15"/>
    <mergeCell ref="A17:A21"/>
    <mergeCell ref="A23:A27"/>
    <mergeCell ref="A29:A33"/>
    <mergeCell ref="A35:A39"/>
  </mergeCells>
  <pageMargins left="0.31496062992125984" right="0.31496062992125984" top="0.35433070866141736" bottom="0.35433070866141736" header="0.31496062992125984" footer="0.31496062992125984"/>
  <pageSetup paperSize="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F58CE-26B0-6F47-B4B0-FE67941229FD}">
  <dimension ref="A1:G14"/>
  <sheetViews>
    <sheetView showGridLines="0" workbookViewId="0">
      <selection activeCell="G2" sqref="G2"/>
    </sheetView>
  </sheetViews>
  <sheetFormatPr baseColWidth="10" defaultRowHeight="15" x14ac:dyDescent="0.2"/>
  <cols>
    <col min="1" max="1" width="96.5" customWidth="1"/>
    <col min="2" max="2" width="2.83203125" customWidth="1"/>
    <col min="3" max="3" width="28.83203125" customWidth="1"/>
    <col min="4" max="4" width="2.83203125" customWidth="1"/>
    <col min="5" max="5" width="28.83203125" customWidth="1"/>
    <col min="6" max="6" width="2.83203125" customWidth="1"/>
    <col min="7" max="7" width="28.83203125" customWidth="1"/>
  </cols>
  <sheetData>
    <row r="1" spans="1:7" ht="36" customHeight="1" x14ac:dyDescent="0.2">
      <c r="A1" s="36" t="s">
        <v>24</v>
      </c>
      <c r="B1" s="9"/>
      <c r="C1" s="37"/>
      <c r="D1" s="9"/>
      <c r="E1" s="37"/>
      <c r="F1" s="9"/>
      <c r="G1" s="37"/>
    </row>
    <row r="2" spans="1:7" ht="36" customHeight="1" x14ac:dyDescent="0.2">
      <c r="A2" s="38" t="s">
        <v>25</v>
      </c>
      <c r="B2" s="9"/>
      <c r="C2" s="39" t="str">
        <f>'[1]Beoordelaar 1'!C1</f>
        <v>Inschrijver 1</v>
      </c>
      <c r="D2" s="40"/>
      <c r="E2" s="39" t="str">
        <f>'[1]Beoordelaar 1'!F1</f>
        <v>Inschrijver 2</v>
      </c>
      <c r="F2" s="40"/>
      <c r="G2" s="39" t="str">
        <f>'[1]Beoordelaar 1'!I1</f>
        <v>Inschrijver 3</v>
      </c>
    </row>
    <row r="3" spans="1:7" s="2" customFormat="1" ht="36" customHeight="1" x14ac:dyDescent="0.2">
      <c r="A3" s="41" t="str">
        <f>'Beoordelen kwaliteit'!A3</f>
        <v>1.A Beantwoording open vragen</v>
      </c>
      <c r="B3" s="9"/>
      <c r="C3" s="42" t="e">
        <f>Consensus!D57</f>
        <v>#VALUE!</v>
      </c>
      <c r="D3" s="40"/>
      <c r="E3" s="42" t="e">
        <f>Consensus!G57</f>
        <v>#VALUE!</v>
      </c>
      <c r="F3" s="40"/>
      <c r="G3" s="42" t="e">
        <f>Consensus!J57</f>
        <v>#VALUE!</v>
      </c>
    </row>
    <row r="4" spans="1:7" ht="36" customHeight="1" x14ac:dyDescent="0.2">
      <c r="A4" s="43" t="s">
        <v>26</v>
      </c>
      <c r="B4" s="9"/>
      <c r="C4" s="44" t="e">
        <f>C3</f>
        <v>#VALUE!</v>
      </c>
      <c r="D4" s="40"/>
      <c r="E4" s="44" t="e">
        <f>E3</f>
        <v>#VALUE!</v>
      </c>
      <c r="F4" s="40"/>
      <c r="G4" s="44" t="e">
        <f>G3</f>
        <v>#VALUE!</v>
      </c>
    </row>
    <row r="5" spans="1:7" ht="21" customHeight="1" x14ac:dyDescent="0.2"/>
    <row r="11" spans="1:7" ht="16" x14ac:dyDescent="0.2">
      <c r="C11" s="45"/>
    </row>
    <row r="12" spans="1:7" ht="16" x14ac:dyDescent="0.2">
      <c r="C12" s="45"/>
    </row>
    <row r="13" spans="1:7" ht="16" x14ac:dyDescent="0.2">
      <c r="C13" s="45"/>
    </row>
    <row r="14" spans="1:7" ht="16" x14ac:dyDescent="0.2">
      <c r="C14" s="45"/>
    </row>
  </sheetData>
  <sheetProtection algorithmName="SHA-512" hashValue="GE7o38SLzfPfINXg7U7EiENjWj+RN53t4Pft5OSp0HMkhEXx1pWvfdVl2B9jDYgkYJeuusKBnAyfw/37E+S/PA==" saltValue="fSwPYr33fSPHrQfPSyxUEg=="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K14"/>
  <sheetViews>
    <sheetView showGridLines="0" tabSelected="1" zoomScaleNormal="100" zoomScalePageLayoutView="85" workbookViewId="0">
      <selection activeCell="C3" sqref="C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28</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3</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uE3DXXe5MtuUGoA7BoihIbw5tgNQsEDqfAy4+Pm63OzSiiFSN4k1zYJxj1N9ng5yScM7KtDwxl8u+SUyYSBiEw==" saltValue="wYowYfyHCRXiDSXLFGdCuA==" spinCount="100000" sheet="1" objects="1" scenarios="1"/>
  <mergeCells count="24">
    <mergeCell ref="C14:D14"/>
    <mergeCell ref="F14:G14"/>
    <mergeCell ref="I14:J14"/>
    <mergeCell ref="I1:J1"/>
    <mergeCell ref="I4:J4"/>
    <mergeCell ref="C2:D2"/>
    <mergeCell ref="I2:J2"/>
    <mergeCell ref="C1:D1"/>
    <mergeCell ref="F1:G1"/>
    <mergeCell ref="F4:G4"/>
    <mergeCell ref="F2:G2"/>
    <mergeCell ref="C4:D4"/>
    <mergeCell ref="C6:D6"/>
    <mergeCell ref="F6:G6"/>
    <mergeCell ref="I6:J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I13 F13 C13" xr:uid="{00000000-0002-0000-0100-000000000000}">
      <formula1>SCORE</formula1>
    </dataValidation>
  </dataValidations>
  <pageMargins left="0.7" right="0.7" top="0.75" bottom="0.75" header="0.3" footer="0.3"/>
  <pageSetup paperSize="8"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4"/>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29</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jiZRJxhUVpyc/A9xKcLw6oDhqeEDKv0dBkV3bP47688LschRDUULf/8ueN3rH2wH7xOqJilLHk/U/sUmw4T6ag==" saltValue="TsEEQkHmo1yyRzj1B6OGVw==" spinCount="100000" sheet="1" objects="1" scenarios="1"/>
  <mergeCells count="24">
    <mergeCell ref="C14:D14"/>
    <mergeCell ref="F14:G14"/>
    <mergeCell ref="I14:J14"/>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I13 F13 C13" xr:uid="{D9910C8E-FBB2-3848-A759-4806EA3DB82F}">
      <formula1>SCORE</formula1>
    </dataValidation>
  </dataValidations>
  <pageMargins left="0.7" right="0.7" top="0.75" bottom="0.75" header="0.3" footer="0.3"/>
  <pageSetup paperSize="8" scale="4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14"/>
  <sheetViews>
    <sheetView showGridLines="0" zoomScaleNormal="100" zoomScalePageLayoutView="85"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30</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Rn0C1VG3GSiu1EDFwBe+VonY4rhBnd8Kmbs5j6ByXQjFwaopuGI5Q9K30k0GQKXGRU7TkQmWiujAQsz1VzLjfQ==" saltValue="pF1eUsxkDJHXYLfR4cpyHg==" spinCount="100000" sheet="1" objects="1" scenarios="1"/>
  <mergeCells count="24">
    <mergeCell ref="C14:D14"/>
    <mergeCell ref="F14:G14"/>
    <mergeCell ref="I14:J14"/>
    <mergeCell ref="I1:J1"/>
    <mergeCell ref="C4:D4"/>
    <mergeCell ref="F4:G4"/>
    <mergeCell ref="I4:J4"/>
    <mergeCell ref="C1:D1"/>
    <mergeCell ref="F1:G1"/>
    <mergeCell ref="C2:D2"/>
    <mergeCell ref="F2:G2"/>
    <mergeCell ref="I2:J2"/>
    <mergeCell ref="I6:J6"/>
    <mergeCell ref="C6:D6"/>
    <mergeCell ref="F6:G6"/>
    <mergeCell ref="C8:D8"/>
    <mergeCell ref="F8:G8"/>
    <mergeCell ref="I8:J8"/>
    <mergeCell ref="C12:D12"/>
    <mergeCell ref="F12:G12"/>
    <mergeCell ref="I12:J12"/>
    <mergeCell ref="C10:D10"/>
    <mergeCell ref="F10:G10"/>
    <mergeCell ref="I10:J10"/>
  </mergeCells>
  <dataValidations count="1">
    <dataValidation type="list" errorStyle="warning" allowBlank="1" showErrorMessage="1" error="Voer juiste waarde in. " sqref="C3 F3 I3 C5 F5 I5 C7 F7 I7 I9 F9 C9 I11 F11 C11 I13 F13 C13" xr:uid="{4D1203C4-BE57-404A-A07D-7BED3C9C501F}">
      <formula1>SCORE</formula1>
    </dataValidation>
  </dataValidations>
  <pageMargins left="0.7" right="0.7" top="0.75" bottom="0.75" header="0.3" footer="0.3"/>
  <pageSetup paperSize="8" scale="4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025FA-13BF-864B-A678-4FF5F33C7096}">
  <dimension ref="A1:K14"/>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31</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uIwzIFDloAmyXl+hIvHx9xjSn3HR2EvUNFNZTxdAKt8XSDbHCKLGmITSAQHGwCepw5bAGYRruQzHZozTC/00ng==" saltValue="r9pZe1pHB08V9kemUMeBFg=="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B7513884-AD1E-FF46-AF26-335965098E2A}">
      <formula1>SCORE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2286C-8AAB-7543-8191-FB68FE4B0E81}">
  <dimension ref="A1:K14"/>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32</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GgWGW1hx34jvRoEIAr9wBOP4RXR29iI1rnAbR/C0VlDT7B28zWUiusz0XE2rK4NDyEw6Qj3BHfWX+/Q+sO6gFg==" saltValue="mDl1LbRWpDyfcqmRkylhZg=="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FE380928-4BD0-994E-850A-23C849474FDC}">
      <formula1>SCORE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5904A-B3A3-6049-BC66-B7C41B1A9F8A}">
  <dimension ref="A1:K14"/>
  <sheetViews>
    <sheetView showGridLines="0" zoomScaleNormal="100" workbookViewId="0">
      <selection activeCell="A2" sqref="A2"/>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33</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2</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EaiplT1SAv+yYgEbfloW0Z/Wc0Rqlm/ooSYR+8g15W2qxu0f4I/VJf1ze/P0DLq4cAa/DG7i8ikTznBoPQaZwA==" saltValue="bPyHGIbUNNlW6Z6iarttgQ=="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3C88C307-1094-6248-890D-334F22FF0141}">
      <formula1>SCORE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4A2B1-2516-7248-8B3D-34E16572D782}">
  <dimension ref="A1:K14"/>
  <sheetViews>
    <sheetView showGridLines="0" topLeftCell="A8" zoomScaleNormal="100" workbookViewId="0">
      <selection activeCell="I13" sqref="I13"/>
    </sheetView>
  </sheetViews>
  <sheetFormatPr baseColWidth="10" defaultColWidth="8.83203125" defaultRowHeight="13" x14ac:dyDescent="0.15"/>
  <cols>
    <col min="1" max="1" width="90.83203125" style="1" customWidth="1"/>
    <col min="2" max="2" width="2.83203125" style="5" customWidth="1"/>
    <col min="3" max="3" width="25.83203125" style="4" customWidth="1"/>
    <col min="4" max="4" width="3.83203125" style="4" customWidth="1"/>
    <col min="5" max="5" width="2.83203125" style="4" customWidth="1"/>
    <col min="6" max="6" width="25.83203125" style="4" customWidth="1"/>
    <col min="7" max="7" width="3.83203125" style="4" customWidth="1"/>
    <col min="8" max="8" width="2.83203125" style="4" customWidth="1"/>
    <col min="9" max="9" width="25.83203125" style="1" customWidth="1"/>
    <col min="10" max="10" width="3.83203125" style="1" customWidth="1"/>
    <col min="11" max="11" width="11.6640625" style="1" bestFit="1" customWidth="1"/>
    <col min="12" max="16384" width="8.83203125" style="1"/>
  </cols>
  <sheetData>
    <row r="1" spans="1:11" ht="50" customHeight="1" x14ac:dyDescent="0.2">
      <c r="A1" s="19" t="s">
        <v>34</v>
      </c>
      <c r="B1" s="9"/>
      <c r="C1" s="74" t="s">
        <v>5</v>
      </c>
      <c r="D1" s="70"/>
      <c r="E1" s="9"/>
      <c r="F1" s="69" t="s">
        <v>6</v>
      </c>
      <c r="G1" s="70"/>
      <c r="H1" s="9"/>
      <c r="I1" s="69" t="s">
        <v>7</v>
      </c>
      <c r="J1" s="70"/>
      <c r="K1" s="3"/>
    </row>
    <row r="2" spans="1:11" ht="40" customHeight="1" x14ac:dyDescent="0.15">
      <c r="A2" s="20" t="str">
        <f>'Beoordelen kwaliteit'!A3</f>
        <v>1.A Beantwoording open vragen</v>
      </c>
      <c r="B2" s="6"/>
      <c r="C2" s="71" t="s">
        <v>3</v>
      </c>
      <c r="D2" s="72"/>
      <c r="E2" s="6"/>
      <c r="F2" s="73" t="s">
        <v>3</v>
      </c>
      <c r="G2" s="72"/>
      <c r="H2" s="6"/>
      <c r="I2" s="73" t="s">
        <v>3</v>
      </c>
      <c r="J2" s="72"/>
    </row>
    <row r="3" spans="1:11" ht="20" customHeight="1" x14ac:dyDescent="0.15">
      <c r="A3" s="21" t="str">
        <f>'Beoordelen kwaliteit'!A4</f>
        <v>1.1 	PLAN VAN AANPAK IMPLEMENTATIE</v>
      </c>
      <c r="B3" s="7"/>
      <c r="C3" s="16" t="s">
        <v>2</v>
      </c>
      <c r="D3" s="17"/>
      <c r="E3" s="18"/>
      <c r="F3" s="16" t="s">
        <v>2</v>
      </c>
      <c r="G3" s="17"/>
      <c r="H3" s="18"/>
      <c r="I3" s="16" t="s">
        <v>2</v>
      </c>
      <c r="J3" s="17"/>
    </row>
    <row r="4" spans="1:11" ht="130" customHeight="1" x14ac:dyDescent="0.15">
      <c r="A4" s="22" t="str">
        <f>'Beoordelen kwaliteit'!A5</f>
        <v>Zie "Bijlage 6 Kwaliteit"</v>
      </c>
      <c r="B4" s="7"/>
      <c r="C4" s="68" t="s">
        <v>0</v>
      </c>
      <c r="D4" s="67"/>
      <c r="E4" s="18"/>
      <c r="F4" s="66" t="s">
        <v>0</v>
      </c>
      <c r="G4" s="67"/>
      <c r="H4" s="18"/>
      <c r="I4" s="66" t="s">
        <v>0</v>
      </c>
      <c r="J4" s="67"/>
    </row>
    <row r="5" spans="1:11" ht="20" customHeight="1" x14ac:dyDescent="0.15">
      <c r="A5" s="21" t="str">
        <f>'Beoordelen kwaliteit'!A10</f>
        <v>1.2 	NIVEAU PROJECTMANAGEMENT/ CONSULTANCY/ SLA/ AVG</v>
      </c>
      <c r="B5" s="7"/>
      <c r="C5" s="16" t="s">
        <v>2</v>
      </c>
      <c r="D5" s="17"/>
      <c r="E5" s="18"/>
      <c r="F5" s="16" t="s">
        <v>2</v>
      </c>
      <c r="G5" s="17"/>
      <c r="H5" s="18"/>
      <c r="I5" s="16" t="s">
        <v>2</v>
      </c>
      <c r="J5" s="17"/>
    </row>
    <row r="6" spans="1:11" ht="130" customHeight="1" x14ac:dyDescent="0.15">
      <c r="A6" s="22" t="str">
        <f>'Beoordelen kwaliteit'!A11</f>
        <v>Zie "Bijlage 6 Kwaliteit"</v>
      </c>
      <c r="B6" s="7"/>
      <c r="C6" s="75" t="s">
        <v>0</v>
      </c>
      <c r="D6" s="76"/>
      <c r="E6" s="18"/>
      <c r="F6" s="66" t="s">
        <v>0</v>
      </c>
      <c r="G6" s="67"/>
      <c r="H6" s="18"/>
      <c r="I6" s="66" t="s">
        <v>0</v>
      </c>
      <c r="J6" s="67"/>
    </row>
    <row r="7" spans="1:11" ht="20" customHeight="1" x14ac:dyDescent="0.15">
      <c r="A7" s="21" t="str">
        <f>'Beoordelen kwaliteit'!A16</f>
        <v>1.3	 GEBRUIKERS ERVARINGEN/TRAININGEN</v>
      </c>
      <c r="B7" s="7"/>
      <c r="C7" s="16" t="s">
        <v>2</v>
      </c>
      <c r="D7" s="17"/>
      <c r="E7" s="18"/>
      <c r="F7" s="16" t="s">
        <v>2</v>
      </c>
      <c r="G7" s="17"/>
      <c r="H7" s="18"/>
      <c r="I7" s="16" t="s">
        <v>2</v>
      </c>
      <c r="J7" s="17"/>
    </row>
    <row r="8" spans="1:11" ht="130" customHeight="1" x14ac:dyDescent="0.15">
      <c r="A8" s="22" t="str">
        <f>'Beoordelen kwaliteit'!A17</f>
        <v>Zie "Bijlage 6 Kwaliteit"</v>
      </c>
      <c r="B8" s="7"/>
      <c r="C8" s="75" t="s">
        <v>0</v>
      </c>
      <c r="D8" s="76"/>
      <c r="E8" s="18"/>
      <c r="F8" s="66" t="s">
        <v>0</v>
      </c>
      <c r="G8" s="67"/>
      <c r="H8" s="18"/>
      <c r="I8" s="66" t="s">
        <v>0</v>
      </c>
      <c r="J8" s="67"/>
    </row>
    <row r="9" spans="1:11" ht="20" customHeight="1" x14ac:dyDescent="0.15">
      <c r="A9" s="21" t="str">
        <f>'Beoordelen kwaliteit'!A22</f>
        <v xml:space="preserve">1.4	 BORGING KWALITEIT INSCHRIJVING/ REALISATIE </v>
      </c>
      <c r="B9" s="7"/>
      <c r="C9" s="16" t="s">
        <v>2</v>
      </c>
      <c r="D9" s="17"/>
      <c r="E9" s="18"/>
      <c r="F9" s="16" t="s">
        <v>2</v>
      </c>
      <c r="G9" s="17"/>
      <c r="H9" s="18"/>
      <c r="I9" s="16" t="s">
        <v>2</v>
      </c>
      <c r="J9" s="17"/>
    </row>
    <row r="10" spans="1:11" ht="130" customHeight="1" x14ac:dyDescent="0.15">
      <c r="A10" s="22" t="str">
        <f>'Beoordelen kwaliteit'!A23</f>
        <v>Zie "Bijlage 6 Kwaliteit"</v>
      </c>
      <c r="B10" s="7"/>
      <c r="C10" s="68" t="s">
        <v>0</v>
      </c>
      <c r="D10" s="67"/>
      <c r="E10" s="18"/>
      <c r="F10" s="66" t="s">
        <v>0</v>
      </c>
      <c r="G10" s="67"/>
      <c r="H10" s="18"/>
      <c r="I10" s="66" t="s">
        <v>0</v>
      </c>
      <c r="J10" s="67"/>
    </row>
    <row r="11" spans="1:11" ht="20" customHeight="1" x14ac:dyDescent="0.15">
      <c r="A11" s="21" t="str">
        <f>'Beoordelen kwaliteit'!A28</f>
        <v>1.5	 BORGING INRICHTING BIJ EEN MIGRATIE</v>
      </c>
      <c r="B11" s="7"/>
      <c r="C11" s="16" t="s">
        <v>2</v>
      </c>
      <c r="D11" s="17"/>
      <c r="E11" s="18"/>
      <c r="F11" s="16" t="s">
        <v>2</v>
      </c>
      <c r="G11" s="17"/>
      <c r="H11" s="18"/>
      <c r="I11" s="16" t="s">
        <v>2</v>
      </c>
      <c r="J11" s="17"/>
    </row>
    <row r="12" spans="1:11" ht="130" customHeight="1" x14ac:dyDescent="0.15">
      <c r="A12" s="22" t="str">
        <f>'Beoordelen kwaliteit'!A29</f>
        <v>Zie "Bijlage 6 Kwaliteit"</v>
      </c>
      <c r="B12" s="7"/>
      <c r="C12" s="68" t="s">
        <v>0</v>
      </c>
      <c r="D12" s="67"/>
      <c r="E12" s="18"/>
      <c r="F12" s="66" t="s">
        <v>0</v>
      </c>
      <c r="G12" s="67"/>
      <c r="H12" s="18"/>
      <c r="I12" s="66" t="s">
        <v>0</v>
      </c>
      <c r="J12" s="67"/>
    </row>
    <row r="13" spans="1:11" ht="20" customHeight="1" x14ac:dyDescent="0.15">
      <c r="A13" s="21" t="str">
        <f>'Beoordelen kwaliteit'!A34</f>
        <v>1.6 BORGING VEILIGHEID</v>
      </c>
      <c r="B13" s="7"/>
      <c r="C13" s="16" t="s">
        <v>2</v>
      </c>
      <c r="D13" s="17"/>
      <c r="E13" s="18"/>
      <c r="F13" s="16" t="s">
        <v>2</v>
      </c>
      <c r="G13" s="17"/>
      <c r="H13" s="18"/>
      <c r="I13" s="16" t="s">
        <v>3</v>
      </c>
      <c r="J13" s="17"/>
    </row>
    <row r="14" spans="1:11" ht="130" customHeight="1" x14ac:dyDescent="0.15">
      <c r="A14" s="22" t="str">
        <f>'Beoordelen kwaliteit'!A35</f>
        <v>Zie "Bijlage 6 Kwaliteit"</v>
      </c>
      <c r="B14" s="7"/>
      <c r="C14" s="68" t="s">
        <v>0</v>
      </c>
      <c r="D14" s="67"/>
      <c r="E14" s="18"/>
      <c r="F14" s="66" t="s">
        <v>0</v>
      </c>
      <c r="G14" s="67"/>
      <c r="H14" s="18"/>
      <c r="I14" s="66" t="s">
        <v>0</v>
      </c>
      <c r="J14" s="67"/>
    </row>
  </sheetData>
  <sheetProtection algorithmName="SHA-512" hashValue="7PPSPeK+MtFCtgq2oJXDXmWhTR36XgkLpBSTTEKLyIVo7HJtImdDQ1DuOenGu3o4aYvpAuO63lcT12yfHz6sVA==" saltValue="xhhpKnjqjE7L9B1/hNj2tw==" spinCount="100000" sheet="1" objects="1" scenarios="1"/>
  <mergeCells count="24">
    <mergeCell ref="C14:D14"/>
    <mergeCell ref="F14:G14"/>
    <mergeCell ref="I14:J14"/>
    <mergeCell ref="C1:D1"/>
    <mergeCell ref="F1:G1"/>
    <mergeCell ref="I1:J1"/>
    <mergeCell ref="C2:D2"/>
    <mergeCell ref="F2:G2"/>
    <mergeCell ref="I2:J2"/>
    <mergeCell ref="C4:D4"/>
    <mergeCell ref="F4:G4"/>
    <mergeCell ref="I4:J4"/>
    <mergeCell ref="C6:D6"/>
    <mergeCell ref="F6:G6"/>
    <mergeCell ref="I6:J6"/>
    <mergeCell ref="C12:D12"/>
    <mergeCell ref="F12:G12"/>
    <mergeCell ref="I12:J12"/>
    <mergeCell ref="C8:D8"/>
    <mergeCell ref="F8:G8"/>
    <mergeCell ref="I8:J8"/>
    <mergeCell ref="C10:D10"/>
    <mergeCell ref="F10:G10"/>
    <mergeCell ref="I10:J10"/>
  </mergeCells>
  <dataValidations count="1">
    <dataValidation type="list" errorStyle="warning" allowBlank="1" showErrorMessage="1" error="Voer juiste waarde in. " sqref="C3 F3 I3 C5 F5 I5 C7 F7 I7 I9 F9 C9 I11 F11 C11 I13 F13 C13" xr:uid="{7DB5C97F-D0CC-7547-8734-E7DF9FE078F6}">
      <formula1>SCORE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pageSetUpPr fitToPage="1"/>
  </sheetPr>
  <dimension ref="A1:K57"/>
  <sheetViews>
    <sheetView showGridLines="0" topLeftCell="A29" zoomScaleNormal="100" workbookViewId="0">
      <selection activeCell="D56" sqref="D56"/>
    </sheetView>
  </sheetViews>
  <sheetFormatPr baseColWidth="10" defaultColWidth="8.83203125" defaultRowHeight="15" x14ac:dyDescent="0.2"/>
  <cols>
    <col min="1" max="1" width="60.6640625" customWidth="1"/>
    <col min="2" max="2" width="24" bestFit="1" customWidth="1"/>
    <col min="3" max="3" width="1.83203125" customWidth="1"/>
    <col min="4" max="5" width="19.83203125" customWidth="1"/>
    <col min="6" max="6" width="1.83203125" customWidth="1"/>
    <col min="7" max="8" width="19.83203125" customWidth="1"/>
    <col min="9" max="9" width="1.83203125" customWidth="1"/>
    <col min="10" max="11" width="19.83203125" customWidth="1"/>
  </cols>
  <sheetData>
    <row r="1" spans="1:11" ht="28" customHeight="1" x14ac:dyDescent="0.2">
      <c r="A1" s="55" t="s">
        <v>19</v>
      </c>
      <c r="B1" s="56"/>
      <c r="C1" s="56"/>
      <c r="D1" s="56"/>
      <c r="E1" s="56"/>
      <c r="F1" s="56"/>
      <c r="G1" s="56"/>
      <c r="H1" s="56"/>
      <c r="I1" s="56"/>
      <c r="J1" s="56"/>
      <c r="K1" s="57"/>
    </row>
    <row r="2" spans="1:11" ht="28" customHeight="1" x14ac:dyDescent="0.2">
      <c r="A2" s="89" t="str">
        <f>'Beoordelen kwaliteit'!A3</f>
        <v>1.A Beantwoording open vragen</v>
      </c>
      <c r="B2" s="90"/>
      <c r="C2" s="10"/>
      <c r="D2" s="23" t="str">
        <f>'Beoordelaar 1'!C1</f>
        <v>Inschrijver 1</v>
      </c>
      <c r="E2" s="24" t="s">
        <v>9</v>
      </c>
      <c r="F2" s="10"/>
      <c r="G2" s="25" t="str">
        <f>'Beoordelaar 1'!F1</f>
        <v>Inschrijver 2</v>
      </c>
      <c r="H2" s="24" t="s">
        <v>9</v>
      </c>
      <c r="I2" s="10"/>
      <c r="J2" s="25" t="str">
        <f>'Beoordelaar 1'!I1</f>
        <v>Inschrijver 3</v>
      </c>
      <c r="K2" s="24" t="s">
        <v>9</v>
      </c>
    </row>
    <row r="3" spans="1:11" ht="18" customHeight="1" x14ac:dyDescent="0.2">
      <c r="A3" s="80" t="str">
        <f>'Beoordelen kwaliteit'!A4</f>
        <v>1.1 	PLAN VAN AANPAK IMPLEMENTATIE</v>
      </c>
      <c r="B3" s="26" t="s">
        <v>35</v>
      </c>
      <c r="C3" s="11"/>
      <c r="D3" s="30" t="str">
        <f>'Beoordelaar 1'!C3</f>
        <v>SCORE</v>
      </c>
      <c r="E3" s="77" t="s">
        <v>10</v>
      </c>
      <c r="F3" s="11"/>
      <c r="G3" s="31" t="str">
        <f>'Beoordelaar 1'!F3</f>
        <v>SCORE</v>
      </c>
      <c r="H3" s="77" t="s">
        <v>10</v>
      </c>
      <c r="I3" s="11"/>
      <c r="J3" s="31" t="str">
        <f>'Beoordelaar 1'!I3</f>
        <v>SCORE</v>
      </c>
      <c r="K3" s="77" t="s">
        <v>10</v>
      </c>
    </row>
    <row r="4" spans="1:11" ht="18" customHeight="1" x14ac:dyDescent="0.2">
      <c r="A4" s="81"/>
      <c r="B4" s="26" t="s">
        <v>36</v>
      </c>
      <c r="C4" s="11"/>
      <c r="D4" s="30" t="str">
        <f>'Beoordelaar 2'!C3</f>
        <v>SCORE</v>
      </c>
      <c r="E4" s="78"/>
      <c r="F4" s="11"/>
      <c r="G4" s="31" t="str">
        <f>'Beoordelaar 2'!F3</f>
        <v>SCORE</v>
      </c>
      <c r="H4" s="78"/>
      <c r="I4" s="11"/>
      <c r="J4" s="31" t="str">
        <f>'Beoordelaar 2'!I3</f>
        <v>SCORE</v>
      </c>
      <c r="K4" s="78"/>
    </row>
    <row r="5" spans="1:11" ht="18" customHeight="1" x14ac:dyDescent="0.2">
      <c r="A5" s="81"/>
      <c r="B5" s="26" t="s">
        <v>37</v>
      </c>
      <c r="C5" s="11"/>
      <c r="D5" s="30" t="str">
        <f>'Beoordelaar 3'!C3</f>
        <v>SCORE</v>
      </c>
      <c r="E5" s="78"/>
      <c r="F5" s="11"/>
      <c r="G5" s="31" t="str">
        <f>'Beoordelaar 3'!F3</f>
        <v>SCORE</v>
      </c>
      <c r="H5" s="78"/>
      <c r="I5" s="11"/>
      <c r="J5" s="31" t="str">
        <f>'Beoordelaar 3'!I3</f>
        <v>SCORE</v>
      </c>
      <c r="K5" s="78"/>
    </row>
    <row r="6" spans="1:11" ht="18" customHeight="1" x14ac:dyDescent="0.2">
      <c r="A6" s="81"/>
      <c r="B6" s="26" t="s">
        <v>38</v>
      </c>
      <c r="C6" s="11"/>
      <c r="D6" s="30" t="str">
        <f>'Beoordelaar 4'!C3</f>
        <v>SCORE</v>
      </c>
      <c r="E6" s="78"/>
      <c r="F6" s="11"/>
      <c r="G6" s="31" t="str">
        <f>'Beoordelaar 4'!F3</f>
        <v>SCORE</v>
      </c>
      <c r="H6" s="78"/>
      <c r="I6" s="11"/>
      <c r="J6" s="31" t="str">
        <f>'Beoordelaar 4'!I3</f>
        <v>SCORE</v>
      </c>
      <c r="K6" s="78"/>
    </row>
    <row r="7" spans="1:11" ht="18" customHeight="1" x14ac:dyDescent="0.2">
      <c r="A7" s="81"/>
      <c r="B7" s="26" t="s">
        <v>39</v>
      </c>
      <c r="C7" s="11"/>
      <c r="D7" s="30" t="str">
        <f>'Beoordelaar 5'!C3</f>
        <v>SCORE</v>
      </c>
      <c r="E7" s="78"/>
      <c r="F7" s="11"/>
      <c r="G7" s="31" t="str">
        <f>'Beoordelaar 5'!F3</f>
        <v>SCORE</v>
      </c>
      <c r="H7" s="78"/>
      <c r="I7" s="11"/>
      <c r="J7" s="31" t="str">
        <f>'Beoordelaar 5'!I3</f>
        <v>SCORE</v>
      </c>
      <c r="K7" s="78"/>
    </row>
    <row r="8" spans="1:11" ht="18" customHeight="1" x14ac:dyDescent="0.2">
      <c r="A8" s="81"/>
      <c r="B8" s="26" t="s">
        <v>40</v>
      </c>
      <c r="C8" s="11"/>
      <c r="D8" s="30" t="str">
        <f>'Beoordelaar 6'!C3</f>
        <v>SCORE</v>
      </c>
      <c r="E8" s="78"/>
      <c r="F8" s="11"/>
      <c r="G8" s="31" t="str">
        <f>'Beoordelaar 6'!F3</f>
        <v>SCORE</v>
      </c>
      <c r="H8" s="78"/>
      <c r="I8" s="11"/>
      <c r="J8" s="31" t="str">
        <f>'Beoordelaar 6'!I3</f>
        <v>SCORE</v>
      </c>
      <c r="K8" s="78"/>
    </row>
    <row r="9" spans="1:11" ht="18" customHeight="1" x14ac:dyDescent="0.2">
      <c r="A9" s="82"/>
      <c r="B9" s="26" t="s">
        <v>41</v>
      </c>
      <c r="C9" s="11"/>
      <c r="D9" s="30" t="str">
        <f>'Beoordelaar 7'!C3</f>
        <v>SCORE</v>
      </c>
      <c r="E9" s="78"/>
      <c r="F9" s="11"/>
      <c r="G9" s="31" t="str">
        <f>'Beoordelaar 7'!F3</f>
        <v>SCORE</v>
      </c>
      <c r="H9" s="78"/>
      <c r="I9" s="11"/>
      <c r="J9" s="31" t="str">
        <f>'Beoordelaar 7'!I3</f>
        <v>SCORE</v>
      </c>
      <c r="K9" s="78"/>
    </row>
    <row r="10" spans="1:11" ht="20" customHeight="1" x14ac:dyDescent="0.2">
      <c r="A10" s="83" t="s">
        <v>1</v>
      </c>
      <c r="B10" s="84"/>
      <c r="C10" s="12"/>
      <c r="D10" s="28" t="s">
        <v>3</v>
      </c>
      <c r="E10" s="78"/>
      <c r="F10" s="12"/>
      <c r="G10" s="29" t="s">
        <v>3</v>
      </c>
      <c r="H10" s="78"/>
      <c r="I10" s="12"/>
      <c r="J10" s="29" t="s">
        <v>3</v>
      </c>
      <c r="K10" s="78"/>
    </row>
    <row r="11" spans="1:11" ht="20" customHeight="1" x14ac:dyDescent="0.2">
      <c r="A11" s="85"/>
      <c r="B11" s="86"/>
      <c r="C11" s="13"/>
      <c r="D11" s="27" t="str">
        <f>IF(D10="Uitmuntend","€ 16.000",IF(D10="Goed","€ 12.800",IF(D10="Voldoende","€ 0",IF(D10="Matig","- € 9.600",IF(D10="Onvoldoende","KO"," ")))))</f>
        <v xml:space="preserve"> </v>
      </c>
      <c r="E11" s="79"/>
      <c r="F11" s="13"/>
      <c r="G11" s="27" t="str">
        <f>IF(G10="Uitmuntend","€ 16.000",IF(G10="Goed","€ 12.800",IF(G10="Voldoende","€ 0",IF(G10="Matig","- € 9.600",IF(G10="Onvoldoende","KO"," ")))))</f>
        <v xml:space="preserve"> </v>
      </c>
      <c r="H11" s="79"/>
      <c r="I11" s="13"/>
      <c r="J11" s="27" t="str">
        <f>IF(J10="Uitmuntend","€ 16.000",IF(J10="Goed","€ 12.800",IF(J10="Voldoende","€ 0",IF(J10="Matig","- € 9.600",IF(J10="Onvoldoende","KO"," ")))))</f>
        <v xml:space="preserve"> </v>
      </c>
      <c r="K11" s="79"/>
    </row>
    <row r="12" spans="1:11" ht="18" customHeight="1" x14ac:dyDescent="0.2">
      <c r="A12" s="91" t="str">
        <f>'Beoordelen kwaliteit'!A10</f>
        <v>1.2 	NIVEAU PROJECTMANAGEMENT/ CONSULTANCY/ SLA/ AVG</v>
      </c>
      <c r="B12" s="26" t="str">
        <f>B3</f>
        <v>Beoordelaar 1</v>
      </c>
      <c r="C12" s="11"/>
      <c r="D12" s="30" t="str">
        <f>'Beoordelaar 1'!C5</f>
        <v>SCORE</v>
      </c>
      <c r="E12" s="77" t="s">
        <v>10</v>
      </c>
      <c r="F12" s="11"/>
      <c r="G12" s="31" t="str">
        <f>'Beoordelaar 1'!F5</f>
        <v>SCORE</v>
      </c>
      <c r="H12" s="77" t="s">
        <v>10</v>
      </c>
      <c r="I12" s="11"/>
      <c r="J12" s="31" t="str">
        <f>'Beoordelaar 1'!I5</f>
        <v>SCORE</v>
      </c>
      <c r="K12" s="77" t="s">
        <v>10</v>
      </c>
    </row>
    <row r="13" spans="1:11" ht="18" customHeight="1" x14ac:dyDescent="0.2">
      <c r="A13" s="92"/>
      <c r="B13" s="26" t="str">
        <f t="shared" ref="B13:B16" si="0">B4</f>
        <v>Beoordelaar 2</v>
      </c>
      <c r="C13" s="11"/>
      <c r="D13" s="30" t="str">
        <f>'Beoordelaar 2'!C5</f>
        <v>SCORE</v>
      </c>
      <c r="E13" s="78"/>
      <c r="F13" s="11"/>
      <c r="G13" s="31" t="str">
        <f>'Beoordelaar 2'!F5</f>
        <v>SCORE</v>
      </c>
      <c r="H13" s="78"/>
      <c r="I13" s="11"/>
      <c r="J13" s="31" t="str">
        <f>'Beoordelaar 2'!I5</f>
        <v>SCORE</v>
      </c>
      <c r="K13" s="78"/>
    </row>
    <row r="14" spans="1:11" ht="18" customHeight="1" x14ac:dyDescent="0.2">
      <c r="A14" s="92"/>
      <c r="B14" s="26" t="str">
        <f t="shared" si="0"/>
        <v>Beoordelaar 3</v>
      </c>
      <c r="C14" s="11"/>
      <c r="D14" s="30" t="str">
        <f>'Beoordelaar 3'!C5</f>
        <v>SCORE</v>
      </c>
      <c r="E14" s="78"/>
      <c r="F14" s="11"/>
      <c r="G14" s="31" t="str">
        <f>'Beoordelaar 3'!F5</f>
        <v>SCORE</v>
      </c>
      <c r="H14" s="78"/>
      <c r="I14" s="11"/>
      <c r="J14" s="31" t="str">
        <f>'Beoordelaar 3'!I5</f>
        <v>SCORE</v>
      </c>
      <c r="K14" s="78"/>
    </row>
    <row r="15" spans="1:11" ht="18" customHeight="1" x14ac:dyDescent="0.2">
      <c r="A15" s="92"/>
      <c r="B15" s="26" t="str">
        <f t="shared" si="0"/>
        <v>Beoordelaar 4</v>
      </c>
      <c r="C15" s="11"/>
      <c r="D15" s="30" t="str">
        <f>'Beoordelaar 4'!C5</f>
        <v>SCORE</v>
      </c>
      <c r="E15" s="78"/>
      <c r="F15" s="11"/>
      <c r="G15" s="31" t="str">
        <f>'Beoordelaar 4'!F5</f>
        <v>SCORE</v>
      </c>
      <c r="H15" s="78"/>
      <c r="I15" s="11"/>
      <c r="J15" s="31" t="str">
        <f>'Beoordelaar 4'!I5</f>
        <v>SCORE</v>
      </c>
      <c r="K15" s="78"/>
    </row>
    <row r="16" spans="1:11" ht="18" customHeight="1" x14ac:dyDescent="0.2">
      <c r="A16" s="92"/>
      <c r="B16" s="26" t="str">
        <f t="shared" si="0"/>
        <v>Beoordelaar 5</v>
      </c>
      <c r="C16" s="11"/>
      <c r="D16" s="30" t="str">
        <f>'Beoordelaar 5'!C5</f>
        <v>SCORE</v>
      </c>
      <c r="E16" s="78"/>
      <c r="F16" s="11"/>
      <c r="G16" s="31" t="str">
        <f>'Beoordelaar 5'!F5</f>
        <v>SCORE</v>
      </c>
      <c r="H16" s="78"/>
      <c r="I16" s="11"/>
      <c r="J16" s="31" t="str">
        <f>'Beoordelaar 5'!I5</f>
        <v>SCORE</v>
      </c>
      <c r="K16" s="78"/>
    </row>
    <row r="17" spans="1:11" ht="18" customHeight="1" x14ac:dyDescent="0.2">
      <c r="A17" s="92"/>
      <c r="B17" s="26" t="str">
        <f>B8</f>
        <v>Beoordelaar 6</v>
      </c>
      <c r="C17" s="11"/>
      <c r="D17" s="30" t="str">
        <f>'Beoordelaar 6'!C5</f>
        <v>SCORE</v>
      </c>
      <c r="E17" s="78"/>
      <c r="F17" s="11"/>
      <c r="G17" s="31" t="str">
        <f>'Beoordelaar 6'!F5</f>
        <v>SCORE</v>
      </c>
      <c r="H17" s="78"/>
      <c r="I17" s="11"/>
      <c r="J17" s="31" t="str">
        <f>'Beoordelaar 6'!I5</f>
        <v>SCORE</v>
      </c>
      <c r="K17" s="78"/>
    </row>
    <row r="18" spans="1:11" ht="18" customHeight="1" x14ac:dyDescent="0.2">
      <c r="A18" s="93"/>
      <c r="B18" s="26" t="str">
        <f>B9</f>
        <v>Beoordelaar 7</v>
      </c>
      <c r="C18" s="11"/>
      <c r="D18" s="30" t="str">
        <f>'Beoordelaar 7'!C5</f>
        <v>SCORE</v>
      </c>
      <c r="E18" s="78"/>
      <c r="F18" s="11"/>
      <c r="G18" s="31" t="str">
        <f>'Beoordelaar 7'!F5</f>
        <v>SCORE</v>
      </c>
      <c r="H18" s="78"/>
      <c r="I18" s="11"/>
      <c r="J18" s="31" t="str">
        <f>'Beoordelaar 7'!I5</f>
        <v>SCORE</v>
      </c>
      <c r="K18" s="78"/>
    </row>
    <row r="19" spans="1:11" ht="20" customHeight="1" x14ac:dyDescent="0.2">
      <c r="A19" s="83" t="s">
        <v>1</v>
      </c>
      <c r="B19" s="84"/>
      <c r="C19" s="12"/>
      <c r="D19" s="28" t="s">
        <v>3</v>
      </c>
      <c r="E19" s="78"/>
      <c r="F19" s="12"/>
      <c r="G19" s="29" t="s">
        <v>8</v>
      </c>
      <c r="H19" s="78"/>
      <c r="I19" s="12"/>
      <c r="J19" s="29" t="s">
        <v>3</v>
      </c>
      <c r="K19" s="78"/>
    </row>
    <row r="20" spans="1:11" ht="20" customHeight="1" x14ac:dyDescent="0.2">
      <c r="A20" s="85"/>
      <c r="B20" s="86"/>
      <c r="C20" s="13"/>
      <c r="D20" s="27" t="str">
        <f>IF(D19="Uitmuntend","€ 16.000",IF(D19="Goed","€ 13.000",IF(D19="Voldoende","€0",IF(D19="Matig","- € 9.600",IF(D19="Onvoldoende","KO"," ")))))</f>
        <v xml:space="preserve"> </v>
      </c>
      <c r="E20" s="79"/>
      <c r="F20" s="13"/>
      <c r="G20" s="27" t="str">
        <f>IF(G19="Uitmuntend","€ 16.000",IF(G19="Goed","€ 13.000",IF(G19="Voldoende","€0",IF(G19="Matig","- € 9.600",IF(G19="Onvoldoende","KO"," ")))))</f>
        <v xml:space="preserve"> </v>
      </c>
      <c r="H20" s="79"/>
      <c r="I20" s="13"/>
      <c r="J20" s="27" t="str">
        <f>IF(J19="Uitmuntend","€ 16.000",IF(J19="Goed","€ 13.000",IF(J19="Voldoende","€0",IF(J19="Matig","- € 9.600",IF(J19="Onvoldoende","KO"," ")))))</f>
        <v xml:space="preserve"> </v>
      </c>
      <c r="K20" s="79"/>
    </row>
    <row r="21" spans="1:11" ht="18" customHeight="1" x14ac:dyDescent="0.2">
      <c r="A21" s="80" t="str">
        <f>'Beoordelen kwaliteit'!A16</f>
        <v>1.3	 GEBRUIKERS ERVARINGEN/TRAININGEN</v>
      </c>
      <c r="B21" s="26" t="str">
        <f>B3</f>
        <v>Beoordelaar 1</v>
      </c>
      <c r="C21" s="11"/>
      <c r="D21" s="30" t="str">
        <f>'Beoordelaar 1'!C7</f>
        <v>SCORE</v>
      </c>
      <c r="E21" s="77" t="s">
        <v>10</v>
      </c>
      <c r="F21" s="11"/>
      <c r="G21" s="31" t="str">
        <f>'Beoordelaar 1'!F7</f>
        <v>SCORE</v>
      </c>
      <c r="H21" s="77" t="s">
        <v>10</v>
      </c>
      <c r="I21" s="11"/>
      <c r="J21" s="31" t="str">
        <f>'Beoordelaar 1'!I7</f>
        <v>SCORE</v>
      </c>
      <c r="K21" s="77" t="s">
        <v>10</v>
      </c>
    </row>
    <row r="22" spans="1:11" ht="18" customHeight="1" x14ac:dyDescent="0.2">
      <c r="A22" s="81"/>
      <c r="B22" s="26" t="str">
        <f t="shared" ref="B22:B25" si="1">B4</f>
        <v>Beoordelaar 2</v>
      </c>
      <c r="C22" s="11"/>
      <c r="D22" s="30" t="str">
        <f>'Beoordelaar 2'!C7</f>
        <v>SCORE</v>
      </c>
      <c r="E22" s="78"/>
      <c r="F22" s="11"/>
      <c r="G22" s="31" t="str">
        <f>'Beoordelaar 2'!F7</f>
        <v>SCORE</v>
      </c>
      <c r="H22" s="78"/>
      <c r="I22" s="11"/>
      <c r="J22" s="31" t="str">
        <f>'Beoordelaar 2'!I7</f>
        <v>SCORE</v>
      </c>
      <c r="K22" s="78"/>
    </row>
    <row r="23" spans="1:11" ht="18" customHeight="1" x14ac:dyDescent="0.2">
      <c r="A23" s="81"/>
      <c r="B23" s="26" t="str">
        <f t="shared" si="1"/>
        <v>Beoordelaar 3</v>
      </c>
      <c r="C23" s="11"/>
      <c r="D23" s="30" t="str">
        <f>'Beoordelaar 3'!C7</f>
        <v>SCORE</v>
      </c>
      <c r="E23" s="78"/>
      <c r="F23" s="11"/>
      <c r="G23" s="31" t="str">
        <f>'Beoordelaar 3'!F7</f>
        <v>SCORE</v>
      </c>
      <c r="H23" s="78"/>
      <c r="I23" s="11"/>
      <c r="J23" s="31" t="str">
        <f>'Beoordelaar 3'!I7</f>
        <v>SCORE</v>
      </c>
      <c r="K23" s="78"/>
    </row>
    <row r="24" spans="1:11" ht="18" customHeight="1" x14ac:dyDescent="0.2">
      <c r="A24" s="81"/>
      <c r="B24" s="26" t="str">
        <f t="shared" si="1"/>
        <v>Beoordelaar 4</v>
      </c>
      <c r="C24" s="11"/>
      <c r="D24" s="30" t="str">
        <f>'Beoordelaar 4'!C7</f>
        <v>SCORE</v>
      </c>
      <c r="E24" s="78"/>
      <c r="F24" s="11"/>
      <c r="G24" s="31" t="str">
        <f>'Beoordelaar 4'!F7</f>
        <v>SCORE</v>
      </c>
      <c r="H24" s="78"/>
      <c r="I24" s="11"/>
      <c r="J24" s="31" t="str">
        <f>'Beoordelaar 4'!I7</f>
        <v>SCORE</v>
      </c>
      <c r="K24" s="78"/>
    </row>
    <row r="25" spans="1:11" ht="18" customHeight="1" x14ac:dyDescent="0.2">
      <c r="A25" s="81"/>
      <c r="B25" s="26" t="str">
        <f t="shared" si="1"/>
        <v>Beoordelaar 5</v>
      </c>
      <c r="C25" s="11"/>
      <c r="D25" s="30" t="str">
        <f>'Beoordelaar 5'!C7</f>
        <v>SCORE</v>
      </c>
      <c r="E25" s="78"/>
      <c r="F25" s="11"/>
      <c r="G25" s="31" t="str">
        <f>'Beoordelaar 5'!F7</f>
        <v>SCORE</v>
      </c>
      <c r="H25" s="78"/>
      <c r="I25" s="11"/>
      <c r="J25" s="31" t="str">
        <f>'Beoordelaar 5'!I7</f>
        <v>SCORE</v>
      </c>
      <c r="K25" s="78"/>
    </row>
    <row r="26" spans="1:11" ht="18" customHeight="1" x14ac:dyDescent="0.2">
      <c r="A26" s="81"/>
      <c r="B26" s="26" t="str">
        <f>B8</f>
        <v>Beoordelaar 6</v>
      </c>
      <c r="C26" s="11"/>
      <c r="D26" s="30" t="str">
        <f>'Beoordelaar 6'!C7</f>
        <v>SCORE</v>
      </c>
      <c r="E26" s="78"/>
      <c r="F26" s="11"/>
      <c r="G26" s="31" t="str">
        <f>'Beoordelaar 6'!F7</f>
        <v>SCORE</v>
      </c>
      <c r="H26" s="78"/>
      <c r="I26" s="11"/>
      <c r="J26" s="31" t="str">
        <f>'Beoordelaar 6'!I7</f>
        <v>SCORE</v>
      </c>
      <c r="K26" s="78"/>
    </row>
    <row r="27" spans="1:11" ht="18" customHeight="1" x14ac:dyDescent="0.2">
      <c r="A27" s="82"/>
      <c r="B27" s="26" t="str">
        <f>B9</f>
        <v>Beoordelaar 7</v>
      </c>
      <c r="C27" s="11"/>
      <c r="D27" s="30" t="str">
        <f>'Beoordelaar 7'!C7</f>
        <v>SCORE</v>
      </c>
      <c r="E27" s="78"/>
      <c r="F27" s="11"/>
      <c r="G27" s="31" t="str">
        <f>'Beoordelaar 7'!F7</f>
        <v>SCORE</v>
      </c>
      <c r="H27" s="78"/>
      <c r="I27" s="11"/>
      <c r="J27" s="31" t="str">
        <f>'Beoordelaar 7'!I7</f>
        <v>SCORE</v>
      </c>
      <c r="K27" s="78"/>
    </row>
    <row r="28" spans="1:11" ht="20" customHeight="1" x14ac:dyDescent="0.2">
      <c r="A28" s="83" t="s">
        <v>1</v>
      </c>
      <c r="B28" s="84"/>
      <c r="C28" s="12"/>
      <c r="D28" s="28" t="s">
        <v>3</v>
      </c>
      <c r="E28" s="78"/>
      <c r="F28" s="12"/>
      <c r="G28" s="29" t="s">
        <v>8</v>
      </c>
      <c r="H28" s="78"/>
      <c r="I28" s="12"/>
      <c r="J28" s="29" t="s">
        <v>8</v>
      </c>
      <c r="K28" s="78"/>
    </row>
    <row r="29" spans="1:11" ht="20" customHeight="1" x14ac:dyDescent="0.2">
      <c r="A29" s="85"/>
      <c r="B29" s="86"/>
      <c r="C29" s="13"/>
      <c r="D29" s="27" t="str">
        <f>IF(D28="Uitmuntend","€ 16.000",IF(D28="Goed","€ 13.000",IF(D28="Voldoende","€0",IF(D28="Matig","- € 9.600",IF(D28="Onvoldoende","KO"," ")))))</f>
        <v xml:space="preserve"> </v>
      </c>
      <c r="E29" s="79"/>
      <c r="F29" s="13"/>
      <c r="G29" s="27" t="str">
        <f>IF(G28="Uitmuntend","€ 16.000",IF(G28="Goed","€ 13.000",IF(G28="Voldoende","€0",IF(G28="Matig","- € 9.600",IF(G28="Onvoldoende","KO"," ")))))</f>
        <v xml:space="preserve"> </v>
      </c>
      <c r="H29" s="79"/>
      <c r="I29" s="13"/>
      <c r="J29" s="27" t="str">
        <f>IF(J28="Uitmuntend","€ 16.000",IF(J28="Goed","€ 13.000",IF(J28="Voldoende","€0",IF(J28="Matig","- € 9.600",IF(J28="Onvoldoende","KO"," ")))))</f>
        <v xml:space="preserve"> </v>
      </c>
      <c r="K29" s="79"/>
    </row>
    <row r="30" spans="1:11" ht="18" customHeight="1" x14ac:dyDescent="0.2">
      <c r="A30" s="80" t="str">
        <f>'Beoordelen kwaliteit'!A22</f>
        <v xml:space="preserve">1.4	 BORGING KWALITEIT INSCHRIJVING/ REALISATIE </v>
      </c>
      <c r="B30" s="26" t="str">
        <f>B3</f>
        <v>Beoordelaar 1</v>
      </c>
      <c r="C30" s="11"/>
      <c r="D30" s="30" t="str">
        <f>'Beoordelaar 1'!C9</f>
        <v>SCORE</v>
      </c>
      <c r="E30" s="77" t="s">
        <v>10</v>
      </c>
      <c r="F30" s="11"/>
      <c r="G30" s="31" t="str">
        <f>'Beoordelaar 1'!F9</f>
        <v>SCORE</v>
      </c>
      <c r="H30" s="77" t="s">
        <v>10</v>
      </c>
      <c r="I30" s="11"/>
      <c r="J30" s="31" t="str">
        <f>'Beoordelaar 1'!I9</f>
        <v>SCORE</v>
      </c>
      <c r="K30" s="77" t="s">
        <v>10</v>
      </c>
    </row>
    <row r="31" spans="1:11" ht="18" customHeight="1" x14ac:dyDescent="0.2">
      <c r="A31" s="81"/>
      <c r="B31" s="26" t="str">
        <f t="shared" ref="B31:B34" si="2">B4</f>
        <v>Beoordelaar 2</v>
      </c>
      <c r="C31" s="11"/>
      <c r="D31" s="30" t="str">
        <f>'Beoordelaar 2'!C9</f>
        <v>SCORE</v>
      </c>
      <c r="E31" s="78"/>
      <c r="F31" s="11"/>
      <c r="G31" s="31" t="str">
        <f>'Beoordelaar 2'!F9</f>
        <v>SCORE</v>
      </c>
      <c r="H31" s="78"/>
      <c r="I31" s="11"/>
      <c r="J31" s="31" t="str">
        <f>'Beoordelaar 2'!I9</f>
        <v>SCORE</v>
      </c>
      <c r="K31" s="78"/>
    </row>
    <row r="32" spans="1:11" ht="18" customHeight="1" x14ac:dyDescent="0.2">
      <c r="A32" s="81"/>
      <c r="B32" s="26" t="str">
        <f t="shared" si="2"/>
        <v>Beoordelaar 3</v>
      </c>
      <c r="C32" s="11"/>
      <c r="D32" s="30" t="str">
        <f>'Beoordelaar 3'!C9</f>
        <v>SCORE</v>
      </c>
      <c r="E32" s="78"/>
      <c r="F32" s="11"/>
      <c r="G32" s="31" t="str">
        <f>'Beoordelaar 3'!F9</f>
        <v>SCORE</v>
      </c>
      <c r="H32" s="78"/>
      <c r="I32" s="11"/>
      <c r="J32" s="31" t="str">
        <f>'Beoordelaar 3'!I9</f>
        <v>SCORE</v>
      </c>
      <c r="K32" s="78"/>
    </row>
    <row r="33" spans="1:11" ht="18" customHeight="1" x14ac:dyDescent="0.2">
      <c r="A33" s="81"/>
      <c r="B33" s="26" t="str">
        <f t="shared" si="2"/>
        <v>Beoordelaar 4</v>
      </c>
      <c r="C33" s="11"/>
      <c r="D33" s="30" t="str">
        <f>'Beoordelaar 4'!C9</f>
        <v>SCORE</v>
      </c>
      <c r="E33" s="78"/>
      <c r="F33" s="11"/>
      <c r="G33" s="31" t="str">
        <f>'Beoordelaar 4'!F9</f>
        <v>SCORE</v>
      </c>
      <c r="H33" s="78"/>
      <c r="I33" s="11"/>
      <c r="J33" s="31" t="str">
        <f>'Beoordelaar 4'!I9</f>
        <v>SCORE</v>
      </c>
      <c r="K33" s="78"/>
    </row>
    <row r="34" spans="1:11" ht="18" customHeight="1" x14ac:dyDescent="0.2">
      <c r="A34" s="81"/>
      <c r="B34" s="26" t="str">
        <f t="shared" si="2"/>
        <v>Beoordelaar 5</v>
      </c>
      <c r="C34" s="11"/>
      <c r="D34" s="30" t="str">
        <f>'Beoordelaar 5'!C9</f>
        <v>SCORE</v>
      </c>
      <c r="E34" s="78"/>
      <c r="F34" s="11"/>
      <c r="G34" s="31" t="str">
        <f>'Beoordelaar 5'!F9</f>
        <v>SCORE</v>
      </c>
      <c r="H34" s="78"/>
      <c r="I34" s="11"/>
      <c r="J34" s="31" t="str">
        <f>'Beoordelaar 5'!I9</f>
        <v>SCORE</v>
      </c>
      <c r="K34" s="78"/>
    </row>
    <row r="35" spans="1:11" ht="18" customHeight="1" x14ac:dyDescent="0.2">
      <c r="A35" s="81"/>
      <c r="B35" s="26" t="str">
        <f>B8</f>
        <v>Beoordelaar 6</v>
      </c>
      <c r="C35" s="11"/>
      <c r="D35" s="30" t="str">
        <f>'Beoordelaar 6'!C9</f>
        <v>SCORE</v>
      </c>
      <c r="E35" s="78"/>
      <c r="F35" s="11"/>
      <c r="G35" s="31" t="str">
        <f>'Beoordelaar 6'!F9</f>
        <v>SCORE</v>
      </c>
      <c r="H35" s="78"/>
      <c r="I35" s="11"/>
      <c r="J35" s="31" t="str">
        <f>'Beoordelaar 6'!I9</f>
        <v>SCORE</v>
      </c>
      <c r="K35" s="78"/>
    </row>
    <row r="36" spans="1:11" ht="18" customHeight="1" x14ac:dyDescent="0.2">
      <c r="A36" s="82"/>
      <c r="B36" s="26" t="str">
        <f>B9</f>
        <v>Beoordelaar 7</v>
      </c>
      <c r="C36" s="11"/>
      <c r="D36" s="30" t="str">
        <f>'Beoordelaar 7'!C9</f>
        <v>SCORE</v>
      </c>
      <c r="E36" s="78"/>
      <c r="F36" s="11"/>
      <c r="G36" s="31" t="str">
        <f>'Beoordelaar 7'!F9</f>
        <v>SCORE</v>
      </c>
      <c r="H36" s="78"/>
      <c r="I36" s="11"/>
      <c r="J36" s="31" t="str">
        <f>'Beoordelaar 7'!I9</f>
        <v>SCORE</v>
      </c>
      <c r="K36" s="78"/>
    </row>
    <row r="37" spans="1:11" ht="20" customHeight="1" x14ac:dyDescent="0.2">
      <c r="A37" s="83" t="s">
        <v>1</v>
      </c>
      <c r="B37" s="84"/>
      <c r="C37" s="12"/>
      <c r="D37" s="28" t="s">
        <v>3</v>
      </c>
      <c r="E37" s="78"/>
      <c r="F37" s="12"/>
      <c r="G37" s="29" t="s">
        <v>8</v>
      </c>
      <c r="H37" s="78"/>
      <c r="I37" s="12"/>
      <c r="J37" s="29" t="s">
        <v>8</v>
      </c>
      <c r="K37" s="78"/>
    </row>
    <row r="38" spans="1:11" ht="20" customHeight="1" x14ac:dyDescent="0.2">
      <c r="A38" s="85"/>
      <c r="B38" s="86"/>
      <c r="C38" s="13"/>
      <c r="D38" s="27" t="str">
        <f>IF(D37="Uitmuntend","€ 16.000",IF(D37="Goed","€ 13.000",IF(D37="Voldoende","€0",IF(D37="Matig","- € 9.600",IF(D37="Onvoldoende","KO"," ")))))</f>
        <v xml:space="preserve"> </v>
      </c>
      <c r="E38" s="79"/>
      <c r="F38" s="13"/>
      <c r="G38" s="27" t="str">
        <f>IF(G37="Uitmuntend","€ 16.000",IF(G37="Goed","€ 13.000",IF(G37="Voldoende","€0",IF(G37="Matig","- € 9.600",IF(G37="Onvoldoende","KO"," ")))))</f>
        <v xml:space="preserve"> </v>
      </c>
      <c r="H38" s="79"/>
      <c r="I38" s="13"/>
      <c r="J38" s="27" t="str">
        <f>IF(J37="Uitmuntend","€ 16.000",IF(J37="Goed","€ 13.000",IF(J37="Voldoende","€0",IF(J37="Matig","- € 9.600",IF(J37="Onvoldoende","KO"," ")))))</f>
        <v xml:space="preserve"> </v>
      </c>
      <c r="K38" s="79"/>
    </row>
    <row r="39" spans="1:11" ht="18" customHeight="1" x14ac:dyDescent="0.2">
      <c r="A39" s="80" t="str">
        <f>'Beoordelen kwaliteit'!A28</f>
        <v>1.5	 BORGING INRICHTING BIJ EEN MIGRATIE</v>
      </c>
      <c r="B39" s="26" t="str">
        <f>B12</f>
        <v>Beoordelaar 1</v>
      </c>
      <c r="C39" s="11"/>
      <c r="D39" s="30" t="str">
        <f>'Beoordelaar 1'!C11</f>
        <v>SCORE</v>
      </c>
      <c r="E39" s="77" t="s">
        <v>10</v>
      </c>
      <c r="F39" s="11"/>
      <c r="G39" s="30" t="str">
        <f>'Beoordelaar 1'!F11</f>
        <v>SCORE</v>
      </c>
      <c r="H39" s="77" t="s">
        <v>10</v>
      </c>
      <c r="I39" s="11"/>
      <c r="J39" s="30" t="str">
        <f>'Beoordelaar 1'!I11</f>
        <v>SCORE</v>
      </c>
      <c r="K39" s="77" t="s">
        <v>10</v>
      </c>
    </row>
    <row r="40" spans="1:11" ht="18" customHeight="1" x14ac:dyDescent="0.2">
      <c r="A40" s="81"/>
      <c r="B40" s="26" t="str">
        <f t="shared" ref="B40:B43" si="3">B13</f>
        <v>Beoordelaar 2</v>
      </c>
      <c r="C40" s="11"/>
      <c r="D40" s="30" t="str">
        <f>'Beoordelaar 2'!C11</f>
        <v>SCORE</v>
      </c>
      <c r="E40" s="78"/>
      <c r="F40" s="11"/>
      <c r="G40" s="30" t="str">
        <f>'Beoordelaar 2'!F11</f>
        <v>SCORE</v>
      </c>
      <c r="H40" s="78"/>
      <c r="I40" s="11"/>
      <c r="J40" s="30" t="str">
        <f>'Beoordelaar 2'!I11</f>
        <v>SCORE</v>
      </c>
      <c r="K40" s="78"/>
    </row>
    <row r="41" spans="1:11" ht="18" customHeight="1" x14ac:dyDescent="0.2">
      <c r="A41" s="81"/>
      <c r="B41" s="26" t="str">
        <f t="shared" si="3"/>
        <v>Beoordelaar 3</v>
      </c>
      <c r="C41" s="11"/>
      <c r="D41" s="30" t="str">
        <f>'Beoordelaar 3'!C11</f>
        <v>SCORE</v>
      </c>
      <c r="E41" s="78"/>
      <c r="F41" s="11"/>
      <c r="G41" s="30" t="str">
        <f>'Beoordelaar 3'!F11</f>
        <v>SCORE</v>
      </c>
      <c r="H41" s="78"/>
      <c r="I41" s="11"/>
      <c r="J41" s="30" t="str">
        <f>'Beoordelaar 3'!I11</f>
        <v>SCORE</v>
      </c>
      <c r="K41" s="78"/>
    </row>
    <row r="42" spans="1:11" ht="18" customHeight="1" x14ac:dyDescent="0.2">
      <c r="A42" s="81"/>
      <c r="B42" s="26" t="str">
        <f t="shared" si="3"/>
        <v>Beoordelaar 4</v>
      </c>
      <c r="C42" s="11"/>
      <c r="D42" s="30" t="str">
        <f>'Beoordelaar 4'!C11</f>
        <v>SCORE</v>
      </c>
      <c r="E42" s="78"/>
      <c r="F42" s="11"/>
      <c r="G42" s="30" t="str">
        <f>'Beoordelaar 4'!F11</f>
        <v>SCORE</v>
      </c>
      <c r="H42" s="78"/>
      <c r="I42" s="11"/>
      <c r="J42" s="30" t="str">
        <f>'Beoordelaar 4'!I11</f>
        <v>SCORE</v>
      </c>
      <c r="K42" s="78"/>
    </row>
    <row r="43" spans="1:11" ht="18" customHeight="1" x14ac:dyDescent="0.2">
      <c r="A43" s="81"/>
      <c r="B43" s="26" t="str">
        <f t="shared" si="3"/>
        <v>Beoordelaar 5</v>
      </c>
      <c r="C43" s="11"/>
      <c r="D43" s="30" t="str">
        <f>'Beoordelaar 5'!C11</f>
        <v>SCORE</v>
      </c>
      <c r="E43" s="78"/>
      <c r="F43" s="11"/>
      <c r="G43" s="30" t="str">
        <f>'Beoordelaar 5'!F11</f>
        <v>SCORE</v>
      </c>
      <c r="H43" s="78"/>
      <c r="I43" s="11"/>
      <c r="J43" s="30" t="str">
        <f>'Beoordelaar 5'!I11</f>
        <v>SCORE</v>
      </c>
      <c r="K43" s="78"/>
    </row>
    <row r="44" spans="1:11" ht="18" customHeight="1" x14ac:dyDescent="0.2">
      <c r="A44" s="81"/>
      <c r="B44" s="26" t="str">
        <f>B17</f>
        <v>Beoordelaar 6</v>
      </c>
      <c r="C44" s="11"/>
      <c r="D44" s="30" t="str">
        <f>'Beoordelaar 6'!C11</f>
        <v>SCORE</v>
      </c>
      <c r="E44" s="78"/>
      <c r="F44" s="11"/>
      <c r="G44" s="30" t="str">
        <f>'Beoordelaar 6'!F11</f>
        <v>SCORE</v>
      </c>
      <c r="H44" s="78"/>
      <c r="I44" s="11"/>
      <c r="J44" s="30" t="str">
        <f>'Beoordelaar 6'!I11</f>
        <v>SCORE</v>
      </c>
      <c r="K44" s="78"/>
    </row>
    <row r="45" spans="1:11" ht="18" customHeight="1" x14ac:dyDescent="0.2">
      <c r="A45" s="82"/>
      <c r="B45" s="26" t="str">
        <f>B18</f>
        <v>Beoordelaar 7</v>
      </c>
      <c r="C45" s="11"/>
      <c r="D45" s="30" t="str">
        <f>'Beoordelaar 7'!C11</f>
        <v>SCORE</v>
      </c>
      <c r="E45" s="78"/>
      <c r="F45" s="11"/>
      <c r="G45" s="30" t="str">
        <f>'Beoordelaar 7'!F11</f>
        <v>SCORE</v>
      </c>
      <c r="H45" s="78"/>
      <c r="I45" s="11"/>
      <c r="J45" s="30" t="str">
        <f>'Beoordelaar 7'!I11</f>
        <v>SCORE</v>
      </c>
      <c r="K45" s="78"/>
    </row>
    <row r="46" spans="1:11" ht="20" customHeight="1" x14ac:dyDescent="0.2">
      <c r="A46" s="83" t="s">
        <v>1</v>
      </c>
      <c r="B46" s="84"/>
      <c r="C46" s="12"/>
      <c r="D46" s="28" t="s">
        <v>3</v>
      </c>
      <c r="E46" s="78"/>
      <c r="F46" s="12"/>
      <c r="G46" s="29" t="s">
        <v>8</v>
      </c>
      <c r="H46" s="78"/>
      <c r="I46" s="12"/>
      <c r="J46" s="29" t="s">
        <v>8</v>
      </c>
      <c r="K46" s="78"/>
    </row>
    <row r="47" spans="1:11" ht="20" customHeight="1" x14ac:dyDescent="0.2">
      <c r="A47" s="85"/>
      <c r="B47" s="86"/>
      <c r="C47" s="13"/>
      <c r="D47" s="27" t="str">
        <f>IF(D46="Uitmuntend","€ 16.000",IF(D46="Goed","€ 13.000",IF(D46="Voldoende","€0",IF(D46="Matig","- € 9.600",IF(D46="Onvoldoende","KO"," ")))))</f>
        <v xml:space="preserve"> </v>
      </c>
      <c r="E47" s="79"/>
      <c r="F47" s="13"/>
      <c r="G47" s="27" t="str">
        <f>IF(G46="Uitmuntend","€ 16.000",IF(G46="Goed","€ 13.000",IF(G46="Voldoende","€0",IF(G46="Matig","- € 9.600",IF(G46="Onvoldoende","KO"," ")))))</f>
        <v xml:space="preserve"> </v>
      </c>
      <c r="H47" s="79"/>
      <c r="I47" s="13"/>
      <c r="J47" s="27" t="str">
        <f>IF(J46="Uitmuntend","€ 16.000",IF(J46="Goed","€ 13.000",IF(J46="Voldoende","€0",IF(J46="Matig","- € 9.600",IF(J46="Onvoldoende","KO"," ")))))</f>
        <v xml:space="preserve"> </v>
      </c>
      <c r="K47" s="79"/>
    </row>
    <row r="48" spans="1:11" ht="20" customHeight="1" x14ac:dyDescent="0.2">
      <c r="A48" s="80" t="str">
        <f>'Beoordelaar 1'!A13</f>
        <v>1.6 BORGING VEILIGHEID</v>
      </c>
      <c r="B48" s="26" t="str">
        <f>B21</f>
        <v>Beoordelaar 1</v>
      </c>
      <c r="C48" s="13"/>
      <c r="D48" s="30" t="str">
        <f>'Beoordelaar 1'!C13</f>
        <v>SCORE</v>
      </c>
      <c r="E48" s="77" t="s">
        <v>10</v>
      </c>
      <c r="F48" s="13"/>
      <c r="G48" s="30" t="str">
        <f>'Beoordelaar 1'!F13</f>
        <v>SCORE</v>
      </c>
      <c r="H48" s="77" t="s">
        <v>10</v>
      </c>
      <c r="I48" s="13"/>
      <c r="J48" s="30" t="str">
        <f>'Beoordelaar 1'!I13</f>
        <v>Score:</v>
      </c>
      <c r="K48" s="77" t="s">
        <v>10</v>
      </c>
    </row>
    <row r="49" spans="1:11" ht="20" customHeight="1" x14ac:dyDescent="0.2">
      <c r="A49" s="81"/>
      <c r="B49" s="26" t="str">
        <f t="shared" ref="B49:B52" si="4">B22</f>
        <v>Beoordelaar 2</v>
      </c>
      <c r="C49" s="13"/>
      <c r="D49" s="30" t="str">
        <f>'Beoordelaar 2'!C13</f>
        <v>SCORE</v>
      </c>
      <c r="E49" s="78"/>
      <c r="F49" s="13"/>
      <c r="G49" s="30" t="str">
        <f>'Beoordelaar 2'!F13</f>
        <v>SCORE</v>
      </c>
      <c r="H49" s="78"/>
      <c r="I49" s="13"/>
      <c r="J49" s="30" t="str">
        <f>'Beoordelaar 2'!I13</f>
        <v>SCORE</v>
      </c>
      <c r="K49" s="78"/>
    </row>
    <row r="50" spans="1:11" ht="20" customHeight="1" x14ac:dyDescent="0.2">
      <c r="A50" s="81"/>
      <c r="B50" s="26" t="str">
        <f t="shared" si="4"/>
        <v>Beoordelaar 3</v>
      </c>
      <c r="C50" s="13"/>
      <c r="D50" s="30" t="str">
        <f>'Beoordelaar 3'!C13</f>
        <v>SCORE</v>
      </c>
      <c r="E50" s="78"/>
      <c r="F50" s="13"/>
      <c r="G50" s="30" t="str">
        <f>'Beoordelaar 3'!F13</f>
        <v>SCORE</v>
      </c>
      <c r="H50" s="78"/>
      <c r="I50" s="13"/>
      <c r="J50" s="30" t="str">
        <f>'Beoordelaar 3'!I13</f>
        <v>SCORE</v>
      </c>
      <c r="K50" s="78"/>
    </row>
    <row r="51" spans="1:11" ht="20" customHeight="1" x14ac:dyDescent="0.2">
      <c r="A51" s="81"/>
      <c r="B51" s="26" t="str">
        <f t="shared" si="4"/>
        <v>Beoordelaar 4</v>
      </c>
      <c r="C51" s="13"/>
      <c r="D51" s="30" t="str">
        <f>'Beoordelaar 4'!C13</f>
        <v>SCORE</v>
      </c>
      <c r="E51" s="78"/>
      <c r="F51" s="13"/>
      <c r="G51" s="30" t="str">
        <f>'Beoordelaar 4'!F13</f>
        <v>SCORE</v>
      </c>
      <c r="H51" s="78"/>
      <c r="I51" s="13"/>
      <c r="J51" s="30" t="str">
        <f>'Beoordelaar 4'!I13</f>
        <v>SCORE</v>
      </c>
      <c r="K51" s="78"/>
    </row>
    <row r="52" spans="1:11" ht="20" customHeight="1" x14ac:dyDescent="0.2">
      <c r="A52" s="81"/>
      <c r="B52" s="26" t="str">
        <f t="shared" si="4"/>
        <v>Beoordelaar 5</v>
      </c>
      <c r="C52" s="13"/>
      <c r="D52" s="30" t="str">
        <f>'Beoordelaar 5'!C13</f>
        <v>SCORE</v>
      </c>
      <c r="E52" s="78"/>
      <c r="F52" s="13"/>
      <c r="G52" s="30" t="str">
        <f>'Beoordelaar 5'!F13</f>
        <v>SCORE</v>
      </c>
      <c r="H52" s="78"/>
      <c r="I52" s="13"/>
      <c r="J52" s="30" t="str">
        <f>'Beoordelaar 5'!I13</f>
        <v>SCORE</v>
      </c>
      <c r="K52" s="78"/>
    </row>
    <row r="53" spans="1:11" ht="20" customHeight="1" x14ac:dyDescent="0.2">
      <c r="A53" s="81"/>
      <c r="B53" s="26" t="str">
        <f>B26</f>
        <v>Beoordelaar 6</v>
      </c>
      <c r="C53" s="13"/>
      <c r="D53" s="30" t="str">
        <f>'Beoordelaar 6'!C13</f>
        <v>SCORE</v>
      </c>
      <c r="E53" s="78"/>
      <c r="F53" s="13"/>
      <c r="G53" s="30" t="str">
        <f>'Beoordelaar 6'!F13</f>
        <v>SCORE</v>
      </c>
      <c r="H53" s="78"/>
      <c r="I53" s="13"/>
      <c r="J53" s="30" t="str">
        <f>'Beoordelaar 6'!I13</f>
        <v>SCORE</v>
      </c>
      <c r="K53" s="78"/>
    </row>
    <row r="54" spans="1:11" ht="20" customHeight="1" x14ac:dyDescent="0.2">
      <c r="A54" s="82"/>
      <c r="B54" s="26" t="str">
        <f>B27</f>
        <v>Beoordelaar 7</v>
      </c>
      <c r="C54" s="13"/>
      <c r="D54" s="30" t="str">
        <f>'Beoordelaar 7'!C13</f>
        <v>SCORE</v>
      </c>
      <c r="E54" s="78"/>
      <c r="F54" s="13"/>
      <c r="G54" s="30" t="str">
        <f>'Beoordelaar 7'!F13</f>
        <v>SCORE</v>
      </c>
      <c r="H54" s="78"/>
      <c r="I54" s="13"/>
      <c r="J54" s="30" t="str">
        <f>'Beoordelaar 7'!I13</f>
        <v>Score:</v>
      </c>
      <c r="K54" s="78"/>
    </row>
    <row r="55" spans="1:11" ht="20" customHeight="1" x14ac:dyDescent="0.2">
      <c r="A55" s="83" t="s">
        <v>1</v>
      </c>
      <c r="B55" s="84"/>
      <c r="C55" s="12"/>
      <c r="D55" s="28" t="s">
        <v>3</v>
      </c>
      <c r="E55" s="78"/>
      <c r="F55" s="12"/>
      <c r="G55" s="29" t="s">
        <v>3</v>
      </c>
      <c r="H55" s="78"/>
      <c r="I55" s="12"/>
      <c r="J55" s="29" t="s">
        <v>3</v>
      </c>
      <c r="K55" s="78"/>
    </row>
    <row r="56" spans="1:11" ht="20" customHeight="1" x14ac:dyDescent="0.2">
      <c r="A56" s="85"/>
      <c r="B56" s="86"/>
      <c r="C56" s="13"/>
      <c r="D56" s="27" t="str">
        <f>IF(D55="Uitmuntend","€ 16.000",IF(D55="Goed","€ 13.000",IF(D55="Voldoende","€0",IF(D55="Matig","- € 9.600",IF(D55="Onvoldoende","KO"," ")))))</f>
        <v xml:space="preserve"> </v>
      </c>
      <c r="E56" s="79"/>
      <c r="F56" s="13"/>
      <c r="G56" s="27" t="str">
        <f>IF(G55="Uitmuntend","€ 16.000",IF(G55="Goed","€ 13.000",IF(G55="Voldoende","€0",IF(G55="Matig","- € 9.600",IF(G55="Onvoldoende","KO"," ")))))</f>
        <v xml:space="preserve"> </v>
      </c>
      <c r="H56" s="79"/>
      <c r="I56" s="13"/>
      <c r="J56" s="27" t="str">
        <f>IF(J55="Uitmuntend","€ 16.000",IF(J55="Goed","€ 13.000",IF(J55="Voldoende","€0",IF(J55="Matig","- € 9.600",IF(J55="Onvoldoende","KO"," ")))))</f>
        <v xml:space="preserve"> </v>
      </c>
      <c r="K56" s="79"/>
    </row>
    <row r="57" spans="1:11" s="8" customFormat="1" ht="28" customHeight="1" x14ac:dyDescent="0.2">
      <c r="A57" s="87" t="s">
        <v>20</v>
      </c>
      <c r="B57" s="88"/>
      <c r="C57" s="14"/>
      <c r="D57" s="46" t="e">
        <f>D11+D20+D29+D38+D47+D56</f>
        <v>#VALUE!</v>
      </c>
      <c r="E57" s="32"/>
      <c r="F57" s="14"/>
      <c r="G57" s="46" t="e">
        <f>G11+G20+G29+G38+G47+G56</f>
        <v>#VALUE!</v>
      </c>
      <c r="H57" s="32"/>
      <c r="I57" s="14"/>
      <c r="J57" s="46" t="e">
        <f>J11+J20+J29+J38+J47+J56</f>
        <v>#VALUE!</v>
      </c>
      <c r="K57" s="32"/>
    </row>
  </sheetData>
  <sheetProtection algorithmName="SHA-512" hashValue="eLIXTjHphkkGewJLUpVzs+ySvcg6m6oXfwVtILHzA5AKCKp1j6c5ujBkEZrkb6lrP8Oebw36LkxEp+fZRzCf0g==" saltValue="69NpkvrsWZXL1kU2labq/w==" spinCount="100000" sheet="1" objects="1" scenarios="1"/>
  <mergeCells count="39">
    <mergeCell ref="A1:K1"/>
    <mergeCell ref="K3:K11"/>
    <mergeCell ref="K12:K20"/>
    <mergeCell ref="K21:K29"/>
    <mergeCell ref="A2:B2"/>
    <mergeCell ref="A28:B28"/>
    <mergeCell ref="A29:B29"/>
    <mergeCell ref="H3:H11"/>
    <mergeCell ref="H12:H20"/>
    <mergeCell ref="H21:H29"/>
    <mergeCell ref="E3:E11"/>
    <mergeCell ref="E12:E20"/>
    <mergeCell ref="E21:E29"/>
    <mergeCell ref="A3:A9"/>
    <mergeCell ref="A12:A18"/>
    <mergeCell ref="A57:B57"/>
    <mergeCell ref="K30:K38"/>
    <mergeCell ref="A37:B37"/>
    <mergeCell ref="A38:B38"/>
    <mergeCell ref="H30:H38"/>
    <mergeCell ref="A39:A45"/>
    <mergeCell ref="E39:E47"/>
    <mergeCell ref="H39:H47"/>
    <mergeCell ref="K39:K47"/>
    <mergeCell ref="A46:B46"/>
    <mergeCell ref="A47:B47"/>
    <mergeCell ref="A48:A54"/>
    <mergeCell ref="E48:E56"/>
    <mergeCell ref="H48:H56"/>
    <mergeCell ref="K48:K56"/>
    <mergeCell ref="A56:B56"/>
    <mergeCell ref="E30:E38"/>
    <mergeCell ref="A30:A36"/>
    <mergeCell ref="A55:B55"/>
    <mergeCell ref="A10:B10"/>
    <mergeCell ref="A19:B19"/>
    <mergeCell ref="A20:B20"/>
    <mergeCell ref="A11:B11"/>
    <mergeCell ref="A21:A27"/>
  </mergeCells>
  <phoneticPr fontId="17" type="noConversion"/>
  <dataValidations count="1">
    <dataValidation type="list" errorStyle="warning" allowBlank="1" showErrorMessage="1" sqref="I28:J28 I19:J19 I10:J10 D10 D19 D28 F28:G28 F10:G10 F19:G19 D37 G37 J37 D46 G46 J46 D55 G55 J55" xr:uid="{00000000-0002-0000-0400-000000000000}">
      <formula1>SCORE</formula1>
    </dataValidation>
  </dataValidations>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10</vt:i4>
      </vt:variant>
      <vt:variant>
        <vt:lpstr>Benoemde bereiken</vt:lpstr>
      </vt:variant>
      <vt:variant>
        <vt:i4>1</vt:i4>
      </vt:variant>
    </vt:vector>
  </HeadingPairs>
  <TitlesOfParts>
    <vt:vector size="11" baseType="lpstr">
      <vt:lpstr>Beoordelen kwaliteit</vt:lpstr>
      <vt:lpstr>Beoordelaar 1</vt:lpstr>
      <vt:lpstr>Beoordelaar 2</vt:lpstr>
      <vt:lpstr>Beoordelaar 3</vt:lpstr>
      <vt:lpstr>Beoordelaar 4</vt:lpstr>
      <vt:lpstr>Beoordelaar 5</vt:lpstr>
      <vt:lpstr>Beoordelaar 6</vt:lpstr>
      <vt:lpstr>Beoordelaar 7</vt:lpstr>
      <vt:lpstr>Consensus</vt:lpstr>
      <vt:lpstr>Eindscores</vt:lpstr>
      <vt:lpstr>SCORE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BiC!</dc:description>
  <cp:lastModifiedBy/>
  <dcterms:created xsi:type="dcterms:W3CDTF">2006-09-16T00:00:00Z</dcterms:created>
  <dcterms:modified xsi:type="dcterms:W3CDTF">2023-11-14T15:37:20Z</dcterms:modified>
  <cp:category/>
</cp:coreProperties>
</file>