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INKOOP EN LOGISTIEK\002 Facilitair\Huisvesting\Projecten 2022  Bouw\Onderhoud liften (SH)\02 - Documenten\"/>
    </mc:Choice>
  </mc:AlternateContent>
  <bookViews>
    <workbookView xWindow="0" yWindow="0" windowWidth="23040" windowHeight="9060"/>
  </bookViews>
  <sheets>
    <sheet name="TOTAAL" sheetId="1" r:id="rId1"/>
    <sheet name="Preventief" sheetId="5" r:id="rId2"/>
    <sheet name="Correctief 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  <c r="C12" i="1"/>
  <c r="C20" i="3" l="1"/>
  <c r="C18" i="3"/>
  <c r="C17" i="3"/>
  <c r="C16" i="3"/>
  <c r="C15" i="3"/>
  <c r="E13" i="1" l="1"/>
  <c r="E12" i="1"/>
  <c r="E15" i="1" l="1"/>
  <c r="E52" i="5" l="1"/>
</calcChain>
</file>

<file path=xl/sharedStrings.xml><?xml version="1.0" encoding="utf-8"?>
<sst xmlns="http://schemas.openxmlformats.org/spreadsheetml/2006/main" count="144" uniqueCount="139">
  <si>
    <t>Objectnr.</t>
  </si>
  <si>
    <t>Liftnr. Vumc</t>
  </si>
  <si>
    <t>Prio</t>
  </si>
  <si>
    <t>C0001</t>
  </si>
  <si>
    <t>Lift 01 Verpl.Hs Wst Gdr</t>
  </si>
  <si>
    <t>C0002</t>
  </si>
  <si>
    <t>Lift 02 Verpl.Hs Wst Prs</t>
  </si>
  <si>
    <t>C0003</t>
  </si>
  <si>
    <t>Lift 03 Verpl.Hs Wst Prs</t>
  </si>
  <si>
    <t>C0004</t>
  </si>
  <si>
    <t>Lift 04 Verpl.Hs Wst Prs</t>
  </si>
  <si>
    <t>C0005</t>
  </si>
  <si>
    <t>Lift 05 Verpl.Hs Wst Prs</t>
  </si>
  <si>
    <t>C0006</t>
  </si>
  <si>
    <t>Lift 06 Verpl.Hs Wst Bed</t>
  </si>
  <si>
    <t>C0007</t>
  </si>
  <si>
    <t>Lift 07 Verpl.Hs Wst Keuk</t>
  </si>
  <si>
    <t>C0008</t>
  </si>
  <si>
    <t>Lift 08 Verpl.Hs Wst Keuk</t>
  </si>
  <si>
    <t>C0011</t>
  </si>
  <si>
    <t>Lift 11 Verpl.Hs.Oost Bed</t>
  </si>
  <si>
    <t>C0012</t>
  </si>
  <si>
    <t>Lift 12 Verpl.Hs.Oost Gdr</t>
  </si>
  <si>
    <t>C0013</t>
  </si>
  <si>
    <t>Lift 13 Verpl.Hs.Oost Prs</t>
  </si>
  <si>
    <t>C0014</t>
  </si>
  <si>
    <t>Lift 14 Verpl.Hs.Oost Prs</t>
  </si>
  <si>
    <t>E3664</t>
  </si>
  <si>
    <t>Lift 15 Verpl.Hs.Oost Prs</t>
  </si>
  <si>
    <t>E3737</t>
  </si>
  <si>
    <t>Lift 16 Wst OK-EHBO lift</t>
  </si>
  <si>
    <t>Y0083</t>
  </si>
  <si>
    <t>Lift 17 Wst OK-Oudb. Prs</t>
  </si>
  <si>
    <t>C0000</t>
  </si>
  <si>
    <t>Lift 19 Verp.Hs.Oost Lin</t>
  </si>
  <si>
    <t>Y0085</t>
  </si>
  <si>
    <t>Lift 21 Collegezaal Doc</t>
  </si>
  <si>
    <t>Y0086</t>
  </si>
  <si>
    <t>Lift 22 Path. Anatom. Wst</t>
  </si>
  <si>
    <t>E2723</t>
  </si>
  <si>
    <t>Lift 32 Restaurant</t>
  </si>
  <si>
    <t>A7045</t>
  </si>
  <si>
    <t>Lift 33 Aankomst Goederen</t>
  </si>
  <si>
    <t>E2724</t>
  </si>
  <si>
    <t>Lift 34 Aankomst Goederen</t>
  </si>
  <si>
    <t>E3280</t>
  </si>
  <si>
    <t>Lift 35 Poli Centr. Hal</t>
  </si>
  <si>
    <t>E3281</t>
  </si>
  <si>
    <t>Lift 36 Poli Centr. Hal</t>
  </si>
  <si>
    <t>F3301</t>
  </si>
  <si>
    <t>Lift 37 Poli Centr. Hal</t>
  </si>
  <si>
    <t>E3283</t>
  </si>
  <si>
    <t>Lift 38 Poli Centr. Hal</t>
  </si>
  <si>
    <t>E3288</t>
  </si>
  <si>
    <t>Lift 39 Poli Park. Garage</t>
  </si>
  <si>
    <t>E3289</t>
  </si>
  <si>
    <t>Lift 40 Poli Park. Garage</t>
  </si>
  <si>
    <t>E3284</t>
  </si>
  <si>
    <t>Lift 41 Poli Tunnel Gdr</t>
  </si>
  <si>
    <t>E3285</t>
  </si>
  <si>
    <t>Lift 42 Poli Wst. Radiol.</t>
  </si>
  <si>
    <t>F6233</t>
  </si>
  <si>
    <t>Lift 43 poli Wst .Radiol.</t>
  </si>
  <si>
    <t>E3286</t>
  </si>
  <si>
    <t>Lift 44 Poli Nrd. Prs/Gdr</t>
  </si>
  <si>
    <t>E3287</t>
  </si>
  <si>
    <t>Lift 46 Poli Oost Prs/Gdr</t>
  </si>
  <si>
    <t>F6113</t>
  </si>
  <si>
    <t>Lift 47 DAKOPBOUW / KTC</t>
  </si>
  <si>
    <t>F6112</t>
  </si>
  <si>
    <t>Lift 48 DAKOPBOUW / KTC</t>
  </si>
  <si>
    <t>E3700</t>
  </si>
  <si>
    <t>Lift 63 Verpl.HS Noord</t>
  </si>
  <si>
    <t>E3701</t>
  </si>
  <si>
    <t>Lift 64 Verpl.HS Noord</t>
  </si>
  <si>
    <t>E7168</t>
  </si>
  <si>
    <t>Lift 65 Poli West</t>
  </si>
  <si>
    <t>A4192</t>
  </si>
  <si>
    <t>Lift 69 Vuile lift ok</t>
  </si>
  <si>
    <t>A4193</t>
  </si>
  <si>
    <t>Lift 70 Schone lift ok</t>
  </si>
  <si>
    <t>F0593</t>
  </si>
  <si>
    <t>Lift 72Nwe Grote Prs/Gdr</t>
  </si>
  <si>
    <t>F0594</t>
  </si>
  <si>
    <t>Lift 73 Nwe Grote Prs/Gdr</t>
  </si>
  <si>
    <t>Y8233</t>
  </si>
  <si>
    <t>Lift 77 Nwe Kl.Gdr boeken</t>
  </si>
  <si>
    <t>Y7988</t>
  </si>
  <si>
    <t>Lift 78 Personenlift CCA</t>
  </si>
  <si>
    <t>A3189</t>
  </si>
  <si>
    <t>Lift 79 - VU Kinderstad</t>
  </si>
  <si>
    <t>A4180</t>
  </si>
  <si>
    <t>Lift 80 Dagchirurgie</t>
  </si>
  <si>
    <t>A4181</t>
  </si>
  <si>
    <t>Lift 81 Dagchirurgie</t>
  </si>
  <si>
    <t>F6981</t>
  </si>
  <si>
    <t>Lift 83 DAKOPBOUW D</t>
  </si>
  <si>
    <t>F6980</t>
  </si>
  <si>
    <t>Lift 84 DAKOPBOUW D</t>
  </si>
  <si>
    <t>A4183</t>
  </si>
  <si>
    <t>Lift 85 Gasdepot</t>
  </si>
  <si>
    <t>Prijs per jaar</t>
  </si>
  <si>
    <t>Minimaal aantal beurten</t>
  </si>
  <si>
    <t>Correctief onderhoud</t>
  </si>
  <si>
    <t>Fictieve berekening</t>
  </si>
  <si>
    <t>Correctief onderhoud (2 uur per storing)</t>
  </si>
  <si>
    <t>20 storingen tijdens werktijd</t>
  </si>
  <si>
    <t>15 storingen buiten werktijd</t>
  </si>
  <si>
    <t>Legenda</t>
  </si>
  <si>
    <t>gele velden in te vullen door inschrijver</t>
  </si>
  <si>
    <t xml:space="preserve">Let op: vul alleen de geel gekleurde cellen! </t>
  </si>
  <si>
    <t xml:space="preserve">Verander de format/formules niet, houd formules zichtbaar. </t>
  </si>
  <si>
    <t xml:space="preserve">Na het sluiten van de overeenkomst kunnen derhalve geen extra kosten in rekening worden gebracht. U kunt geen andere kosten in rekening brengen dan de door u in de tabellen opgegeven prijs. </t>
  </si>
  <si>
    <t xml:space="preserve">Inschrijver verklaart de gevraagde producten tegen de in dit Formulier aangeboden prijzen te leveren. Bovenstaande tarieven gelden tot en met afronding hoofdopdracht. </t>
  </si>
  <si>
    <t>Naam</t>
  </si>
  <si>
    <t> </t>
  </si>
  <si>
    <t>Functie</t>
  </si>
  <si>
    <t>Onderneming</t>
  </si>
  <si>
    <t>Handtekening</t>
  </si>
  <si>
    <t>Plaats en datum</t>
  </si>
  <si>
    <t>Preventief onderhoud</t>
  </si>
  <si>
    <t>Prijs</t>
  </si>
  <si>
    <t>Weging</t>
  </si>
  <si>
    <t>Prijs inschrijving</t>
  </si>
  <si>
    <t>Totaalprijs fictieve inschrijving</t>
  </si>
  <si>
    <t>*Werktijd is van 7.00 uur tot 17.00 uur</t>
  </si>
  <si>
    <t>Contractprijs per jaar preventief</t>
  </si>
  <si>
    <t xml:space="preserve">Prijs per jaar correctief </t>
  </si>
  <si>
    <t>Uurtarief servicemonteur tijdens werktijd*</t>
  </si>
  <si>
    <t>Uurtatief servicemonteur buiten werktijd*</t>
  </si>
  <si>
    <t>Uurtarief werkvoorbereider tijdens werktijd*</t>
  </si>
  <si>
    <t>Uurtarief projectleider tijdens werktijd*</t>
  </si>
  <si>
    <t>Uurtarief inspecteur (keuringen) tijdens werktijd*</t>
  </si>
  <si>
    <t>Uurtarief servicemonteur zon- en feestdagen</t>
  </si>
  <si>
    <t>Uurtarief servicemonteur zaterdagen</t>
  </si>
  <si>
    <t>4 storingen op zaterdagen</t>
  </si>
  <si>
    <t>6 storingen op zon- en feestdagen</t>
  </si>
  <si>
    <t>In de aangeboden prijzen, kosten en vergoedingen zijn alle kosten (o.a. maar niet uitsluitend reis- en voorrijdkosten) begrepen voor het leveren van de gevraagde goederen en diensten.</t>
  </si>
  <si>
    <t>Bijlage 4 Prijsopgaveformulier perceel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</si>
</sst>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B0F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2" xfId="0" applyBorder="1" applyAlignment="1">
      <alignment horizontal="left" wrapText="1"/>
    </xf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2" borderId="2" xfId="0" applyFill="1" applyBorder="1"/>
    <xf numFmtId="0" fontId="0" fillId="0" borderId="3" xfId="0" applyBorder="1"/>
    <xf numFmtId="0" fontId="0" fillId="2" borderId="3" xfId="0" applyFill="1" applyBorder="1"/>
    <xf numFmtId="0" fontId="0" fillId="2" borderId="2" xfId="0" applyFill="1" applyBorder="1" applyAlignment="1">
      <alignment horizontal="center"/>
    </xf>
    <xf numFmtId="0" fontId="0" fillId="0" borderId="4" xfId="0" applyBorder="1"/>
    <xf numFmtId="0" fontId="0" fillId="0" borderId="9" xfId="0" applyBorder="1"/>
    <xf numFmtId="44" fontId="1" fillId="0" borderId="8" xfId="0" applyNumberFormat="1" applyFont="1" applyBorder="1"/>
    <xf numFmtId="0" fontId="1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9" fillId="0" borderId="0" xfId="0" applyFont="1"/>
    <xf numFmtId="164" fontId="4" fillId="0" borderId="0" xfId="0" applyNumberFormat="1" applyFont="1"/>
    <xf numFmtId="0" fontId="11" fillId="0" borderId="0" xfId="0" applyFont="1"/>
    <xf numFmtId="0" fontId="4" fillId="0" borderId="2" xfId="0" applyFont="1" applyBorder="1"/>
    <xf numFmtId="0" fontId="14" fillId="0" borderId="0" xfId="0" applyFont="1"/>
    <xf numFmtId="0" fontId="11" fillId="0" borderId="2" xfId="0" applyFont="1" applyBorder="1"/>
    <xf numFmtId="0" fontId="4" fillId="0" borderId="0" xfId="0" applyFont="1" applyBorder="1"/>
    <xf numFmtId="0" fontId="12" fillId="0" borderId="0" xfId="0" applyFont="1" applyBorder="1"/>
    <xf numFmtId="0" fontId="11" fillId="3" borderId="2" xfId="0" applyFont="1" applyFill="1" applyBorder="1" applyAlignment="1"/>
    <xf numFmtId="0" fontId="4" fillId="0" borderId="0" xfId="0" applyFont="1" applyFill="1" applyBorder="1"/>
    <xf numFmtId="44" fontId="0" fillId="3" borderId="2" xfId="0" applyNumberFormat="1" applyFill="1" applyBorder="1" applyAlignment="1">
      <alignment horizontal="center"/>
    </xf>
    <xf numFmtId="0" fontId="11" fillId="5" borderId="16" xfId="0" applyFont="1" applyFill="1" applyBorder="1"/>
    <xf numFmtId="0" fontId="11" fillId="0" borderId="17" xfId="0" applyFont="1" applyBorder="1"/>
    <xf numFmtId="10" fontId="4" fillId="0" borderId="2" xfId="0" applyNumberFormat="1" applyFont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0" fillId="0" borderId="2" xfId="0" applyFill="1" applyBorder="1"/>
    <xf numFmtId="44" fontId="4" fillId="0" borderId="2" xfId="0" applyNumberFormat="1" applyFont="1" applyBorder="1"/>
    <xf numFmtId="44" fontId="10" fillId="0" borderId="2" xfId="0" applyNumberFormat="1" applyFont="1" applyBorder="1"/>
    <xf numFmtId="44" fontId="0" fillId="3" borderId="2" xfId="0" applyNumberFormat="1" applyFill="1" applyBorder="1"/>
    <xf numFmtId="43" fontId="4" fillId="0" borderId="2" xfId="0" applyNumberFormat="1" applyFont="1" applyBorder="1"/>
    <xf numFmtId="44" fontId="1" fillId="0" borderId="2" xfId="0" applyNumberFormat="1" applyFont="1" applyBorder="1"/>
    <xf numFmtId="44" fontId="0" fillId="0" borderId="2" xfId="0" applyNumberFormat="1" applyBorder="1"/>
    <xf numFmtId="0" fontId="10" fillId="0" borderId="0" xfId="0" applyFont="1" applyBorder="1" applyAlignment="1">
      <alignment horizontal="center"/>
    </xf>
    <xf numFmtId="0" fontId="13" fillId="0" borderId="0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11" fillId="4" borderId="12" xfId="0" applyFont="1" applyFill="1" applyBorder="1" applyAlignment="1">
      <alignment wrapText="1"/>
    </xf>
    <xf numFmtId="0" fontId="11" fillId="4" borderId="13" xfId="0" applyFont="1" applyFill="1" applyBorder="1" applyAlignment="1">
      <alignment wrapText="1"/>
    </xf>
    <xf numFmtId="0" fontId="11" fillId="4" borderId="14" xfId="0" applyFont="1" applyFill="1" applyBorder="1" applyAlignment="1">
      <alignment wrapText="1"/>
    </xf>
    <xf numFmtId="0" fontId="11" fillId="4" borderId="10" xfId="0" applyFont="1" applyFill="1" applyBorder="1" applyAlignment="1">
      <alignment wrapText="1"/>
    </xf>
    <xf numFmtId="0" fontId="11" fillId="4" borderId="15" xfId="0" applyFont="1" applyFill="1" applyBorder="1" applyAlignment="1">
      <alignment wrapText="1"/>
    </xf>
    <xf numFmtId="0" fontId="11" fillId="4" borderId="11" xfId="0" applyFont="1" applyFill="1" applyBorder="1" applyAlignment="1">
      <alignment wrapText="1"/>
    </xf>
    <xf numFmtId="0" fontId="11" fillId="0" borderId="18" xfId="0" applyFont="1" applyBorder="1" applyAlignment="1"/>
    <xf numFmtId="0" fontId="11" fillId="0" borderId="19" xfId="0" applyFont="1" applyBorder="1" applyAlignment="1"/>
    <xf numFmtId="0" fontId="11" fillId="0" borderId="20" xfId="0" applyFont="1" applyBorder="1" applyAlignment="1"/>
    <xf numFmtId="0" fontId="11" fillId="5" borderId="13" xfId="0" applyFont="1" applyFill="1" applyBorder="1" applyAlignment="1"/>
    <xf numFmtId="0" fontId="11" fillId="5" borderId="10" xfId="0" applyFont="1" applyFill="1" applyBorder="1" applyAlignment="1"/>
    <xf numFmtId="0" fontId="10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3" fillId="0" borderId="3" xfId="0" applyFont="1" applyBorder="1" applyAlignment="1">
      <alignment horizontal="left"/>
    </xf>
    <xf numFmtId="0" fontId="13" fillId="0" borderId="2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28"/>
  <sheetViews>
    <sheetView tabSelected="1" workbookViewId="0">
      <selection activeCell="E13" sqref="E13"/>
    </sheetView>
  </sheetViews>
  <sheetFormatPr defaultRowHeight="15" x14ac:dyDescent="0.25"/>
  <cols>
    <col min="2" max="2" width="21.140625" customWidth="1"/>
    <col min="3" max="3" width="29.85546875" customWidth="1"/>
    <col min="4" max="4" width="17.5703125" customWidth="1"/>
    <col min="5" max="5" width="18" customWidth="1"/>
    <col min="8" max="8" width="27.85546875" customWidth="1"/>
  </cols>
  <sheetData>
    <row r="1" spans="2:23" s="13" customFormat="1" ht="15.75" x14ac:dyDescent="0.25">
      <c r="B1" s="14" t="s">
        <v>138</v>
      </c>
      <c r="I1" s="15"/>
      <c r="O1" s="15"/>
    </row>
    <row r="2" spans="2:23" s="13" customFormat="1" ht="15.75" x14ac:dyDescent="0.25">
      <c r="B2" s="16"/>
      <c r="J2" s="15"/>
      <c r="M2" s="15"/>
      <c r="O2" s="15"/>
      <c r="R2" s="15"/>
      <c r="T2" s="15"/>
      <c r="W2" s="15"/>
    </row>
    <row r="3" spans="2:23" s="13" customFormat="1" ht="15.75" customHeight="1" x14ac:dyDescent="0.25">
      <c r="B3" s="56" t="s">
        <v>108</v>
      </c>
      <c r="C3" s="56"/>
      <c r="D3" s="56"/>
      <c r="E3" s="17"/>
      <c r="F3" s="41"/>
      <c r="G3" s="41"/>
      <c r="H3" s="41"/>
      <c r="I3" s="23"/>
      <c r="J3" s="18"/>
      <c r="O3" s="18"/>
      <c r="T3" s="18"/>
    </row>
    <row r="4" spans="2:23" s="13" customFormat="1" ht="12.75" x14ac:dyDescent="0.2">
      <c r="B4" s="25"/>
      <c r="C4" s="43" t="s">
        <v>109</v>
      </c>
      <c r="D4" s="43"/>
      <c r="E4" s="19"/>
      <c r="F4" s="26"/>
      <c r="G4" s="24"/>
      <c r="H4" s="23"/>
      <c r="I4" s="23"/>
    </row>
    <row r="5" spans="2:23" s="13" customFormat="1" x14ac:dyDescent="0.25">
      <c r="B5" s="57" t="s">
        <v>110</v>
      </c>
      <c r="C5" s="58"/>
      <c r="D5" s="59"/>
      <c r="E5" s="19"/>
      <c r="F5" s="42"/>
      <c r="G5" s="42"/>
      <c r="H5" s="42"/>
      <c r="I5" s="23"/>
      <c r="J5" s="15"/>
      <c r="M5" s="15"/>
      <c r="O5" s="15"/>
      <c r="R5" s="15"/>
      <c r="T5" s="15"/>
      <c r="W5" s="15"/>
    </row>
    <row r="6" spans="2:23" s="13" customFormat="1" ht="12.75" x14ac:dyDescent="0.2">
      <c r="B6" s="57" t="s">
        <v>111</v>
      </c>
      <c r="C6" s="58"/>
      <c r="D6" s="59"/>
      <c r="E6" s="19"/>
      <c r="F6" s="42"/>
      <c r="G6" s="42"/>
      <c r="H6" s="42"/>
      <c r="I6" s="23"/>
      <c r="J6" s="18"/>
      <c r="O6" s="18"/>
      <c r="T6" s="18"/>
    </row>
    <row r="7" spans="2:23" s="13" customFormat="1" ht="12.75" customHeight="1" x14ac:dyDescent="0.2"/>
    <row r="8" spans="2:23" s="13" customFormat="1" ht="12.75" x14ac:dyDescent="0.2">
      <c r="B8" s="21" t="s">
        <v>137</v>
      </c>
      <c r="G8" s="18"/>
    </row>
    <row r="9" spans="2:23" s="13" customFormat="1" ht="12.75" x14ac:dyDescent="0.2">
      <c r="B9" s="21" t="s">
        <v>112</v>
      </c>
    </row>
    <row r="11" spans="2:23" x14ac:dyDescent="0.25">
      <c r="B11" s="13"/>
      <c r="C11" s="20" t="s">
        <v>121</v>
      </c>
      <c r="D11" s="20" t="s">
        <v>122</v>
      </c>
      <c r="E11" s="20" t="s">
        <v>123</v>
      </c>
      <c r="F11" s="13"/>
    </row>
    <row r="12" spans="2:23" x14ac:dyDescent="0.25">
      <c r="B12" s="20" t="s">
        <v>120</v>
      </c>
      <c r="C12" s="38">
        <f>Preventief!E52</f>
        <v>0</v>
      </c>
      <c r="D12" s="30">
        <v>0.6</v>
      </c>
      <c r="E12" s="35">
        <f>C12*0.6</f>
        <v>0</v>
      </c>
      <c r="F12" s="13"/>
    </row>
    <row r="13" spans="2:23" x14ac:dyDescent="0.25">
      <c r="B13" s="20" t="s">
        <v>103</v>
      </c>
      <c r="C13" s="38">
        <f>'Correctief '!C20</f>
        <v>0</v>
      </c>
      <c r="D13" s="30">
        <v>0.4</v>
      </c>
      <c r="E13" s="35">
        <f>C13*0.4</f>
        <v>0</v>
      </c>
      <c r="F13" s="13"/>
    </row>
    <row r="14" spans="2:23" x14ac:dyDescent="0.25">
      <c r="B14" s="13"/>
      <c r="C14" s="13"/>
      <c r="D14" s="13"/>
      <c r="E14" s="13"/>
      <c r="F14" s="13"/>
    </row>
    <row r="15" spans="2:23" x14ac:dyDescent="0.25">
      <c r="B15" s="55" t="s">
        <v>124</v>
      </c>
      <c r="C15" s="55"/>
      <c r="D15" s="55"/>
      <c r="E15" s="36">
        <f>SUM(E12:E13)</f>
        <v>0</v>
      </c>
      <c r="F15" s="13"/>
    </row>
    <row r="17" spans="2:3" ht="12.75" customHeight="1" x14ac:dyDescent="0.25"/>
    <row r="18" spans="2:3" hidden="1" x14ac:dyDescent="0.25"/>
    <row r="19" spans="2:3" x14ac:dyDescent="0.25">
      <c r="B19" s="44" t="s">
        <v>113</v>
      </c>
      <c r="C19" s="45"/>
    </row>
    <row r="20" spans="2:3" x14ac:dyDescent="0.25">
      <c r="B20" s="46"/>
      <c r="C20" s="47"/>
    </row>
    <row r="21" spans="2:3" x14ac:dyDescent="0.25">
      <c r="B21" s="48"/>
      <c r="C21" s="49"/>
    </row>
    <row r="22" spans="2:3" x14ac:dyDescent="0.25">
      <c r="B22" s="22" t="s">
        <v>114</v>
      </c>
      <c r="C22" s="28" t="s">
        <v>115</v>
      </c>
    </row>
    <row r="23" spans="2:3" x14ac:dyDescent="0.25">
      <c r="B23" s="29" t="s">
        <v>116</v>
      </c>
      <c r="C23" s="28" t="s">
        <v>115</v>
      </c>
    </row>
    <row r="24" spans="2:3" x14ac:dyDescent="0.25">
      <c r="B24" s="29" t="s">
        <v>117</v>
      </c>
      <c r="C24" s="28" t="s">
        <v>115</v>
      </c>
    </row>
    <row r="25" spans="2:3" x14ac:dyDescent="0.25">
      <c r="B25" s="50" t="s">
        <v>118</v>
      </c>
      <c r="C25" s="53" t="s">
        <v>115</v>
      </c>
    </row>
    <row r="26" spans="2:3" x14ac:dyDescent="0.25">
      <c r="B26" s="51"/>
      <c r="C26" s="54"/>
    </row>
    <row r="27" spans="2:3" x14ac:dyDescent="0.25">
      <c r="B27" s="52"/>
      <c r="C27" s="54"/>
    </row>
    <row r="28" spans="2:3" x14ac:dyDescent="0.25">
      <c r="B28" s="29" t="s">
        <v>119</v>
      </c>
      <c r="C28" s="28" t="s">
        <v>115</v>
      </c>
    </row>
  </sheetData>
  <mergeCells count="11">
    <mergeCell ref="B25:B27"/>
    <mergeCell ref="C25:C27"/>
    <mergeCell ref="B15:D15"/>
    <mergeCell ref="B3:D3"/>
    <mergeCell ref="B5:D5"/>
    <mergeCell ref="B6:D6"/>
    <mergeCell ref="F3:H3"/>
    <mergeCell ref="F5:H5"/>
    <mergeCell ref="F6:H6"/>
    <mergeCell ref="C4:D4"/>
    <mergeCell ref="B19:C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opLeftCell="A25" workbookViewId="0">
      <selection activeCell="E52" sqref="E52"/>
    </sheetView>
  </sheetViews>
  <sheetFormatPr defaultRowHeight="15" x14ac:dyDescent="0.25"/>
  <cols>
    <col min="1" max="1" width="10.140625" customWidth="1"/>
    <col min="2" max="2" width="24.7109375" customWidth="1"/>
    <col min="3" max="3" width="17.85546875" customWidth="1"/>
    <col min="4" max="4" width="27.7109375" customWidth="1"/>
    <col min="5" max="5" width="17.85546875" customWidth="1"/>
  </cols>
  <sheetData>
    <row r="1" spans="1:5" ht="15.75" customHeight="1" x14ac:dyDescent="0.25">
      <c r="A1" s="1" t="s">
        <v>0</v>
      </c>
      <c r="B1" s="2" t="s">
        <v>1</v>
      </c>
      <c r="C1" s="3" t="s">
        <v>2</v>
      </c>
      <c r="D1" s="3" t="s">
        <v>102</v>
      </c>
      <c r="E1" s="3" t="s">
        <v>101</v>
      </c>
    </row>
    <row r="2" spans="1:5" ht="15.75" customHeight="1" x14ac:dyDescent="0.25">
      <c r="A2" s="4" t="s">
        <v>3</v>
      </c>
      <c r="B2" s="4" t="s">
        <v>4</v>
      </c>
      <c r="C2" s="3">
        <v>1</v>
      </c>
      <c r="D2" s="3">
        <v>6</v>
      </c>
      <c r="E2" s="27"/>
    </row>
    <row r="3" spans="1:5" ht="15.75" customHeight="1" x14ac:dyDescent="0.25">
      <c r="A3" s="4" t="s">
        <v>5</v>
      </c>
      <c r="B3" s="4" t="s">
        <v>6</v>
      </c>
      <c r="C3" s="3">
        <v>2</v>
      </c>
      <c r="D3" s="3">
        <v>6</v>
      </c>
      <c r="E3" s="27"/>
    </row>
    <row r="4" spans="1:5" ht="15.75" customHeight="1" x14ac:dyDescent="0.25">
      <c r="A4" s="4" t="s">
        <v>7</v>
      </c>
      <c r="B4" s="4" t="s">
        <v>8</v>
      </c>
      <c r="C4" s="3">
        <v>2</v>
      </c>
      <c r="D4" s="3">
        <v>6</v>
      </c>
      <c r="E4" s="27"/>
    </row>
    <row r="5" spans="1:5" ht="15.75" customHeight="1" x14ac:dyDescent="0.25">
      <c r="A5" s="4" t="s">
        <v>9</v>
      </c>
      <c r="B5" s="4" t="s">
        <v>10</v>
      </c>
      <c r="C5" s="3">
        <v>2</v>
      </c>
      <c r="D5" s="3">
        <v>6</v>
      </c>
      <c r="E5" s="27"/>
    </row>
    <row r="6" spans="1:5" ht="15.75" customHeight="1" x14ac:dyDescent="0.25">
      <c r="A6" s="4" t="s">
        <v>11</v>
      </c>
      <c r="B6" s="4" t="s">
        <v>12</v>
      </c>
      <c r="C6" s="3">
        <v>2</v>
      </c>
      <c r="D6" s="3">
        <v>6</v>
      </c>
      <c r="E6" s="27"/>
    </row>
    <row r="7" spans="1:5" ht="15.75" customHeight="1" x14ac:dyDescent="0.25">
      <c r="A7" s="4" t="s">
        <v>13</v>
      </c>
      <c r="B7" s="4" t="s">
        <v>14</v>
      </c>
      <c r="C7" s="3">
        <v>1</v>
      </c>
      <c r="D7" s="3">
        <v>8</v>
      </c>
      <c r="E7" s="27"/>
    </row>
    <row r="8" spans="1:5" ht="15.75" customHeight="1" x14ac:dyDescent="0.25">
      <c r="A8" s="4" t="s">
        <v>15</v>
      </c>
      <c r="B8" s="4" t="s">
        <v>16</v>
      </c>
      <c r="C8" s="3">
        <v>1</v>
      </c>
      <c r="D8" s="3">
        <v>8</v>
      </c>
      <c r="E8" s="27"/>
    </row>
    <row r="9" spans="1:5" ht="15.75" customHeight="1" x14ac:dyDescent="0.25">
      <c r="A9" s="4" t="s">
        <v>17</v>
      </c>
      <c r="B9" s="4" t="s">
        <v>18</v>
      </c>
      <c r="C9" s="3">
        <v>1</v>
      </c>
      <c r="D9" s="3">
        <v>8</v>
      </c>
      <c r="E9" s="27"/>
    </row>
    <row r="10" spans="1:5" ht="15.75" customHeight="1" x14ac:dyDescent="0.25">
      <c r="A10" s="4" t="s">
        <v>19</v>
      </c>
      <c r="B10" s="4" t="s">
        <v>20</v>
      </c>
      <c r="C10" s="3">
        <v>1</v>
      </c>
      <c r="D10" s="3">
        <v>8</v>
      </c>
      <c r="E10" s="27"/>
    </row>
    <row r="11" spans="1:5" ht="15.75" customHeight="1" x14ac:dyDescent="0.25">
      <c r="A11" s="4" t="s">
        <v>21</v>
      </c>
      <c r="B11" s="4" t="s">
        <v>22</v>
      </c>
      <c r="C11" s="3">
        <v>1</v>
      </c>
      <c r="D11" s="3">
        <v>8</v>
      </c>
      <c r="E11" s="27"/>
    </row>
    <row r="12" spans="1:5" ht="15.75" customHeight="1" x14ac:dyDescent="0.25">
      <c r="A12" s="4" t="s">
        <v>23</v>
      </c>
      <c r="B12" s="4" t="s">
        <v>24</v>
      </c>
      <c r="C12" s="3">
        <v>1</v>
      </c>
      <c r="D12" s="3">
        <v>8</v>
      </c>
      <c r="E12" s="27"/>
    </row>
    <row r="13" spans="1:5" ht="15.75" customHeight="1" x14ac:dyDescent="0.25">
      <c r="A13" s="4" t="s">
        <v>25</v>
      </c>
      <c r="B13" s="4" t="s">
        <v>26</v>
      </c>
      <c r="C13" s="3">
        <v>1</v>
      </c>
      <c r="D13" s="3">
        <v>8</v>
      </c>
      <c r="E13" s="27"/>
    </row>
    <row r="14" spans="1:5" ht="15.75" customHeight="1" x14ac:dyDescent="0.25">
      <c r="A14" s="4" t="s">
        <v>27</v>
      </c>
      <c r="B14" s="4" t="s">
        <v>28</v>
      </c>
      <c r="C14" s="3">
        <v>1</v>
      </c>
      <c r="D14" s="3">
        <v>8</v>
      </c>
      <c r="E14" s="27"/>
    </row>
    <row r="15" spans="1:5" ht="15.75" customHeight="1" x14ac:dyDescent="0.25">
      <c r="A15" s="4" t="s">
        <v>29</v>
      </c>
      <c r="B15" s="4" t="s">
        <v>30</v>
      </c>
      <c r="C15" s="3">
        <v>1</v>
      </c>
      <c r="D15" s="3">
        <v>8</v>
      </c>
      <c r="E15" s="27"/>
    </row>
    <row r="16" spans="1:5" ht="15.75" customHeight="1" x14ac:dyDescent="0.25">
      <c r="A16" s="4" t="s">
        <v>31</v>
      </c>
      <c r="B16" s="4" t="s">
        <v>32</v>
      </c>
      <c r="C16" s="3">
        <v>3</v>
      </c>
      <c r="D16" s="3">
        <v>4</v>
      </c>
      <c r="E16" s="27"/>
    </row>
    <row r="17" spans="1:5" ht="15.75" customHeight="1" x14ac:dyDescent="0.25">
      <c r="A17" s="4" t="s">
        <v>33</v>
      </c>
      <c r="B17" s="4" t="s">
        <v>34</v>
      </c>
      <c r="C17" s="3">
        <v>3</v>
      </c>
      <c r="D17" s="3">
        <v>4</v>
      </c>
      <c r="E17" s="27"/>
    </row>
    <row r="18" spans="1:5" x14ac:dyDescent="0.25">
      <c r="A18" s="4" t="s">
        <v>35</v>
      </c>
      <c r="B18" s="4" t="s">
        <v>36</v>
      </c>
      <c r="C18" s="3">
        <v>3</v>
      </c>
      <c r="D18" s="3">
        <v>4</v>
      </c>
      <c r="E18" s="27"/>
    </row>
    <row r="19" spans="1:5" x14ac:dyDescent="0.25">
      <c r="A19" s="5" t="s">
        <v>37</v>
      </c>
      <c r="B19" s="7" t="s">
        <v>38</v>
      </c>
      <c r="C19" s="8">
        <v>1</v>
      </c>
      <c r="D19" s="8">
        <v>4</v>
      </c>
      <c r="E19" s="27"/>
    </row>
    <row r="20" spans="1:5" x14ac:dyDescent="0.25">
      <c r="A20" s="4" t="s">
        <v>39</v>
      </c>
      <c r="B20" s="6" t="s">
        <v>40</v>
      </c>
      <c r="C20" s="3">
        <v>1</v>
      </c>
      <c r="D20" s="3">
        <v>4</v>
      </c>
      <c r="E20" s="27"/>
    </row>
    <row r="21" spans="1:5" x14ac:dyDescent="0.25">
      <c r="A21" s="4" t="s">
        <v>41</v>
      </c>
      <c r="B21" s="6" t="s">
        <v>42</v>
      </c>
      <c r="C21" s="3">
        <v>2</v>
      </c>
      <c r="D21" s="3">
        <v>4</v>
      </c>
      <c r="E21" s="27"/>
    </row>
    <row r="22" spans="1:5" x14ac:dyDescent="0.25">
      <c r="A22" s="4" t="s">
        <v>43</v>
      </c>
      <c r="B22" s="6" t="s">
        <v>44</v>
      </c>
      <c r="C22" s="3">
        <v>2</v>
      </c>
      <c r="D22" s="3">
        <v>4</v>
      </c>
      <c r="E22" s="27"/>
    </row>
    <row r="23" spans="1:5" x14ac:dyDescent="0.25">
      <c r="A23" s="4" t="s">
        <v>45</v>
      </c>
      <c r="B23" s="6" t="s">
        <v>46</v>
      </c>
      <c r="C23" s="3">
        <v>1</v>
      </c>
      <c r="D23" s="3">
        <v>6</v>
      </c>
      <c r="E23" s="27"/>
    </row>
    <row r="24" spans="1:5" x14ac:dyDescent="0.25">
      <c r="A24" s="4" t="s">
        <v>47</v>
      </c>
      <c r="B24" s="6" t="s">
        <v>48</v>
      </c>
      <c r="C24" s="3">
        <v>1</v>
      </c>
      <c r="D24" s="3">
        <v>6</v>
      </c>
      <c r="E24" s="27"/>
    </row>
    <row r="25" spans="1:5" x14ac:dyDescent="0.25">
      <c r="A25" s="4" t="s">
        <v>49</v>
      </c>
      <c r="B25" s="6" t="s">
        <v>50</v>
      </c>
      <c r="C25" s="3">
        <v>1</v>
      </c>
      <c r="D25" s="3">
        <v>4</v>
      </c>
      <c r="E25" s="27"/>
    </row>
    <row r="26" spans="1:5" x14ac:dyDescent="0.25">
      <c r="A26" s="4" t="s">
        <v>51</v>
      </c>
      <c r="B26" s="6" t="s">
        <v>52</v>
      </c>
      <c r="C26" s="3">
        <v>1</v>
      </c>
      <c r="D26" s="3">
        <v>4</v>
      </c>
      <c r="E26" s="27"/>
    </row>
    <row r="27" spans="1:5" x14ac:dyDescent="0.25">
      <c r="A27" s="4" t="s">
        <v>53</v>
      </c>
      <c r="B27" s="6" t="s">
        <v>54</v>
      </c>
      <c r="C27" s="3">
        <v>2</v>
      </c>
      <c r="D27" s="3">
        <v>4</v>
      </c>
      <c r="E27" s="27"/>
    </row>
    <row r="28" spans="1:5" x14ac:dyDescent="0.25">
      <c r="A28" s="4" t="s">
        <v>55</v>
      </c>
      <c r="B28" s="6" t="s">
        <v>56</v>
      </c>
      <c r="C28" s="3">
        <v>2</v>
      </c>
      <c r="D28" s="3">
        <v>4</v>
      </c>
      <c r="E28" s="27"/>
    </row>
    <row r="29" spans="1:5" x14ac:dyDescent="0.25">
      <c r="A29" s="4" t="s">
        <v>57</v>
      </c>
      <c r="B29" s="6" t="s">
        <v>58</v>
      </c>
      <c r="C29" s="3">
        <v>2</v>
      </c>
      <c r="D29" s="3">
        <v>4</v>
      </c>
      <c r="E29" s="27"/>
    </row>
    <row r="30" spans="1:5" x14ac:dyDescent="0.25">
      <c r="A30" s="4" t="s">
        <v>59</v>
      </c>
      <c r="B30" s="6" t="s">
        <v>60</v>
      </c>
      <c r="C30" s="3">
        <v>2</v>
      </c>
      <c r="D30" s="3">
        <v>4</v>
      </c>
      <c r="E30" s="27"/>
    </row>
    <row r="31" spans="1:5" x14ac:dyDescent="0.25">
      <c r="A31" s="4" t="s">
        <v>61</v>
      </c>
      <c r="B31" s="6" t="s">
        <v>62</v>
      </c>
      <c r="C31" s="3">
        <v>2</v>
      </c>
      <c r="D31" s="3">
        <v>6</v>
      </c>
      <c r="E31" s="27"/>
    </row>
    <row r="32" spans="1:5" x14ac:dyDescent="0.25">
      <c r="A32" s="4" t="s">
        <v>63</v>
      </c>
      <c r="B32" s="6" t="s">
        <v>64</v>
      </c>
      <c r="C32" s="3">
        <v>2</v>
      </c>
      <c r="D32" s="3">
        <v>4</v>
      </c>
      <c r="E32" s="27"/>
    </row>
    <row r="33" spans="1:5" x14ac:dyDescent="0.25">
      <c r="A33" s="4" t="s">
        <v>65</v>
      </c>
      <c r="B33" s="6" t="s">
        <v>66</v>
      </c>
      <c r="C33" s="3">
        <v>2</v>
      </c>
      <c r="D33" s="3">
        <v>4</v>
      </c>
      <c r="E33" s="27"/>
    </row>
    <row r="34" spans="1:5" x14ac:dyDescent="0.25">
      <c r="A34" s="4" t="s">
        <v>67</v>
      </c>
      <c r="B34" s="6" t="s">
        <v>68</v>
      </c>
      <c r="C34" s="3">
        <v>2</v>
      </c>
      <c r="D34" s="3">
        <v>4</v>
      </c>
      <c r="E34" s="27"/>
    </row>
    <row r="35" spans="1:5" x14ac:dyDescent="0.25">
      <c r="A35" s="4" t="s">
        <v>69</v>
      </c>
      <c r="B35" s="6" t="s">
        <v>70</v>
      </c>
      <c r="C35" s="3">
        <v>2</v>
      </c>
      <c r="D35" s="3">
        <v>4</v>
      </c>
      <c r="E35" s="27"/>
    </row>
    <row r="36" spans="1:5" x14ac:dyDescent="0.25">
      <c r="A36" s="4" t="s">
        <v>71</v>
      </c>
      <c r="B36" s="6" t="s">
        <v>72</v>
      </c>
      <c r="C36" s="3">
        <v>1</v>
      </c>
      <c r="D36" s="3">
        <v>6</v>
      </c>
      <c r="E36" s="27"/>
    </row>
    <row r="37" spans="1:5" x14ac:dyDescent="0.25">
      <c r="A37" s="4" t="s">
        <v>73</v>
      </c>
      <c r="B37" s="6" t="s">
        <v>74</v>
      </c>
      <c r="C37" s="3">
        <v>1</v>
      </c>
      <c r="D37" s="3">
        <v>6</v>
      </c>
      <c r="E37" s="27"/>
    </row>
    <row r="38" spans="1:5" x14ac:dyDescent="0.25">
      <c r="A38" s="4" t="s">
        <v>75</v>
      </c>
      <c r="B38" s="6" t="s">
        <v>76</v>
      </c>
      <c r="C38" s="3">
        <v>1</v>
      </c>
      <c r="D38" s="3">
        <v>6</v>
      </c>
      <c r="E38" s="27"/>
    </row>
    <row r="39" spans="1:5" x14ac:dyDescent="0.25">
      <c r="A39" s="4" t="s">
        <v>77</v>
      </c>
      <c r="B39" s="6" t="s">
        <v>78</v>
      </c>
      <c r="C39" s="3">
        <v>1</v>
      </c>
      <c r="D39" s="3">
        <v>6</v>
      </c>
      <c r="E39" s="27"/>
    </row>
    <row r="40" spans="1:5" x14ac:dyDescent="0.25">
      <c r="A40" s="4" t="s">
        <v>79</v>
      </c>
      <c r="B40" s="6" t="s">
        <v>80</v>
      </c>
      <c r="C40" s="3">
        <v>1</v>
      </c>
      <c r="D40" s="3">
        <v>6</v>
      </c>
      <c r="E40" s="27"/>
    </row>
    <row r="41" spans="1:5" x14ac:dyDescent="0.25">
      <c r="A41" s="4" t="s">
        <v>81</v>
      </c>
      <c r="B41" s="6" t="s">
        <v>82</v>
      </c>
      <c r="C41" s="3">
        <v>1</v>
      </c>
      <c r="D41" s="3">
        <v>8</v>
      </c>
      <c r="E41" s="27"/>
    </row>
    <row r="42" spans="1:5" x14ac:dyDescent="0.25">
      <c r="A42" s="4" t="s">
        <v>83</v>
      </c>
      <c r="B42" s="6" t="s">
        <v>84</v>
      </c>
      <c r="C42" s="3">
        <v>1</v>
      </c>
      <c r="D42" s="3">
        <v>8</v>
      </c>
      <c r="E42" s="27"/>
    </row>
    <row r="43" spans="1:5" x14ac:dyDescent="0.25">
      <c r="A43" s="4" t="s">
        <v>85</v>
      </c>
      <c r="B43" s="6" t="s">
        <v>86</v>
      </c>
      <c r="C43" s="3">
        <v>3</v>
      </c>
      <c r="D43" s="3">
        <v>4</v>
      </c>
      <c r="E43" s="27"/>
    </row>
    <row r="44" spans="1:5" x14ac:dyDescent="0.25">
      <c r="A44" s="4" t="s">
        <v>87</v>
      </c>
      <c r="B44" s="6" t="s">
        <v>88</v>
      </c>
      <c r="C44" s="3">
        <v>1</v>
      </c>
      <c r="D44" s="3">
        <v>8</v>
      </c>
      <c r="E44" s="27"/>
    </row>
    <row r="45" spans="1:5" x14ac:dyDescent="0.25">
      <c r="A45" s="4" t="s">
        <v>89</v>
      </c>
      <c r="B45" s="6" t="s">
        <v>90</v>
      </c>
      <c r="C45" s="3">
        <v>3</v>
      </c>
      <c r="D45" s="3">
        <v>4</v>
      </c>
      <c r="E45" s="27"/>
    </row>
    <row r="46" spans="1:5" x14ac:dyDescent="0.25">
      <c r="A46" s="4" t="s">
        <v>91</v>
      </c>
      <c r="B46" s="6" t="s">
        <v>92</v>
      </c>
      <c r="C46" s="3">
        <v>1</v>
      </c>
      <c r="D46" s="3">
        <v>4</v>
      </c>
      <c r="E46" s="27"/>
    </row>
    <row r="47" spans="1:5" x14ac:dyDescent="0.25">
      <c r="A47" s="4" t="s">
        <v>93</v>
      </c>
      <c r="B47" s="6" t="s">
        <v>94</v>
      </c>
      <c r="C47" s="3">
        <v>1</v>
      </c>
      <c r="D47" s="3">
        <v>4</v>
      </c>
      <c r="E47" s="27"/>
    </row>
    <row r="48" spans="1:5" x14ac:dyDescent="0.25">
      <c r="A48" s="4" t="s">
        <v>95</v>
      </c>
      <c r="B48" s="6" t="s">
        <v>96</v>
      </c>
      <c r="C48" s="3">
        <v>1</v>
      </c>
      <c r="D48" s="3">
        <v>8</v>
      </c>
      <c r="E48" s="27"/>
    </row>
    <row r="49" spans="1:5" x14ac:dyDescent="0.25">
      <c r="A49" s="4" t="s">
        <v>97</v>
      </c>
      <c r="B49" s="6" t="s">
        <v>98</v>
      </c>
      <c r="C49" s="3">
        <v>1</v>
      </c>
      <c r="D49" s="3">
        <v>8</v>
      </c>
      <c r="E49" s="27"/>
    </row>
    <row r="50" spans="1:5" x14ac:dyDescent="0.25">
      <c r="A50" s="4" t="s">
        <v>99</v>
      </c>
      <c r="B50" s="6" t="s">
        <v>100</v>
      </c>
      <c r="C50" s="3">
        <v>2</v>
      </c>
      <c r="D50" s="3">
        <v>4</v>
      </c>
      <c r="E50" s="27"/>
    </row>
    <row r="51" spans="1:5" ht="15.75" thickBot="1" x14ac:dyDescent="0.3">
      <c r="E51" s="10"/>
    </row>
    <row r="52" spans="1:5" ht="15.75" thickBot="1" x14ac:dyDescent="0.3">
      <c r="B52" s="60" t="s">
        <v>126</v>
      </c>
      <c r="C52" s="61"/>
      <c r="D52" s="62"/>
      <c r="E52" s="11">
        <f>SUM(E2:E50)</f>
        <v>0</v>
      </c>
    </row>
    <row r="53" spans="1:5" x14ac:dyDescent="0.25">
      <c r="B53" s="9"/>
      <c r="C53" s="9"/>
      <c r="D53" s="9"/>
      <c r="E53" s="9"/>
    </row>
  </sheetData>
  <mergeCells count="1">
    <mergeCell ref="B52:D5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3"/>
  <sheetViews>
    <sheetView workbookViewId="0">
      <selection activeCell="F19" sqref="F19"/>
    </sheetView>
  </sheetViews>
  <sheetFormatPr defaultRowHeight="15" x14ac:dyDescent="0.25"/>
  <cols>
    <col min="2" max="2" width="48.5703125" customWidth="1"/>
  </cols>
  <sheetData>
    <row r="3" spans="1:3" x14ac:dyDescent="0.25">
      <c r="B3" s="63" t="s">
        <v>103</v>
      </c>
      <c r="C3" s="64"/>
    </row>
    <row r="4" spans="1:3" x14ac:dyDescent="0.25">
      <c r="B4" s="4" t="s">
        <v>128</v>
      </c>
      <c r="C4" s="37"/>
    </row>
    <row r="5" spans="1:3" x14ac:dyDescent="0.25">
      <c r="B5" s="4" t="s">
        <v>130</v>
      </c>
      <c r="C5" s="37"/>
    </row>
    <row r="6" spans="1:3" x14ac:dyDescent="0.25">
      <c r="B6" s="4" t="s">
        <v>131</v>
      </c>
      <c r="C6" s="37"/>
    </row>
    <row r="7" spans="1:3" x14ac:dyDescent="0.25">
      <c r="B7" s="4" t="s">
        <v>132</v>
      </c>
      <c r="C7" s="37"/>
    </row>
    <row r="8" spans="1:3" x14ac:dyDescent="0.25">
      <c r="B8" s="4" t="s">
        <v>129</v>
      </c>
      <c r="C8" s="37"/>
    </row>
    <row r="9" spans="1:3" x14ac:dyDescent="0.25">
      <c r="B9" s="4" t="s">
        <v>134</v>
      </c>
      <c r="C9" s="37"/>
    </row>
    <row r="10" spans="1:3" x14ac:dyDescent="0.25">
      <c r="B10" s="34" t="s">
        <v>133</v>
      </c>
      <c r="C10" s="37"/>
    </row>
    <row r="11" spans="1:3" x14ac:dyDescent="0.25">
      <c r="A11" s="31"/>
      <c r="B11" s="32" t="s">
        <v>125</v>
      </c>
      <c r="C11" s="32"/>
    </row>
    <row r="13" spans="1:3" x14ac:dyDescent="0.25">
      <c r="B13" s="65" t="s">
        <v>104</v>
      </c>
      <c r="C13" s="66"/>
    </row>
    <row r="14" spans="1:3" x14ac:dyDescent="0.25">
      <c r="B14" s="67" t="s">
        <v>105</v>
      </c>
      <c r="C14" s="68"/>
    </row>
    <row r="15" spans="1:3" x14ac:dyDescent="0.25">
      <c r="B15" s="4" t="s">
        <v>106</v>
      </c>
      <c r="C15" s="40">
        <f>(C4*2)*20</f>
        <v>0</v>
      </c>
    </row>
    <row r="16" spans="1:3" x14ac:dyDescent="0.25">
      <c r="B16" s="4" t="s">
        <v>107</v>
      </c>
      <c r="C16" s="40">
        <f>(C8*2)*15</f>
        <v>0</v>
      </c>
    </row>
    <row r="17" spans="2:3" x14ac:dyDescent="0.25">
      <c r="B17" s="4" t="s">
        <v>135</v>
      </c>
      <c r="C17" s="40">
        <f>(C9*2)*4</f>
        <v>0</v>
      </c>
    </row>
    <row r="18" spans="2:3" x14ac:dyDescent="0.25">
      <c r="B18" s="4" t="s">
        <v>136</v>
      </c>
      <c r="C18" s="40">
        <f>(C10*2)*6</f>
        <v>0</v>
      </c>
    </row>
    <row r="20" spans="2:3" x14ac:dyDescent="0.25">
      <c r="B20" s="12" t="s">
        <v>127</v>
      </c>
      <c r="C20" s="39">
        <f>SUM(C15:C18)</f>
        <v>0</v>
      </c>
    </row>
    <row r="23" spans="2:3" x14ac:dyDescent="0.25">
      <c r="B23" s="33"/>
    </row>
  </sheetData>
  <mergeCells count="3">
    <mergeCell ref="B3:C3"/>
    <mergeCell ref="B13:C13"/>
    <mergeCell ref="B14:C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TOTAAL</vt:lpstr>
      <vt:lpstr>Preventief</vt:lpstr>
      <vt:lpstr>Correctief </vt:lpstr>
    </vt:vector>
  </TitlesOfParts>
  <Company>VUmc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Hetem, S.C. (Sabrina)</dc:creator>
  <cp:lastModifiedBy>Hetem, S.C. (Sabrina)</cp:lastModifiedBy>
  <dcterms:created xsi:type="dcterms:W3CDTF">2023-04-19T19:12:29Z</dcterms:created>
  <dcterms:modified xsi:type="dcterms:W3CDTF">2023-05-23T18:50:17Z</dcterms:modified>
</cp:coreProperties>
</file>