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https://questionmarkgroup.sharepoint.com/sites/Hospitality/Gedeelde documenten/General/PROJECTEN LOPEND/Da Vinci College/2023.1269 Da Vinci College AB Catering/5. Aanbestedingsdocumenten/3. Prijzenblad/"/>
    </mc:Choice>
  </mc:AlternateContent>
  <xr:revisionPtr revIDLastSave="79" documentId="13_ncr:1_{680C9385-5523-4A25-B8EA-9C2BDE32F883}" xr6:coauthVersionLast="47" xr6:coauthVersionMax="47" xr10:uidLastSave="{23781A13-4E2C-43DA-A650-BCDAFD1379C0}"/>
  <bookViews>
    <workbookView xWindow="-108" yWindow="-108" windowWidth="23256" windowHeight="12456" tabRatio="865" activeTab="5"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Totaal'!$A$1:$M$33</definedName>
    <definedName name="_xlnm.Print_Area" localSheetId="3">'3. Vaste Verreken Prijzen'!$A$1:$L$41</definedName>
    <definedName name="_xlnm.Print_Area" localSheetId="5">'5. Begrotingen'!$A$1:$AR$86</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22" i="169" l="1"/>
  <c r="O21" i="169"/>
  <c r="O19" i="169"/>
  <c r="O16" i="169"/>
  <c r="O20" i="169"/>
  <c r="AK21" i="169"/>
  <c r="Z21" i="169"/>
  <c r="O24" i="169" l="1"/>
  <c r="O26" i="169" s="1"/>
  <c r="AM56" i="169"/>
  <c r="AN54" i="169"/>
  <c r="AO54" i="169" s="1"/>
  <c r="AP54" i="169" s="1"/>
  <c r="AN53" i="169"/>
  <c r="AO53" i="169" s="1"/>
  <c r="AP53" i="169" s="1"/>
  <c r="AN52" i="169"/>
  <c r="AO52" i="169" s="1"/>
  <c r="AP52" i="169" s="1"/>
  <c r="AN51" i="169"/>
  <c r="AO51" i="169" s="1"/>
  <c r="AB56" i="169"/>
  <c r="AE54" i="169"/>
  <c r="AD54" i="169"/>
  <c r="AC54" i="169"/>
  <c r="AC53" i="169"/>
  <c r="AD53" i="169" s="1"/>
  <c r="AE53" i="169" s="1"/>
  <c r="AC52" i="169"/>
  <c r="AD52" i="169" s="1"/>
  <c r="AE52" i="169" s="1"/>
  <c r="AC51" i="169"/>
  <c r="AD51" i="169" s="1"/>
  <c r="Q56" i="169"/>
  <c r="R54" i="169"/>
  <c r="S54" i="169" s="1"/>
  <c r="T54" i="169" s="1"/>
  <c r="R53" i="169"/>
  <c r="S53" i="169" s="1"/>
  <c r="T53" i="169" s="1"/>
  <c r="R52" i="169"/>
  <c r="S52" i="169" s="1"/>
  <c r="T52" i="169" s="1"/>
  <c r="R51" i="169"/>
  <c r="S51" i="169" s="1"/>
  <c r="F56" i="169"/>
  <c r="G54" i="169"/>
  <c r="H54" i="169" s="1"/>
  <c r="I54" i="169" s="1"/>
  <c r="G53" i="169"/>
  <c r="H53" i="169" s="1"/>
  <c r="I53" i="169" s="1"/>
  <c r="G52" i="169"/>
  <c r="H52" i="169" s="1"/>
  <c r="I52" i="169" s="1"/>
  <c r="G51" i="169"/>
  <c r="H51" i="169" s="1"/>
  <c r="AP51" i="169" l="1"/>
  <c r="AP56" i="169" s="1"/>
  <c r="AO56" i="169"/>
  <c r="AE51" i="169"/>
  <c r="AE56" i="169" s="1"/>
  <c r="AD56" i="169"/>
  <c r="S56" i="169"/>
  <c r="T51" i="169"/>
  <c r="T56" i="169" s="1"/>
  <c r="I51" i="169"/>
  <c r="I56" i="169" s="1"/>
  <c r="D21" i="169" s="1"/>
  <c r="H56" i="169"/>
  <c r="D80" i="169" l="1"/>
  <c r="AD22" i="169"/>
  <c r="I12" i="154" l="1"/>
  <c r="I37" i="179" l="1"/>
  <c r="G37" i="179"/>
  <c r="J37" i="179" s="1"/>
  <c r="I23" i="179"/>
  <c r="G23" i="179"/>
  <c r="J23" i="179" s="1"/>
  <c r="I15" i="179"/>
  <c r="AC34" i="169" l="1"/>
  <c r="AO22" i="169"/>
  <c r="S22" i="169"/>
  <c r="AK16" i="169"/>
  <c r="Z16" i="169"/>
  <c r="S20" i="169"/>
  <c r="R35" i="169"/>
  <c r="R36" i="169"/>
  <c r="R37" i="169"/>
  <c r="R38" i="169"/>
  <c r="R39" i="169"/>
  <c r="R40" i="169"/>
  <c r="R41" i="169"/>
  <c r="R42" i="169"/>
  <c r="R43" i="169"/>
  <c r="R44" i="169"/>
  <c r="R34" i="169"/>
  <c r="AK19" i="169" l="1"/>
  <c r="AO21" i="169" s="1"/>
  <c r="AO20" i="169"/>
  <c r="Z19" i="169"/>
  <c r="AD21" i="169" s="1"/>
  <c r="AD20" i="169"/>
  <c r="S21" i="169"/>
  <c r="H22" i="169"/>
  <c r="D5" i="169"/>
  <c r="E12" i="154"/>
  <c r="F12" i="154"/>
  <c r="J12" i="154"/>
  <c r="D68" i="169"/>
  <c r="D70" i="169" s="1"/>
  <c r="J16" i="154" l="1"/>
  <c r="I16" i="154"/>
  <c r="F16" i="154"/>
  <c r="O4" i="169"/>
  <c r="O5" i="169"/>
  <c r="O6" i="169"/>
  <c r="O3" i="169"/>
  <c r="O80" i="169"/>
  <c r="O82" i="169" s="1"/>
  <c r="O68" i="169"/>
  <c r="Q46" i="169"/>
  <c r="S44" i="169"/>
  <c r="T44" i="169" s="1"/>
  <c r="S43" i="169"/>
  <c r="T43" i="169" s="1"/>
  <c r="S42" i="169"/>
  <c r="T42" i="169" s="1"/>
  <c r="S41" i="169"/>
  <c r="T41" i="169" s="1"/>
  <c r="S40" i="169"/>
  <c r="T40" i="169" s="1"/>
  <c r="S39" i="169"/>
  <c r="T39" i="169" s="1"/>
  <c r="S38" i="169"/>
  <c r="T38" i="169" s="1"/>
  <c r="S37" i="169"/>
  <c r="T37" i="169" s="1"/>
  <c r="S36" i="169"/>
  <c r="T36" i="169" s="1"/>
  <c r="S35" i="169"/>
  <c r="T35" i="169" s="1"/>
  <c r="S34" i="169"/>
  <c r="O70" i="169" l="1"/>
  <c r="S19" i="169" s="1"/>
  <c r="F17" i="154"/>
  <c r="F14" i="154"/>
  <c r="S46" i="169"/>
  <c r="T34" i="169"/>
  <c r="T46" i="169" s="1"/>
  <c r="O84" i="169" l="1"/>
  <c r="F23" i="154" s="1"/>
  <c r="F19" i="154" l="1"/>
  <c r="F21" i="154"/>
  <c r="F18" i="154"/>
  <c r="I29" i="179"/>
  <c r="G29" i="179"/>
  <c r="J29" i="179" s="1"/>
  <c r="I28" i="179"/>
  <c r="G28" i="179"/>
  <c r="J28" i="179" s="1"/>
  <c r="I20" i="179"/>
  <c r="G20" i="179"/>
  <c r="J20" i="179" s="1"/>
  <c r="I19" i="179"/>
  <c r="G19" i="179"/>
  <c r="J19" i="179" s="1"/>
  <c r="I18" i="179"/>
  <c r="G18" i="179"/>
  <c r="J18" i="179" s="1"/>
  <c r="I24" i="179"/>
  <c r="G24" i="179"/>
  <c r="J24" i="179" s="1"/>
  <c r="AN35" i="169"/>
  <c r="AN36" i="169"/>
  <c r="AN37" i="169"/>
  <c r="AN38" i="169"/>
  <c r="AN39" i="169"/>
  <c r="AN40" i="169"/>
  <c r="AN41" i="169"/>
  <c r="AN42" i="169"/>
  <c r="AN43" i="169"/>
  <c r="AN44" i="169"/>
  <c r="AN34" i="169"/>
  <c r="AC35" i="169"/>
  <c r="AC36" i="169"/>
  <c r="AC37" i="169"/>
  <c r="AC38" i="169"/>
  <c r="AC39" i="169"/>
  <c r="AC40" i="169"/>
  <c r="AC41" i="169"/>
  <c r="AC42" i="169"/>
  <c r="AC43" i="169"/>
  <c r="AC44" i="169"/>
  <c r="G34" i="169"/>
  <c r="AK80" i="169"/>
  <c r="AK82" i="169" s="1"/>
  <c r="AK68" i="169"/>
  <c r="AK70" i="169" s="1"/>
  <c r="AO19" i="169" s="1"/>
  <c r="Z80" i="169"/>
  <c r="Z82" i="169" s="1"/>
  <c r="Z68" i="169"/>
  <c r="Z70" i="169" s="1"/>
  <c r="AD19" i="169" s="1"/>
  <c r="I14" i="154"/>
  <c r="J14" i="154" l="1"/>
  <c r="Z84" i="169"/>
  <c r="Z22" i="169" s="1"/>
  <c r="AK84" i="169"/>
  <c r="AK22" i="169" s="1"/>
  <c r="I17" i="154" l="1"/>
  <c r="J17" i="154"/>
  <c r="G25" i="161" l="1"/>
  <c r="D16" i="169"/>
  <c r="H19" i="169" l="1"/>
  <c r="D19" i="169"/>
  <c r="H21" i="169" s="1"/>
  <c r="E14" i="154"/>
  <c r="G14" i="154" s="1"/>
  <c r="H20" i="169"/>
  <c r="D6" i="179"/>
  <c r="D5" i="179"/>
  <c r="D4" i="179"/>
  <c r="D3" i="179"/>
  <c r="I34" i="179"/>
  <c r="G34" i="179"/>
  <c r="J34" i="179" s="1"/>
  <c r="I33" i="179"/>
  <c r="G33" i="179"/>
  <c r="J33" i="179" s="1"/>
  <c r="I32" i="179"/>
  <c r="G32" i="179"/>
  <c r="J32" i="179" s="1"/>
  <c r="I27" i="179"/>
  <c r="G27" i="179"/>
  <c r="J27" i="179" s="1"/>
  <c r="G15" i="179"/>
  <c r="J15" i="179" s="1"/>
  <c r="D6" i="177"/>
  <c r="J39" i="179" l="1"/>
  <c r="G26" i="154" s="1"/>
  <c r="D6" i="161" l="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K4" i="169"/>
  <c r="AK5" i="169"/>
  <c r="AK6" i="169"/>
  <c r="AK3" i="169"/>
  <c r="Z4" i="169"/>
  <c r="Z5" i="169"/>
  <c r="Z6" i="169"/>
  <c r="Z3" i="169"/>
  <c r="D6" i="169"/>
  <c r="D4" i="169"/>
  <c r="D3" i="169"/>
  <c r="D6" i="154"/>
  <c r="D5" i="154"/>
  <c r="D4" i="154"/>
  <c r="D3" i="154"/>
  <c r="D4" i="177"/>
  <c r="D5" i="177"/>
  <c r="D3" i="177"/>
  <c r="AM46" i="169"/>
  <c r="AB46" i="169"/>
  <c r="G35" i="169"/>
  <c r="G36" i="169"/>
  <c r="G37" i="169"/>
  <c r="G38" i="169"/>
  <c r="G39" i="169"/>
  <c r="G40" i="169"/>
  <c r="G41" i="169"/>
  <c r="G42" i="169"/>
  <c r="G43" i="169"/>
  <c r="G44" i="169"/>
  <c r="L19" i="161" l="1"/>
  <c r="G19" i="161"/>
  <c r="K30" i="161"/>
  <c r="H19" i="161"/>
  <c r="L30" i="161"/>
  <c r="K19" i="161"/>
  <c r="G30" i="161"/>
  <c r="H30" i="161"/>
  <c r="G35" i="161" l="1"/>
  <c r="H38" i="161" s="1"/>
  <c r="H35" i="161"/>
  <c r="I38" i="161" s="1"/>
  <c r="G27" i="154" s="1"/>
  <c r="G28" i="154" s="1"/>
  <c r="D82" i="169"/>
  <c r="E16" i="154"/>
  <c r="G16" i="154" s="1"/>
  <c r="D84" i="169" l="1"/>
  <c r="D22" i="169" s="1"/>
  <c r="F46" i="169"/>
  <c r="AO44" i="169"/>
  <c r="AP44" i="169" s="1"/>
  <c r="AD44" i="169"/>
  <c r="AE44" i="169" s="1"/>
  <c r="H44" i="169"/>
  <c r="I44" i="169" s="1"/>
  <c r="AO43" i="169"/>
  <c r="AP43" i="169" s="1"/>
  <c r="AD43" i="169"/>
  <c r="AE43" i="169" s="1"/>
  <c r="H43" i="169"/>
  <c r="I43" i="169" s="1"/>
  <c r="AO42" i="169"/>
  <c r="AP42" i="169" s="1"/>
  <c r="AD42" i="169"/>
  <c r="AE42" i="169" s="1"/>
  <c r="H42" i="169"/>
  <c r="I42" i="169" s="1"/>
  <c r="AO41" i="169"/>
  <c r="AP41" i="169" s="1"/>
  <c r="AD41" i="169"/>
  <c r="AE41" i="169" s="1"/>
  <c r="H41" i="169"/>
  <c r="I41" i="169" s="1"/>
  <c r="AO40" i="169"/>
  <c r="AP40" i="169" s="1"/>
  <c r="AD40" i="169"/>
  <c r="AE40" i="169" s="1"/>
  <c r="H40" i="169"/>
  <c r="I40" i="169" s="1"/>
  <c r="AO39" i="169"/>
  <c r="AP39" i="169" s="1"/>
  <c r="AD39" i="169"/>
  <c r="AE39" i="169" s="1"/>
  <c r="H39" i="169"/>
  <c r="I39" i="169" s="1"/>
  <c r="AO38" i="169"/>
  <c r="AP38" i="169" s="1"/>
  <c r="AD38" i="169"/>
  <c r="AE38" i="169" s="1"/>
  <c r="H38" i="169"/>
  <c r="I38" i="169" s="1"/>
  <c r="AO37" i="169"/>
  <c r="AP37" i="169" s="1"/>
  <c r="AD37" i="169"/>
  <c r="AE37" i="169" s="1"/>
  <c r="H37" i="169"/>
  <c r="I37" i="169" s="1"/>
  <c r="AO36" i="169"/>
  <c r="AP36" i="169" s="1"/>
  <c r="AD36" i="169"/>
  <c r="AE36" i="169" s="1"/>
  <c r="H36" i="169"/>
  <c r="I36" i="169" s="1"/>
  <c r="AO35" i="169"/>
  <c r="AD35" i="169"/>
  <c r="AE35" i="169" s="1"/>
  <c r="H35" i="169"/>
  <c r="I35" i="169" s="1"/>
  <c r="AO34" i="169"/>
  <c r="AD34" i="169"/>
  <c r="H34" i="169"/>
  <c r="E19" i="154" l="1"/>
  <c r="G19" i="154" s="1"/>
  <c r="AE34" i="169"/>
  <c r="AE46" i="169" s="1"/>
  <c r="Z20" i="169" s="1"/>
  <c r="Z24" i="169" s="1"/>
  <c r="AD46" i="169"/>
  <c r="AP34" i="169"/>
  <c r="AO46" i="169"/>
  <c r="H46" i="169"/>
  <c r="I34" i="169"/>
  <c r="I46" i="169" s="1"/>
  <c r="D20" i="169" s="1"/>
  <c r="D24" i="169" s="1"/>
  <c r="AP35" i="169"/>
  <c r="Z26" i="169" l="1"/>
  <c r="I23" i="154" s="1"/>
  <c r="I19" i="154"/>
  <c r="AP46" i="169"/>
  <c r="AK20" i="169" s="1"/>
  <c r="AK24" i="169" s="1"/>
  <c r="E18" i="154"/>
  <c r="G18" i="154" s="1"/>
  <c r="G21" i="154" s="1"/>
  <c r="G23" i="154" s="1"/>
  <c r="E17" i="154"/>
  <c r="G17" i="154" s="1"/>
  <c r="G30" i="154" l="1"/>
  <c r="I21" i="154"/>
  <c r="AK26" i="169"/>
  <c r="J19" i="154"/>
  <c r="I18" i="154"/>
  <c r="E21" i="154"/>
  <c r="D26" i="169"/>
  <c r="E23" i="154" s="1"/>
  <c r="J21" i="154" l="1"/>
  <c r="J23" i="154"/>
  <c r="G24" i="154" s="1"/>
  <c r="J18" i="154"/>
</calcChain>
</file>

<file path=xl/sharedStrings.xml><?xml version="1.0" encoding="utf-8"?>
<sst xmlns="http://schemas.openxmlformats.org/spreadsheetml/2006/main" count="445" uniqueCount="150">
  <si>
    <t>Naam opdrachtgever</t>
  </si>
  <si>
    <t>Versienummer</t>
  </si>
  <si>
    <t>Prijspeil</t>
  </si>
  <si>
    <t>Leverancier</t>
  </si>
  <si>
    <t>INSTRUCTIES VOOR HET INVULLEN VAN HET PRIJZENBLAD</t>
  </si>
  <si>
    <t>Algemeen</t>
  </si>
  <si>
    <t>1. Ondertekening</t>
  </si>
  <si>
    <t>Inschrijver dient dit tabblad in te vullen en rechtsgeldig te ondertekenen.</t>
  </si>
  <si>
    <t>2. Totaal</t>
  </si>
  <si>
    <t>3. Vaste Verreken Prijzen</t>
  </si>
  <si>
    <t>4. Integraal uurtarief banqueting</t>
  </si>
  <si>
    <t xml:space="preserve">5. Begrotingen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</si>
  <si>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</si>
  <si>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</si>
  <si>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</si>
  <si>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</si>
  <si>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</si>
  <si>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</si>
  <si>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</si>
  <si>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</si>
  <si>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</si>
  <si>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</si>
  <si>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</si>
  <si>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</si>
  <si>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</si>
  <si>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Algemene kosten</t>
  </si>
  <si>
    <t xml:space="preserve">Totale kosten </t>
  </si>
  <si>
    <t>Prognose kosten vaste verrekenprijzen</t>
  </si>
  <si>
    <t>Gewogen integraal uurtarief banqueting</t>
  </si>
  <si>
    <t>VASTE VERREKEN PRIJZEN</t>
  </si>
  <si>
    <t>Vaste Verrekenprijzen</t>
  </si>
  <si>
    <t>Maximum prijzen inclusief BTW</t>
  </si>
  <si>
    <t>VVP exclusief BTW</t>
  </si>
  <si>
    <t>BTW</t>
  </si>
  <si>
    <t>VVP inclusief BTW</t>
  </si>
  <si>
    <t>Aantallen</t>
  </si>
  <si>
    <t>Gewogen Vaste Verrekenprijs exclusief BTW</t>
  </si>
  <si>
    <t>Gewogen Vaste Verrekenprijs inclusief BTW</t>
  </si>
  <si>
    <t>Vergaderarrangementen</t>
  </si>
  <si>
    <t>Vergaderassortiment basis per persoon (koffie, thee, water)</t>
  </si>
  <si>
    <t>Arrangementen</t>
  </si>
  <si>
    <t>Vergaderlunch 1</t>
  </si>
  <si>
    <t>Vergaderlunch 2</t>
  </si>
  <si>
    <t>Vergaderlunch 3</t>
  </si>
  <si>
    <t>Drankenarrangementen</t>
  </si>
  <si>
    <t>Non-alcoholisch drankenarrangement</t>
  </si>
  <si>
    <t>Borrelarrangementen</t>
  </si>
  <si>
    <t>Koud arrangement</t>
  </si>
  <si>
    <t xml:space="preserve">Koud en warm arrangement </t>
  </si>
  <si>
    <t>Luxe koude en warme hapjes</t>
  </si>
  <si>
    <t>Diplomeringen</t>
  </si>
  <si>
    <t>Diplomering 1</t>
  </si>
  <si>
    <t>Diplomering 2</t>
  </si>
  <si>
    <t>Diplomering 3</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</si>
  <si>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</si>
  <si>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</si>
  <si>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</si>
  <si>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</si>
  <si>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</si>
  <si>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</si>
  <si>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</si>
  <si>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</si>
  <si>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</si>
  <si>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</si>
  <si>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</si>
  <si>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</si>
  <si>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</si>
  <si>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</si>
  <si>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</si>
  <si>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</si>
  <si>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</si>
  <si>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</si>
  <si>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</si>
  <si>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</si>
  <si>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</si>
  <si>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</si>
  <si>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</si>
  <si>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Deelbegroting</t>
  </si>
  <si>
    <t>Kengetallen</t>
  </si>
  <si>
    <t>Aantal studenten dagelijks binnen (gemiddeld)</t>
  </si>
  <si>
    <t>Aantal medewerkers dagelijks binnen (gemiddeld)</t>
  </si>
  <si>
    <t>Variabele algemene kosten in % van de omzet</t>
  </si>
  <si>
    <t>Brutowinstmarge</t>
  </si>
  <si>
    <t>Bezettingspercentage /conversie</t>
  </si>
  <si>
    <t>Aantal transacties per dag</t>
  </si>
  <si>
    <t>Gemiddelde besteding</t>
  </si>
  <si>
    <t>Aantal openingsdagen</t>
  </si>
  <si>
    <t>Personeelsinzet</t>
  </si>
  <si>
    <t>Functie medewerker</t>
  </si>
  <si>
    <t>Cao-schaal</t>
  </si>
  <si>
    <t>Uurtarief</t>
  </si>
  <si>
    <t>Uren per dag</t>
  </si>
  <si>
    <t>Aantal dagen per jaar</t>
  </si>
  <si>
    <t>Aantal uren per jaar</t>
  </si>
  <si>
    <t>Kosten per jaar</t>
  </si>
  <si>
    <t>Totaal personeelsinzet</t>
  </si>
  <si>
    <t xml:space="preserve">Algemene kosten </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</si>
  <si>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</si>
  <si>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</si>
  <si>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</si>
  <si>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</si>
  <si>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</si>
  <si>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</si>
  <si>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</si>
  <si>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</si>
  <si>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</si>
  <si>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</si>
  <si>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</si>
  <si>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</si>
  <si>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</si>
  <si>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</si>
  <si>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</si>
  <si>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</si>
  <si>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</si>
  <si>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</si>
  <si>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</si>
  <si>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</si>
  <si>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</si>
  <si>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Onderhoud/ reparatie eigen apparatuur</t>
  </si>
  <si>
    <t>6.</t>
  </si>
  <si>
    <t>Overige vaste algemene kosten.</t>
  </si>
  <si>
    <t>7.</t>
  </si>
  <si>
    <t xml:space="preserve">Totaal vaste algemene kosten </t>
  </si>
  <si>
    <t>Totale algemene kosten</t>
  </si>
  <si>
    <t>V1.0</t>
  </si>
  <si>
    <t xml:space="preserve">Da Vinci College </t>
  </si>
  <si>
    <t>Januari 2024</t>
  </si>
  <si>
    <t>- Inschrijver vult de uurtarieven voor de verschillende functies in.
- De uurtarieven zijn gebaseerd op de van toepassing zijnde cao.
- De uurtarieven zijn onderverdeeld in verschillende typen functionarissen.
- Het gewogen uurtarief wordt gedurende de contractperiode (exclusief eventuele indexeringen) gebruikt voor alle banqueting-, evenementen en- maatwerkactiviteiten die door Inschrijver voor Da Vinci College worden uitgevoerd. Ook wordt dit uurtarief gebruikt voor de inzet van extra uren (na goedkeuring van opdrachtgever) ten behoeve van vergaderservices en banqueting. 
- Het aantal opgenomen uren is een fictieve opname en zijn niet wijzigbaar door Inschrijver. Hieraan kunnen geen rechten worden ontleend.</t>
  </si>
  <si>
    <t>- De Vaste Verreken Prijzen voor de arrangementen zoals aangegeven worden door Inschrijver ingevuld.
- Tabblad Vaste Verrekenprijzen is een fictieve begroting. Voor de te leveren hoeveelheden zijn door Da Vinci College aantallen opgegeven. Deze aantallen zijn fictieve aantallen en niet wijzigbaar door Inschrijver. Hieraan kunnen geen rechten worden ontleend.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t>
  </si>
  <si>
    <t>Restaurant Gorinchem</t>
  </si>
  <si>
    <t>Restaurant Dordrecht</t>
  </si>
  <si>
    <t>Totale variabele kosten voor Da Vinci College</t>
  </si>
  <si>
    <t>Alcoholisch drankenarrangement</t>
  </si>
  <si>
    <t>Warme maaltijd</t>
  </si>
  <si>
    <t>Warme maaltijd incl. drankje en dessert</t>
  </si>
  <si>
    <t>Managementfee</t>
  </si>
  <si>
    <t>Aanneemsom</t>
  </si>
  <si>
    <t>Mangementfee</t>
  </si>
  <si>
    <t>Vaste Aanneemsom</t>
  </si>
  <si>
    <t>Managementfee in % van de omzet</t>
  </si>
  <si>
    <r>
      <t xml:space="preserve">- Inschrijver dient de tarieven in te vullen in het Prijzenblad zoals dat door Da Vinci College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inclusief BTW
- Prijzen en tarieven zijn "all-in" en op het prijspeil januari 2024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t>
    </r>
    <r>
      <rPr>
        <b/>
        <sz val="10"/>
        <rFont val="Century Gothic"/>
        <family val="2"/>
      </rPr>
      <t>200</t>
    </r>
    <r>
      <rPr>
        <sz val="10"/>
        <rFont val="Century Gothic"/>
        <family val="2"/>
      </rPr>
      <t xml:space="preserve"> werkbare dagen. 
</t>
    </r>
  </si>
  <si>
    <t xml:space="preserve">- Inschrijver dient het aantal te verwachten gasten per dag en de gemiddelde besteding per gast in te vullen. Dit genereert automatisch de omzet. 
- De inkoopkosten bestaan uit alle kosten van de ingekochte goederen die worden verwerkt in de verstrekkingen en zijn inclusief alle kortingen en wordt door de inschrijver ingevuld.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Het resultaat mag nooit een negatief bedrag zijn. 
- Onder de Eenmalige kosten kan Inschrijver eventueel de kosten invullen en specificeren die gepaard gaan met de implementatie bij aanvang. Dit bedrag wordt automatisch naar boven naar de deelbegroting gebracht.
- De optionele locaties hoeven enkel ingevuld te worden indien inschrijver hier ook daadwerkelijk invulling aan wilt geven. </t>
  </si>
  <si>
    <t xml:space="preserve">- Deze begroting wordt automatisch gegenereerd op basis van de tabbladen in dit Prijzenblad.
- de Inschrijfprijs wordt enkel bepaald door de kosten van de Prognose kosten vaste verrekenprijzen en Gewogen integraal uurtarief banqueting bij elkaar op te tellen. </t>
  </si>
  <si>
    <t>Inschrijfprijs voor beoordeling</t>
  </si>
  <si>
    <t>Totale vaste aanneemsom incl. eventuele opties maximaal € 100.000</t>
  </si>
  <si>
    <t>The Corner (optioneel)</t>
  </si>
  <si>
    <t>Azzurro (optioneel)</t>
  </si>
  <si>
    <t>Kosten kassa</t>
  </si>
  <si>
    <t>Overnamekosten jaarlijks</t>
  </si>
  <si>
    <t>Overnamekosten (jaarlijks)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</si>
</sst>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4"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b/>
      <i/>
      <sz val="1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
      <patternFill patternType="solid">
        <fgColor theme="0" tint="-0.14999847407452621"/>
        <bgColor indexed="64"/>
      </patternFill>
    </fill>
  </fills>
  <borders count="47">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thin">
        <color auto="1"/>
      </left>
      <right style="medium">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medium">
        <color auto="1"/>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58">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8"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3" xfId="20" applyFont="1" applyFill="1" applyBorder="1" applyAlignment="1">
      <alignment vertical="center"/>
    </xf>
    <xf numFmtId="0" fontId="35" fillId="8" borderId="19" xfId="20" applyFont="1" applyFill="1" applyBorder="1" applyAlignment="1">
      <alignment horizontal="center" vertical="center"/>
    </xf>
    <xf numFmtId="0" fontId="35" fillId="8" borderId="23" xfId="20" applyFont="1" applyFill="1" applyBorder="1" applyAlignment="1">
      <alignment horizontal="center" vertical="center" wrapText="1"/>
    </xf>
    <xf numFmtId="0" fontId="35" fillId="8" borderId="18" xfId="20" applyFont="1" applyFill="1" applyBorder="1" applyAlignment="1">
      <alignment horizontal="center" vertical="center" wrapText="1"/>
    </xf>
    <xf numFmtId="0" fontId="35" fillId="8" borderId="21" xfId="20" applyFont="1" applyFill="1" applyBorder="1" applyAlignment="1">
      <alignment horizontal="center" vertical="center" wrapText="1"/>
    </xf>
    <xf numFmtId="0" fontId="35" fillId="8"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5"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168" fontId="15" fillId="3" borderId="0" xfId="7" applyNumberFormat="1" applyFont="1" applyFill="1"/>
    <xf numFmtId="44" fontId="15" fillId="3" borderId="17" xfId="10" applyNumberFormat="1" applyFont="1" applyFill="1" applyBorder="1"/>
    <xf numFmtId="44" fontId="20" fillId="3" borderId="17" xfId="10" applyNumberFormat="1" applyFont="1" applyFill="1" applyBorder="1"/>
    <xf numFmtId="44" fontId="15" fillId="3" borderId="29" xfId="10" applyNumberFormat="1" applyFont="1" applyFill="1" applyBorder="1"/>
    <xf numFmtId="44" fontId="38" fillId="3" borderId="0" xfId="14" applyNumberFormat="1" applyFont="1" applyFill="1" applyBorder="1" applyAlignment="1" applyProtection="1">
      <alignment horizontal="center"/>
    </xf>
    <xf numFmtId="44" fontId="20" fillId="3" borderId="0" xfId="10" applyNumberFormat="1" applyFont="1" applyFill="1"/>
    <xf numFmtId="44" fontId="20" fillId="3" borderId="2" xfId="10" applyNumberFormat="1" applyFont="1" applyFill="1" applyBorder="1"/>
    <xf numFmtId="168" fontId="20" fillId="3" borderId="0" xfId="7" applyNumberFormat="1" applyFont="1" applyFill="1"/>
    <xf numFmtId="168" fontId="20" fillId="3" borderId="4" xfId="7" applyNumberFormat="1" applyFont="1" applyFill="1" applyBorder="1"/>
    <xf numFmtId="0" fontId="42" fillId="10" borderId="31" xfId="0" applyFont="1" applyFill="1" applyBorder="1" applyAlignment="1">
      <alignment horizontal="center"/>
    </xf>
    <xf numFmtId="0" fontId="42" fillId="10" borderId="34" xfId="0" applyFont="1" applyFill="1" applyBorder="1" applyAlignment="1">
      <alignment horizontal="center"/>
    </xf>
    <xf numFmtId="166" fontId="42" fillId="10" borderId="33" xfId="0" applyNumberFormat="1" applyFont="1" applyFill="1" applyBorder="1" applyAlignment="1">
      <alignment horizontal="center"/>
    </xf>
    <xf numFmtId="166" fontId="42" fillId="10" borderId="35" xfId="0" applyNumberFormat="1" applyFont="1" applyFill="1" applyBorder="1" applyAlignment="1">
      <alignment horizontal="center"/>
    </xf>
    <xf numFmtId="44" fontId="42" fillId="10" borderId="33" xfId="0" applyNumberFormat="1" applyFont="1" applyFill="1" applyBorder="1" applyAlignment="1">
      <alignment horizontal="center"/>
    </xf>
    <xf numFmtId="44" fontId="42" fillId="10" borderId="35" xfId="0" applyNumberFormat="1" applyFont="1" applyFill="1" applyBorder="1" applyAlignment="1">
      <alignment horizontal="center"/>
    </xf>
    <xf numFmtId="0" fontId="38" fillId="3" borderId="4" xfId="17" applyFont="1" applyFill="1" applyBorder="1"/>
    <xf numFmtId="44" fontId="38" fillId="3" borderId="9" xfId="17" applyNumberFormat="1" applyFont="1" applyFill="1" applyBorder="1" applyAlignment="1">
      <alignment horizontal="left"/>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5" xfId="17" applyNumberFormat="1" applyFont="1" applyFill="1" applyBorder="1" applyAlignment="1">
      <alignment horizontal="left"/>
    </xf>
    <xf numFmtId="44" fontId="20" fillId="11" borderId="9" xfId="17" applyNumberFormat="1" applyFont="1" applyFill="1" applyBorder="1" applyAlignment="1">
      <alignment horizontal="left"/>
    </xf>
    <xf numFmtId="0" fontId="6" fillId="0" borderId="0" xfId="7"/>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44" fontId="20" fillId="3" borderId="18" xfId="14" applyNumberFormat="1" applyFont="1" applyFill="1" applyBorder="1" applyAlignment="1" applyProtection="1">
      <alignment horizontal="center"/>
    </xf>
    <xf numFmtId="166" fontId="15" fillId="0" borderId="0" xfId="14" applyNumberFormat="1" applyFont="1"/>
    <xf numFmtId="0" fontId="20" fillId="8" borderId="24" xfId="10" applyFont="1" applyFill="1" applyBorder="1" applyAlignment="1" applyProtection="1">
      <alignment horizontal="center" vertical="center" wrapText="1"/>
      <protection locked="0"/>
    </xf>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2" fillId="8" borderId="18" xfId="17" applyFont="1" applyFill="1" applyBorder="1" applyAlignment="1">
      <alignment horizontal="left" vertical="center"/>
    </xf>
    <xf numFmtId="0" fontId="30" fillId="3" borderId="8" xfId="10" applyFont="1" applyFill="1" applyBorder="1"/>
    <xf numFmtId="0" fontId="15" fillId="3" borderId="8" xfId="10"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29" fillId="8" borderId="18" xfId="17" applyFont="1" applyFill="1" applyBorder="1" applyAlignment="1">
      <alignment horizontal="left" vertical="center"/>
    </xf>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6"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6" xfId="10" applyFont="1" applyFill="1" applyBorder="1" applyAlignment="1">
      <alignment horizontal="center"/>
    </xf>
    <xf numFmtId="164" fontId="15" fillId="3" borderId="20" xfId="14" applyNumberFormat="1" applyFont="1" applyFill="1" applyBorder="1"/>
    <xf numFmtId="0" fontId="12" fillId="8" borderId="21" xfId="10" applyFont="1" applyFill="1" applyBorder="1" applyAlignment="1">
      <alignment horizontal="right" vertical="center" wrapText="1"/>
    </xf>
    <xf numFmtId="0" fontId="12" fillId="8" borderId="18" xfId="10" applyFont="1" applyFill="1" applyBorder="1" applyAlignment="1">
      <alignment vertical="center"/>
    </xf>
    <xf numFmtId="164" fontId="12" fillId="8" borderId="18" xfId="14" applyNumberFormat="1" applyFont="1" applyFill="1" applyBorder="1" applyAlignment="1">
      <alignment vertical="center"/>
    </xf>
    <xf numFmtId="0" fontId="12" fillId="8" borderId="18" xfId="10" applyFont="1" applyFill="1" applyBorder="1" applyAlignment="1">
      <alignment horizontal="center" vertical="center"/>
    </xf>
    <xf numFmtId="0" fontId="12" fillId="8" borderId="21" xfId="10" applyFont="1" applyFill="1" applyBorder="1" applyAlignment="1">
      <alignment horizontal="center" vertical="center"/>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1" xfId="10" applyFont="1" applyFill="1" applyBorder="1" applyAlignment="1">
      <alignment vertical="center" wrapText="1"/>
    </xf>
    <xf numFmtId="0" fontId="16" fillId="8" borderId="37" xfId="10" applyFont="1" applyFill="1" applyBorder="1" applyAlignment="1">
      <alignment vertical="center" wrapText="1"/>
    </xf>
    <xf numFmtId="0" fontId="33" fillId="8" borderId="21" xfId="10" applyFont="1" applyFill="1" applyBorder="1" applyAlignment="1">
      <alignment vertical="center" wrapText="1"/>
    </xf>
    <xf numFmtId="164" fontId="27" fillId="8" borderId="18" xfId="10" applyNumberFormat="1" applyFont="1" applyFill="1" applyBorder="1" applyAlignment="1">
      <alignment vertical="center"/>
    </xf>
    <xf numFmtId="0" fontId="32" fillId="3" borderId="38" xfId="10" applyFont="1" applyFill="1" applyBorder="1"/>
    <xf numFmtId="0" fontId="32" fillId="3" borderId="39" xfId="10" applyFont="1" applyFill="1" applyBorder="1"/>
    <xf numFmtId="0" fontId="32" fillId="3" borderId="40" xfId="10" applyFont="1" applyFill="1" applyBorder="1"/>
    <xf numFmtId="166" fontId="15" fillId="6" borderId="8" xfId="10" applyNumberFormat="1" applyFont="1" applyFill="1" applyBorder="1" applyAlignment="1" applyProtection="1">
      <alignment vertical="center"/>
      <protection locked="0"/>
    </xf>
    <xf numFmtId="0" fontId="15" fillId="3" borderId="36"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6" xfId="10" applyFont="1" applyFill="1" applyBorder="1" applyAlignment="1">
      <alignment horizontal="left"/>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15" fillId="3" borderId="32" xfId="10" applyFont="1" applyFill="1" applyBorder="1" applyProtection="1">
      <protection locked="0"/>
    </xf>
    <xf numFmtId="0" fontId="27" fillId="8" borderId="30" xfId="20" applyFont="1" applyFill="1" applyBorder="1" applyAlignment="1">
      <alignment horizontal="left"/>
    </xf>
    <xf numFmtId="0" fontId="27" fillId="8"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1" fontId="12" fillId="8" borderId="33" xfId="0" applyNumberFormat="1" applyFont="1" applyFill="1" applyBorder="1" applyAlignment="1">
      <alignment horizontal="center"/>
    </xf>
    <xf numFmtId="0" fontId="15" fillId="3" borderId="0" xfId="17" applyFont="1" applyFill="1" applyAlignment="1">
      <alignment horizontal="center"/>
    </xf>
    <xf numFmtId="3" fontId="15" fillId="3" borderId="18" xfId="4" applyNumberFormat="1" applyFont="1" applyFill="1" applyBorder="1" applyAlignment="1" applyProtection="1">
      <alignment horizontal="center"/>
    </xf>
    <xf numFmtId="44" fontId="20" fillId="3" borderId="0" xfId="14" applyNumberFormat="1" applyFont="1" applyFill="1" applyBorder="1" applyAlignment="1" applyProtection="1">
      <alignment horizontal="center"/>
    </xf>
    <xf numFmtId="44" fontId="15" fillId="3" borderId="0" xfId="14" applyNumberFormat="1" applyFont="1" applyFill="1" applyBorder="1" applyAlignment="1" applyProtection="1">
      <alignment horizontal="center"/>
    </xf>
    <xf numFmtId="3" fontId="15" fillId="3" borderId="0" xfId="4" applyNumberFormat="1" applyFont="1" applyFill="1" applyBorder="1" applyAlignment="1" applyProtection="1">
      <alignment horizontal="center"/>
    </xf>
    <xf numFmtId="44" fontId="15" fillId="3" borderId="0" xfId="14" applyNumberFormat="1" applyFont="1" applyFill="1" applyBorder="1" applyAlignment="1" applyProtection="1">
      <alignment horizontal="center"/>
      <protection locked="0"/>
    </xf>
    <xf numFmtId="9" fontId="15" fillId="3" borderId="0" xfId="4" applyFont="1" applyFill="1" applyBorder="1" applyAlignment="1" applyProtection="1">
      <alignment horizontal="center"/>
      <protection locked="0"/>
    </xf>
    <xf numFmtId="44" fontId="20" fillId="3" borderId="42" xfId="14" applyNumberFormat="1" applyFont="1" applyFill="1" applyBorder="1" applyAlignment="1" applyProtection="1">
      <alignment horizontal="center"/>
    </xf>
    <xf numFmtId="44" fontId="15" fillId="6" borderId="42" xfId="14" applyNumberFormat="1" applyFont="1" applyFill="1" applyBorder="1" applyAlignment="1" applyProtection="1">
      <alignment horizontal="center"/>
      <protection locked="0"/>
    </xf>
    <xf numFmtId="9" fontId="15" fillId="6" borderId="42" xfId="4" applyFont="1" applyFill="1" applyBorder="1" applyAlignment="1" applyProtection="1">
      <alignment horizontal="center"/>
      <protection locked="0"/>
    </xf>
    <xf numFmtId="44" fontId="15" fillId="3" borderId="42" xfId="14" applyNumberFormat="1" applyFont="1" applyFill="1" applyBorder="1" applyAlignment="1" applyProtection="1">
      <alignment horizontal="center"/>
    </xf>
    <xf numFmtId="3" fontId="15" fillId="3" borderId="42" xfId="4" applyNumberFormat="1" applyFont="1" applyFill="1" applyBorder="1" applyAlignment="1" applyProtection="1">
      <alignment horizontal="center"/>
    </xf>
    <xf numFmtId="44" fontId="15" fillId="3" borderId="41" xfId="14" applyNumberFormat="1" applyFont="1" applyFill="1" applyBorder="1" applyAlignment="1" applyProtection="1">
      <alignment horizontal="center"/>
    </xf>
    <xf numFmtId="44" fontId="20" fillId="12" borderId="14" xfId="17" applyNumberFormat="1" applyFont="1" applyFill="1" applyBorder="1" applyAlignment="1">
      <alignment horizontal="left"/>
    </xf>
    <xf numFmtId="0" fontId="43" fillId="12" borderId="33" xfId="17" applyFont="1" applyFill="1" applyBorder="1"/>
    <xf numFmtId="0" fontId="43" fillId="12" borderId="35" xfId="17" applyFont="1" applyFill="1" applyBorder="1"/>
    <xf numFmtId="0" fontId="43" fillId="12" borderId="32" xfId="17" applyFont="1" applyFill="1" applyBorder="1"/>
    <xf numFmtId="44" fontId="20" fillId="12" borderId="33" xfId="17" applyNumberFormat="1" applyFont="1" applyFill="1" applyBorder="1" applyAlignment="1">
      <alignment horizontal="left"/>
    </xf>
    <xf numFmtId="44" fontId="20" fillId="3" borderId="2" xfId="17" applyNumberFormat="1" applyFont="1" applyFill="1" applyBorder="1" applyAlignment="1">
      <alignment horizontal="left"/>
    </xf>
    <xf numFmtId="0" fontId="12" fillId="8" borderId="37" xfId="17" applyFont="1" applyFill="1" applyBorder="1" applyAlignment="1">
      <alignment horizontal="left" vertical="center"/>
    </xf>
    <xf numFmtId="0" fontId="15" fillId="3" borderId="8" xfId="17" applyFont="1" applyFill="1" applyBorder="1"/>
    <xf numFmtId="0" fontId="15" fillId="3" borderId="8" xfId="0" applyFont="1" applyFill="1" applyBorder="1"/>
    <xf numFmtId="0" fontId="15" fillId="0" borderId="8" xfId="0" applyFont="1" applyBorder="1"/>
    <xf numFmtId="0" fontId="30" fillId="3" borderId="40" xfId="10" applyFont="1" applyFill="1" applyBorder="1"/>
    <xf numFmtId="0" fontId="15" fillId="3" borderId="8" xfId="17" applyFont="1" applyFill="1" applyBorder="1" applyProtection="1">
      <protection locked="0"/>
    </xf>
    <xf numFmtId="9" fontId="15" fillId="3" borderId="8" xfId="4" applyFont="1" applyFill="1" applyBorder="1" applyAlignment="1">
      <alignment horizontal="center"/>
    </xf>
    <xf numFmtId="9" fontId="15" fillId="3" borderId="8" xfId="4" applyFont="1" applyFill="1" applyBorder="1" applyAlignment="1" applyProtection="1">
      <alignment horizontal="center"/>
    </xf>
    <xf numFmtId="0" fontId="34" fillId="9" borderId="5" xfId="13" applyFont="1" applyFill="1" applyBorder="1" applyAlignment="1">
      <alignment vertical="center"/>
    </xf>
    <xf numFmtId="0" fontId="34" fillId="9" borderId="6" xfId="13" applyFont="1" applyFill="1" applyBorder="1" applyAlignment="1">
      <alignment vertical="center"/>
    </xf>
    <xf numFmtId="0" fontId="34" fillId="9" borderId="7" xfId="13" applyFont="1" applyFill="1" applyBorder="1" applyAlignment="1">
      <alignment vertical="center"/>
    </xf>
    <xf numFmtId="0" fontId="15" fillId="0" borderId="8" xfId="4" applyNumberFormat="1" applyFont="1" applyFill="1" applyBorder="1" applyAlignment="1" applyProtection="1">
      <alignment horizontal="center"/>
    </xf>
    <xf numFmtId="0" fontId="15" fillId="0" borderId="8" xfId="17" applyFont="1" applyFill="1" applyBorder="1" applyAlignment="1">
      <alignment horizontal="center"/>
    </xf>
    <xf numFmtId="9" fontId="15" fillId="0" borderId="8" xfId="4" applyFont="1" applyBorder="1" applyAlignment="1">
      <alignment horizontal="center" vertical="center"/>
    </xf>
    <xf numFmtId="166" fontId="15" fillId="6" borderId="8" xfId="14" applyNumberFormat="1" applyFont="1" applyFill="1" applyBorder="1" applyAlignment="1" applyProtection="1">
      <alignment horizontal="center"/>
      <protection locked="0"/>
    </xf>
    <xf numFmtId="0" fontId="15" fillId="3" borderId="18" xfId="13" applyFont="1" applyFill="1" applyBorder="1" applyAlignment="1">
      <alignment horizontal="left" vertical="top"/>
    </xf>
    <xf numFmtId="0" fontId="15" fillId="3" borderId="18" xfId="13" quotePrefix="1" applyFont="1" applyFill="1" applyBorder="1" applyAlignment="1">
      <alignment horizontal="left" vertical="top" wrapText="1"/>
    </xf>
    <xf numFmtId="0" fontId="15" fillId="3" borderId="18" xfId="13" applyFont="1" applyFill="1" applyBorder="1" applyAlignment="1">
      <alignment horizontal="left" vertical="top" wrapText="1"/>
    </xf>
    <xf numFmtId="0" fontId="15" fillId="3" borderId="18" xfId="0" quotePrefix="1" applyFont="1" applyFill="1" applyBorder="1" applyAlignment="1">
      <alignment horizontal="left" vertical="top" wrapText="1"/>
    </xf>
    <xf numFmtId="0" fontId="15" fillId="0" borderId="18" xfId="0" quotePrefix="1" applyFont="1" applyBorder="1" applyAlignment="1">
      <alignment horizontal="left" vertical="top" wrapText="1"/>
    </xf>
    <xf numFmtId="0" fontId="20" fillId="3" borderId="36" xfId="17" applyFont="1" applyFill="1" applyBorder="1" applyAlignment="1">
      <alignment horizontal="left"/>
    </xf>
    <xf numFmtId="167" fontId="20" fillId="3" borderId="20" xfId="17" applyNumberFormat="1" applyFont="1" applyFill="1" applyBorder="1" applyAlignment="1">
      <alignment horizontal="left"/>
    </xf>
    <xf numFmtId="0" fontId="15" fillId="3" borderId="20" xfId="17" applyFont="1" applyFill="1" applyBorder="1"/>
    <xf numFmtId="0" fontId="15" fillId="3" borderId="20" xfId="17" applyFont="1" applyFill="1" applyBorder="1" applyAlignment="1" applyProtection="1">
      <alignment horizontal="center"/>
      <protection locked="0"/>
    </xf>
    <xf numFmtId="0" fontId="20" fillId="3" borderId="20" xfId="17" applyFont="1" applyFill="1" applyBorder="1" applyAlignment="1">
      <alignment horizontal="left"/>
    </xf>
    <xf numFmtId="0" fontId="15" fillId="3" borderId="8" xfId="4" applyNumberFormat="1" applyFont="1" applyFill="1" applyBorder="1" applyAlignment="1" applyProtection="1">
      <alignment horizontal="center"/>
    </xf>
    <xf numFmtId="0" fontId="15" fillId="3" borderId="8" xfId="17" applyFont="1" applyFill="1" applyBorder="1" applyAlignment="1">
      <alignment horizontal="center"/>
    </xf>
    <xf numFmtId="0" fontId="15" fillId="0" borderId="12" xfId="0" applyFont="1" applyBorder="1"/>
    <xf numFmtId="0" fontId="12" fillId="8" borderId="21" xfId="17" applyFont="1" applyFill="1" applyBorder="1" applyAlignment="1">
      <alignment horizontal="left" vertical="center"/>
    </xf>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2" xfId="20" applyFont="1" applyFill="1" applyBorder="1" applyAlignment="1">
      <alignment horizontal="center" vertical="center"/>
    </xf>
    <xf numFmtId="0" fontId="35" fillId="8" borderId="27" xfId="20" applyFont="1" applyFill="1" applyBorder="1" applyAlignment="1">
      <alignment horizontal="left" vertical="center"/>
    </xf>
    <xf numFmtId="0" fontId="35" fillId="8" borderId="28" xfId="20" applyFont="1" applyFill="1" applyBorder="1" applyAlignment="1">
      <alignment horizontal="left" vertical="center"/>
    </xf>
    <xf numFmtId="9" fontId="12" fillId="8" borderId="5" xfId="20" applyNumberFormat="1" applyFont="1" applyFill="1" applyBorder="1" applyAlignment="1">
      <alignment horizontal="center" vertical="center" wrapText="1"/>
    </xf>
    <xf numFmtId="9" fontId="12" fillId="8" borderId="6" xfId="20" applyNumberFormat="1" applyFont="1" applyFill="1" applyBorder="1" applyAlignment="1">
      <alignment horizontal="center" vertical="center" wrapText="1"/>
    </xf>
    <xf numFmtId="9" fontId="12" fillId="8" borderId="7" xfId="20" applyNumberFormat="1" applyFont="1" applyFill="1" applyBorder="1" applyAlignment="1">
      <alignment horizontal="center" vertical="center" wrapText="1"/>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0" fontId="42" fillId="10" borderId="32" xfId="0" applyFont="1" applyFill="1" applyBorder="1" applyAlignment="1">
      <alignment horizontal="left" vertical="center" wrapText="1"/>
    </xf>
    <xf numFmtId="0" fontId="42" fillId="10" borderId="33" xfId="0" applyFont="1" applyFill="1" applyBorder="1" applyAlignment="1">
      <alignment horizontal="left" vertical="center" wrapText="1"/>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29" fillId="8" borderId="43" xfId="17" applyFont="1" applyFill="1" applyBorder="1" applyAlignment="1">
      <alignment horizontal="left" vertical="center"/>
    </xf>
    <xf numFmtId="0" fontId="12" fillId="8" borderId="44" xfId="17" applyFont="1" applyFill="1" applyBorder="1" applyAlignment="1">
      <alignment horizontal="left" vertical="center"/>
    </xf>
    <xf numFmtId="0" fontId="12" fillId="8" borderId="45" xfId="17" applyFont="1" applyFill="1" applyBorder="1" applyAlignment="1">
      <alignment horizontal="left" vertical="center"/>
    </xf>
    <xf numFmtId="0" fontId="12" fillId="8" borderId="23" xfId="17" applyFont="1" applyFill="1" applyBorder="1" applyAlignment="1">
      <alignment horizontal="left" vertical="center"/>
    </xf>
    <xf numFmtId="0" fontId="12" fillId="8" borderId="19" xfId="17" applyFont="1" applyFill="1" applyBorder="1" applyAlignment="1">
      <alignment horizontal="center" vertical="center"/>
    </xf>
    <xf numFmtId="0" fontId="30" fillId="3" borderId="4" xfId="10" applyFont="1" applyFill="1" applyBorder="1" applyAlignment="1" applyProtection="1">
      <alignment wrapText="1"/>
      <protection locked="0"/>
    </xf>
    <xf numFmtId="164" fontId="15" fillId="3" borderId="9" xfId="14" applyNumberFormat="1" applyFont="1" applyFill="1" applyBorder="1"/>
    <xf numFmtId="0" fontId="30" fillId="6" borderId="4" xfId="10" applyFont="1" applyFill="1" applyBorder="1" applyAlignment="1" applyProtection="1">
      <alignment wrapText="1"/>
      <protection locked="0"/>
    </xf>
    <xf numFmtId="0" fontId="15" fillId="6" borderId="4" xfId="10" applyFont="1" applyFill="1" applyBorder="1" applyAlignment="1" applyProtection="1">
      <alignment wrapText="1"/>
      <protection locked="0"/>
    </xf>
    <xf numFmtId="0" fontId="15" fillId="3" borderId="4" xfId="10" applyFont="1" applyFill="1" applyBorder="1" applyAlignment="1" applyProtection="1">
      <alignment wrapText="1"/>
      <protection locked="0"/>
    </xf>
    <xf numFmtId="0" fontId="12" fillId="8" borderId="5" xfId="10" applyFont="1" applyFill="1" applyBorder="1" applyAlignment="1">
      <alignment horizontal="right" vertical="center" wrapText="1"/>
    </xf>
    <xf numFmtId="0" fontId="12" fillId="8" borderId="10" xfId="10" applyFont="1" applyFill="1" applyBorder="1" applyAlignment="1">
      <alignment vertical="center"/>
    </xf>
    <xf numFmtId="164" fontId="12" fillId="8" borderId="10" xfId="14" applyNumberFormat="1" applyFont="1" applyFill="1" applyBorder="1" applyAlignment="1">
      <alignment vertical="center"/>
    </xf>
    <xf numFmtId="0" fontId="12" fillId="8" borderId="10" xfId="10" applyFont="1" applyFill="1" applyBorder="1" applyAlignment="1">
      <alignment horizontal="center" vertical="center"/>
    </xf>
    <xf numFmtId="0" fontId="12" fillId="8" borderId="46" xfId="10" applyFont="1" applyFill="1" applyBorder="1" applyAlignment="1">
      <alignment horizontal="center" vertical="center"/>
    </xf>
    <xf numFmtId="164" fontId="12" fillId="8" borderId="11" xfId="14" applyNumberFormat="1" applyFont="1" applyFill="1" applyBorder="1" applyAlignment="1">
      <alignment vertical="center"/>
    </xf>
    <xf numFmtId="166" fontId="15" fillId="0" borderId="8" xfId="14" applyNumberFormat="1" applyFont="1" applyFill="1" applyBorder="1"/>
    <xf numFmtId="0" fontId="15" fillId="3" borderId="40" xfId="17" applyFont="1" applyFill="1" applyBorder="1" applyAlignment="1">
      <alignment horizontal="left"/>
    </xf>
    <xf numFmtId="0" fontId="20" fillId="3" borderId="8" xfId="17" applyFont="1" applyFill="1" applyBorder="1" applyAlignment="1">
      <alignment horizontal="left"/>
    </xf>
    <xf numFmtId="0" fontId="15" fillId="3" borderId="8" xfId="17" applyFont="1" applyFill="1" applyBorder="1" applyAlignment="1">
      <alignment horizontal="left"/>
    </xf>
    <xf numFmtId="164" fontId="15" fillId="3" borderId="40" xfId="17" applyNumberFormat="1" applyFont="1" applyFill="1" applyBorder="1"/>
    <xf numFmtId="164" fontId="15" fillId="3" borderId="8" xfId="0" applyNumberFormat="1" applyFont="1" applyFill="1" applyBorder="1"/>
    <xf numFmtId="44" fontId="15" fillId="6" borderId="8" xfId="14" applyNumberFormat="1" applyFont="1" applyFill="1" applyBorder="1" applyAlignment="1">
      <alignment horizontal="left"/>
    </xf>
    <xf numFmtId="167" fontId="15" fillId="6" borderId="8" xfId="17" applyNumberFormat="1" applyFont="1" applyFill="1" applyBorder="1" applyAlignment="1">
      <alignment horizontal="left"/>
    </xf>
    <xf numFmtId="166" fontId="15" fillId="0" borderId="8" xfId="14" applyNumberFormat="1" applyFont="1" applyBorder="1"/>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8452301</xdr:colOff>
      <xdr:row>1</xdr:row>
      <xdr:rowOff>111713</xdr:rowOff>
    </xdr:from>
    <xdr:to>
      <xdr:col>3</xdr:col>
      <xdr:colOff>9078071</xdr:colOff>
      <xdr:row>4</xdr:row>
      <xdr:rowOff>145677</xdr:rowOff>
    </xdr:to>
    <xdr:pic>
      <xdr:nvPicPr>
        <xdr:cNvPr id="3" name="Picture 2">
          <a:extLst>
            <a:ext uri="{FF2B5EF4-FFF2-40B4-BE49-F238E27FC236}">
              <a16:creationId xmlns:a16="http://schemas.microsoft.com/office/drawing/2014/main" id="{2122AD9D-96CA-0CA9-F5D3-90A857BEF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105854" y="291007"/>
          <a:ext cx="628945" cy="56867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3588164</xdr:colOff>
      <xdr:row>2</xdr:row>
      <xdr:rowOff>19050</xdr:rowOff>
    </xdr:from>
    <xdr:to>
      <xdr:col>4</xdr:col>
      <xdr:colOff>4099566</xdr:colOff>
      <xdr:row>4</xdr:row>
      <xdr:rowOff>130923</xdr:rowOff>
    </xdr:to>
    <xdr:pic>
      <xdr:nvPicPr>
        <xdr:cNvPr id="2" name="Picture 2">
          <a:extLst>
            <a:ext uri="{FF2B5EF4-FFF2-40B4-BE49-F238E27FC236}">
              <a16:creationId xmlns:a16="http://schemas.microsoft.com/office/drawing/2014/main" id="{5F6E55BF-785C-4475-A0B3-EDFEE0B971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327804" y="369570"/>
          <a:ext cx="511402" cy="46239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408930</xdr:colOff>
      <xdr:row>1</xdr:row>
      <xdr:rowOff>149679</xdr:rowOff>
    </xdr:from>
    <xdr:to>
      <xdr:col>10</xdr:col>
      <xdr:colOff>931068</xdr:colOff>
      <xdr:row>4</xdr:row>
      <xdr:rowOff>95999</xdr:rowOff>
    </xdr:to>
    <xdr:pic>
      <xdr:nvPicPr>
        <xdr:cNvPr id="2" name="Picture 2">
          <a:extLst>
            <a:ext uri="{FF2B5EF4-FFF2-40B4-BE49-F238E27FC236}">
              <a16:creationId xmlns:a16="http://schemas.microsoft.com/office/drawing/2014/main" id="{6D6B85E3-5612-4F2A-AD75-62A4736F32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137890" y="324939"/>
          <a:ext cx="522138" cy="4721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210759</xdr:colOff>
      <xdr:row>2</xdr:row>
      <xdr:rowOff>4483</xdr:rowOff>
    </xdr:from>
    <xdr:to>
      <xdr:col>9</xdr:col>
      <xdr:colOff>738314</xdr:colOff>
      <xdr:row>4</xdr:row>
      <xdr:rowOff>122893</xdr:rowOff>
    </xdr:to>
    <xdr:pic>
      <xdr:nvPicPr>
        <xdr:cNvPr id="2" name="Picture 2">
          <a:extLst>
            <a:ext uri="{FF2B5EF4-FFF2-40B4-BE49-F238E27FC236}">
              <a16:creationId xmlns:a16="http://schemas.microsoft.com/office/drawing/2014/main" id="{7AB6433F-C223-438E-9628-8B80DA57F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475347" y="363071"/>
          <a:ext cx="527555" cy="476998"/>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149016</xdr:colOff>
      <xdr:row>2</xdr:row>
      <xdr:rowOff>33618</xdr:rowOff>
    </xdr:from>
    <xdr:to>
      <xdr:col>11</xdr:col>
      <xdr:colOff>673059</xdr:colOff>
      <xdr:row>4</xdr:row>
      <xdr:rowOff>148853</xdr:rowOff>
    </xdr:to>
    <xdr:pic>
      <xdr:nvPicPr>
        <xdr:cNvPr id="2" name="Picture 2">
          <a:extLst>
            <a:ext uri="{FF2B5EF4-FFF2-40B4-BE49-F238E27FC236}">
              <a16:creationId xmlns:a16="http://schemas.microsoft.com/office/drawing/2014/main" id="{D1012F67-BABC-4609-9C8A-21AD4915D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812098" y="392206"/>
          <a:ext cx="524043" cy="47382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413025</xdr:colOff>
      <xdr:row>2</xdr:row>
      <xdr:rowOff>44824</xdr:rowOff>
    </xdr:from>
    <xdr:to>
      <xdr:col>8</xdr:col>
      <xdr:colOff>948835</xdr:colOff>
      <xdr:row>4</xdr:row>
      <xdr:rowOff>154979</xdr:rowOff>
    </xdr:to>
    <xdr:pic>
      <xdr:nvPicPr>
        <xdr:cNvPr id="2" name="Picture 2">
          <a:extLst>
            <a:ext uri="{FF2B5EF4-FFF2-40B4-BE49-F238E27FC236}">
              <a16:creationId xmlns:a16="http://schemas.microsoft.com/office/drawing/2014/main" id="{DE9E56E3-FCF1-477D-BC47-F4FDC1987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1825096" y="403412"/>
          <a:ext cx="527555" cy="476998"/>
        </a:xfrm>
        <a:prstGeom prst="rect">
          <a:avLst/>
        </a:prstGeom>
        <a:noFill/>
      </xdr:spPr>
    </xdr:pic>
    <xdr:clientData/>
  </xdr:twoCellAnchor>
  <xdr:twoCellAnchor editAs="oneCell">
    <xdr:from>
      <xdr:col>19</xdr:col>
      <xdr:colOff>403108</xdr:colOff>
      <xdr:row>2</xdr:row>
      <xdr:rowOff>0</xdr:rowOff>
    </xdr:from>
    <xdr:to>
      <xdr:col>19</xdr:col>
      <xdr:colOff>917626</xdr:colOff>
      <xdr:row>4</xdr:row>
      <xdr:rowOff>115235</xdr:rowOff>
    </xdr:to>
    <xdr:pic>
      <xdr:nvPicPr>
        <xdr:cNvPr id="3" name="Picture 2">
          <a:extLst>
            <a:ext uri="{FF2B5EF4-FFF2-40B4-BE49-F238E27FC236}">
              <a16:creationId xmlns:a16="http://schemas.microsoft.com/office/drawing/2014/main" id="{93FDCACE-6835-4107-91DA-D93C378F8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4724355" y="358588"/>
          <a:ext cx="524043" cy="473823"/>
        </a:xfrm>
        <a:prstGeom prst="rect">
          <a:avLst/>
        </a:prstGeom>
        <a:noFill/>
      </xdr:spPr>
    </xdr:pic>
    <xdr:clientData/>
  </xdr:twoCellAnchor>
  <xdr:twoCellAnchor editAs="oneCell">
    <xdr:from>
      <xdr:col>30</xdr:col>
      <xdr:colOff>399467</xdr:colOff>
      <xdr:row>2</xdr:row>
      <xdr:rowOff>11206</xdr:rowOff>
    </xdr:from>
    <xdr:to>
      <xdr:col>30</xdr:col>
      <xdr:colOff>918094</xdr:colOff>
      <xdr:row>4</xdr:row>
      <xdr:rowOff>117551</xdr:rowOff>
    </xdr:to>
    <xdr:pic>
      <xdr:nvPicPr>
        <xdr:cNvPr id="4" name="Picture 2">
          <a:extLst>
            <a:ext uri="{FF2B5EF4-FFF2-40B4-BE49-F238E27FC236}">
              <a16:creationId xmlns:a16="http://schemas.microsoft.com/office/drawing/2014/main" id="{512C7C8C-0B5B-474C-A8F1-A5FAAA5351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37477491" y="369794"/>
          <a:ext cx="520532" cy="470648"/>
        </a:xfrm>
        <a:prstGeom prst="rect">
          <a:avLst/>
        </a:prstGeom>
        <a:noFill/>
      </xdr:spPr>
    </xdr:pic>
    <xdr:clientData/>
  </xdr:twoCellAnchor>
  <xdr:twoCellAnchor editAs="oneCell">
    <xdr:from>
      <xdr:col>41</xdr:col>
      <xdr:colOff>403108</xdr:colOff>
      <xdr:row>2</xdr:row>
      <xdr:rowOff>0</xdr:rowOff>
    </xdr:from>
    <xdr:to>
      <xdr:col>41</xdr:col>
      <xdr:colOff>917626</xdr:colOff>
      <xdr:row>4</xdr:row>
      <xdr:rowOff>115235</xdr:rowOff>
    </xdr:to>
    <xdr:pic>
      <xdr:nvPicPr>
        <xdr:cNvPr id="5" name="Picture 2">
          <a:extLst>
            <a:ext uri="{FF2B5EF4-FFF2-40B4-BE49-F238E27FC236}">
              <a16:creationId xmlns:a16="http://schemas.microsoft.com/office/drawing/2014/main" id="{A735ECAF-4513-4C13-82FE-5FCD242CD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50211014" y="358588"/>
          <a:ext cx="524043" cy="473823"/>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view="pageBreakPreview" topLeftCell="A10" zoomScale="85" zoomScaleNormal="85" zoomScaleSheetLayoutView="85" zoomScalePageLayoutView="85" workbookViewId="0">
      <selection activeCell="C16" sqref="C16"/>
    </sheetView>
  </sheetViews>
  <sheetFormatPr defaultColWidth="8.77734375" defaultRowHeight="13.2" x14ac:dyDescent="0.25"/>
  <cols>
    <col min="1" max="1" width="2.5546875" style="2" customWidth="1"/>
    <col min="2" max="2" width="3.21875" style="2" customWidth="1"/>
    <col min="3" max="3" width="32.77734375" style="2" customWidth="1"/>
    <col min="4" max="4" width="135.77734375" style="2" customWidth="1"/>
    <col min="5" max="5" width="3.44140625" style="2" customWidth="1"/>
    <col min="6" max="6" width="2.77734375" style="2" customWidth="1"/>
    <col min="7" max="7" width="8.77734375" style="2"/>
    <col min="8" max="8" width="81.21875" style="2" customWidth="1"/>
    <col min="9" max="16384" width="8.77734375" style="2"/>
  </cols>
  <sheetData>
    <row r="1" spans="1:17" ht="14.25" customHeight="1" x14ac:dyDescent="0.25">
      <c r="A1" s="242"/>
      <c r="B1" s="242"/>
      <c r="C1" s="35"/>
      <c r="D1" s="35"/>
      <c r="E1" s="35"/>
      <c r="F1" s="242"/>
      <c r="G1" s="4"/>
      <c r="H1" s="4"/>
      <c r="I1" s="4"/>
      <c r="J1" s="4"/>
      <c r="K1" s="4"/>
      <c r="L1" s="4"/>
      <c r="M1" s="4"/>
      <c r="N1" s="4"/>
      <c r="O1" s="4"/>
      <c r="P1" s="4"/>
      <c r="Q1" s="4"/>
    </row>
    <row r="2" spans="1:17" ht="14.25" customHeight="1" x14ac:dyDescent="0.25">
      <c r="A2" s="242"/>
      <c r="B2" s="243"/>
      <c r="C2" s="4"/>
      <c r="D2" s="4"/>
      <c r="E2" s="4"/>
      <c r="F2" s="242"/>
      <c r="G2" s="4"/>
      <c r="H2" s="4"/>
      <c r="I2" s="4"/>
      <c r="J2" s="4"/>
      <c r="K2" s="4"/>
      <c r="L2" s="4"/>
      <c r="M2" s="4"/>
      <c r="N2" s="4"/>
      <c r="O2" s="4"/>
      <c r="P2" s="4"/>
      <c r="Q2" s="4"/>
    </row>
    <row r="3" spans="1:17" ht="14.25" customHeight="1" x14ac:dyDescent="0.25">
      <c r="A3" s="242"/>
      <c r="B3" s="243"/>
      <c r="C3" s="91" t="s">
        <v>0</v>
      </c>
      <c r="D3" s="107" t="s">
        <v>125</v>
      </c>
      <c r="E3" s="4"/>
      <c r="F3" s="242"/>
      <c r="G3" s="4"/>
      <c r="H3" s="4"/>
      <c r="I3" s="4"/>
      <c r="J3" s="4"/>
      <c r="K3" s="4"/>
      <c r="L3" s="4"/>
      <c r="M3" s="4"/>
      <c r="N3" s="4"/>
      <c r="O3" s="4"/>
      <c r="P3" s="4"/>
      <c r="Q3" s="4"/>
    </row>
    <row r="4" spans="1:17" ht="14.25" customHeight="1" x14ac:dyDescent="0.25">
      <c r="A4" s="242"/>
      <c r="B4" s="243"/>
      <c r="C4" s="91" t="s">
        <v>1</v>
      </c>
      <c r="D4" s="2" t="s">
        <v>124</v>
      </c>
      <c r="E4" s="4"/>
      <c r="F4" s="242"/>
      <c r="G4" s="4"/>
      <c r="H4" s="4"/>
      <c r="I4" s="4"/>
      <c r="J4" s="4"/>
      <c r="K4" s="4"/>
      <c r="L4" s="4"/>
      <c r="M4" s="4"/>
      <c r="N4" s="4"/>
      <c r="O4" s="4"/>
      <c r="P4" s="4"/>
      <c r="Q4" s="4"/>
    </row>
    <row r="5" spans="1:17" ht="14.25" customHeight="1" x14ac:dyDescent="0.25">
      <c r="A5" s="242"/>
      <c r="B5" s="243"/>
      <c r="C5" s="91" t="s">
        <v>2</v>
      </c>
      <c r="D5" s="138" t="s">
        <v>126</v>
      </c>
      <c r="E5" s="4"/>
      <c r="F5" s="242"/>
      <c r="G5" s="4"/>
      <c r="H5" s="4"/>
      <c r="I5" s="4"/>
      <c r="J5" s="4"/>
      <c r="K5" s="4"/>
      <c r="L5" s="4"/>
      <c r="M5" s="4"/>
      <c r="N5" s="4"/>
      <c r="O5" s="4"/>
      <c r="P5" s="4"/>
      <c r="Q5" s="4"/>
    </row>
    <row r="6" spans="1:17" ht="14.25" customHeight="1" x14ac:dyDescent="0.25">
      <c r="A6" s="242"/>
      <c r="B6" s="243"/>
      <c r="C6" s="91" t="s">
        <v>3</v>
      </c>
      <c r="D6" s="130"/>
      <c r="E6" s="4"/>
      <c r="F6" s="242"/>
      <c r="G6" s="4"/>
      <c r="H6" s="4"/>
      <c r="I6" s="4"/>
      <c r="J6" s="4"/>
      <c r="K6" s="4"/>
      <c r="L6" s="4"/>
      <c r="M6" s="4"/>
      <c r="N6" s="4"/>
      <c r="O6" s="4"/>
      <c r="P6" s="4"/>
      <c r="Q6" s="4"/>
    </row>
    <row r="7" spans="1:17" ht="14.25" customHeight="1" thickBot="1" x14ac:dyDescent="0.3">
      <c r="A7" s="242"/>
      <c r="B7" s="243"/>
      <c r="C7" s="40"/>
      <c r="D7" s="40"/>
      <c r="E7" s="40"/>
      <c r="F7" s="242"/>
      <c r="G7" s="4"/>
      <c r="H7" s="4"/>
      <c r="I7" s="4"/>
      <c r="J7" s="4"/>
      <c r="K7" s="4"/>
      <c r="L7" s="4"/>
      <c r="M7" s="4"/>
      <c r="N7" s="4"/>
      <c r="O7" s="4"/>
      <c r="P7" s="4"/>
      <c r="Q7" s="4"/>
    </row>
    <row r="8" spans="1:17" ht="27" customHeight="1" thickBot="1" x14ac:dyDescent="0.3">
      <c r="A8" s="242"/>
      <c r="B8" s="243"/>
      <c r="C8" s="307" t="s">
        <v>4</v>
      </c>
      <c r="D8" s="308"/>
      <c r="E8" s="40"/>
      <c r="F8" s="242"/>
      <c r="G8" s="4"/>
      <c r="H8" s="4"/>
      <c r="I8" s="4"/>
      <c r="J8" s="4"/>
      <c r="K8" s="4"/>
      <c r="L8" s="4"/>
      <c r="M8" s="4"/>
      <c r="N8" s="4"/>
      <c r="O8" s="4"/>
      <c r="P8" s="4"/>
      <c r="Q8" s="4"/>
    </row>
    <row r="9" spans="1:17" x14ac:dyDescent="0.25">
      <c r="A9" s="242"/>
      <c r="B9" s="243"/>
      <c r="C9" s="99"/>
      <c r="D9" s="99"/>
      <c r="E9" s="40"/>
      <c r="F9" s="242"/>
      <c r="G9" s="4"/>
      <c r="H9" s="4"/>
      <c r="I9" s="4"/>
      <c r="J9" s="4"/>
      <c r="K9" s="4"/>
      <c r="L9" s="4"/>
      <c r="M9" s="4"/>
      <c r="N9" s="4"/>
      <c r="O9" s="4"/>
      <c r="P9" s="4"/>
      <c r="Q9" s="4"/>
    </row>
    <row r="10" spans="1:17" ht="185.55" customHeight="1" x14ac:dyDescent="0.25">
      <c r="A10" s="242"/>
      <c r="B10" s="244"/>
      <c r="C10" s="293" t="s">
        <v>5</v>
      </c>
      <c r="D10" s="294" t="s">
        <v>140</v>
      </c>
      <c r="E10" s="99"/>
      <c r="F10" s="242"/>
      <c r="G10" s="4"/>
      <c r="H10" s="4"/>
      <c r="I10" s="4"/>
      <c r="J10" s="4"/>
      <c r="K10" s="4"/>
      <c r="L10" s="4"/>
      <c r="M10" s="4"/>
      <c r="N10" s="4"/>
      <c r="O10" s="4"/>
      <c r="P10" s="4"/>
      <c r="Q10" s="4"/>
    </row>
    <row r="11" spans="1:17" ht="18" customHeight="1" x14ac:dyDescent="0.25">
      <c r="A11" s="242"/>
      <c r="B11" s="244"/>
      <c r="C11" s="293" t="s">
        <v>6</v>
      </c>
      <c r="D11" s="295" t="s">
        <v>7</v>
      </c>
      <c r="E11" s="99"/>
      <c r="F11" s="242"/>
      <c r="G11" s="4"/>
      <c r="H11" s="4"/>
      <c r="I11" s="4"/>
      <c r="J11" s="4"/>
      <c r="K11" s="4"/>
      <c r="L11" s="4"/>
      <c r="M11" s="4"/>
      <c r="N11" s="4"/>
      <c r="O11" s="4"/>
      <c r="P11" s="4"/>
      <c r="Q11" s="4"/>
    </row>
    <row r="12" spans="1:17" ht="58.95" customHeight="1" x14ac:dyDescent="0.25">
      <c r="A12" s="242"/>
      <c r="B12" s="244"/>
      <c r="C12" s="293" t="s">
        <v>8</v>
      </c>
      <c r="D12" s="296" t="s">
        <v>142</v>
      </c>
      <c r="E12" s="99"/>
      <c r="F12" s="242"/>
      <c r="G12" s="4"/>
      <c r="H12" s="100"/>
      <c r="I12" s="4"/>
      <c r="J12" s="4"/>
      <c r="K12" s="4"/>
      <c r="L12" s="4"/>
      <c r="M12" s="4"/>
      <c r="N12" s="4"/>
      <c r="O12" s="4"/>
      <c r="P12" s="4"/>
      <c r="Q12" s="4"/>
    </row>
    <row r="13" spans="1:17" ht="83.55" customHeight="1" x14ac:dyDescent="0.25">
      <c r="A13" s="242"/>
      <c r="B13" s="244"/>
      <c r="C13" s="293" t="s">
        <v>9</v>
      </c>
      <c r="D13" s="296" t="s">
        <v>128</v>
      </c>
      <c r="E13" s="99"/>
      <c r="F13" s="242"/>
      <c r="G13" s="4"/>
      <c r="H13" s="101"/>
      <c r="I13" s="4"/>
      <c r="J13" s="4"/>
      <c r="K13" s="4"/>
      <c r="L13" s="4"/>
      <c r="M13" s="4"/>
      <c r="N13" s="4"/>
      <c r="O13" s="4"/>
      <c r="P13" s="4"/>
      <c r="Q13" s="4"/>
    </row>
    <row r="14" spans="1:17" ht="97.05" customHeight="1" x14ac:dyDescent="0.25">
      <c r="A14" s="242"/>
      <c r="B14" s="244"/>
      <c r="C14" s="293" t="s">
        <v>10</v>
      </c>
      <c r="D14" s="296" t="s">
        <v>127</v>
      </c>
      <c r="E14" s="99"/>
      <c r="F14" s="242"/>
      <c r="G14" s="4"/>
      <c r="H14" s="101"/>
      <c r="I14" s="4"/>
      <c r="J14" s="4"/>
      <c r="K14" s="4"/>
      <c r="L14" s="4"/>
      <c r="M14" s="4"/>
      <c r="N14" s="4"/>
      <c r="O14" s="4"/>
      <c r="P14" s="4"/>
      <c r="Q14" s="4"/>
    </row>
    <row r="15" spans="1:17" ht="216.6" customHeight="1" x14ac:dyDescent="0.25">
      <c r="A15" s="242"/>
      <c r="B15" s="244"/>
      <c r="C15" s="295" t="s">
        <v>11</v>
      </c>
      <c r="D15" s="297" t="s">
        <v>141</v>
      </c>
      <c r="E15" s="99"/>
      <c r="F15" s="242"/>
      <c r="G15" s="4"/>
      <c r="H15" s="101"/>
      <c r="I15" s="4"/>
      <c r="J15" s="4"/>
      <c r="K15" s="4"/>
      <c r="L15" s="4"/>
      <c r="M15" s="4"/>
      <c r="N15" s="4"/>
      <c r="O15" s="4"/>
      <c r="P15" s="4"/>
      <c r="Q15" s="4"/>
    </row>
    <row r="16" spans="1:17" x14ac:dyDescent="0.25">
      <c r="A16" s="242"/>
      <c r="B16" s="244"/>
      <c r="C16" s="99"/>
      <c r="D16" s="100"/>
      <c r="E16" s="99"/>
      <c r="F16" s="242"/>
      <c r="G16" s="4"/>
      <c r="H16" s="102"/>
      <c r="I16" s="4"/>
      <c r="J16" s="4"/>
      <c r="K16" s="4"/>
      <c r="L16" s="4"/>
      <c r="M16" s="4"/>
      <c r="N16" s="4"/>
      <c r="O16" s="4"/>
      <c r="P16" s="4"/>
      <c r="Q16" s="4"/>
    </row>
    <row r="17" spans="1:35" x14ac:dyDescent="0.25">
      <c r="A17" s="242"/>
      <c r="B17" s="242"/>
      <c r="C17" s="242"/>
      <c r="D17" s="242"/>
      <c r="E17" s="242"/>
      <c r="F17" s="242"/>
      <c r="G17" s="4"/>
      <c r="H17" s="4"/>
      <c r="I17" s="4"/>
      <c r="J17" s="4"/>
      <c r="K17" s="4"/>
      <c r="L17" s="4"/>
      <c r="M17" s="4"/>
      <c r="N17" s="4"/>
      <c r="O17" s="4"/>
      <c r="P17" s="4"/>
      <c r="Q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sheetData>
  <mergeCells count="1">
    <mergeCell ref="C8:D8"/>
  </mergeCells>
  <pageMargins left="0.7" right="0.7" top="0.75" bottom="0.75" header="0.3" footer="0.3"/>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K15" sqref="K15"/>
    </sheetView>
  </sheetViews>
  <sheetFormatPr defaultColWidth="8.77734375" defaultRowHeight="13.2" x14ac:dyDescent="0.25"/>
  <cols>
    <col min="1" max="1" width="2.5546875" style="37" customWidth="1"/>
    <col min="2" max="2" width="2.77734375" style="37" customWidth="1"/>
    <col min="3" max="3" width="47.21875" style="37" customWidth="1"/>
    <col min="4" max="4" width="16.5546875" style="37" customWidth="1"/>
    <col min="5" max="5" width="65.5546875" style="37" customWidth="1"/>
    <col min="6" max="6" width="3.21875" style="37" customWidth="1"/>
    <col min="7" max="7" width="2.77734375" style="37" customWidth="1"/>
    <col min="8" max="16384" width="8.77734375" style="37"/>
  </cols>
  <sheetData>
    <row r="1" spans="1:11" ht="14.25" customHeight="1" x14ac:dyDescent="0.25">
      <c r="A1" s="121"/>
      <c r="B1" s="35"/>
      <c r="C1" s="35"/>
      <c r="D1" s="35"/>
      <c r="E1" s="15"/>
      <c r="F1" s="15"/>
      <c r="G1" s="121"/>
      <c r="H1" s="39"/>
      <c r="I1" s="39"/>
      <c r="J1" s="39"/>
      <c r="K1" s="39"/>
    </row>
    <row r="2" spans="1:11" ht="14.25" customHeight="1" x14ac:dyDescent="0.25">
      <c r="A2" s="121"/>
      <c r="B2" s="39"/>
      <c r="C2" s="39"/>
      <c r="D2" s="39"/>
      <c r="E2" s="39"/>
      <c r="F2" s="39"/>
      <c r="G2" s="121"/>
      <c r="H2" s="39"/>
      <c r="I2" s="39"/>
      <c r="J2" s="39"/>
      <c r="K2" s="39"/>
    </row>
    <row r="3" spans="1:11" ht="14.25" customHeight="1" x14ac:dyDescent="0.25">
      <c r="A3" s="121"/>
      <c r="B3" s="39"/>
      <c r="C3" s="91" t="s">
        <v>0</v>
      </c>
      <c r="D3" s="107" t="str">
        <f>Invulinstructie!D3</f>
        <v xml:space="preserve">Da Vinci College </v>
      </c>
      <c r="E3" s="120"/>
      <c r="F3" s="6"/>
      <c r="G3" s="121"/>
      <c r="H3" s="39"/>
      <c r="I3" s="39"/>
      <c r="J3" s="39"/>
      <c r="K3" s="39"/>
    </row>
    <row r="4" spans="1:11" ht="14.25" customHeight="1" x14ac:dyDescent="0.25">
      <c r="A4" s="121"/>
      <c r="B4" s="39"/>
      <c r="C4" s="91" t="s">
        <v>1</v>
      </c>
      <c r="D4" s="107" t="str">
        <f>Invulinstructie!D4</f>
        <v>V1.0</v>
      </c>
      <c r="E4" s="39"/>
      <c r="F4" s="92"/>
      <c r="G4" s="121"/>
      <c r="H4" s="39"/>
      <c r="I4" s="39"/>
      <c r="J4" s="39"/>
      <c r="K4" s="39"/>
    </row>
    <row r="5" spans="1:11" ht="14.25" customHeight="1" x14ac:dyDescent="0.25">
      <c r="A5" s="121"/>
      <c r="B5" s="39"/>
      <c r="C5" s="91" t="s">
        <v>2</v>
      </c>
      <c r="D5" s="115" t="str">
        <f>Invulinstructie!D5</f>
        <v>Januari 2024</v>
      </c>
      <c r="E5" s="6"/>
      <c r="F5" s="6"/>
      <c r="G5" s="121"/>
      <c r="H5" s="39"/>
      <c r="I5" s="39"/>
      <c r="J5" s="39"/>
      <c r="K5" s="39"/>
    </row>
    <row r="6" spans="1:11" ht="14.25" customHeight="1" x14ac:dyDescent="0.25">
      <c r="A6" s="121"/>
      <c r="B6" s="39"/>
      <c r="C6" s="91" t="s">
        <v>3</v>
      </c>
      <c r="D6" s="116">
        <f>Invulinstructie!D6</f>
        <v>0</v>
      </c>
      <c r="E6" s="6"/>
      <c r="F6" s="6"/>
      <c r="G6" s="121"/>
      <c r="H6" s="39"/>
      <c r="I6" s="39"/>
      <c r="J6" s="39"/>
      <c r="K6" s="39"/>
    </row>
    <row r="7" spans="1:11" ht="14.25" customHeight="1" x14ac:dyDescent="0.25">
      <c r="A7" s="121"/>
      <c r="B7" s="39"/>
      <c r="C7" s="39"/>
      <c r="D7" s="39"/>
      <c r="E7" s="6"/>
      <c r="F7" s="6"/>
      <c r="G7" s="121"/>
      <c r="H7" s="39"/>
      <c r="I7" s="39"/>
      <c r="J7" s="39"/>
      <c r="K7" s="39"/>
    </row>
    <row r="8" spans="1:11" ht="14.25" customHeight="1" x14ac:dyDescent="0.25">
      <c r="A8" s="121"/>
      <c r="B8" s="36"/>
      <c r="C8" s="65"/>
      <c r="D8" s="65"/>
      <c r="E8" s="65"/>
      <c r="F8" s="93"/>
      <c r="G8" s="121"/>
      <c r="H8" s="39"/>
      <c r="I8" s="39"/>
      <c r="J8" s="39"/>
      <c r="K8" s="39"/>
    </row>
    <row r="9" spans="1:11" ht="14.25" customHeight="1" thickBot="1" x14ac:dyDescent="0.3">
      <c r="A9" s="121"/>
      <c r="B9" s="63"/>
      <c r="C9" s="63"/>
      <c r="D9" s="63"/>
      <c r="E9" s="63"/>
      <c r="F9" s="63"/>
      <c r="G9" s="121"/>
      <c r="H9" s="39"/>
      <c r="I9" s="39"/>
      <c r="J9" s="39"/>
      <c r="K9" s="39"/>
    </row>
    <row r="10" spans="1:11" ht="26.7" customHeight="1" thickBot="1" x14ac:dyDescent="0.3">
      <c r="A10" s="121"/>
      <c r="B10" s="63"/>
      <c r="C10" s="310" t="s">
        <v>12</v>
      </c>
      <c r="D10" s="311"/>
      <c r="E10" s="312"/>
      <c r="F10" s="94"/>
      <c r="G10" s="121"/>
      <c r="H10" s="39"/>
      <c r="I10" s="39"/>
      <c r="J10" s="39"/>
      <c r="K10" s="39"/>
    </row>
    <row r="11" spans="1:11" ht="14.25" customHeight="1" x14ac:dyDescent="0.25">
      <c r="A11" s="121"/>
      <c r="B11" s="63"/>
      <c r="C11" s="95"/>
      <c r="D11" s="95"/>
      <c r="E11" s="95"/>
      <c r="F11" s="95"/>
      <c r="G11" s="121"/>
      <c r="H11" s="39"/>
      <c r="I11" s="39"/>
      <c r="J11" s="39"/>
      <c r="K11" s="39"/>
    </row>
    <row r="12" spans="1:11" ht="14.25" customHeight="1" x14ac:dyDescent="0.25">
      <c r="A12" s="121"/>
      <c r="B12" s="63"/>
      <c r="C12" s="63" t="s">
        <v>13</v>
      </c>
      <c r="D12" s="63"/>
      <c r="E12" s="39"/>
      <c r="F12" s="63"/>
      <c r="G12" s="121"/>
      <c r="H12" s="39"/>
      <c r="I12" s="39"/>
      <c r="J12" s="39"/>
      <c r="K12" s="39"/>
    </row>
    <row r="13" spans="1:11" ht="14.25" customHeight="1" x14ac:dyDescent="0.25">
      <c r="A13" s="121"/>
      <c r="B13" s="63"/>
      <c r="C13" s="313"/>
      <c r="D13" s="313"/>
      <c r="E13" s="313"/>
      <c r="F13" s="96"/>
      <c r="G13" s="121"/>
      <c r="H13" s="39"/>
      <c r="I13" s="39"/>
      <c r="J13" s="39"/>
      <c r="K13" s="39"/>
    </row>
    <row r="14" spans="1:11" ht="14.25" customHeight="1" x14ac:dyDescent="0.25">
      <c r="A14" s="121"/>
      <c r="B14" s="63"/>
      <c r="C14" s="63"/>
      <c r="D14" s="63"/>
      <c r="E14" s="63"/>
      <c r="F14" s="63"/>
      <c r="G14" s="121"/>
      <c r="H14" s="39"/>
      <c r="I14" s="39"/>
      <c r="J14" s="39"/>
      <c r="K14" s="39"/>
    </row>
    <row r="15" spans="1:11" ht="14.25" customHeight="1" x14ac:dyDescent="0.25">
      <c r="A15" s="121"/>
      <c r="B15" s="63"/>
      <c r="C15" s="63" t="s">
        <v>14</v>
      </c>
      <c r="D15" s="63"/>
      <c r="E15" s="39"/>
      <c r="F15" s="63"/>
      <c r="G15" s="121"/>
      <c r="H15" s="39"/>
      <c r="I15" s="39"/>
      <c r="J15" s="39"/>
      <c r="K15" s="39"/>
    </row>
    <row r="16" spans="1:11" ht="14.25" customHeight="1" x14ac:dyDescent="0.25">
      <c r="A16" s="121"/>
      <c r="B16" s="63"/>
      <c r="C16" s="313"/>
      <c r="D16" s="313"/>
      <c r="E16" s="313"/>
      <c r="F16" s="96"/>
      <c r="G16" s="121"/>
      <c r="H16" s="39"/>
      <c r="I16" s="39"/>
      <c r="J16" s="39"/>
      <c r="K16" s="39"/>
    </row>
    <row r="17" spans="1:11" ht="14.25" customHeight="1" x14ac:dyDescent="0.25">
      <c r="A17" s="121"/>
      <c r="B17" s="63"/>
      <c r="C17" s="63"/>
      <c r="D17" s="63"/>
      <c r="E17" s="63"/>
      <c r="F17" s="63"/>
      <c r="G17" s="121"/>
      <c r="H17" s="39"/>
      <c r="I17" s="39"/>
      <c r="J17" s="39"/>
      <c r="K17" s="39"/>
    </row>
    <row r="18" spans="1:11" ht="14.25" customHeight="1" x14ac:dyDescent="0.25">
      <c r="A18" s="121"/>
      <c r="B18" s="63"/>
      <c r="C18" s="63" t="s">
        <v>15</v>
      </c>
      <c r="D18" s="63"/>
      <c r="E18" s="39"/>
      <c r="F18" s="63"/>
      <c r="G18" s="121"/>
      <c r="H18" s="39"/>
      <c r="I18" s="39"/>
      <c r="J18" s="39"/>
      <c r="K18" s="39"/>
    </row>
    <row r="19" spans="1:11" ht="14.25" customHeight="1" x14ac:dyDescent="0.25">
      <c r="A19" s="121"/>
      <c r="B19" s="63"/>
      <c r="C19" s="313"/>
      <c r="D19" s="313"/>
      <c r="E19" s="313"/>
      <c r="F19" s="96"/>
      <c r="G19" s="121"/>
      <c r="H19" s="39"/>
      <c r="I19" s="39"/>
      <c r="J19" s="39"/>
      <c r="K19" s="39"/>
    </row>
    <row r="20" spans="1:11" ht="14.25" customHeight="1" x14ac:dyDescent="0.25">
      <c r="A20" s="121"/>
      <c r="B20" s="63"/>
      <c r="C20" s="63"/>
      <c r="D20" s="63"/>
      <c r="E20" s="96"/>
      <c r="F20" s="96"/>
      <c r="G20" s="121"/>
      <c r="H20" s="39"/>
      <c r="I20" s="39"/>
      <c r="J20" s="39"/>
      <c r="K20" s="39"/>
    </row>
    <row r="21" spans="1:11" ht="14.25" customHeight="1" x14ac:dyDescent="0.25">
      <c r="A21" s="121"/>
      <c r="B21" s="63"/>
      <c r="C21" s="63" t="s">
        <v>16</v>
      </c>
      <c r="D21" s="63"/>
      <c r="E21" s="96"/>
      <c r="F21" s="96"/>
      <c r="G21" s="121"/>
      <c r="H21" s="39"/>
      <c r="I21" s="39"/>
      <c r="J21" s="39"/>
      <c r="K21" s="39"/>
    </row>
    <row r="22" spans="1:11" ht="14.25" customHeight="1" x14ac:dyDescent="0.25">
      <c r="A22" s="121"/>
      <c r="B22" s="63"/>
      <c r="C22" s="313"/>
      <c r="D22" s="313"/>
      <c r="E22" s="313"/>
      <c r="F22" s="96"/>
      <c r="G22" s="121"/>
      <c r="H22" s="39"/>
      <c r="I22" s="39"/>
      <c r="J22" s="39"/>
      <c r="K22" s="39"/>
    </row>
    <row r="23" spans="1:11" ht="14.25" customHeight="1" x14ac:dyDescent="0.25">
      <c r="A23" s="121"/>
      <c r="B23" s="63"/>
      <c r="C23" s="313"/>
      <c r="D23" s="313"/>
      <c r="E23" s="313"/>
      <c r="F23" s="96"/>
      <c r="G23" s="121"/>
      <c r="H23" s="39"/>
      <c r="I23" s="39"/>
      <c r="J23" s="39"/>
      <c r="K23" s="39"/>
    </row>
    <row r="24" spans="1:11" ht="14.25" customHeight="1" x14ac:dyDescent="0.25">
      <c r="A24" s="121"/>
      <c r="B24" s="63"/>
      <c r="C24" s="313"/>
      <c r="D24" s="313"/>
      <c r="E24" s="313"/>
      <c r="F24" s="96"/>
      <c r="G24" s="121"/>
      <c r="H24" s="39"/>
      <c r="I24" s="39"/>
      <c r="J24" s="39"/>
      <c r="K24" s="39"/>
    </row>
    <row r="25" spans="1:11" ht="14.25" customHeight="1" x14ac:dyDescent="0.25">
      <c r="A25" s="121"/>
      <c r="B25" s="63"/>
      <c r="C25" s="313"/>
      <c r="D25" s="313"/>
      <c r="E25" s="313"/>
      <c r="F25" s="96"/>
      <c r="G25" s="121"/>
      <c r="H25" s="39"/>
      <c r="I25" s="39"/>
      <c r="J25" s="39"/>
      <c r="K25" s="39"/>
    </row>
    <row r="26" spans="1:11" ht="14.25" customHeight="1" x14ac:dyDescent="0.25">
      <c r="A26" s="121"/>
      <c r="B26" s="63"/>
      <c r="C26" s="96"/>
      <c r="D26" s="96"/>
      <c r="E26" s="96"/>
      <c r="F26" s="96"/>
      <c r="G26" s="121"/>
      <c r="H26" s="39"/>
      <c r="I26" s="39"/>
      <c r="J26" s="39"/>
      <c r="K26" s="39"/>
    </row>
    <row r="27" spans="1:11" ht="117.6" customHeight="1" x14ac:dyDescent="0.25">
      <c r="A27" s="121"/>
      <c r="B27" s="63"/>
      <c r="C27" s="309" t="s">
        <v>17</v>
      </c>
      <c r="D27" s="309"/>
      <c r="E27" s="309"/>
      <c r="F27" s="96"/>
      <c r="G27" s="121"/>
      <c r="H27" s="39"/>
      <c r="I27" s="39"/>
      <c r="J27" s="39"/>
      <c r="K27" s="39"/>
    </row>
    <row r="28" spans="1:11" ht="14.25" customHeight="1" x14ac:dyDescent="0.25">
      <c r="A28" s="121"/>
      <c r="B28" s="63"/>
      <c r="C28" s="63"/>
      <c r="D28" s="63"/>
      <c r="E28" s="39"/>
      <c r="F28" s="39"/>
      <c r="G28" s="121"/>
      <c r="H28" s="39"/>
      <c r="I28" s="39"/>
      <c r="J28" s="39"/>
      <c r="K28" s="39"/>
    </row>
    <row r="29" spans="1:11" ht="14.25" customHeight="1" x14ac:dyDescent="0.25">
      <c r="A29" s="97"/>
      <c r="B29" s="97"/>
      <c r="C29" s="97"/>
      <c r="D29" s="98"/>
      <c r="E29" s="98"/>
      <c r="F29" s="98"/>
      <c r="G29" s="98"/>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20"/>
  <sheetViews>
    <sheetView view="pageBreakPreview" topLeftCell="A17" zoomScaleNormal="85" zoomScaleSheetLayoutView="100" zoomScalePageLayoutView="85" workbookViewId="0">
      <selection activeCell="K15" sqref="K15"/>
    </sheetView>
  </sheetViews>
  <sheetFormatPr defaultColWidth="9.21875" defaultRowHeight="16.5" customHeight="1" x14ac:dyDescent="0.25"/>
  <cols>
    <col min="1" max="1" width="2.5546875" style="2" customWidth="1"/>
    <col min="2" max="2" width="3.21875" style="4" customWidth="1"/>
    <col min="3" max="3" width="40.21875" style="2" customWidth="1"/>
    <col min="4" max="4" width="13.21875" style="2" customWidth="1"/>
    <col min="5" max="7" width="19.44140625" style="2" customWidth="1"/>
    <col min="8" max="8" width="9" style="2" customWidth="1"/>
    <col min="9" max="11" width="19.44140625" style="2" customWidth="1"/>
    <col min="12" max="12" width="3.21875" style="4" customWidth="1"/>
    <col min="13" max="13" width="2.5546875" style="4" customWidth="1"/>
    <col min="14" max="16384" width="9.21875" style="4"/>
  </cols>
  <sheetData>
    <row r="1" spans="1:14" s="13" customFormat="1" ht="14.25" customHeight="1" x14ac:dyDescent="0.25">
      <c r="A1" s="245"/>
      <c r="B1" s="1"/>
      <c r="C1" s="75"/>
      <c r="D1" s="75"/>
      <c r="E1" s="75"/>
      <c r="F1" s="75"/>
      <c r="G1" s="75"/>
      <c r="H1" s="75"/>
      <c r="I1" s="75"/>
      <c r="J1" s="75"/>
      <c r="K1" s="75"/>
      <c r="L1" s="245"/>
      <c r="M1" s="245"/>
    </row>
    <row r="2" spans="1:14" ht="14.25" customHeight="1" x14ac:dyDescent="0.25">
      <c r="A2" s="242"/>
      <c r="C2" s="4"/>
      <c r="D2" s="4"/>
      <c r="E2" s="40"/>
      <c r="F2" s="40"/>
      <c r="G2" s="40"/>
      <c r="H2" s="40"/>
      <c r="I2" s="40"/>
      <c r="J2" s="40"/>
      <c r="K2" s="40"/>
      <c r="M2" s="242"/>
    </row>
    <row r="3" spans="1:14" ht="14.25" customHeight="1" x14ac:dyDescent="0.25">
      <c r="A3" s="242"/>
      <c r="C3" s="91" t="s">
        <v>0</v>
      </c>
      <c r="D3" s="107" t="str">
        <f>Invulinstructie!D3</f>
        <v xml:space="preserve">Da Vinci College </v>
      </c>
      <c r="E3" s="4"/>
      <c r="F3" s="4"/>
      <c r="G3" s="4"/>
      <c r="H3" s="4"/>
      <c r="I3" s="4"/>
      <c r="J3" s="4"/>
      <c r="K3" s="40"/>
      <c r="M3" s="242"/>
    </row>
    <row r="4" spans="1:14" ht="14.25" customHeight="1" x14ac:dyDescent="0.25">
      <c r="A4" s="242"/>
      <c r="C4" s="91" t="s">
        <v>1</v>
      </c>
      <c r="D4" s="107" t="str">
        <f>Invulinstructie!D4</f>
        <v>V1.0</v>
      </c>
      <c r="E4" s="40"/>
      <c r="F4" s="40"/>
      <c r="G4" s="40"/>
      <c r="H4" s="40"/>
      <c r="I4" s="40"/>
      <c r="J4" s="40"/>
      <c r="K4" s="40"/>
      <c r="M4" s="242"/>
    </row>
    <row r="5" spans="1:14" ht="14.25" customHeight="1" x14ac:dyDescent="0.25">
      <c r="A5" s="242"/>
      <c r="C5" s="91" t="s">
        <v>2</v>
      </c>
      <c r="D5" s="115" t="str">
        <f>Invulinstructie!D5</f>
        <v>Januari 2024</v>
      </c>
      <c r="E5" s="40"/>
      <c r="F5" s="40"/>
      <c r="G5" s="40"/>
      <c r="H5" s="40"/>
      <c r="I5" s="40"/>
      <c r="J5" s="40"/>
      <c r="K5" s="40"/>
      <c r="M5" s="242"/>
    </row>
    <row r="6" spans="1:14" ht="14.25" customHeight="1" x14ac:dyDescent="0.25">
      <c r="A6" s="242"/>
      <c r="C6" s="91" t="s">
        <v>3</v>
      </c>
      <c r="D6" s="116">
        <f>Invulinstructie!D6</f>
        <v>0</v>
      </c>
      <c r="E6" s="40"/>
      <c r="F6" s="40"/>
      <c r="G6" s="40"/>
      <c r="H6" s="40"/>
      <c r="I6" s="40"/>
      <c r="J6" s="40"/>
      <c r="K6" s="40"/>
      <c r="M6" s="242"/>
    </row>
    <row r="7" spans="1:14" ht="13.95" customHeight="1" x14ac:dyDescent="0.25">
      <c r="A7" s="242"/>
      <c r="C7" s="76"/>
      <c r="D7" s="76"/>
      <c r="E7" s="40"/>
      <c r="F7" s="40"/>
      <c r="G7" s="40"/>
      <c r="H7" s="40"/>
      <c r="I7" s="40"/>
      <c r="J7" s="40"/>
      <c r="K7" s="40"/>
      <c r="M7" s="242"/>
    </row>
    <row r="8" spans="1:14" ht="13.95" customHeight="1" thickBot="1" x14ac:dyDescent="0.3">
      <c r="A8" s="242"/>
      <c r="B8" s="77"/>
      <c r="C8" s="78"/>
      <c r="D8" s="78"/>
      <c r="E8" s="78"/>
      <c r="F8" s="78"/>
      <c r="G8" s="78"/>
      <c r="H8" s="78"/>
      <c r="I8" s="78"/>
      <c r="J8" s="78"/>
      <c r="K8" s="78"/>
      <c r="L8" s="78"/>
      <c r="M8" s="242"/>
    </row>
    <row r="9" spans="1:14" ht="12.6" customHeight="1" thickBot="1" x14ac:dyDescent="0.3">
      <c r="A9" s="242"/>
      <c r="B9" s="79"/>
      <c r="C9" s="60"/>
      <c r="D9" s="60"/>
      <c r="E9" s="60"/>
      <c r="F9" s="59"/>
      <c r="G9" s="59"/>
      <c r="H9" s="59"/>
      <c r="I9" s="59"/>
      <c r="J9" s="59"/>
      <c r="K9" s="60"/>
      <c r="M9" s="242"/>
    </row>
    <row r="10" spans="1:14" ht="26.1" customHeight="1" thickBot="1" x14ac:dyDescent="0.3">
      <c r="A10" s="242"/>
      <c r="B10" s="79"/>
      <c r="C10" s="286" t="s">
        <v>18</v>
      </c>
      <c r="D10" s="287"/>
      <c r="E10" s="287"/>
      <c r="F10" s="287"/>
      <c r="G10" s="287"/>
      <c r="H10" s="311"/>
      <c r="I10" s="311"/>
      <c r="J10" s="311"/>
      <c r="K10" s="288"/>
      <c r="L10" s="246"/>
      <c r="M10" s="242"/>
      <c r="N10" s="246"/>
    </row>
    <row r="11" spans="1:14" s="62" customFormat="1" ht="14.25" customHeight="1" thickBot="1" x14ac:dyDescent="0.3">
      <c r="A11" s="242"/>
      <c r="B11" s="4"/>
      <c r="C11" s="4"/>
      <c r="D11" s="4"/>
      <c r="E11" s="4"/>
      <c r="F11" s="4"/>
      <c r="G11" s="4"/>
      <c r="H11" s="4"/>
      <c r="I11" s="4"/>
      <c r="J11" s="4"/>
      <c r="K11" s="4"/>
      <c r="L11" s="4"/>
      <c r="M11" s="242"/>
      <c r="N11" s="246"/>
    </row>
    <row r="12" spans="1:14" s="62" customFormat="1" ht="37.950000000000003" customHeight="1" thickBot="1" x14ac:dyDescent="0.3">
      <c r="A12" s="242"/>
      <c r="B12" s="4"/>
      <c r="C12" s="133" t="s">
        <v>19</v>
      </c>
      <c r="D12" s="134"/>
      <c r="E12" s="178" t="str">
        <f>'5. Begrotingen'!C10</f>
        <v>Restaurant Dordrecht</v>
      </c>
      <c r="F12" s="136" t="str">
        <f>'5. Begrotingen'!N10</f>
        <v>Restaurant Gorinchem</v>
      </c>
      <c r="G12" s="135" t="s">
        <v>20</v>
      </c>
      <c r="H12" s="135"/>
      <c r="I12" s="136" t="str">
        <f>'5. Begrotingen'!Y10</f>
        <v>The Corner (optioneel)</v>
      </c>
      <c r="J12" s="136" t="str">
        <f>'5. Begrotingen'!AJ10</f>
        <v>Azzurro (optioneel)</v>
      </c>
      <c r="L12" s="4"/>
      <c r="M12" s="242"/>
      <c r="N12" s="246"/>
    </row>
    <row r="13" spans="1:14" s="62" customFormat="1" ht="14.25" customHeight="1" x14ac:dyDescent="0.25">
      <c r="A13" s="242"/>
      <c r="B13" s="4"/>
      <c r="C13" s="80"/>
      <c r="D13" s="81"/>
      <c r="E13" s="131"/>
      <c r="F13" s="132"/>
      <c r="G13" s="132"/>
      <c r="H13" s="132"/>
      <c r="I13" s="132"/>
      <c r="J13" s="132"/>
      <c r="L13" s="4"/>
      <c r="M13" s="242"/>
      <c r="N13" s="246"/>
    </row>
    <row r="14" spans="1:14" s="62" customFormat="1" ht="14.25" customHeight="1" x14ac:dyDescent="0.25">
      <c r="A14" s="242"/>
      <c r="B14" s="4"/>
      <c r="C14" s="18" t="s">
        <v>21</v>
      </c>
      <c r="D14" s="81"/>
      <c r="E14" s="104">
        <f>'5. Begrotingen'!D16</f>
        <v>0</v>
      </c>
      <c r="F14" s="105">
        <f>'5. Begrotingen'!O16</f>
        <v>0</v>
      </c>
      <c r="G14" s="105">
        <f>SUM(E14+F14)</f>
        <v>0</v>
      </c>
      <c r="H14" s="105"/>
      <c r="I14" s="105">
        <f>'5. Begrotingen'!Z16</f>
        <v>0</v>
      </c>
      <c r="J14" s="105">
        <f>'5. Begrotingen'!AK16</f>
        <v>0</v>
      </c>
      <c r="L14" s="4"/>
      <c r="M14" s="242"/>
      <c r="N14" s="246"/>
    </row>
    <row r="15" spans="1:14" s="62" customFormat="1" ht="14.25" customHeight="1" x14ac:dyDescent="0.25">
      <c r="A15" s="242"/>
      <c r="B15" s="4"/>
      <c r="C15" s="17"/>
      <c r="D15" s="81"/>
      <c r="E15" s="82"/>
      <c r="F15" s="103"/>
      <c r="G15" s="103"/>
      <c r="H15" s="103"/>
      <c r="I15" s="105"/>
      <c r="J15" s="103"/>
      <c r="L15" s="4"/>
      <c r="M15" s="242"/>
      <c r="N15" s="246"/>
    </row>
    <row r="16" spans="1:14" s="62" customFormat="1" ht="14.25" customHeight="1" x14ac:dyDescent="0.25">
      <c r="A16" s="242"/>
      <c r="B16" s="4"/>
      <c r="C16" s="17" t="s">
        <v>22</v>
      </c>
      <c r="D16" s="81"/>
      <c r="E16" s="82">
        <f>'5. Begrotingen'!D18</f>
        <v>0</v>
      </c>
      <c r="F16" s="103">
        <f>'5. Begrotingen'!O18</f>
        <v>0</v>
      </c>
      <c r="G16" s="103">
        <f>SUM(E16+F16)</f>
        <v>0</v>
      </c>
      <c r="H16" s="103"/>
      <c r="I16" s="103">
        <f>'5. Begrotingen'!Z18</f>
        <v>0</v>
      </c>
      <c r="J16" s="103">
        <f>'5. Begrotingen'!AK18</f>
        <v>0</v>
      </c>
      <c r="L16" s="4"/>
      <c r="M16" s="242"/>
      <c r="N16" s="246"/>
    </row>
    <row r="17" spans="1:14" s="62" customFormat="1" ht="14.25" customHeight="1" x14ac:dyDescent="0.25">
      <c r="A17" s="242"/>
      <c r="B17" s="4"/>
      <c r="C17" s="17" t="s">
        <v>23</v>
      </c>
      <c r="D17" s="81"/>
      <c r="E17" s="82">
        <f>'5. Begrotingen'!D19</f>
        <v>0</v>
      </c>
      <c r="F17" s="103">
        <f>'5. Begrotingen'!O19</f>
        <v>0</v>
      </c>
      <c r="G17" s="103">
        <f>E17+F17</f>
        <v>0</v>
      </c>
      <c r="H17" s="103"/>
      <c r="I17" s="103">
        <f>'5. Begrotingen'!Z19</f>
        <v>0</v>
      </c>
      <c r="J17" s="103">
        <f>'5. Begrotingen'!AK19</f>
        <v>0</v>
      </c>
      <c r="L17" s="4"/>
      <c r="M17" s="242"/>
      <c r="N17" s="246"/>
    </row>
    <row r="18" spans="1:14" s="62" customFormat="1" ht="14.25" customHeight="1" x14ac:dyDescent="0.25">
      <c r="A18" s="242"/>
      <c r="B18" s="4"/>
      <c r="C18" s="17" t="s">
        <v>24</v>
      </c>
      <c r="D18" s="81"/>
      <c r="E18" s="82">
        <f>'5. Begrotingen'!D20</f>
        <v>0</v>
      </c>
      <c r="F18" s="103">
        <f>'5. Begrotingen'!O20</f>
        <v>0</v>
      </c>
      <c r="G18" s="103">
        <f>E18+F18</f>
        <v>0</v>
      </c>
      <c r="H18" s="103"/>
      <c r="I18" s="103">
        <f>'5. Begrotingen'!Z20</f>
        <v>0</v>
      </c>
      <c r="J18" s="103">
        <f>'5. Begrotingen'!AK20</f>
        <v>0</v>
      </c>
      <c r="L18" s="4"/>
      <c r="M18" s="242"/>
      <c r="N18" s="246"/>
    </row>
    <row r="19" spans="1:14" s="62" customFormat="1" ht="14.25" customHeight="1" x14ac:dyDescent="0.25">
      <c r="A19" s="242"/>
      <c r="B19" s="4"/>
      <c r="C19" s="17" t="s">
        <v>25</v>
      </c>
      <c r="D19" s="81"/>
      <c r="E19" s="82">
        <f>'5. Begrotingen'!D22</f>
        <v>0</v>
      </c>
      <c r="F19" s="103">
        <f>'5. Begrotingen'!O24</f>
        <v>0</v>
      </c>
      <c r="G19" s="103">
        <f>E19+F19</f>
        <v>0</v>
      </c>
      <c r="H19" s="103"/>
      <c r="I19" s="103">
        <f>'5. Begrotingen'!Z24</f>
        <v>0</v>
      </c>
      <c r="J19" s="103">
        <f>'5. Begrotingen'!AK24</f>
        <v>0</v>
      </c>
      <c r="L19" s="4"/>
      <c r="M19" s="242"/>
      <c r="N19" s="246"/>
    </row>
    <row r="20" spans="1:14" s="62" customFormat="1" ht="14.25" customHeight="1" x14ac:dyDescent="0.25">
      <c r="A20" s="242"/>
      <c r="B20" s="4"/>
      <c r="C20" s="17" t="s">
        <v>135</v>
      </c>
      <c r="D20" s="81"/>
      <c r="E20" s="82"/>
      <c r="F20" s="103"/>
      <c r="G20" s="103"/>
      <c r="H20" s="103"/>
      <c r="I20" s="103"/>
      <c r="J20" s="103"/>
      <c r="L20" s="4"/>
      <c r="M20" s="242"/>
      <c r="N20" s="246"/>
    </row>
    <row r="21" spans="1:14" s="62" customFormat="1" ht="14.25" customHeight="1" x14ac:dyDescent="0.25">
      <c r="A21" s="242"/>
      <c r="B21" s="4"/>
      <c r="C21" s="18" t="s">
        <v>26</v>
      </c>
      <c r="D21" s="81"/>
      <c r="E21" s="104">
        <f>'5. Begrotingen'!D24</f>
        <v>0</v>
      </c>
      <c r="F21" s="105">
        <f>'5. Begrotingen'!O26</f>
        <v>0</v>
      </c>
      <c r="G21" s="105">
        <f>G16+G18+G19</f>
        <v>0</v>
      </c>
      <c r="H21" s="105"/>
      <c r="I21" s="105">
        <f>'5. Begrotingen'!Z26</f>
        <v>0</v>
      </c>
      <c r="J21" s="105">
        <f>'5. Begrotingen'!AK26</f>
        <v>0</v>
      </c>
      <c r="L21" s="4"/>
      <c r="M21" s="242"/>
      <c r="N21" s="246"/>
    </row>
    <row r="22" spans="1:14" s="62" customFormat="1" ht="14.25" customHeight="1" x14ac:dyDescent="0.25">
      <c r="A22" s="242"/>
      <c r="B22" s="4"/>
      <c r="C22" s="17"/>
      <c r="D22" s="81"/>
      <c r="E22" s="82"/>
      <c r="F22" s="103"/>
      <c r="G22" s="103"/>
      <c r="H22" s="103"/>
      <c r="I22" s="105"/>
      <c r="J22" s="103"/>
      <c r="L22" s="4"/>
      <c r="M22" s="242"/>
      <c r="N22" s="246"/>
    </row>
    <row r="23" spans="1:14" s="62" customFormat="1" ht="14.25" customHeight="1" x14ac:dyDescent="0.25">
      <c r="A23" s="242"/>
      <c r="B23" s="4"/>
      <c r="C23" s="18" t="s">
        <v>138</v>
      </c>
      <c r="D23" s="81"/>
      <c r="E23" s="104">
        <f>'5. Begrotingen'!D26</f>
        <v>0</v>
      </c>
      <c r="F23" s="105">
        <f>'5. Begrotingen'!O26</f>
        <v>0</v>
      </c>
      <c r="G23" s="105">
        <f>G14-G21</f>
        <v>0</v>
      </c>
      <c r="H23" s="105"/>
      <c r="I23" s="105">
        <f>'5. Begrotingen'!Z26</f>
        <v>0</v>
      </c>
      <c r="J23" s="105">
        <f>'5. Begrotingen'!AK26</f>
        <v>0</v>
      </c>
      <c r="L23" s="4"/>
      <c r="M23" s="242"/>
      <c r="N23" s="137"/>
    </row>
    <row r="24" spans="1:14" s="62" customFormat="1" ht="14.25" customHeight="1" thickBot="1" x14ac:dyDescent="0.3">
      <c r="A24" s="242"/>
      <c r="B24" s="4"/>
      <c r="C24" s="275" t="s">
        <v>144</v>
      </c>
      <c r="D24" s="273"/>
      <c r="E24" s="273"/>
      <c r="F24" s="273"/>
      <c r="G24" s="272">
        <f>G23+I23+J23</f>
        <v>0</v>
      </c>
      <c r="H24" s="276"/>
      <c r="I24" s="273"/>
      <c r="J24" s="274"/>
      <c r="L24" s="4"/>
      <c r="M24" s="242"/>
      <c r="N24" s="137"/>
    </row>
    <row r="25" spans="1:14" s="62" customFormat="1" ht="14.25" customHeight="1" x14ac:dyDescent="0.25">
      <c r="A25" s="242"/>
      <c r="B25" s="4"/>
      <c r="C25" s="17"/>
      <c r="D25" s="81"/>
      <c r="E25" s="104"/>
      <c r="F25" s="105"/>
      <c r="G25" s="105"/>
      <c r="H25" s="105"/>
      <c r="I25" s="105"/>
      <c r="J25" s="105"/>
      <c r="L25" s="4"/>
      <c r="M25" s="242"/>
      <c r="N25" s="137"/>
    </row>
    <row r="26" spans="1:14" s="62" customFormat="1" ht="14.25" customHeight="1" x14ac:dyDescent="0.25">
      <c r="A26" s="242"/>
      <c r="B26" s="4"/>
      <c r="C26" s="17" t="s">
        <v>27</v>
      </c>
      <c r="D26" s="81"/>
      <c r="E26" s="180"/>
      <c r="F26" s="181"/>
      <c r="G26" s="103">
        <f>'3. Vaste Verreken Prijzen'!J39</f>
        <v>0</v>
      </c>
      <c r="H26" s="103"/>
      <c r="I26" s="181"/>
      <c r="J26" s="181"/>
      <c r="L26" s="4"/>
      <c r="M26" s="242"/>
      <c r="N26" s="137"/>
    </row>
    <row r="27" spans="1:14" s="62" customFormat="1" ht="14.25" customHeight="1" x14ac:dyDescent="0.25">
      <c r="A27" s="242"/>
      <c r="B27" s="4"/>
      <c r="C27" s="17" t="s">
        <v>28</v>
      </c>
      <c r="D27" s="81"/>
      <c r="E27" s="180"/>
      <c r="F27" s="181"/>
      <c r="G27" s="103">
        <f>'4. Integr. uurtarief banqueting'!I38</f>
        <v>0</v>
      </c>
      <c r="H27" s="103"/>
      <c r="I27" s="181"/>
      <c r="J27" s="181"/>
      <c r="L27" s="4"/>
      <c r="M27" s="242"/>
      <c r="N27" s="137"/>
    </row>
    <row r="28" spans="1:14" s="62" customFormat="1" ht="14.25" customHeight="1" x14ac:dyDescent="0.25">
      <c r="A28" s="242"/>
      <c r="B28" s="4"/>
      <c r="C28" s="18" t="s">
        <v>131</v>
      </c>
      <c r="D28" s="81"/>
      <c r="E28" s="104"/>
      <c r="F28" s="104"/>
      <c r="G28" s="105">
        <f>G26+G27</f>
        <v>0</v>
      </c>
      <c r="H28" s="277"/>
      <c r="I28" s="104"/>
      <c r="J28" s="104"/>
      <c r="L28" s="4"/>
      <c r="M28" s="242"/>
      <c r="N28" s="137"/>
    </row>
    <row r="29" spans="1:14" s="62" customFormat="1" ht="14.25" customHeight="1" x14ac:dyDescent="0.25">
      <c r="A29" s="242"/>
      <c r="B29" s="4"/>
      <c r="C29" s="80"/>
      <c r="D29" s="81"/>
      <c r="E29" s="84"/>
      <c r="F29" s="85"/>
      <c r="G29" s="85"/>
      <c r="H29" s="85"/>
      <c r="I29" s="85"/>
      <c r="J29" s="85"/>
      <c r="L29" s="4"/>
      <c r="M29" s="242"/>
      <c r="N29" s="246"/>
    </row>
    <row r="30" spans="1:14" s="62" customFormat="1" ht="14.25" customHeight="1" x14ac:dyDescent="0.25">
      <c r="A30" s="242"/>
      <c r="B30" s="4"/>
      <c r="C30" s="176" t="s">
        <v>143</v>
      </c>
      <c r="D30" s="83"/>
      <c r="E30" s="104"/>
      <c r="F30" s="105"/>
      <c r="G30" s="177">
        <f>G23+G28</f>
        <v>0</v>
      </c>
      <c r="H30" s="177"/>
      <c r="I30" s="105"/>
      <c r="J30" s="105"/>
      <c r="L30" s="4"/>
      <c r="M30" s="242"/>
      <c r="N30" s="246"/>
    </row>
    <row r="31" spans="1:14" s="62" customFormat="1" ht="14.25" customHeight="1" thickBot="1" x14ac:dyDescent="0.3">
      <c r="A31" s="242"/>
      <c r="B31" s="4"/>
      <c r="C31" s="247"/>
      <c r="D31" s="248"/>
      <c r="E31" s="86"/>
      <c r="F31" s="87"/>
      <c r="G31" s="87"/>
      <c r="H31" s="87"/>
      <c r="I31" s="87"/>
      <c r="J31" s="87"/>
      <c r="L31" s="4"/>
      <c r="M31" s="242"/>
      <c r="N31" s="246"/>
    </row>
    <row r="32" spans="1:14" s="62" customFormat="1" ht="14.25" customHeight="1" x14ac:dyDescent="0.25">
      <c r="A32" s="242"/>
      <c r="B32" s="4"/>
      <c r="C32" s="88"/>
      <c r="D32" s="88"/>
      <c r="E32" s="89"/>
      <c r="F32" s="89"/>
      <c r="G32" s="89"/>
      <c r="H32" s="89"/>
      <c r="I32" s="89"/>
      <c r="J32" s="89"/>
      <c r="K32" s="4"/>
      <c r="L32" s="4"/>
      <c r="M32" s="242"/>
      <c r="N32" s="246"/>
    </row>
    <row r="33" spans="1:14" s="62" customFormat="1" ht="15.75" customHeight="1" x14ac:dyDescent="0.25">
      <c r="A33" s="242"/>
      <c r="B33" s="242"/>
      <c r="C33" s="242"/>
      <c r="D33" s="242"/>
      <c r="E33" s="242"/>
      <c r="F33" s="242"/>
      <c r="G33" s="242"/>
      <c r="H33" s="242"/>
      <c r="I33" s="242"/>
      <c r="J33" s="242"/>
      <c r="K33" s="242"/>
      <c r="L33" s="242"/>
      <c r="M33" s="242"/>
      <c r="N33" s="246"/>
    </row>
    <row r="34" spans="1:14" s="62" customFormat="1" ht="15.75" customHeight="1" x14ac:dyDescent="0.25">
      <c r="A34" s="243"/>
      <c r="B34" s="243"/>
      <c r="C34" s="243"/>
      <c r="D34" s="243"/>
      <c r="E34" s="243"/>
      <c r="F34" s="243"/>
      <c r="G34" s="243"/>
      <c r="H34" s="243"/>
      <c r="I34" s="243"/>
      <c r="J34" s="243"/>
      <c r="K34" s="243"/>
      <c r="L34" s="243"/>
      <c r="M34" s="243"/>
      <c r="N34" s="246"/>
    </row>
    <row r="35" spans="1:14" s="62" customFormat="1" ht="15.75" customHeight="1" x14ac:dyDescent="0.25">
      <c r="A35" s="243"/>
      <c r="B35" s="243"/>
      <c r="C35" s="243"/>
      <c r="D35" s="243"/>
      <c r="E35" s="243"/>
      <c r="F35" s="243"/>
      <c r="G35" s="243"/>
      <c r="H35" s="243"/>
      <c r="I35" s="243"/>
      <c r="J35" s="243"/>
      <c r="K35" s="243"/>
      <c r="L35" s="243"/>
      <c r="M35" s="243"/>
      <c r="N35" s="246"/>
    </row>
    <row r="36" spans="1:14" s="62" customFormat="1" ht="15.75" customHeight="1" x14ac:dyDescent="0.25">
      <c r="A36" s="243"/>
      <c r="B36" s="243"/>
      <c r="C36" s="243"/>
      <c r="D36" s="243"/>
      <c r="E36" s="243"/>
      <c r="F36" s="243"/>
      <c r="G36" s="243"/>
      <c r="H36" s="243"/>
      <c r="I36" s="243"/>
      <c r="J36" s="243"/>
      <c r="K36" s="243"/>
      <c r="L36" s="243"/>
      <c r="M36" s="243"/>
      <c r="N36" s="246"/>
    </row>
    <row r="37" spans="1:14" s="62" customFormat="1" ht="15.75" customHeight="1" x14ac:dyDescent="0.25">
      <c r="A37" s="243"/>
      <c r="B37" s="243"/>
      <c r="C37" s="90"/>
      <c r="D37" s="243"/>
      <c r="E37" s="243"/>
      <c r="F37" s="243"/>
      <c r="G37" s="243"/>
      <c r="H37" s="243"/>
      <c r="I37" s="243"/>
      <c r="J37" s="243"/>
      <c r="K37" s="243"/>
      <c r="L37" s="243"/>
      <c r="M37" s="243"/>
      <c r="N37" s="246"/>
    </row>
    <row r="38" spans="1:14" s="62" customFormat="1" ht="15.75" customHeight="1" x14ac:dyDescent="0.25">
      <c r="A38" s="243"/>
      <c r="B38" s="243"/>
      <c r="C38" s="243"/>
      <c r="D38" s="243"/>
      <c r="E38" s="243"/>
      <c r="F38" s="243"/>
      <c r="G38" s="243"/>
      <c r="H38" s="243"/>
      <c r="I38" s="243"/>
      <c r="J38" s="243"/>
      <c r="K38" s="243"/>
      <c r="L38" s="243"/>
      <c r="M38" s="243"/>
      <c r="N38" s="246"/>
    </row>
    <row r="39" spans="1:14" s="62" customFormat="1" ht="15.75" customHeight="1" x14ac:dyDescent="0.25">
      <c r="A39" s="243"/>
      <c r="B39" s="243"/>
      <c r="C39" s="243"/>
      <c r="D39" s="243"/>
      <c r="E39" s="243"/>
      <c r="F39" s="243"/>
      <c r="G39" s="243"/>
      <c r="H39" s="243"/>
      <c r="I39" s="243"/>
      <c r="J39" s="243"/>
      <c r="K39" s="243"/>
      <c r="L39" s="243"/>
      <c r="M39" s="243"/>
      <c r="N39" s="246"/>
    </row>
    <row r="40" spans="1:14" s="62" customFormat="1" ht="15.75" customHeight="1" x14ac:dyDescent="0.25">
      <c r="A40" s="243"/>
      <c r="B40" s="243"/>
      <c r="C40" s="243"/>
      <c r="D40" s="243"/>
      <c r="E40" s="243"/>
      <c r="F40" s="243"/>
      <c r="G40" s="243"/>
      <c r="H40" s="243"/>
      <c r="I40" s="243"/>
      <c r="J40" s="243"/>
      <c r="K40" s="243"/>
      <c r="L40" s="243"/>
      <c r="M40" s="243"/>
      <c r="N40" s="246"/>
    </row>
    <row r="41" spans="1:14" s="62" customFormat="1" ht="15.75" customHeight="1" x14ac:dyDescent="0.25">
      <c r="A41" s="243"/>
      <c r="B41" s="243"/>
      <c r="C41" s="243"/>
      <c r="D41" s="243"/>
      <c r="E41" s="243"/>
      <c r="F41" s="243"/>
      <c r="G41" s="243"/>
      <c r="H41" s="243"/>
      <c r="I41" s="243"/>
      <c r="J41" s="243"/>
      <c r="K41" s="243"/>
      <c r="L41" s="243"/>
      <c r="M41" s="243"/>
      <c r="N41" s="246"/>
    </row>
    <row r="42" spans="1:14" s="62" customFormat="1" ht="15.75" customHeight="1" x14ac:dyDescent="0.25">
      <c r="A42" s="243"/>
      <c r="B42" s="243"/>
      <c r="C42" s="243"/>
      <c r="D42" s="243"/>
      <c r="E42" s="243"/>
      <c r="F42" s="243"/>
      <c r="G42" s="243"/>
      <c r="H42" s="243"/>
      <c r="I42" s="243"/>
      <c r="J42" s="243"/>
      <c r="K42" s="243"/>
      <c r="L42" s="243"/>
      <c r="M42" s="243"/>
      <c r="N42" s="246"/>
    </row>
    <row r="43" spans="1:14" s="62" customFormat="1" ht="15.75" customHeight="1" x14ac:dyDescent="0.25">
      <c r="A43" s="243"/>
      <c r="B43" s="243"/>
      <c r="C43" s="243"/>
      <c r="D43" s="243"/>
      <c r="E43" s="243"/>
      <c r="F43" s="243"/>
      <c r="G43" s="243"/>
      <c r="H43" s="243"/>
      <c r="I43" s="243"/>
      <c r="J43" s="243"/>
      <c r="K43" s="243"/>
      <c r="L43" s="243"/>
      <c r="M43" s="243"/>
      <c r="N43" s="246"/>
    </row>
    <row r="44" spans="1:14" s="62" customFormat="1" ht="15.75" customHeight="1" x14ac:dyDescent="0.25">
      <c r="A44" s="249"/>
      <c r="B44" s="249"/>
      <c r="C44" s="249"/>
      <c r="D44" s="249"/>
      <c r="E44" s="249"/>
      <c r="F44" s="249"/>
      <c r="G44" s="249"/>
      <c r="H44" s="249"/>
      <c r="I44" s="249"/>
      <c r="J44" s="249"/>
      <c r="K44" s="249"/>
      <c r="L44" s="249"/>
      <c r="M44" s="249"/>
      <c r="N44" s="250"/>
    </row>
    <row r="45" spans="1:14" s="62" customFormat="1" ht="15.75" customHeight="1" x14ac:dyDescent="0.25">
      <c r="A45" s="249"/>
      <c r="B45" s="249"/>
      <c r="C45" s="249"/>
      <c r="D45" s="249"/>
      <c r="E45" s="249"/>
      <c r="F45" s="249"/>
      <c r="G45" s="249"/>
      <c r="H45" s="249"/>
      <c r="I45" s="249"/>
      <c r="J45" s="249"/>
      <c r="K45" s="249"/>
      <c r="L45" s="249"/>
      <c r="M45" s="249"/>
      <c r="N45" s="250"/>
    </row>
    <row r="46" spans="1:14" s="62" customFormat="1" ht="15.75" customHeight="1" x14ac:dyDescent="0.25">
      <c r="A46" s="249"/>
      <c r="B46" s="249"/>
      <c r="C46" s="249"/>
      <c r="D46" s="249"/>
      <c r="E46" s="249"/>
      <c r="F46" s="249"/>
      <c r="G46" s="249"/>
      <c r="H46" s="249"/>
      <c r="I46" s="249"/>
      <c r="J46" s="249"/>
      <c r="K46" s="249"/>
      <c r="L46" s="249"/>
      <c r="M46" s="249"/>
      <c r="N46" s="250"/>
    </row>
    <row r="47" spans="1:14" s="62" customFormat="1" ht="15.75" customHeight="1" x14ac:dyDescent="0.25">
      <c r="A47" s="249"/>
      <c r="B47" s="249"/>
      <c r="C47" s="249"/>
      <c r="D47" s="249"/>
      <c r="E47" s="249"/>
      <c r="F47" s="249"/>
      <c r="G47" s="249"/>
      <c r="H47" s="249"/>
      <c r="I47" s="249"/>
      <c r="J47" s="249"/>
      <c r="K47" s="249"/>
      <c r="L47" s="249"/>
      <c r="M47" s="249"/>
      <c r="N47" s="250"/>
    </row>
    <row r="48" spans="1:14" s="62" customFormat="1" ht="15.75" customHeight="1" x14ac:dyDescent="0.25">
      <c r="A48" s="249"/>
      <c r="B48" s="249"/>
      <c r="C48" s="249"/>
      <c r="D48" s="249"/>
      <c r="E48" s="249"/>
      <c r="F48" s="249"/>
      <c r="G48" s="249"/>
      <c r="H48" s="249"/>
      <c r="I48" s="249"/>
      <c r="J48" s="249"/>
      <c r="K48" s="249"/>
      <c r="L48" s="249"/>
      <c r="M48" s="249"/>
      <c r="N48" s="250"/>
    </row>
    <row r="49" spans="1:14" s="62" customFormat="1" ht="15.75" customHeight="1" x14ac:dyDescent="0.25">
      <c r="A49" s="249"/>
      <c r="B49" s="249"/>
      <c r="C49" s="249"/>
      <c r="D49" s="249"/>
      <c r="E49" s="249"/>
      <c r="F49" s="249"/>
      <c r="G49" s="249"/>
      <c r="H49" s="249"/>
      <c r="I49" s="249"/>
      <c r="J49" s="249"/>
      <c r="K49" s="249"/>
      <c r="L49" s="249"/>
      <c r="M49" s="249"/>
      <c r="N49" s="250"/>
    </row>
    <row r="50" spans="1:14" s="62" customFormat="1" ht="15.75" customHeight="1" x14ac:dyDescent="0.25">
      <c r="A50" s="249"/>
      <c r="B50" s="249"/>
      <c r="C50" s="249"/>
      <c r="D50" s="249"/>
      <c r="E50" s="249"/>
      <c r="F50" s="249"/>
      <c r="G50" s="249"/>
      <c r="H50" s="249"/>
      <c r="I50" s="249"/>
      <c r="J50" s="249"/>
      <c r="K50" s="249"/>
      <c r="L50" s="249"/>
      <c r="M50" s="249"/>
      <c r="N50" s="250"/>
    </row>
    <row r="51" spans="1:14" s="62" customFormat="1" ht="15.75" customHeight="1" x14ac:dyDescent="0.25">
      <c r="A51" s="249"/>
      <c r="B51" s="249"/>
      <c r="C51" s="249"/>
      <c r="D51" s="249"/>
      <c r="E51" s="249"/>
      <c r="F51" s="249"/>
      <c r="G51" s="249"/>
      <c r="H51" s="249"/>
      <c r="I51" s="249"/>
      <c r="J51" s="249"/>
      <c r="K51" s="249"/>
      <c r="L51" s="249"/>
      <c r="M51" s="249"/>
      <c r="N51" s="250"/>
    </row>
    <row r="52" spans="1:14" s="62" customFormat="1" ht="15.75" customHeight="1" x14ac:dyDescent="0.25">
      <c r="A52" s="249"/>
      <c r="B52" s="249"/>
      <c r="C52" s="249"/>
      <c r="D52" s="249"/>
      <c r="E52" s="249"/>
      <c r="F52" s="249"/>
      <c r="G52" s="249"/>
      <c r="H52" s="249"/>
      <c r="I52" s="249"/>
      <c r="J52" s="249"/>
      <c r="K52" s="249"/>
      <c r="L52" s="249"/>
      <c r="M52" s="249"/>
      <c r="N52" s="250"/>
    </row>
    <row r="53" spans="1:14" s="62" customFormat="1" ht="15.75" customHeight="1" x14ac:dyDescent="0.25">
      <c r="A53" s="249"/>
      <c r="B53" s="249"/>
      <c r="C53" s="249"/>
      <c r="D53" s="249"/>
      <c r="E53" s="249"/>
      <c r="F53" s="249"/>
      <c r="G53" s="249"/>
      <c r="H53" s="249"/>
      <c r="I53" s="249"/>
      <c r="J53" s="249"/>
      <c r="K53" s="249"/>
      <c r="L53" s="249"/>
      <c r="M53" s="249"/>
      <c r="N53" s="250"/>
    </row>
    <row r="54" spans="1:14" s="62" customFormat="1" ht="15.75" customHeight="1" x14ac:dyDescent="0.25">
      <c r="A54" s="249"/>
      <c r="B54" s="249"/>
      <c r="C54" s="249"/>
      <c r="D54" s="249"/>
      <c r="E54" s="249"/>
      <c r="F54" s="249"/>
      <c r="G54" s="249"/>
      <c r="H54" s="249"/>
      <c r="I54" s="249"/>
      <c r="J54" s="249"/>
      <c r="K54" s="249"/>
      <c r="L54" s="249"/>
      <c r="M54" s="249"/>
      <c r="N54" s="250"/>
    </row>
    <row r="55" spans="1:14" s="62" customFormat="1" ht="15.75" customHeight="1" x14ac:dyDescent="0.25">
      <c r="A55" s="249"/>
      <c r="B55" s="249"/>
      <c r="C55" s="249"/>
      <c r="D55" s="249"/>
      <c r="E55" s="249"/>
      <c r="F55" s="249"/>
      <c r="G55" s="249"/>
      <c r="H55" s="249"/>
      <c r="I55" s="249"/>
      <c r="J55" s="249"/>
      <c r="K55" s="249"/>
      <c r="L55" s="249"/>
      <c r="M55" s="249"/>
      <c r="N55" s="250"/>
    </row>
    <row r="56" spans="1:14" s="62" customFormat="1" ht="15.75" customHeight="1" x14ac:dyDescent="0.25">
      <c r="A56" s="249"/>
      <c r="B56" s="249"/>
      <c r="C56" s="249"/>
      <c r="D56" s="249"/>
      <c r="E56" s="249"/>
      <c r="F56" s="249"/>
      <c r="G56" s="249"/>
      <c r="H56" s="249"/>
      <c r="I56" s="249"/>
      <c r="J56" s="249"/>
      <c r="K56" s="249"/>
      <c r="L56" s="249"/>
      <c r="M56" s="249"/>
      <c r="N56" s="250"/>
    </row>
    <row r="57" spans="1:14" s="62" customFormat="1" ht="15.75" customHeight="1" x14ac:dyDescent="0.25">
      <c r="A57" s="249"/>
      <c r="B57" s="249"/>
      <c r="C57" s="249"/>
      <c r="D57" s="249"/>
      <c r="E57" s="249"/>
      <c r="F57" s="249"/>
      <c r="G57" s="249"/>
      <c r="H57" s="249"/>
      <c r="I57" s="249"/>
      <c r="J57" s="249"/>
      <c r="K57" s="249"/>
      <c r="L57" s="249"/>
      <c r="M57" s="249"/>
      <c r="N57" s="250"/>
    </row>
    <row r="58" spans="1:14" s="62" customFormat="1" ht="15.75" customHeight="1" x14ac:dyDescent="0.25">
      <c r="A58" s="249"/>
      <c r="B58" s="249"/>
      <c r="C58" s="249"/>
      <c r="D58" s="249"/>
      <c r="E58" s="249"/>
      <c r="F58" s="249"/>
      <c r="G58" s="249"/>
      <c r="H58" s="249"/>
      <c r="I58" s="249"/>
      <c r="J58" s="249"/>
      <c r="K58" s="249"/>
      <c r="L58" s="249"/>
      <c r="M58" s="249"/>
      <c r="N58" s="250"/>
    </row>
    <row r="59" spans="1:14" s="62" customFormat="1" ht="15.75" customHeight="1" x14ac:dyDescent="0.25">
      <c r="A59" s="249"/>
      <c r="B59" s="249"/>
      <c r="C59" s="249"/>
      <c r="D59" s="249"/>
      <c r="E59" s="249"/>
      <c r="F59" s="249"/>
      <c r="G59" s="249"/>
      <c r="H59" s="249"/>
      <c r="I59" s="249"/>
      <c r="J59" s="249"/>
      <c r="K59" s="249"/>
      <c r="L59" s="249"/>
      <c r="M59" s="249"/>
      <c r="N59" s="250"/>
    </row>
    <row r="60" spans="1:14" s="62" customFormat="1" ht="15.75" customHeight="1" x14ac:dyDescent="0.25">
      <c r="A60" s="249"/>
      <c r="B60" s="249"/>
      <c r="C60" s="249"/>
      <c r="D60" s="249"/>
      <c r="E60" s="249"/>
      <c r="F60" s="249"/>
      <c r="G60" s="249"/>
      <c r="H60" s="249"/>
      <c r="I60" s="249"/>
      <c r="J60" s="249"/>
      <c r="K60" s="249"/>
      <c r="L60" s="249"/>
      <c r="M60" s="249"/>
      <c r="N60" s="250"/>
    </row>
    <row r="61" spans="1:14" s="62" customFormat="1" ht="15.75" customHeight="1" x14ac:dyDescent="0.25">
      <c r="A61" s="249"/>
      <c r="B61" s="249"/>
      <c r="C61" s="249"/>
      <c r="D61" s="249"/>
      <c r="E61" s="249"/>
      <c r="F61" s="249"/>
      <c r="G61" s="249"/>
      <c r="H61" s="249"/>
      <c r="I61" s="249"/>
      <c r="J61" s="249"/>
      <c r="K61" s="249"/>
      <c r="L61" s="249"/>
      <c r="M61" s="249"/>
      <c r="N61" s="250"/>
    </row>
    <row r="62" spans="1:14" s="62" customFormat="1" ht="15.75" customHeight="1" x14ac:dyDescent="0.25">
      <c r="A62" s="249"/>
      <c r="B62" s="249"/>
      <c r="C62" s="249"/>
      <c r="D62" s="249"/>
      <c r="E62" s="249"/>
      <c r="F62" s="249"/>
      <c r="G62" s="249"/>
      <c r="H62" s="249"/>
      <c r="I62" s="249"/>
      <c r="J62" s="249"/>
      <c r="K62" s="249"/>
      <c r="L62" s="249"/>
      <c r="M62" s="249"/>
      <c r="N62" s="250"/>
    </row>
    <row r="63" spans="1:14" s="62" customFormat="1" ht="15.75" customHeight="1" x14ac:dyDescent="0.25">
      <c r="A63" s="249"/>
      <c r="B63" s="249"/>
      <c r="C63" s="249"/>
      <c r="D63" s="249"/>
      <c r="E63" s="249"/>
      <c r="F63" s="249"/>
      <c r="G63" s="249"/>
      <c r="H63" s="249"/>
      <c r="I63" s="249"/>
      <c r="J63" s="249"/>
      <c r="K63" s="249"/>
      <c r="L63" s="249"/>
      <c r="M63" s="249"/>
      <c r="N63" s="250"/>
    </row>
    <row r="64" spans="1:14" s="62" customFormat="1" ht="15.75" customHeight="1" x14ac:dyDescent="0.25">
      <c r="A64" s="249"/>
      <c r="B64" s="249"/>
      <c r="C64" s="249"/>
      <c r="D64" s="249"/>
      <c r="E64" s="249"/>
      <c r="F64" s="249"/>
      <c r="G64" s="249"/>
      <c r="H64" s="249"/>
      <c r="I64" s="249"/>
      <c r="J64" s="249"/>
      <c r="K64" s="249"/>
      <c r="L64" s="249"/>
      <c r="M64" s="249"/>
      <c r="N64" s="250"/>
    </row>
    <row r="65" spans="1:14" s="62" customFormat="1" ht="15.75" customHeight="1" x14ac:dyDescent="0.25">
      <c r="A65" s="249"/>
      <c r="B65" s="249"/>
      <c r="C65" s="249"/>
      <c r="D65" s="249"/>
      <c r="E65" s="249"/>
      <c r="F65" s="249"/>
      <c r="G65" s="249"/>
      <c r="H65" s="249"/>
      <c r="I65" s="249"/>
      <c r="J65" s="249"/>
      <c r="K65" s="249"/>
      <c r="L65" s="249"/>
      <c r="M65" s="249"/>
      <c r="N65" s="250"/>
    </row>
    <row r="66" spans="1:14" s="62" customFormat="1" ht="15.75" customHeight="1" x14ac:dyDescent="0.25">
      <c r="A66" s="249"/>
      <c r="B66" s="249"/>
      <c r="C66" s="249"/>
      <c r="D66" s="249"/>
      <c r="E66" s="249"/>
      <c r="F66" s="249"/>
      <c r="G66" s="249"/>
      <c r="H66" s="249"/>
      <c r="I66" s="249"/>
      <c r="J66" s="249"/>
      <c r="K66" s="249"/>
      <c r="L66" s="249"/>
      <c r="M66" s="249"/>
      <c r="N66" s="250"/>
    </row>
    <row r="67" spans="1:14" s="62" customFormat="1" ht="15.75" customHeight="1" x14ac:dyDescent="0.25">
      <c r="A67" s="249"/>
      <c r="B67" s="249"/>
      <c r="C67" s="249"/>
      <c r="D67" s="249"/>
      <c r="E67" s="249"/>
      <c r="F67" s="249"/>
      <c r="G67" s="249"/>
      <c r="H67" s="249"/>
      <c r="I67" s="249"/>
      <c r="J67" s="249"/>
      <c r="K67" s="249"/>
      <c r="L67" s="249"/>
      <c r="M67" s="249"/>
      <c r="N67" s="250"/>
    </row>
    <row r="68" spans="1:14" s="62" customFormat="1" ht="13.2" x14ac:dyDescent="0.25">
      <c r="A68" s="249"/>
      <c r="B68" s="249"/>
      <c r="C68" s="249"/>
      <c r="D68" s="249"/>
      <c r="E68" s="249"/>
      <c r="F68" s="249"/>
      <c r="G68" s="249"/>
      <c r="H68" s="249"/>
      <c r="I68" s="249"/>
      <c r="J68" s="249"/>
      <c r="K68" s="249"/>
      <c r="L68" s="249"/>
      <c r="M68" s="249"/>
      <c r="N68" s="250"/>
    </row>
    <row r="69" spans="1:14" s="62" customFormat="1" ht="15.75" customHeight="1" x14ac:dyDescent="0.25">
      <c r="A69" s="249"/>
      <c r="B69" s="249"/>
      <c r="C69" s="249"/>
      <c r="D69" s="249"/>
      <c r="E69" s="249"/>
      <c r="F69" s="249"/>
      <c r="G69" s="249"/>
      <c r="H69" s="249"/>
      <c r="I69" s="249"/>
      <c r="J69" s="249"/>
      <c r="K69" s="249"/>
      <c r="L69" s="249"/>
      <c r="M69" s="249"/>
      <c r="N69" s="250"/>
    </row>
    <row r="70" spans="1:14" s="62" customFormat="1" ht="15.75" customHeight="1" x14ac:dyDescent="0.25">
      <c r="A70" s="249"/>
      <c r="B70" s="249"/>
      <c r="C70" s="249"/>
      <c r="D70" s="249"/>
      <c r="E70" s="249"/>
      <c r="F70" s="249"/>
      <c r="G70" s="249"/>
      <c r="H70" s="249"/>
      <c r="I70" s="249"/>
      <c r="J70" s="249"/>
      <c r="K70" s="249"/>
      <c r="L70" s="249"/>
      <c r="M70" s="249"/>
      <c r="N70" s="250"/>
    </row>
    <row r="71" spans="1:14" s="62" customFormat="1" ht="15.75" customHeight="1" x14ac:dyDescent="0.25">
      <c r="A71" s="249"/>
      <c r="B71" s="249"/>
      <c r="C71" s="249"/>
      <c r="D71" s="249"/>
      <c r="E71" s="249"/>
      <c r="F71" s="249"/>
      <c r="G71" s="249"/>
      <c r="H71" s="249"/>
      <c r="I71" s="249"/>
      <c r="J71" s="249"/>
      <c r="K71" s="249"/>
      <c r="L71" s="249"/>
      <c r="M71" s="249"/>
      <c r="N71" s="250"/>
    </row>
    <row r="72" spans="1:14" s="62" customFormat="1" ht="15.75" customHeight="1" x14ac:dyDescent="0.25">
      <c r="A72" s="249"/>
      <c r="B72" s="249"/>
      <c r="C72" s="249"/>
      <c r="D72" s="249"/>
      <c r="E72" s="249"/>
      <c r="F72" s="249"/>
      <c r="G72" s="249"/>
      <c r="H72" s="249"/>
      <c r="I72" s="249"/>
      <c r="J72" s="249"/>
      <c r="K72" s="249"/>
      <c r="L72" s="249"/>
      <c r="M72" s="249"/>
      <c r="N72" s="250"/>
    </row>
    <row r="73" spans="1:14" s="62" customFormat="1" ht="15.75" customHeight="1" x14ac:dyDescent="0.25">
      <c r="A73" s="249"/>
      <c r="B73" s="249"/>
      <c r="C73" s="249"/>
      <c r="D73" s="249"/>
      <c r="E73" s="249"/>
      <c r="F73" s="249"/>
      <c r="G73" s="249"/>
      <c r="H73" s="249"/>
      <c r="I73" s="249"/>
      <c r="J73" s="249"/>
      <c r="K73" s="249"/>
      <c r="L73" s="249"/>
      <c r="M73" s="249"/>
      <c r="N73" s="250"/>
    </row>
    <row r="74" spans="1:14" s="62" customFormat="1" ht="15.75" customHeight="1" x14ac:dyDescent="0.25">
      <c r="A74" s="249"/>
      <c r="B74" s="249"/>
      <c r="C74" s="249"/>
      <c r="D74" s="249"/>
      <c r="E74" s="249"/>
      <c r="F74" s="249"/>
      <c r="G74" s="249"/>
      <c r="H74" s="249"/>
      <c r="I74" s="249"/>
      <c r="J74" s="249"/>
      <c r="K74" s="249"/>
      <c r="L74" s="249"/>
      <c r="M74" s="249"/>
      <c r="N74" s="250"/>
    </row>
    <row r="75" spans="1:14" s="62" customFormat="1" ht="15.75" customHeight="1" x14ac:dyDescent="0.25">
      <c r="A75" s="249"/>
      <c r="B75" s="249"/>
      <c r="C75" s="249"/>
      <c r="D75" s="249"/>
      <c r="E75" s="249"/>
      <c r="F75" s="249"/>
      <c r="G75" s="249"/>
      <c r="H75" s="249"/>
      <c r="I75" s="249"/>
      <c r="J75" s="249"/>
      <c r="K75" s="249"/>
      <c r="L75" s="249"/>
      <c r="M75" s="249"/>
      <c r="N75" s="250"/>
    </row>
    <row r="76" spans="1:14" s="62" customFormat="1" ht="15.75" customHeight="1" x14ac:dyDescent="0.25">
      <c r="A76" s="249"/>
      <c r="B76" s="249"/>
      <c r="C76" s="249"/>
      <c r="D76" s="249"/>
      <c r="E76" s="249"/>
      <c r="F76" s="249"/>
      <c r="G76" s="249"/>
      <c r="H76" s="249"/>
      <c r="I76" s="249"/>
      <c r="J76" s="249"/>
      <c r="K76" s="249"/>
      <c r="L76" s="249"/>
      <c r="M76" s="249"/>
      <c r="N76" s="250"/>
    </row>
    <row r="77" spans="1:14" s="62" customFormat="1" ht="13.2" x14ac:dyDescent="0.25">
      <c r="A77" s="249"/>
      <c r="B77" s="249"/>
      <c r="C77" s="249"/>
      <c r="D77" s="249"/>
      <c r="E77" s="249"/>
      <c r="F77" s="249"/>
      <c r="G77" s="249"/>
      <c r="H77" s="249"/>
      <c r="I77" s="249"/>
      <c r="J77" s="249"/>
      <c r="K77" s="249"/>
      <c r="L77" s="249"/>
      <c r="M77" s="249"/>
      <c r="N77" s="250"/>
    </row>
    <row r="78" spans="1:14" s="62" customFormat="1" ht="15.75" customHeight="1" x14ac:dyDescent="0.25">
      <c r="A78" s="249"/>
      <c r="B78" s="249"/>
      <c r="C78" s="249"/>
      <c r="D78" s="249"/>
      <c r="E78" s="249"/>
      <c r="F78" s="249"/>
      <c r="G78" s="249"/>
      <c r="H78" s="249"/>
      <c r="I78" s="249"/>
      <c r="J78" s="249"/>
      <c r="K78" s="249"/>
      <c r="L78" s="249"/>
      <c r="M78" s="249"/>
      <c r="N78" s="250"/>
    </row>
    <row r="79" spans="1:14" s="62" customFormat="1" ht="15.75" customHeight="1" x14ac:dyDescent="0.25">
      <c r="A79" s="249"/>
      <c r="B79" s="249"/>
      <c r="C79" s="249"/>
      <c r="D79" s="249"/>
      <c r="E79" s="249"/>
      <c r="F79" s="249"/>
      <c r="G79" s="249"/>
      <c r="H79" s="249"/>
      <c r="I79" s="249"/>
      <c r="J79" s="249"/>
      <c r="K79" s="249"/>
      <c r="L79" s="249"/>
      <c r="M79" s="249"/>
      <c r="N79" s="250"/>
    </row>
    <row r="80" spans="1:14" s="62" customFormat="1" ht="15.75" customHeight="1" x14ac:dyDescent="0.25">
      <c r="A80" s="249"/>
      <c r="B80" s="249"/>
      <c r="C80" s="249"/>
      <c r="D80" s="249"/>
      <c r="E80" s="249"/>
      <c r="F80" s="249"/>
      <c r="G80" s="249"/>
      <c r="H80" s="249"/>
      <c r="I80" s="249"/>
      <c r="J80" s="249"/>
      <c r="K80" s="249"/>
      <c r="L80" s="249"/>
      <c r="M80" s="249"/>
      <c r="N80" s="250"/>
    </row>
    <row r="81" spans="1:14" s="62" customFormat="1" ht="15.75" customHeight="1" x14ac:dyDescent="0.25">
      <c r="A81" s="249"/>
      <c r="B81" s="249"/>
      <c r="C81" s="249"/>
      <c r="D81" s="249"/>
      <c r="E81" s="249"/>
      <c r="F81" s="249"/>
      <c r="G81" s="249"/>
      <c r="H81" s="249"/>
      <c r="I81" s="249"/>
      <c r="J81" s="249"/>
      <c r="K81" s="249"/>
      <c r="L81" s="249"/>
      <c r="M81" s="249"/>
      <c r="N81" s="250"/>
    </row>
    <row r="82" spans="1:14" s="62" customFormat="1" ht="15.75" customHeight="1" x14ac:dyDescent="0.25">
      <c r="A82" s="249"/>
      <c r="B82" s="249"/>
      <c r="C82" s="249"/>
      <c r="D82" s="249"/>
      <c r="E82" s="249"/>
      <c r="F82" s="249"/>
      <c r="G82" s="249"/>
      <c r="H82" s="249"/>
      <c r="I82" s="249"/>
      <c r="J82" s="249"/>
      <c r="K82" s="249"/>
      <c r="L82" s="249"/>
      <c r="M82" s="249"/>
      <c r="N82" s="250"/>
    </row>
    <row r="83" spans="1:14" s="62" customFormat="1" ht="15.75" customHeight="1" x14ac:dyDescent="0.25">
      <c r="A83" s="249"/>
      <c r="B83" s="249"/>
      <c r="C83" s="249"/>
      <c r="D83" s="249"/>
      <c r="E83" s="249"/>
      <c r="F83" s="249"/>
      <c r="G83" s="249"/>
      <c r="H83" s="249"/>
      <c r="I83" s="249"/>
      <c r="J83" s="249"/>
      <c r="K83" s="249"/>
      <c r="L83" s="249"/>
      <c r="M83" s="249"/>
      <c r="N83" s="250"/>
    </row>
    <row r="84" spans="1:14" s="62" customFormat="1" ht="15.75" customHeight="1" x14ac:dyDescent="0.25">
      <c r="A84" s="249"/>
      <c r="B84" s="249"/>
      <c r="C84" s="249"/>
      <c r="D84" s="249"/>
      <c r="E84" s="249"/>
      <c r="F84" s="249"/>
      <c r="G84" s="249"/>
      <c r="H84" s="249"/>
      <c r="I84" s="249"/>
      <c r="J84" s="249"/>
      <c r="K84" s="249"/>
      <c r="L84" s="249"/>
      <c r="M84" s="249"/>
      <c r="N84" s="250"/>
    </row>
    <row r="85" spans="1:14" s="62" customFormat="1" ht="15.75" customHeight="1" x14ac:dyDescent="0.25">
      <c r="A85" s="249"/>
      <c r="B85" s="249"/>
      <c r="C85" s="249"/>
      <c r="D85" s="249"/>
      <c r="E85" s="249"/>
      <c r="F85" s="249"/>
      <c r="G85" s="249"/>
      <c r="H85" s="249"/>
      <c r="I85" s="249"/>
      <c r="J85" s="249"/>
      <c r="K85" s="249"/>
      <c r="L85" s="249"/>
      <c r="M85" s="249"/>
      <c r="N85" s="250"/>
    </row>
    <row r="86" spans="1:14" s="62" customFormat="1" ht="15.75" customHeight="1" x14ac:dyDescent="0.25">
      <c r="A86" s="249"/>
      <c r="B86" s="249"/>
      <c r="C86" s="249"/>
      <c r="D86" s="249"/>
      <c r="E86" s="249"/>
      <c r="F86" s="249"/>
      <c r="G86" s="249"/>
      <c r="H86" s="249"/>
      <c r="I86" s="249"/>
      <c r="J86" s="249"/>
      <c r="K86" s="249"/>
      <c r="L86" s="249"/>
      <c r="M86" s="249"/>
      <c r="N86" s="250"/>
    </row>
    <row r="87" spans="1:14" s="62" customFormat="1" ht="15.75" customHeight="1" x14ac:dyDescent="0.25">
      <c r="A87" s="249"/>
      <c r="B87" s="249"/>
      <c r="C87" s="249"/>
      <c r="D87" s="249"/>
      <c r="E87" s="249"/>
      <c r="F87" s="249"/>
      <c r="G87" s="249"/>
      <c r="H87" s="249"/>
      <c r="I87" s="249"/>
      <c r="J87" s="249"/>
      <c r="K87" s="249"/>
      <c r="L87" s="249"/>
      <c r="M87" s="249"/>
      <c r="N87" s="250"/>
    </row>
    <row r="88" spans="1:14" s="62" customFormat="1" ht="15.75" customHeight="1" x14ac:dyDescent="0.25">
      <c r="A88" s="249"/>
      <c r="B88" s="249"/>
      <c r="C88" s="249"/>
      <c r="D88" s="249"/>
      <c r="E88" s="249"/>
      <c r="F88" s="249"/>
      <c r="G88" s="249"/>
      <c r="H88" s="249"/>
      <c r="I88" s="249"/>
      <c r="J88" s="249"/>
      <c r="K88" s="249"/>
      <c r="L88" s="249"/>
      <c r="M88" s="249"/>
      <c r="N88" s="250"/>
    </row>
    <row r="89" spans="1:14" s="62" customFormat="1" ht="15.75" customHeight="1" x14ac:dyDescent="0.25">
      <c r="A89" s="249"/>
      <c r="B89" s="249"/>
      <c r="C89" s="249"/>
      <c r="D89" s="249"/>
      <c r="E89" s="249"/>
      <c r="F89" s="249"/>
      <c r="G89" s="249"/>
      <c r="H89" s="249"/>
      <c r="I89" s="249"/>
      <c r="J89" s="249"/>
      <c r="K89" s="249"/>
      <c r="L89" s="249"/>
      <c r="M89" s="249"/>
      <c r="N89" s="250"/>
    </row>
    <row r="90" spans="1:14" s="62" customFormat="1" ht="15.75" customHeight="1" x14ac:dyDescent="0.25">
      <c r="A90" s="249"/>
      <c r="B90" s="249"/>
      <c r="C90" s="249"/>
      <c r="D90" s="249"/>
      <c r="E90" s="249"/>
      <c r="F90" s="249"/>
      <c r="G90" s="249"/>
      <c r="H90" s="249"/>
      <c r="I90" s="249"/>
      <c r="J90" s="249"/>
      <c r="K90" s="249"/>
      <c r="L90" s="249"/>
      <c r="M90" s="249"/>
      <c r="N90" s="250"/>
    </row>
    <row r="91" spans="1:14" s="62" customFormat="1" ht="15.75" customHeight="1" x14ac:dyDescent="0.25">
      <c r="A91" s="249"/>
      <c r="B91" s="249"/>
      <c r="C91" s="249"/>
      <c r="D91" s="249"/>
      <c r="E91" s="249"/>
      <c r="F91" s="249"/>
      <c r="G91" s="249"/>
      <c r="H91" s="249"/>
      <c r="I91" s="249"/>
      <c r="J91" s="249"/>
      <c r="K91" s="249"/>
      <c r="L91" s="249"/>
      <c r="M91" s="249"/>
      <c r="N91" s="250"/>
    </row>
    <row r="92" spans="1:14" s="62" customFormat="1" ht="15.75" customHeight="1" x14ac:dyDescent="0.25">
      <c r="A92" s="249"/>
      <c r="B92" s="249"/>
      <c r="C92" s="249"/>
      <c r="D92" s="249"/>
      <c r="E92" s="249"/>
      <c r="F92" s="249"/>
      <c r="G92" s="249"/>
      <c r="H92" s="249"/>
      <c r="I92" s="249"/>
      <c r="J92" s="249"/>
      <c r="K92" s="249"/>
      <c r="L92" s="249"/>
      <c r="M92" s="249"/>
      <c r="N92" s="250"/>
    </row>
    <row r="93" spans="1:14" s="62" customFormat="1" ht="15.75" customHeight="1" x14ac:dyDescent="0.25">
      <c r="A93" s="249"/>
      <c r="B93" s="249"/>
      <c r="C93" s="249"/>
      <c r="D93" s="249"/>
      <c r="E93" s="249"/>
      <c r="F93" s="249"/>
      <c r="G93" s="249"/>
      <c r="H93" s="249"/>
      <c r="I93" s="249"/>
      <c r="J93" s="249"/>
      <c r="K93" s="249"/>
      <c r="L93" s="249"/>
      <c r="M93" s="249"/>
      <c r="N93" s="250"/>
    </row>
    <row r="94" spans="1:14" s="62" customFormat="1" ht="15.75" customHeight="1" x14ac:dyDescent="0.25">
      <c r="A94" s="249"/>
      <c r="B94" s="249"/>
      <c r="C94" s="249"/>
      <c r="D94" s="249"/>
      <c r="E94" s="249"/>
      <c r="F94" s="249"/>
      <c r="G94" s="249"/>
      <c r="H94" s="249"/>
      <c r="I94" s="249"/>
      <c r="J94" s="249"/>
      <c r="K94" s="249"/>
      <c r="L94" s="249"/>
      <c r="M94" s="249"/>
      <c r="N94" s="250"/>
    </row>
    <row r="95" spans="1:14" s="62" customFormat="1" ht="15.75" customHeight="1" x14ac:dyDescent="0.25">
      <c r="A95" s="249"/>
      <c r="B95" s="249"/>
      <c r="C95" s="249"/>
      <c r="D95" s="249"/>
      <c r="E95" s="249"/>
      <c r="F95" s="249"/>
      <c r="G95" s="249"/>
      <c r="H95" s="249"/>
      <c r="I95" s="249"/>
      <c r="J95" s="249"/>
      <c r="K95" s="249"/>
      <c r="L95" s="249"/>
      <c r="M95" s="249"/>
      <c r="N95" s="250"/>
    </row>
    <row r="96" spans="1:14" s="62" customFormat="1" ht="15.75" customHeight="1" x14ac:dyDescent="0.25">
      <c r="A96" s="249"/>
      <c r="B96" s="249"/>
      <c r="C96" s="249"/>
      <c r="D96" s="249"/>
      <c r="E96" s="249"/>
      <c r="F96" s="249"/>
      <c r="G96" s="249"/>
      <c r="H96" s="249"/>
      <c r="I96" s="249"/>
      <c r="J96" s="249"/>
      <c r="K96" s="249"/>
      <c r="L96" s="249"/>
      <c r="M96" s="249"/>
      <c r="N96" s="250"/>
    </row>
    <row r="97" spans="1:14" s="62" customFormat="1" ht="15.75" customHeight="1" x14ac:dyDescent="0.25">
      <c r="A97" s="249"/>
      <c r="B97" s="249"/>
      <c r="C97" s="249"/>
      <c r="D97" s="249"/>
      <c r="E97" s="249"/>
      <c r="F97" s="249"/>
      <c r="G97" s="249"/>
      <c r="H97" s="249"/>
      <c r="I97" s="249"/>
      <c r="J97" s="249"/>
      <c r="K97" s="249"/>
      <c r="L97" s="249"/>
      <c r="M97" s="249"/>
      <c r="N97" s="250"/>
    </row>
    <row r="98" spans="1:14" s="62" customFormat="1" ht="15.75" customHeight="1" x14ac:dyDescent="0.25">
      <c r="A98" s="249"/>
      <c r="B98" s="249"/>
      <c r="C98" s="249"/>
      <c r="D98" s="249"/>
      <c r="E98" s="249"/>
      <c r="F98" s="249"/>
      <c r="G98" s="249"/>
      <c r="H98" s="249"/>
      <c r="I98" s="249"/>
      <c r="J98" s="249"/>
      <c r="K98" s="249"/>
      <c r="L98" s="249"/>
      <c r="M98" s="249"/>
      <c r="N98" s="250"/>
    </row>
    <row r="99" spans="1:14" s="62" customFormat="1" ht="15.75" customHeight="1" x14ac:dyDescent="0.25">
      <c r="A99" s="249"/>
      <c r="B99" s="249"/>
      <c r="C99" s="249"/>
      <c r="D99" s="249"/>
      <c r="E99" s="249"/>
      <c r="F99" s="249"/>
      <c r="G99" s="249"/>
      <c r="H99" s="249"/>
      <c r="I99" s="249"/>
      <c r="J99" s="249"/>
      <c r="K99" s="249"/>
      <c r="L99" s="249"/>
      <c r="M99" s="249"/>
      <c r="N99" s="250"/>
    </row>
    <row r="100" spans="1:14" s="62" customFormat="1" ht="15.75" customHeight="1" x14ac:dyDescent="0.25">
      <c r="A100" s="249"/>
      <c r="B100" s="249"/>
      <c r="C100" s="249"/>
      <c r="D100" s="249"/>
      <c r="E100" s="249"/>
      <c r="F100" s="249"/>
      <c r="G100" s="249"/>
      <c r="H100" s="249"/>
      <c r="I100" s="249"/>
      <c r="J100" s="249"/>
      <c r="K100" s="249"/>
      <c r="L100" s="249"/>
      <c r="M100" s="249"/>
      <c r="N100" s="250"/>
    </row>
    <row r="101" spans="1:14" s="62" customFormat="1" ht="15.75" customHeight="1" x14ac:dyDescent="0.25">
      <c r="A101" s="249"/>
      <c r="B101" s="249"/>
      <c r="C101" s="249"/>
      <c r="D101" s="249"/>
      <c r="E101" s="249"/>
      <c r="F101" s="249"/>
      <c r="G101" s="249"/>
      <c r="H101" s="249"/>
      <c r="I101" s="249"/>
      <c r="J101" s="249"/>
      <c r="K101" s="249"/>
      <c r="L101" s="249"/>
      <c r="M101" s="249"/>
      <c r="N101" s="250"/>
    </row>
    <row r="102" spans="1:14" s="62" customFormat="1" ht="15.75" customHeight="1" x14ac:dyDescent="0.25">
      <c r="A102" s="249"/>
      <c r="B102" s="249"/>
      <c r="C102" s="249"/>
      <c r="D102" s="249"/>
      <c r="E102" s="249"/>
      <c r="F102" s="249"/>
      <c r="G102" s="249"/>
      <c r="H102" s="249"/>
      <c r="I102" s="249"/>
      <c r="J102" s="249"/>
      <c r="K102" s="249"/>
      <c r="L102" s="249"/>
      <c r="M102" s="249"/>
      <c r="N102" s="250"/>
    </row>
    <row r="103" spans="1:14" s="62" customFormat="1" ht="15.75" customHeight="1" x14ac:dyDescent="0.25">
      <c r="A103" s="249"/>
      <c r="B103" s="249"/>
      <c r="C103" s="249"/>
      <c r="D103" s="249"/>
      <c r="E103" s="249"/>
      <c r="F103" s="249"/>
      <c r="G103" s="249"/>
      <c r="H103" s="249"/>
      <c r="I103" s="249"/>
      <c r="J103" s="249"/>
      <c r="K103" s="249"/>
      <c r="L103" s="249"/>
      <c r="M103" s="249"/>
      <c r="N103" s="250"/>
    </row>
    <row r="104" spans="1:14" s="62" customFormat="1" ht="15.75" customHeight="1" x14ac:dyDescent="0.25">
      <c r="A104" s="249"/>
      <c r="B104" s="249"/>
      <c r="C104" s="249"/>
      <c r="D104" s="249"/>
      <c r="E104" s="249"/>
      <c r="F104" s="249"/>
      <c r="G104" s="249"/>
      <c r="H104" s="249"/>
      <c r="I104" s="249"/>
      <c r="J104" s="249"/>
      <c r="K104" s="249"/>
      <c r="L104" s="249"/>
      <c r="M104" s="249"/>
      <c r="N104" s="250"/>
    </row>
    <row r="105" spans="1:14" s="62" customFormat="1" ht="28.5" customHeight="1" x14ac:dyDescent="0.25">
      <c r="A105" s="249"/>
      <c r="B105" s="249"/>
      <c r="C105" s="249"/>
      <c r="D105" s="249"/>
      <c r="E105" s="249"/>
      <c r="F105" s="249"/>
      <c r="G105" s="249"/>
      <c r="H105" s="249"/>
      <c r="I105" s="249"/>
      <c r="J105" s="249"/>
      <c r="K105" s="249"/>
      <c r="L105" s="249"/>
      <c r="M105" s="249"/>
      <c r="N105" s="250"/>
    </row>
    <row r="106" spans="1:14" ht="16.5" customHeight="1" x14ac:dyDescent="0.25">
      <c r="A106" s="249"/>
      <c r="B106" s="249"/>
      <c r="C106" s="249"/>
      <c r="D106" s="249"/>
      <c r="E106" s="249"/>
      <c r="F106" s="249"/>
      <c r="G106" s="249"/>
      <c r="H106" s="249"/>
      <c r="I106" s="249"/>
      <c r="J106" s="249"/>
      <c r="K106" s="249"/>
      <c r="L106" s="249"/>
      <c r="M106" s="249"/>
      <c r="N106" s="2"/>
    </row>
    <row r="107" spans="1:14" ht="16.5" customHeight="1" x14ac:dyDescent="0.25">
      <c r="A107" s="249"/>
      <c r="B107" s="249"/>
      <c r="C107" s="249"/>
      <c r="D107" s="249"/>
      <c r="E107" s="249"/>
      <c r="F107" s="249"/>
      <c r="G107" s="249"/>
      <c r="H107" s="249"/>
      <c r="I107" s="249"/>
      <c r="J107" s="249"/>
      <c r="K107" s="249"/>
      <c r="L107" s="249"/>
      <c r="M107" s="249"/>
      <c r="N107" s="2"/>
    </row>
    <row r="108" spans="1:14" ht="16.5" customHeight="1" x14ac:dyDescent="0.25">
      <c r="A108" s="249"/>
      <c r="B108" s="249"/>
      <c r="C108" s="249"/>
      <c r="D108" s="249"/>
      <c r="E108" s="249"/>
      <c r="F108" s="249"/>
      <c r="G108" s="249"/>
      <c r="H108" s="249"/>
      <c r="I108" s="249"/>
      <c r="J108" s="249"/>
      <c r="K108" s="249"/>
      <c r="L108" s="249"/>
      <c r="M108" s="249"/>
      <c r="N108" s="2"/>
    </row>
    <row r="109" spans="1:14" ht="16.5" customHeight="1" x14ac:dyDescent="0.25">
      <c r="A109" s="249"/>
      <c r="B109" s="249"/>
      <c r="C109" s="249"/>
      <c r="D109" s="249"/>
      <c r="E109" s="249"/>
      <c r="F109" s="249"/>
      <c r="G109" s="249"/>
      <c r="H109" s="249"/>
      <c r="I109" s="249"/>
      <c r="J109" s="249"/>
      <c r="K109" s="249"/>
      <c r="L109" s="249"/>
      <c r="M109" s="249"/>
      <c r="N109" s="2"/>
    </row>
    <row r="110" spans="1:14" ht="16.5" customHeight="1" x14ac:dyDescent="0.25">
      <c r="A110" s="249"/>
      <c r="B110" s="249"/>
      <c r="C110" s="249"/>
      <c r="D110" s="249"/>
      <c r="E110" s="249"/>
      <c r="F110" s="249"/>
      <c r="G110" s="249"/>
      <c r="H110" s="249"/>
      <c r="I110" s="249"/>
      <c r="J110" s="249"/>
      <c r="K110" s="249"/>
      <c r="L110" s="249"/>
      <c r="M110" s="249"/>
      <c r="N110" s="2"/>
    </row>
    <row r="111" spans="1:14" ht="16.5" customHeight="1" x14ac:dyDescent="0.25">
      <c r="A111" s="249"/>
      <c r="B111" s="249"/>
      <c r="C111" s="249"/>
      <c r="D111" s="249"/>
      <c r="E111" s="249"/>
      <c r="F111" s="249"/>
      <c r="G111" s="249"/>
      <c r="H111" s="249"/>
      <c r="I111" s="249"/>
      <c r="J111" s="249"/>
      <c r="K111" s="249"/>
      <c r="L111" s="249"/>
      <c r="M111" s="249"/>
      <c r="N111" s="2"/>
    </row>
    <row r="112" spans="1:14" ht="16.5" customHeight="1" x14ac:dyDescent="0.25">
      <c r="A112" s="249"/>
      <c r="B112" s="249"/>
      <c r="C112" s="249"/>
      <c r="D112" s="249"/>
      <c r="E112" s="249"/>
      <c r="F112" s="249"/>
      <c r="G112" s="249"/>
      <c r="H112" s="249"/>
      <c r="I112" s="249"/>
      <c r="J112" s="249"/>
      <c r="K112" s="249"/>
      <c r="L112" s="249"/>
      <c r="M112" s="249"/>
      <c r="N112" s="2"/>
    </row>
    <row r="113" spans="1:14" ht="16.5" customHeight="1" x14ac:dyDescent="0.25">
      <c r="A113" s="249"/>
      <c r="B113" s="249"/>
      <c r="C113" s="249"/>
      <c r="D113" s="249"/>
      <c r="E113" s="249"/>
      <c r="F113" s="249"/>
      <c r="G113" s="249"/>
      <c r="H113" s="249"/>
      <c r="I113" s="249"/>
      <c r="J113" s="249"/>
      <c r="K113" s="249"/>
      <c r="L113" s="249"/>
      <c r="M113" s="249"/>
      <c r="N113" s="2"/>
    </row>
    <row r="114" spans="1:14" ht="16.5" customHeight="1" x14ac:dyDescent="0.25">
      <c r="A114" s="249"/>
      <c r="B114" s="249"/>
      <c r="C114" s="249"/>
      <c r="D114" s="249"/>
      <c r="E114" s="249"/>
      <c r="F114" s="249"/>
      <c r="G114" s="249"/>
      <c r="H114" s="249"/>
      <c r="I114" s="249"/>
      <c r="J114" s="249"/>
      <c r="K114" s="249"/>
      <c r="L114" s="249"/>
      <c r="M114" s="249"/>
      <c r="N114" s="2"/>
    </row>
    <row r="115" spans="1:14" ht="16.5" customHeight="1" x14ac:dyDescent="0.25">
      <c r="A115" s="249"/>
      <c r="B115" s="249"/>
      <c r="C115" s="249"/>
      <c r="D115" s="249"/>
      <c r="E115" s="249"/>
      <c r="F115" s="249"/>
      <c r="G115" s="249"/>
      <c r="H115" s="249"/>
      <c r="I115" s="249"/>
      <c r="J115" s="249"/>
      <c r="K115" s="249"/>
      <c r="L115" s="249"/>
      <c r="M115" s="249"/>
      <c r="N115" s="2"/>
    </row>
    <row r="116" spans="1:14" ht="16.5" customHeight="1" x14ac:dyDescent="0.25">
      <c r="A116" s="249"/>
      <c r="B116" s="249"/>
      <c r="C116" s="249"/>
      <c r="D116" s="249"/>
      <c r="E116" s="249"/>
      <c r="F116" s="249"/>
      <c r="G116" s="249"/>
      <c r="H116" s="249"/>
      <c r="I116" s="249"/>
      <c r="J116" s="249"/>
      <c r="K116" s="249"/>
      <c r="L116" s="249"/>
      <c r="M116" s="249"/>
      <c r="N116" s="2"/>
    </row>
    <row r="117" spans="1:14" ht="16.5" customHeight="1" x14ac:dyDescent="0.25">
      <c r="A117" s="249"/>
      <c r="B117" s="249"/>
      <c r="C117" s="249"/>
      <c r="D117" s="249"/>
      <c r="E117" s="249"/>
      <c r="F117" s="249"/>
      <c r="G117" s="249"/>
      <c r="H117" s="249"/>
      <c r="I117" s="249"/>
      <c r="J117" s="249"/>
      <c r="K117" s="249"/>
      <c r="L117" s="249"/>
      <c r="M117" s="249"/>
      <c r="N117" s="2"/>
    </row>
    <row r="118" spans="1:14" ht="16.5" customHeight="1" x14ac:dyDescent="0.25">
      <c r="A118" s="249"/>
      <c r="B118" s="249"/>
      <c r="C118" s="249"/>
      <c r="D118" s="249"/>
      <c r="E118" s="249"/>
      <c r="F118" s="249"/>
      <c r="G118" s="249"/>
      <c r="H118" s="249"/>
      <c r="I118" s="249"/>
      <c r="J118" s="249"/>
      <c r="K118" s="249"/>
      <c r="L118" s="249"/>
      <c r="M118" s="249"/>
      <c r="N118" s="2"/>
    </row>
    <row r="119" spans="1:14" ht="16.5" customHeight="1" x14ac:dyDescent="0.25">
      <c r="A119" s="249"/>
      <c r="B119" s="249"/>
      <c r="C119" s="249"/>
      <c r="D119" s="249"/>
      <c r="E119" s="249"/>
      <c r="F119" s="249"/>
      <c r="G119" s="249"/>
      <c r="H119" s="249"/>
      <c r="I119" s="249"/>
      <c r="J119" s="249"/>
      <c r="K119" s="249"/>
      <c r="L119" s="249"/>
      <c r="M119" s="249"/>
      <c r="N119" s="2"/>
    </row>
    <row r="120" spans="1:14" ht="16.5" customHeight="1" x14ac:dyDescent="0.25">
      <c r="A120" s="249"/>
      <c r="B120" s="249"/>
      <c r="C120" s="249"/>
      <c r="D120" s="249"/>
      <c r="E120" s="249"/>
      <c r="F120" s="249"/>
      <c r="G120" s="249"/>
      <c r="H120" s="249"/>
      <c r="I120" s="249"/>
      <c r="J120" s="249"/>
      <c r="K120" s="249"/>
      <c r="L120" s="249"/>
      <c r="M120" s="249"/>
      <c r="N120" s="2"/>
    </row>
    <row r="121" spans="1:14" ht="16.5" customHeight="1" x14ac:dyDescent="0.25">
      <c r="A121" s="249"/>
      <c r="B121" s="249"/>
      <c r="C121" s="249"/>
      <c r="D121" s="249"/>
      <c r="E121" s="249"/>
      <c r="F121" s="249"/>
      <c r="G121" s="249"/>
      <c r="H121" s="249"/>
      <c r="I121" s="249"/>
      <c r="J121" s="249"/>
      <c r="K121" s="249"/>
      <c r="L121" s="249"/>
      <c r="M121" s="249"/>
      <c r="N121" s="2"/>
    </row>
    <row r="122" spans="1:14" ht="16.5" customHeight="1" x14ac:dyDescent="0.25">
      <c r="A122" s="249"/>
      <c r="B122" s="249"/>
      <c r="C122" s="249"/>
      <c r="D122" s="249"/>
      <c r="E122" s="249"/>
      <c r="F122" s="249"/>
      <c r="G122" s="249"/>
      <c r="H122" s="249"/>
      <c r="I122" s="249"/>
      <c r="J122" s="249"/>
      <c r="K122" s="249"/>
      <c r="L122" s="249"/>
      <c r="M122" s="249"/>
      <c r="N122" s="2"/>
    </row>
    <row r="123" spans="1:14" ht="16.5" customHeight="1" x14ac:dyDescent="0.25">
      <c r="A123" s="249"/>
      <c r="B123" s="249"/>
      <c r="C123" s="249"/>
      <c r="D123" s="249"/>
      <c r="E123" s="249"/>
      <c r="F123" s="249"/>
      <c r="G123" s="249"/>
      <c r="H123" s="249"/>
      <c r="I123" s="249"/>
      <c r="J123" s="249"/>
      <c r="K123" s="249"/>
      <c r="L123" s="249"/>
      <c r="M123" s="249"/>
      <c r="N123" s="2"/>
    </row>
    <row r="124" spans="1:14" ht="16.5" customHeight="1" x14ac:dyDescent="0.25">
      <c r="A124" s="249"/>
      <c r="B124" s="249"/>
      <c r="C124" s="249"/>
      <c r="D124" s="249"/>
      <c r="E124" s="249"/>
      <c r="F124" s="249"/>
      <c r="G124" s="249"/>
      <c r="H124" s="249"/>
      <c r="I124" s="249"/>
      <c r="J124" s="249"/>
      <c r="K124" s="249"/>
      <c r="L124" s="249"/>
      <c r="M124" s="249"/>
      <c r="N124" s="2"/>
    </row>
    <row r="125" spans="1:14" ht="16.5" customHeight="1" x14ac:dyDescent="0.25">
      <c r="A125" s="249"/>
      <c r="B125" s="249"/>
      <c r="C125" s="249"/>
      <c r="D125" s="249"/>
      <c r="E125" s="249"/>
      <c r="F125" s="249"/>
      <c r="G125" s="249"/>
      <c r="H125" s="249"/>
      <c r="I125" s="249"/>
      <c r="J125" s="249"/>
      <c r="K125" s="249"/>
      <c r="L125" s="249"/>
      <c r="M125" s="249"/>
      <c r="N125" s="2"/>
    </row>
    <row r="126" spans="1:14" ht="16.5" customHeight="1" x14ac:dyDescent="0.25">
      <c r="A126" s="249"/>
      <c r="B126" s="249"/>
      <c r="C126" s="249"/>
      <c r="D126" s="249"/>
      <c r="E126" s="249"/>
      <c r="F126" s="249"/>
      <c r="G126" s="249"/>
      <c r="H126" s="249"/>
      <c r="I126" s="249"/>
      <c r="J126" s="249"/>
      <c r="K126" s="249"/>
      <c r="L126" s="249"/>
      <c r="M126" s="249"/>
      <c r="N126" s="2"/>
    </row>
    <row r="127" spans="1:14" ht="16.5" customHeight="1" x14ac:dyDescent="0.25">
      <c r="A127" s="249"/>
      <c r="B127" s="249"/>
      <c r="C127" s="249"/>
      <c r="D127" s="249"/>
      <c r="E127" s="249"/>
      <c r="F127" s="249"/>
      <c r="G127" s="249"/>
      <c r="H127" s="249"/>
      <c r="I127" s="249"/>
      <c r="J127" s="249"/>
      <c r="K127" s="249"/>
      <c r="L127" s="249"/>
      <c r="M127" s="249"/>
      <c r="N127" s="2"/>
    </row>
    <row r="128" spans="1:14" ht="16.5" customHeight="1" x14ac:dyDescent="0.25">
      <c r="A128" s="249"/>
      <c r="B128" s="249"/>
      <c r="C128" s="249"/>
      <c r="D128" s="249"/>
      <c r="E128" s="249"/>
      <c r="F128" s="249"/>
      <c r="G128" s="249"/>
      <c r="H128" s="249"/>
      <c r="I128" s="249"/>
      <c r="J128" s="249"/>
      <c r="K128" s="249"/>
      <c r="L128" s="249"/>
      <c r="M128" s="249"/>
      <c r="N128" s="2"/>
    </row>
    <row r="129" spans="1:14" ht="16.5" customHeight="1" x14ac:dyDescent="0.25">
      <c r="A129" s="249"/>
      <c r="B129" s="249"/>
      <c r="C129" s="249"/>
      <c r="D129" s="249"/>
      <c r="E129" s="249"/>
      <c r="F129" s="249"/>
      <c r="G129" s="249"/>
      <c r="H129" s="249"/>
      <c r="I129" s="249"/>
      <c r="J129" s="249"/>
      <c r="K129" s="249"/>
      <c r="L129" s="249"/>
      <c r="M129" s="249"/>
      <c r="N129" s="2"/>
    </row>
    <row r="130" spans="1:14" ht="16.5" customHeight="1" x14ac:dyDescent="0.25">
      <c r="A130" s="249"/>
      <c r="B130" s="249"/>
      <c r="C130" s="249"/>
      <c r="D130" s="249"/>
      <c r="E130" s="249"/>
      <c r="F130" s="249"/>
      <c r="G130" s="249"/>
      <c r="H130" s="249"/>
      <c r="I130" s="249"/>
      <c r="J130" s="249"/>
      <c r="K130" s="249"/>
      <c r="L130" s="249"/>
      <c r="M130" s="249"/>
      <c r="N130" s="2"/>
    </row>
    <row r="131" spans="1:14" ht="16.5" customHeight="1" x14ac:dyDescent="0.25">
      <c r="A131" s="249"/>
      <c r="B131" s="249"/>
      <c r="C131" s="249"/>
      <c r="D131" s="249"/>
      <c r="E131" s="249"/>
      <c r="F131" s="249"/>
      <c r="G131" s="249"/>
      <c r="H131" s="249"/>
      <c r="I131" s="249"/>
      <c r="J131" s="249"/>
      <c r="K131" s="249"/>
      <c r="L131" s="249"/>
      <c r="M131" s="249"/>
      <c r="N131" s="2"/>
    </row>
    <row r="132" spans="1:14" ht="16.5" customHeight="1" x14ac:dyDescent="0.25">
      <c r="A132" s="249"/>
      <c r="B132" s="249"/>
      <c r="C132" s="249"/>
      <c r="D132" s="249"/>
      <c r="E132" s="249"/>
      <c r="F132" s="249"/>
      <c r="G132" s="249"/>
      <c r="H132" s="249"/>
      <c r="I132" s="249"/>
      <c r="J132" s="249"/>
      <c r="K132" s="249"/>
      <c r="L132" s="249"/>
      <c r="M132" s="249"/>
      <c r="N132" s="2"/>
    </row>
    <row r="133" spans="1:14" ht="16.5" customHeight="1" x14ac:dyDescent="0.25">
      <c r="A133" s="249"/>
      <c r="B133" s="249"/>
      <c r="C133" s="249"/>
      <c r="D133" s="249"/>
      <c r="E133" s="249"/>
      <c r="F133" s="249"/>
      <c r="G133" s="249"/>
      <c r="H133" s="249"/>
      <c r="I133" s="249"/>
      <c r="J133" s="249"/>
      <c r="K133" s="249"/>
      <c r="L133" s="249"/>
      <c r="M133" s="249"/>
      <c r="N133" s="2"/>
    </row>
    <row r="134" spans="1:14" ht="16.5" customHeight="1" x14ac:dyDescent="0.25">
      <c r="A134" s="249"/>
      <c r="B134" s="249"/>
      <c r="C134" s="249"/>
      <c r="D134" s="249"/>
      <c r="E134" s="249"/>
      <c r="F134" s="249"/>
      <c r="G134" s="249"/>
      <c r="H134" s="249"/>
      <c r="I134" s="249"/>
      <c r="J134" s="249"/>
      <c r="K134" s="249"/>
      <c r="L134" s="249"/>
      <c r="M134" s="249"/>
      <c r="N134" s="2"/>
    </row>
    <row r="135" spans="1:14" ht="16.5" customHeight="1" x14ac:dyDescent="0.25">
      <c r="A135" s="249"/>
      <c r="B135" s="249"/>
      <c r="C135" s="249"/>
      <c r="D135" s="249"/>
      <c r="E135" s="249"/>
      <c r="F135" s="249"/>
      <c r="G135" s="249"/>
      <c r="H135" s="249"/>
      <c r="I135" s="249"/>
      <c r="J135" s="249"/>
      <c r="K135" s="249"/>
      <c r="L135" s="249"/>
      <c r="M135" s="249"/>
      <c r="N135" s="2"/>
    </row>
    <row r="136" spans="1:14" ht="16.5" customHeight="1" x14ac:dyDescent="0.25">
      <c r="A136" s="249"/>
      <c r="B136" s="249"/>
      <c r="C136" s="249"/>
      <c r="D136" s="249"/>
      <c r="E136" s="249"/>
      <c r="F136" s="249"/>
      <c r="G136" s="249"/>
      <c r="H136" s="249"/>
      <c r="I136" s="249"/>
      <c r="J136" s="249"/>
      <c r="K136" s="249"/>
      <c r="L136" s="249"/>
      <c r="M136" s="249"/>
      <c r="N136" s="2"/>
    </row>
    <row r="137" spans="1:14" ht="16.5" customHeight="1" x14ac:dyDescent="0.25">
      <c r="A137" s="249"/>
      <c r="B137" s="249"/>
      <c r="C137" s="249"/>
      <c r="D137" s="249"/>
      <c r="E137" s="249"/>
      <c r="F137" s="249"/>
      <c r="G137" s="249"/>
      <c r="H137" s="249"/>
      <c r="I137" s="249"/>
      <c r="J137" s="249"/>
      <c r="K137" s="249"/>
      <c r="L137" s="249"/>
      <c r="M137" s="249"/>
      <c r="N137" s="2"/>
    </row>
    <row r="138" spans="1:14" ht="16.5" customHeight="1" x14ac:dyDescent="0.25">
      <c r="A138" s="249"/>
      <c r="B138" s="249"/>
      <c r="C138" s="249"/>
      <c r="D138" s="249"/>
      <c r="E138" s="249"/>
      <c r="F138" s="249"/>
      <c r="G138" s="249"/>
      <c r="H138" s="249"/>
      <c r="I138" s="249"/>
      <c r="J138" s="249"/>
      <c r="K138" s="249"/>
      <c r="L138" s="249"/>
      <c r="M138" s="249"/>
      <c r="N138" s="2"/>
    </row>
    <row r="139" spans="1:14" ht="16.5" customHeight="1" x14ac:dyDescent="0.25">
      <c r="A139" s="249"/>
      <c r="B139" s="249"/>
      <c r="C139" s="249"/>
      <c r="D139" s="249"/>
      <c r="E139" s="249"/>
      <c r="F139" s="249"/>
      <c r="G139" s="249"/>
      <c r="H139" s="249"/>
      <c r="I139" s="249"/>
      <c r="J139" s="249"/>
      <c r="K139" s="249"/>
      <c r="L139" s="249"/>
      <c r="M139" s="249"/>
      <c r="N139" s="2"/>
    </row>
    <row r="140" spans="1:14" ht="16.5" customHeight="1" x14ac:dyDescent="0.25">
      <c r="A140" s="249"/>
      <c r="B140" s="249"/>
      <c r="C140" s="249"/>
      <c r="D140" s="249"/>
      <c r="E140" s="249"/>
      <c r="F140" s="249"/>
      <c r="G140" s="249"/>
      <c r="H140" s="249"/>
      <c r="I140" s="249"/>
      <c r="J140" s="249"/>
      <c r="K140" s="249"/>
      <c r="L140" s="249"/>
      <c r="M140" s="249"/>
      <c r="N140" s="2"/>
    </row>
    <row r="141" spans="1:14" ht="16.5" customHeight="1" x14ac:dyDescent="0.25">
      <c r="A141" s="249"/>
      <c r="B141" s="249"/>
      <c r="C141" s="249"/>
      <c r="D141" s="249"/>
      <c r="E141" s="249"/>
      <c r="F141" s="249"/>
      <c r="G141" s="249"/>
      <c r="H141" s="249"/>
      <c r="I141" s="249"/>
      <c r="J141" s="249"/>
      <c r="K141" s="249"/>
      <c r="L141" s="249"/>
      <c r="M141" s="249"/>
      <c r="N141" s="2"/>
    </row>
    <row r="142" spans="1:14" ht="16.5" customHeight="1" x14ac:dyDescent="0.25">
      <c r="A142" s="249"/>
      <c r="B142" s="249"/>
      <c r="C142" s="249"/>
      <c r="D142" s="249"/>
      <c r="E142" s="249"/>
      <c r="F142" s="249"/>
      <c r="G142" s="249"/>
      <c r="H142" s="249"/>
      <c r="I142" s="249"/>
      <c r="J142" s="249"/>
      <c r="K142" s="249"/>
      <c r="L142" s="249"/>
      <c r="M142" s="249"/>
      <c r="N142" s="2"/>
    </row>
    <row r="143" spans="1:14" ht="16.5" customHeight="1" x14ac:dyDescent="0.25">
      <c r="A143" s="249"/>
      <c r="B143" s="249"/>
      <c r="C143" s="249"/>
      <c r="D143" s="249"/>
      <c r="E143" s="249"/>
      <c r="F143" s="249"/>
      <c r="G143" s="249"/>
      <c r="H143" s="249"/>
      <c r="I143" s="249"/>
      <c r="J143" s="249"/>
      <c r="K143" s="249"/>
      <c r="L143" s="249"/>
      <c r="M143" s="249"/>
      <c r="N143" s="2"/>
    </row>
    <row r="144" spans="1:14" ht="16.5" customHeight="1" x14ac:dyDescent="0.25">
      <c r="A144" s="249"/>
      <c r="B144" s="249"/>
      <c r="C144" s="249"/>
      <c r="D144" s="249"/>
      <c r="E144" s="249"/>
      <c r="F144" s="249"/>
      <c r="G144" s="249"/>
      <c r="H144" s="249"/>
      <c r="I144" s="249"/>
      <c r="J144" s="249"/>
      <c r="K144" s="249"/>
      <c r="L144" s="249"/>
      <c r="M144" s="249"/>
      <c r="N144" s="2"/>
    </row>
    <row r="145" spans="1:14" ht="16.5" customHeight="1" x14ac:dyDescent="0.25">
      <c r="A145" s="249"/>
      <c r="B145" s="249"/>
      <c r="C145" s="249"/>
      <c r="D145" s="249"/>
      <c r="E145" s="249"/>
      <c r="F145" s="249"/>
      <c r="G145" s="249"/>
      <c r="H145" s="249"/>
      <c r="I145" s="249"/>
      <c r="J145" s="249"/>
      <c r="K145" s="249"/>
      <c r="L145" s="249"/>
      <c r="M145" s="249"/>
      <c r="N145" s="2"/>
    </row>
    <row r="146" spans="1:14" ht="16.5" customHeight="1" x14ac:dyDescent="0.25">
      <c r="A146" s="249"/>
      <c r="B146" s="249"/>
      <c r="C146" s="249"/>
      <c r="D146" s="249"/>
      <c r="E146" s="249"/>
      <c r="F146" s="249"/>
      <c r="G146" s="249"/>
      <c r="H146" s="249"/>
      <c r="I146" s="249"/>
      <c r="J146" s="249"/>
      <c r="K146" s="249"/>
      <c r="L146" s="249"/>
      <c r="M146" s="249"/>
      <c r="N146" s="2"/>
    </row>
    <row r="147" spans="1:14" ht="16.5" customHeight="1" x14ac:dyDescent="0.25">
      <c r="A147" s="249"/>
      <c r="B147" s="249"/>
      <c r="C147" s="249"/>
      <c r="D147" s="249"/>
      <c r="E147" s="249"/>
      <c r="F147" s="249"/>
      <c r="G147" s="249"/>
      <c r="H147" s="249"/>
      <c r="I147" s="249"/>
      <c r="J147" s="249"/>
      <c r="K147" s="249"/>
      <c r="L147" s="249"/>
      <c r="M147" s="249"/>
      <c r="N147" s="2"/>
    </row>
    <row r="148" spans="1:14" ht="16.5" customHeight="1" x14ac:dyDescent="0.25">
      <c r="A148" s="249"/>
      <c r="B148" s="249"/>
      <c r="C148" s="249"/>
      <c r="D148" s="249"/>
      <c r="E148" s="249"/>
      <c r="F148" s="249"/>
      <c r="G148" s="249"/>
      <c r="H148" s="249"/>
      <c r="I148" s="249"/>
      <c r="J148" s="249"/>
      <c r="K148" s="249"/>
      <c r="L148" s="249"/>
      <c r="M148" s="249"/>
      <c r="N148" s="2"/>
    </row>
    <row r="149" spans="1:14" ht="16.5" customHeight="1" x14ac:dyDescent="0.25">
      <c r="A149" s="249"/>
      <c r="B149" s="249"/>
      <c r="C149" s="249"/>
      <c r="D149" s="249"/>
      <c r="E149" s="249"/>
      <c r="F149" s="249"/>
      <c r="G149" s="249"/>
      <c r="H149" s="249"/>
      <c r="I149" s="249"/>
      <c r="J149" s="249"/>
      <c r="K149" s="249"/>
      <c r="L149" s="249"/>
      <c r="M149" s="249"/>
      <c r="N149" s="2"/>
    </row>
    <row r="150" spans="1:14" ht="16.5" customHeight="1" x14ac:dyDescent="0.25">
      <c r="A150" s="249"/>
      <c r="B150" s="249"/>
      <c r="C150" s="249"/>
      <c r="D150" s="249"/>
      <c r="E150" s="249"/>
      <c r="F150" s="249"/>
      <c r="G150" s="249"/>
      <c r="H150" s="249"/>
      <c r="I150" s="249"/>
      <c r="J150" s="249"/>
      <c r="K150" s="249"/>
      <c r="L150" s="249"/>
      <c r="M150" s="249"/>
      <c r="N150" s="2"/>
    </row>
    <row r="151" spans="1:14" ht="16.5" customHeight="1" x14ac:dyDescent="0.25">
      <c r="A151" s="249"/>
      <c r="B151" s="249"/>
      <c r="C151" s="249"/>
      <c r="D151" s="249"/>
      <c r="E151" s="249"/>
      <c r="F151" s="249"/>
      <c r="G151" s="249"/>
      <c r="H151" s="249"/>
      <c r="I151" s="249"/>
      <c r="J151" s="249"/>
      <c r="K151" s="249"/>
      <c r="L151" s="249"/>
      <c r="M151" s="249"/>
      <c r="N151" s="2"/>
    </row>
    <row r="152" spans="1:14" ht="16.5" customHeight="1" x14ac:dyDescent="0.25">
      <c r="A152" s="249"/>
      <c r="B152" s="249"/>
      <c r="C152" s="249"/>
      <c r="D152" s="249"/>
      <c r="E152" s="249"/>
      <c r="F152" s="249"/>
      <c r="G152" s="249"/>
      <c r="H152" s="249"/>
      <c r="I152" s="249"/>
      <c r="J152" s="249"/>
      <c r="K152" s="249"/>
      <c r="L152" s="249"/>
      <c r="M152" s="249"/>
      <c r="N152" s="2"/>
    </row>
    <row r="153" spans="1:14" ht="16.5" customHeight="1" x14ac:dyDescent="0.25">
      <c r="A153" s="249"/>
      <c r="B153" s="249"/>
      <c r="C153" s="249"/>
      <c r="D153" s="249"/>
      <c r="E153" s="249"/>
      <c r="F153" s="249"/>
      <c r="G153" s="249"/>
      <c r="H153" s="249"/>
      <c r="I153" s="249"/>
      <c r="J153" s="249"/>
      <c r="K153" s="249"/>
      <c r="L153" s="249"/>
      <c r="M153" s="249"/>
      <c r="N153" s="2"/>
    </row>
    <row r="154" spans="1:14" ht="16.5" customHeight="1" x14ac:dyDescent="0.25">
      <c r="A154" s="249"/>
      <c r="B154" s="249"/>
      <c r="C154" s="249"/>
      <c r="D154" s="249"/>
      <c r="E154" s="249"/>
      <c r="F154" s="249"/>
      <c r="G154" s="249"/>
      <c r="H154" s="249"/>
      <c r="I154" s="249"/>
      <c r="J154" s="249"/>
      <c r="K154" s="249"/>
      <c r="L154" s="249"/>
      <c r="M154" s="249"/>
      <c r="N154" s="2"/>
    </row>
    <row r="155" spans="1:14" ht="16.5" customHeight="1" x14ac:dyDescent="0.25">
      <c r="A155" s="249"/>
      <c r="B155" s="249"/>
      <c r="C155" s="249"/>
      <c r="D155" s="249"/>
      <c r="E155" s="249"/>
      <c r="F155" s="249"/>
      <c r="G155" s="249"/>
      <c r="H155" s="249"/>
      <c r="I155" s="249"/>
      <c r="J155" s="249"/>
      <c r="K155" s="249"/>
      <c r="L155" s="249"/>
      <c r="M155" s="249"/>
      <c r="N155" s="2"/>
    </row>
    <row r="156" spans="1:14" ht="16.5" customHeight="1" x14ac:dyDescent="0.25">
      <c r="A156" s="249"/>
      <c r="B156" s="249"/>
      <c r="C156" s="249"/>
      <c r="D156" s="249"/>
      <c r="E156" s="249"/>
      <c r="F156" s="249"/>
      <c r="G156" s="249"/>
      <c r="H156" s="249"/>
      <c r="I156" s="249"/>
      <c r="J156" s="249"/>
      <c r="K156" s="249"/>
      <c r="L156" s="249"/>
      <c r="M156" s="249"/>
      <c r="N156" s="2"/>
    </row>
    <row r="157" spans="1:14" ht="16.5" customHeight="1" x14ac:dyDescent="0.25">
      <c r="A157" s="249"/>
      <c r="B157" s="249"/>
      <c r="C157" s="249"/>
      <c r="D157" s="249"/>
      <c r="E157" s="249"/>
      <c r="F157" s="249"/>
      <c r="G157" s="249"/>
      <c r="H157" s="249"/>
      <c r="I157" s="249"/>
      <c r="J157" s="249"/>
      <c r="K157" s="249"/>
      <c r="L157" s="249"/>
      <c r="M157" s="249"/>
      <c r="N157" s="2"/>
    </row>
    <row r="158" spans="1:14" ht="16.5" customHeight="1" x14ac:dyDescent="0.25">
      <c r="A158" s="249"/>
      <c r="B158" s="249"/>
      <c r="C158" s="249"/>
      <c r="D158" s="249"/>
      <c r="E158" s="249"/>
      <c r="F158" s="249"/>
      <c r="G158" s="249"/>
      <c r="H158" s="249"/>
      <c r="I158" s="249"/>
      <c r="J158" s="249"/>
      <c r="K158" s="249"/>
      <c r="L158" s="249"/>
      <c r="M158" s="249"/>
      <c r="N158" s="2"/>
    </row>
    <row r="159" spans="1:14" ht="16.5" customHeight="1" x14ac:dyDescent="0.25">
      <c r="A159" s="249"/>
      <c r="B159" s="249"/>
      <c r="C159" s="249"/>
      <c r="D159" s="249"/>
      <c r="E159" s="249"/>
      <c r="F159" s="249"/>
      <c r="G159" s="249"/>
      <c r="H159" s="249"/>
      <c r="I159" s="249"/>
      <c r="J159" s="249"/>
      <c r="K159" s="249"/>
      <c r="L159" s="249"/>
      <c r="M159" s="249"/>
      <c r="N159" s="2"/>
    </row>
    <row r="160" spans="1:14" ht="16.5" customHeight="1" x14ac:dyDescent="0.25">
      <c r="A160" s="249"/>
      <c r="B160" s="249"/>
      <c r="C160" s="249"/>
      <c r="D160" s="249"/>
      <c r="E160" s="249"/>
      <c r="F160" s="249"/>
      <c r="G160" s="249"/>
      <c r="H160" s="249"/>
      <c r="I160" s="249"/>
      <c r="J160" s="249"/>
      <c r="K160" s="249"/>
      <c r="L160" s="249"/>
      <c r="M160" s="249"/>
      <c r="N160" s="2"/>
    </row>
    <row r="161" spans="1:14" ht="16.5" customHeight="1" x14ac:dyDescent="0.25">
      <c r="A161" s="249"/>
      <c r="B161" s="249"/>
      <c r="C161" s="249"/>
      <c r="D161" s="249"/>
      <c r="E161" s="249"/>
      <c r="F161" s="249"/>
      <c r="G161" s="249"/>
      <c r="H161" s="249"/>
      <c r="I161" s="249"/>
      <c r="J161" s="249"/>
      <c r="K161" s="249"/>
      <c r="L161" s="249"/>
      <c r="M161" s="249"/>
      <c r="N161" s="2"/>
    </row>
    <row r="162" spans="1:14" ht="16.5" customHeight="1" x14ac:dyDescent="0.25">
      <c r="A162" s="249"/>
      <c r="B162" s="249"/>
      <c r="C162" s="249"/>
      <c r="D162" s="249"/>
      <c r="E162" s="249"/>
      <c r="F162" s="249"/>
      <c r="G162" s="249"/>
      <c r="H162" s="249"/>
      <c r="I162" s="249"/>
      <c r="J162" s="249"/>
      <c r="K162" s="249"/>
      <c r="L162" s="249"/>
      <c r="M162" s="249"/>
      <c r="N162" s="2"/>
    </row>
    <row r="163" spans="1:14" ht="16.5" customHeight="1" x14ac:dyDescent="0.25">
      <c r="A163" s="249"/>
      <c r="B163" s="249"/>
      <c r="C163" s="249"/>
      <c r="D163" s="249"/>
      <c r="E163" s="249"/>
      <c r="F163" s="249"/>
      <c r="G163" s="249"/>
      <c r="H163" s="249"/>
      <c r="I163" s="249"/>
      <c r="J163" s="249"/>
      <c r="K163" s="249"/>
      <c r="L163" s="249"/>
      <c r="M163" s="249"/>
      <c r="N163" s="2"/>
    </row>
    <row r="164" spans="1:14" ht="16.5" customHeight="1" x14ac:dyDescent="0.25">
      <c r="A164" s="249"/>
      <c r="B164" s="249"/>
      <c r="C164" s="249"/>
      <c r="D164" s="249"/>
      <c r="E164" s="249"/>
      <c r="F164" s="249"/>
      <c r="G164" s="249"/>
      <c r="H164" s="249"/>
      <c r="I164" s="249"/>
      <c r="J164" s="249"/>
      <c r="K164" s="249"/>
      <c r="L164" s="249"/>
      <c r="M164" s="249"/>
      <c r="N164" s="2"/>
    </row>
    <row r="165" spans="1:14" ht="16.5" customHeight="1" x14ac:dyDescent="0.25">
      <c r="A165" s="249"/>
      <c r="B165" s="249"/>
      <c r="C165" s="249"/>
      <c r="D165" s="249"/>
      <c r="E165" s="249"/>
      <c r="F165" s="249"/>
      <c r="G165" s="249"/>
      <c r="H165" s="249"/>
      <c r="I165" s="249"/>
      <c r="J165" s="249"/>
      <c r="K165" s="249"/>
      <c r="L165" s="249"/>
      <c r="M165" s="249"/>
      <c r="N165" s="2"/>
    </row>
    <row r="166" spans="1:14" ht="16.5" customHeight="1" x14ac:dyDescent="0.25">
      <c r="A166" s="249"/>
      <c r="B166" s="249"/>
      <c r="C166" s="249"/>
      <c r="D166" s="249"/>
      <c r="E166" s="249"/>
      <c r="F166" s="249"/>
      <c r="G166" s="249"/>
      <c r="H166" s="249"/>
      <c r="I166" s="249"/>
      <c r="J166" s="249"/>
      <c r="K166" s="249"/>
      <c r="L166" s="249"/>
      <c r="M166" s="249"/>
      <c r="N166" s="2"/>
    </row>
    <row r="167" spans="1:14" ht="16.5" customHeight="1" x14ac:dyDescent="0.25">
      <c r="A167" s="249"/>
      <c r="B167" s="249"/>
      <c r="C167" s="249"/>
      <c r="D167" s="249"/>
      <c r="E167" s="249"/>
      <c r="F167" s="249"/>
      <c r="G167" s="249"/>
      <c r="H167" s="249"/>
      <c r="I167" s="249"/>
      <c r="J167" s="249"/>
      <c r="K167" s="249"/>
      <c r="L167" s="249"/>
      <c r="M167" s="249"/>
      <c r="N167" s="2"/>
    </row>
    <row r="168" spans="1:14" ht="16.5" customHeight="1" x14ac:dyDescent="0.25">
      <c r="A168" s="249"/>
      <c r="B168" s="249"/>
      <c r="C168" s="249"/>
      <c r="D168" s="249"/>
      <c r="E168" s="249"/>
      <c r="F168" s="249"/>
      <c r="G168" s="249"/>
      <c r="H168" s="249"/>
      <c r="I168" s="249"/>
      <c r="J168" s="249"/>
      <c r="K168" s="249"/>
      <c r="L168" s="249"/>
      <c r="M168" s="249"/>
      <c r="N168" s="2"/>
    </row>
    <row r="169" spans="1:14" ht="16.5" customHeight="1" x14ac:dyDescent="0.25">
      <c r="A169" s="249"/>
      <c r="B169" s="249"/>
      <c r="C169" s="249"/>
      <c r="D169" s="249"/>
      <c r="E169" s="249"/>
      <c r="F169" s="249"/>
      <c r="G169" s="249"/>
      <c r="H169" s="249"/>
      <c r="I169" s="249"/>
      <c r="J169" s="249"/>
      <c r="K169" s="249"/>
      <c r="L169" s="249"/>
      <c r="M169" s="249"/>
      <c r="N169" s="2"/>
    </row>
    <row r="170" spans="1:14" ht="16.5" customHeight="1" x14ac:dyDescent="0.25">
      <c r="A170" s="249"/>
      <c r="B170" s="249"/>
      <c r="C170" s="249"/>
      <c r="D170" s="249"/>
      <c r="E170" s="249"/>
      <c r="F170" s="249"/>
      <c r="G170" s="249"/>
      <c r="H170" s="249"/>
      <c r="I170" s="249"/>
      <c r="J170" s="249"/>
      <c r="K170" s="249"/>
      <c r="L170" s="249"/>
      <c r="M170" s="249"/>
      <c r="N170" s="2"/>
    </row>
    <row r="171" spans="1:14" ht="16.5" customHeight="1" x14ac:dyDescent="0.25">
      <c r="A171" s="249"/>
      <c r="B171" s="249"/>
      <c r="C171" s="249"/>
      <c r="D171" s="249"/>
      <c r="E171" s="249"/>
      <c r="F171" s="249"/>
      <c r="G171" s="249"/>
      <c r="H171" s="249"/>
      <c r="I171" s="249"/>
      <c r="J171" s="249"/>
      <c r="K171" s="249"/>
      <c r="L171" s="249"/>
      <c r="M171" s="249"/>
      <c r="N171" s="2"/>
    </row>
    <row r="172" spans="1:14" ht="16.5" customHeight="1" x14ac:dyDescent="0.25">
      <c r="A172" s="249"/>
      <c r="B172" s="249"/>
      <c r="C172" s="249"/>
      <c r="D172" s="249"/>
      <c r="E172" s="249"/>
      <c r="F172" s="249"/>
      <c r="G172" s="249"/>
      <c r="H172" s="249"/>
      <c r="I172" s="249"/>
      <c r="J172" s="249"/>
      <c r="K172" s="249"/>
      <c r="L172" s="249"/>
      <c r="M172" s="249"/>
      <c r="N172" s="2"/>
    </row>
    <row r="173" spans="1:14" ht="16.5" customHeight="1" x14ac:dyDescent="0.25">
      <c r="A173" s="249"/>
      <c r="B173" s="249"/>
      <c r="C173" s="249"/>
      <c r="D173" s="249"/>
      <c r="E173" s="249"/>
      <c r="F173" s="249"/>
      <c r="G173" s="249"/>
      <c r="H173" s="249"/>
      <c r="I173" s="249"/>
      <c r="J173" s="249"/>
      <c r="K173" s="249"/>
      <c r="L173" s="249"/>
      <c r="M173" s="249"/>
      <c r="N173" s="2"/>
    </row>
    <row r="174" spans="1:14" ht="16.5" customHeight="1" x14ac:dyDescent="0.25">
      <c r="A174" s="249"/>
      <c r="B174" s="249"/>
      <c r="C174" s="249"/>
      <c r="D174" s="249"/>
      <c r="E174" s="249"/>
      <c r="F174" s="249"/>
      <c r="G174" s="249"/>
      <c r="H174" s="249"/>
      <c r="I174" s="249"/>
      <c r="J174" s="249"/>
      <c r="K174" s="249"/>
      <c r="L174" s="249"/>
      <c r="M174" s="249"/>
      <c r="N174" s="2"/>
    </row>
    <row r="175" spans="1:14" ht="16.5" customHeight="1" x14ac:dyDescent="0.25">
      <c r="A175" s="249"/>
      <c r="B175" s="249"/>
      <c r="C175" s="249"/>
      <c r="D175" s="249"/>
      <c r="E175" s="249"/>
      <c r="F175" s="249"/>
      <c r="G175" s="249"/>
      <c r="H175" s="249"/>
      <c r="I175" s="249"/>
      <c r="J175" s="249"/>
      <c r="K175" s="249"/>
      <c r="L175" s="249"/>
      <c r="M175" s="249"/>
      <c r="N175" s="2"/>
    </row>
    <row r="176" spans="1:14" ht="16.5" customHeight="1" x14ac:dyDescent="0.25">
      <c r="A176" s="249"/>
      <c r="B176" s="249"/>
      <c r="C176" s="249"/>
      <c r="D176" s="249"/>
      <c r="E176" s="249"/>
      <c r="F176" s="249"/>
      <c r="G176" s="249"/>
      <c r="H176" s="249"/>
      <c r="I176" s="249"/>
      <c r="J176" s="249"/>
      <c r="K176" s="249"/>
      <c r="L176" s="249"/>
      <c r="M176" s="249"/>
      <c r="N176" s="2"/>
    </row>
    <row r="177" spans="1:14" ht="16.5" customHeight="1" x14ac:dyDescent="0.25">
      <c r="A177" s="249"/>
      <c r="B177" s="249"/>
      <c r="C177" s="249"/>
      <c r="D177" s="249"/>
      <c r="E177" s="249"/>
      <c r="F177" s="249"/>
      <c r="G177" s="249"/>
      <c r="H177" s="249"/>
      <c r="I177" s="249"/>
      <c r="J177" s="249"/>
      <c r="K177" s="249"/>
      <c r="L177" s="249"/>
      <c r="M177" s="249"/>
      <c r="N177" s="2"/>
    </row>
    <row r="178" spans="1:14" ht="16.5" customHeight="1" x14ac:dyDescent="0.25">
      <c r="A178" s="249"/>
      <c r="B178" s="249"/>
      <c r="C178" s="249"/>
      <c r="D178" s="249"/>
      <c r="E178" s="249"/>
      <c r="F178" s="249"/>
      <c r="G178" s="249"/>
      <c r="H178" s="249"/>
      <c r="I178" s="249"/>
      <c r="J178" s="249"/>
      <c r="K178" s="249"/>
      <c r="L178" s="249"/>
      <c r="M178" s="249"/>
      <c r="N178" s="2"/>
    </row>
    <row r="179" spans="1:14" ht="16.5" customHeight="1" x14ac:dyDescent="0.25">
      <c r="A179" s="249"/>
      <c r="B179" s="249"/>
      <c r="C179" s="249"/>
      <c r="D179" s="249"/>
      <c r="E179" s="249"/>
      <c r="F179" s="249"/>
      <c r="G179" s="249"/>
      <c r="H179" s="249"/>
      <c r="I179" s="249"/>
      <c r="J179" s="249"/>
      <c r="K179" s="249"/>
      <c r="L179" s="249"/>
      <c r="M179" s="249"/>
      <c r="N179" s="2"/>
    </row>
    <row r="180" spans="1:14" ht="16.5" customHeight="1" x14ac:dyDescent="0.25">
      <c r="A180" s="249"/>
      <c r="B180" s="249"/>
      <c r="C180" s="249"/>
      <c r="D180" s="249"/>
      <c r="E180" s="249"/>
      <c r="F180" s="249"/>
      <c r="G180" s="249"/>
      <c r="H180" s="249"/>
      <c r="I180" s="249"/>
      <c r="J180" s="249"/>
      <c r="K180" s="249"/>
      <c r="L180" s="249"/>
      <c r="M180" s="249"/>
      <c r="N180" s="2"/>
    </row>
    <row r="181" spans="1:14" ht="16.5" customHeight="1" x14ac:dyDescent="0.25">
      <c r="A181" s="249"/>
      <c r="B181" s="249"/>
      <c r="C181" s="249"/>
      <c r="D181" s="249"/>
      <c r="E181" s="249"/>
      <c r="F181" s="249"/>
      <c r="G181" s="249"/>
      <c r="H181" s="249"/>
      <c r="I181" s="249"/>
      <c r="J181" s="249"/>
      <c r="K181" s="249"/>
      <c r="L181" s="249"/>
      <c r="M181" s="249"/>
      <c r="N181" s="2"/>
    </row>
    <row r="182" spans="1:14" ht="16.5" customHeight="1" x14ac:dyDescent="0.25">
      <c r="A182" s="249"/>
      <c r="B182" s="249"/>
      <c r="C182" s="249"/>
      <c r="D182" s="249"/>
      <c r="E182" s="249"/>
      <c r="F182" s="249"/>
      <c r="G182" s="249"/>
      <c r="H182" s="249"/>
      <c r="I182" s="249"/>
      <c r="J182" s="249"/>
      <c r="K182" s="249"/>
      <c r="L182" s="249"/>
      <c r="M182" s="249"/>
      <c r="N182" s="2"/>
    </row>
    <row r="183" spans="1:14" ht="16.5" customHeight="1" x14ac:dyDescent="0.25">
      <c r="A183" s="249"/>
      <c r="B183" s="249"/>
      <c r="C183" s="249"/>
      <c r="D183" s="249"/>
      <c r="E183" s="249"/>
      <c r="F183" s="249"/>
      <c r="G183" s="249"/>
      <c r="H183" s="249"/>
      <c r="I183" s="249"/>
      <c r="J183" s="249"/>
      <c r="K183" s="249"/>
      <c r="L183" s="249"/>
      <c r="M183" s="249"/>
      <c r="N183" s="2"/>
    </row>
    <row r="184" spans="1:14" ht="16.5" customHeight="1" x14ac:dyDescent="0.25">
      <c r="A184" s="249"/>
      <c r="B184" s="249"/>
      <c r="C184" s="249"/>
      <c r="D184" s="249"/>
      <c r="E184" s="249"/>
      <c r="F184" s="249"/>
      <c r="G184" s="249"/>
      <c r="H184" s="249"/>
      <c r="I184" s="249"/>
      <c r="J184" s="249"/>
      <c r="K184" s="249"/>
      <c r="L184" s="249"/>
      <c r="M184" s="249"/>
      <c r="N184" s="2"/>
    </row>
    <row r="185" spans="1:14" ht="16.5" customHeight="1" x14ac:dyDescent="0.25">
      <c r="A185" s="249"/>
      <c r="B185" s="249"/>
      <c r="C185" s="249"/>
      <c r="D185" s="249"/>
      <c r="E185" s="249"/>
      <c r="F185" s="249"/>
      <c r="G185" s="249"/>
      <c r="H185" s="249"/>
      <c r="I185" s="249"/>
      <c r="J185" s="249"/>
      <c r="K185" s="249"/>
      <c r="L185" s="249"/>
      <c r="M185" s="249"/>
      <c r="N185" s="2"/>
    </row>
    <row r="186" spans="1:14" ht="16.5" customHeight="1" x14ac:dyDescent="0.25">
      <c r="A186" s="249"/>
      <c r="B186" s="249"/>
      <c r="C186" s="249"/>
      <c r="D186" s="249"/>
      <c r="E186" s="249"/>
      <c r="F186" s="249"/>
      <c r="G186" s="249"/>
      <c r="H186" s="249"/>
      <c r="I186" s="249"/>
      <c r="J186" s="249"/>
      <c r="K186" s="249"/>
      <c r="L186" s="249"/>
      <c r="M186" s="249"/>
      <c r="N186" s="2"/>
    </row>
    <row r="187" spans="1:14" ht="16.5" customHeight="1" x14ac:dyDescent="0.25">
      <c r="A187" s="249"/>
      <c r="B187" s="249"/>
      <c r="C187" s="249"/>
      <c r="D187" s="249"/>
      <c r="E187" s="249"/>
      <c r="F187" s="249"/>
      <c r="G187" s="249"/>
      <c r="H187" s="249"/>
      <c r="I187" s="249"/>
      <c r="J187" s="249"/>
      <c r="K187" s="249"/>
      <c r="L187" s="249"/>
      <c r="M187" s="249"/>
      <c r="N187" s="2"/>
    </row>
    <row r="188" spans="1:14" ht="16.5" customHeight="1" x14ac:dyDescent="0.25">
      <c r="A188" s="249"/>
      <c r="B188" s="249"/>
      <c r="C188" s="249"/>
      <c r="D188" s="249"/>
      <c r="E188" s="249"/>
      <c r="F188" s="249"/>
      <c r="G188" s="249"/>
      <c r="H188" s="249"/>
      <c r="I188" s="249"/>
      <c r="J188" s="249"/>
      <c r="K188" s="249"/>
      <c r="L188" s="249"/>
      <c r="M188" s="249"/>
      <c r="N188" s="2"/>
    </row>
    <row r="189" spans="1:14" ht="16.5" customHeight="1" x14ac:dyDescent="0.25">
      <c r="A189" s="249"/>
      <c r="B189" s="249"/>
      <c r="C189" s="249"/>
      <c r="D189" s="249"/>
      <c r="E189" s="249"/>
      <c r="F189" s="249"/>
      <c r="G189" s="249"/>
      <c r="H189" s="249"/>
      <c r="I189" s="249"/>
      <c r="J189" s="249"/>
      <c r="K189" s="249"/>
      <c r="L189" s="249"/>
      <c r="M189" s="249"/>
      <c r="N189" s="2"/>
    </row>
    <row r="190" spans="1:14" ht="16.5" customHeight="1" x14ac:dyDescent="0.25">
      <c r="A190" s="249"/>
      <c r="B190" s="249"/>
      <c r="C190" s="249"/>
      <c r="D190" s="249"/>
      <c r="E190" s="249"/>
      <c r="F190" s="249"/>
      <c r="G190" s="249"/>
      <c r="H190" s="249"/>
      <c r="I190" s="249"/>
      <c r="J190" s="249"/>
      <c r="K190" s="249"/>
      <c r="L190" s="249"/>
      <c r="M190" s="249"/>
      <c r="N190" s="2"/>
    </row>
    <row r="191" spans="1:14" ht="16.5" customHeight="1" x14ac:dyDescent="0.25">
      <c r="A191" s="249"/>
      <c r="B191" s="249"/>
      <c r="C191" s="249"/>
      <c r="D191" s="249"/>
      <c r="E191" s="249"/>
      <c r="F191" s="249"/>
      <c r="G191" s="249"/>
      <c r="H191" s="249"/>
      <c r="I191" s="249"/>
      <c r="J191" s="249"/>
      <c r="K191" s="249"/>
      <c r="L191" s="249"/>
      <c r="M191" s="249"/>
      <c r="N191" s="2"/>
    </row>
    <row r="192" spans="1:14" ht="16.5" customHeight="1" x14ac:dyDescent="0.25">
      <c r="A192" s="249"/>
      <c r="B192" s="249"/>
      <c r="C192" s="249"/>
      <c r="D192" s="249"/>
      <c r="E192" s="249"/>
      <c r="F192" s="249"/>
      <c r="G192" s="249"/>
      <c r="H192" s="249"/>
      <c r="I192" s="249"/>
      <c r="J192" s="249"/>
      <c r="K192" s="249"/>
      <c r="L192" s="249"/>
      <c r="M192" s="249"/>
      <c r="N192" s="2"/>
    </row>
    <row r="193" spans="1:14" ht="16.5" customHeight="1" x14ac:dyDescent="0.25">
      <c r="A193" s="249"/>
      <c r="B193" s="249"/>
      <c r="C193" s="249"/>
      <c r="D193" s="249"/>
      <c r="E193" s="249"/>
      <c r="F193" s="249"/>
      <c r="G193" s="249"/>
      <c r="H193" s="249"/>
      <c r="I193" s="249"/>
      <c r="J193" s="249"/>
      <c r="K193" s="249"/>
      <c r="L193" s="249"/>
      <c r="M193" s="249"/>
      <c r="N193" s="2"/>
    </row>
    <row r="194" spans="1:14" ht="16.5" customHeight="1" x14ac:dyDescent="0.25">
      <c r="A194" s="249"/>
      <c r="B194" s="249"/>
      <c r="C194" s="249"/>
      <c r="D194" s="249"/>
      <c r="E194" s="249"/>
      <c r="F194" s="249"/>
      <c r="G194" s="249"/>
      <c r="H194" s="249"/>
      <c r="I194" s="249"/>
      <c r="J194" s="249"/>
      <c r="K194" s="249"/>
      <c r="L194" s="249"/>
      <c r="M194" s="249"/>
      <c r="N194" s="2"/>
    </row>
    <row r="195" spans="1:14" ht="16.5" customHeight="1" x14ac:dyDescent="0.25">
      <c r="A195" s="249"/>
      <c r="B195" s="249"/>
      <c r="C195" s="249"/>
      <c r="D195" s="249"/>
      <c r="E195" s="249"/>
      <c r="F195" s="249"/>
      <c r="G195" s="249"/>
      <c r="H195" s="249"/>
      <c r="I195" s="249"/>
      <c r="J195" s="249"/>
      <c r="K195" s="249"/>
      <c r="L195" s="249"/>
      <c r="M195" s="249"/>
      <c r="N195" s="2"/>
    </row>
    <row r="196" spans="1:14" ht="16.5" customHeight="1" x14ac:dyDescent="0.25">
      <c r="A196" s="249"/>
      <c r="B196" s="249"/>
      <c r="C196" s="249"/>
      <c r="D196" s="249"/>
      <c r="E196" s="249"/>
      <c r="F196" s="249"/>
      <c r="G196" s="249"/>
      <c r="H196" s="249"/>
      <c r="I196" s="249"/>
      <c r="J196" s="249"/>
      <c r="K196" s="249"/>
      <c r="L196" s="249"/>
      <c r="M196" s="249"/>
      <c r="N196" s="2"/>
    </row>
    <row r="197" spans="1:14" ht="16.5" customHeight="1" x14ac:dyDescent="0.25">
      <c r="A197" s="249"/>
      <c r="B197" s="249"/>
      <c r="C197" s="249"/>
      <c r="D197" s="249"/>
      <c r="E197" s="249"/>
      <c r="F197" s="249"/>
      <c r="G197" s="249"/>
      <c r="H197" s="249"/>
      <c r="I197" s="249"/>
      <c r="J197" s="249"/>
      <c r="K197" s="249"/>
      <c r="L197" s="249"/>
      <c r="M197" s="249"/>
      <c r="N197" s="2"/>
    </row>
    <row r="198" spans="1:14" ht="16.5" customHeight="1" x14ac:dyDescent="0.25">
      <c r="A198" s="249"/>
      <c r="B198" s="249"/>
      <c r="C198" s="249"/>
      <c r="D198" s="249"/>
      <c r="E198" s="249"/>
      <c r="F198" s="249"/>
      <c r="G198" s="249"/>
      <c r="H198" s="249"/>
      <c r="I198" s="249"/>
      <c r="J198" s="249"/>
      <c r="K198" s="249"/>
      <c r="L198" s="249"/>
      <c r="M198" s="249"/>
      <c r="N198" s="2"/>
    </row>
    <row r="199" spans="1:14" ht="16.5" customHeight="1" x14ac:dyDescent="0.25">
      <c r="A199" s="249"/>
      <c r="B199" s="249"/>
      <c r="C199" s="249"/>
      <c r="D199" s="249"/>
      <c r="E199" s="249"/>
      <c r="F199" s="249"/>
      <c r="G199" s="249"/>
      <c r="H199" s="249"/>
      <c r="I199" s="249"/>
      <c r="J199" s="249"/>
      <c r="K199" s="249"/>
      <c r="L199" s="249"/>
      <c r="M199" s="249"/>
      <c r="N199" s="2"/>
    </row>
    <row r="200" spans="1:14" ht="16.5" customHeight="1" x14ac:dyDescent="0.25">
      <c r="A200" s="249"/>
      <c r="B200" s="249"/>
      <c r="C200" s="249"/>
      <c r="D200" s="249"/>
      <c r="E200" s="249"/>
      <c r="F200" s="249"/>
      <c r="G200" s="249"/>
      <c r="H200" s="249"/>
      <c r="I200" s="249"/>
      <c r="J200" s="249"/>
      <c r="K200" s="249"/>
      <c r="L200" s="249"/>
      <c r="M200" s="249"/>
      <c r="N200" s="2"/>
    </row>
    <row r="201" spans="1:14" ht="16.5" customHeight="1" x14ac:dyDescent="0.25">
      <c r="A201" s="249"/>
      <c r="B201" s="249"/>
      <c r="C201" s="249"/>
      <c r="D201" s="249"/>
      <c r="E201" s="249"/>
      <c r="F201" s="249"/>
      <c r="G201" s="249"/>
      <c r="H201" s="249"/>
      <c r="I201" s="249"/>
      <c r="J201" s="249"/>
      <c r="K201" s="249"/>
      <c r="L201" s="249"/>
      <c r="M201" s="249"/>
      <c r="N201" s="2"/>
    </row>
    <row r="202" spans="1:14" ht="16.5" customHeight="1" x14ac:dyDescent="0.25">
      <c r="A202" s="249"/>
      <c r="B202" s="249"/>
      <c r="C202" s="249"/>
      <c r="D202" s="249"/>
      <c r="E202" s="249"/>
      <c r="F202" s="249"/>
      <c r="G202" s="249"/>
      <c r="H202" s="249"/>
      <c r="I202" s="249"/>
      <c r="J202" s="249"/>
      <c r="K202" s="249"/>
      <c r="L202" s="249"/>
      <c r="M202" s="249"/>
      <c r="N202" s="2"/>
    </row>
    <row r="203" spans="1:14" ht="16.5" customHeight="1" x14ac:dyDescent="0.25">
      <c r="A203" s="249"/>
      <c r="B203" s="249"/>
      <c r="C203" s="249"/>
      <c r="D203" s="249"/>
      <c r="E203" s="249"/>
      <c r="F203" s="249"/>
      <c r="G203" s="249"/>
      <c r="H203" s="249"/>
      <c r="I203" s="249"/>
      <c r="J203" s="249"/>
      <c r="K203" s="249"/>
      <c r="L203" s="249"/>
      <c r="M203" s="249"/>
      <c r="N203" s="2"/>
    </row>
    <row r="204" spans="1:14" ht="16.5" customHeight="1" x14ac:dyDescent="0.25">
      <c r="A204" s="249"/>
      <c r="B204" s="249"/>
      <c r="C204" s="249"/>
      <c r="D204" s="249"/>
      <c r="E204" s="249"/>
      <c r="F204" s="249"/>
      <c r="G204" s="249"/>
      <c r="H204" s="249"/>
      <c r="I204" s="249"/>
      <c r="J204" s="249"/>
      <c r="K204" s="249"/>
      <c r="L204" s="249"/>
      <c r="M204" s="249"/>
      <c r="N204" s="2"/>
    </row>
    <row r="205" spans="1:14" ht="16.5" customHeight="1" x14ac:dyDescent="0.25">
      <c r="A205" s="249"/>
      <c r="B205" s="249"/>
      <c r="C205" s="249"/>
      <c r="D205" s="249"/>
      <c r="E205" s="249"/>
      <c r="F205" s="249"/>
      <c r="G205" s="249"/>
      <c r="H205" s="249"/>
      <c r="I205" s="249"/>
      <c r="J205" s="249"/>
      <c r="K205" s="249"/>
      <c r="L205" s="249"/>
      <c r="M205" s="249"/>
      <c r="N205" s="2"/>
    </row>
    <row r="206" spans="1:14" ht="16.5" customHeight="1" x14ac:dyDescent="0.25">
      <c r="A206" s="249"/>
      <c r="B206" s="249"/>
      <c r="C206" s="249"/>
      <c r="D206" s="249"/>
      <c r="E206" s="249"/>
      <c r="F206" s="249"/>
      <c r="G206" s="249"/>
      <c r="H206" s="249"/>
      <c r="I206" s="249"/>
      <c r="J206" s="249"/>
      <c r="K206" s="249"/>
      <c r="L206" s="249"/>
      <c r="M206" s="249"/>
      <c r="N206" s="2"/>
    </row>
    <row r="207" spans="1:14" ht="16.5" customHeight="1" x14ac:dyDescent="0.25">
      <c r="A207" s="249"/>
      <c r="B207" s="249"/>
      <c r="C207" s="249"/>
      <c r="D207" s="249"/>
      <c r="E207" s="249"/>
      <c r="F207" s="249"/>
      <c r="G207" s="249"/>
      <c r="H207" s="249"/>
      <c r="I207" s="249"/>
      <c r="J207" s="249"/>
      <c r="K207" s="249"/>
      <c r="L207" s="249"/>
      <c r="M207" s="249"/>
      <c r="N207" s="2"/>
    </row>
    <row r="208" spans="1:14" ht="16.5" customHeight="1" x14ac:dyDescent="0.25">
      <c r="A208" s="249"/>
      <c r="B208" s="249"/>
      <c r="C208" s="249"/>
      <c r="D208" s="249"/>
      <c r="E208" s="249"/>
      <c r="F208" s="249"/>
      <c r="G208" s="249"/>
      <c r="H208" s="249"/>
      <c r="I208" s="249"/>
      <c r="J208" s="249"/>
      <c r="K208" s="249"/>
      <c r="L208" s="249"/>
      <c r="M208" s="249"/>
      <c r="N208" s="2"/>
    </row>
    <row r="209" spans="1:14" ht="16.5" customHeight="1" x14ac:dyDescent="0.25">
      <c r="A209" s="249"/>
      <c r="B209" s="249"/>
      <c r="C209" s="249"/>
      <c r="D209" s="249"/>
      <c r="E209" s="249"/>
      <c r="F209" s="249"/>
      <c r="G209" s="249"/>
      <c r="H209" s="249"/>
      <c r="I209" s="249"/>
      <c r="J209" s="249"/>
      <c r="K209" s="249"/>
      <c r="L209" s="249"/>
      <c r="M209" s="249"/>
      <c r="N209" s="2"/>
    </row>
    <row r="210" spans="1:14" ht="16.5" customHeight="1" x14ac:dyDescent="0.25">
      <c r="A210" s="249"/>
      <c r="B210" s="249"/>
      <c r="C210" s="249"/>
      <c r="D210" s="249"/>
      <c r="E210" s="249"/>
      <c r="F210" s="249"/>
      <c r="G210" s="249"/>
      <c r="H210" s="249"/>
      <c r="I210" s="249"/>
      <c r="J210" s="249"/>
      <c r="K210" s="249"/>
      <c r="L210" s="249"/>
      <c r="M210" s="249"/>
      <c r="N210" s="2"/>
    </row>
    <row r="211" spans="1:14" ht="16.5" customHeight="1" x14ac:dyDescent="0.25">
      <c r="A211" s="249"/>
      <c r="B211" s="249"/>
      <c r="C211" s="249"/>
      <c r="D211" s="249"/>
      <c r="E211" s="249"/>
      <c r="F211" s="249"/>
      <c r="G211" s="249"/>
      <c r="H211" s="249"/>
      <c r="I211" s="249"/>
      <c r="J211" s="249"/>
      <c r="K211" s="249"/>
      <c r="L211" s="249"/>
      <c r="M211" s="249"/>
      <c r="N211" s="2"/>
    </row>
    <row r="212" spans="1:14" ht="16.5" customHeight="1" x14ac:dyDescent="0.25">
      <c r="A212" s="249"/>
      <c r="B212" s="249"/>
      <c r="C212" s="249"/>
      <c r="D212" s="249"/>
      <c r="E212" s="249"/>
      <c r="F212" s="249"/>
      <c r="G212" s="249"/>
      <c r="H212" s="249"/>
      <c r="I212" s="249"/>
      <c r="J212" s="249"/>
      <c r="K212" s="249"/>
      <c r="L212" s="249"/>
      <c r="M212" s="249"/>
      <c r="N212" s="2"/>
    </row>
    <row r="213" spans="1:14" ht="16.5" customHeight="1" x14ac:dyDescent="0.25">
      <c r="A213" s="249"/>
      <c r="B213" s="249"/>
      <c r="C213" s="249"/>
      <c r="D213" s="249"/>
      <c r="E213" s="249"/>
      <c r="F213" s="249"/>
      <c r="G213" s="249"/>
      <c r="H213" s="249"/>
      <c r="I213" s="249"/>
      <c r="J213" s="249"/>
      <c r="K213" s="249"/>
      <c r="L213" s="249"/>
      <c r="M213" s="249"/>
      <c r="N213" s="2"/>
    </row>
    <row r="214" spans="1:14" ht="16.5" customHeight="1" x14ac:dyDescent="0.25">
      <c r="A214" s="249"/>
      <c r="B214" s="249"/>
      <c r="C214" s="249"/>
      <c r="D214" s="249"/>
      <c r="E214" s="249"/>
      <c r="F214" s="249"/>
      <c r="G214" s="249"/>
      <c r="H214" s="249"/>
      <c r="I214" s="249"/>
      <c r="J214" s="249"/>
      <c r="K214" s="249"/>
      <c r="L214" s="249"/>
      <c r="M214" s="249"/>
      <c r="N214" s="2"/>
    </row>
    <row r="215" spans="1:14" ht="16.5" customHeight="1" x14ac:dyDescent="0.25">
      <c r="A215" s="249"/>
      <c r="B215" s="249"/>
      <c r="C215" s="249"/>
      <c r="D215" s="249"/>
      <c r="E215" s="249"/>
      <c r="F215" s="249"/>
      <c r="G215" s="249"/>
      <c r="H215" s="249"/>
      <c r="I215" s="249"/>
      <c r="J215" s="249"/>
      <c r="K215" s="249"/>
      <c r="L215" s="249"/>
      <c r="M215" s="249"/>
      <c r="N215" s="2"/>
    </row>
    <row r="216" spans="1:14" ht="16.5" customHeight="1" x14ac:dyDescent="0.25">
      <c r="A216" s="249"/>
      <c r="B216" s="249"/>
      <c r="C216" s="249"/>
      <c r="D216" s="249"/>
      <c r="E216" s="249"/>
      <c r="F216" s="249"/>
      <c r="G216" s="249"/>
      <c r="H216" s="249"/>
      <c r="I216" s="249"/>
      <c r="J216" s="249"/>
      <c r="K216" s="249"/>
      <c r="L216" s="249"/>
      <c r="M216" s="249"/>
      <c r="N216" s="2"/>
    </row>
    <row r="217" spans="1:14" ht="16.5" customHeight="1" x14ac:dyDescent="0.25">
      <c r="A217" s="249"/>
      <c r="B217" s="249"/>
      <c r="C217" s="249"/>
      <c r="D217" s="249"/>
      <c r="E217" s="249"/>
      <c r="F217" s="249"/>
      <c r="G217" s="249"/>
      <c r="H217" s="249"/>
      <c r="I217" s="249"/>
      <c r="J217" s="249"/>
      <c r="K217" s="249"/>
      <c r="L217" s="249"/>
      <c r="M217" s="249"/>
      <c r="N217" s="2"/>
    </row>
    <row r="218" spans="1:14" ht="16.5" customHeight="1" x14ac:dyDescent="0.25">
      <c r="A218" s="249"/>
      <c r="B218" s="249"/>
      <c r="C218" s="249"/>
      <c r="D218" s="249"/>
      <c r="E218" s="249"/>
      <c r="F218" s="249"/>
      <c r="G218" s="249"/>
      <c r="H218" s="249"/>
      <c r="I218" s="249"/>
      <c r="J218" s="249"/>
      <c r="K218" s="249"/>
      <c r="L218" s="249"/>
      <c r="M218" s="249"/>
      <c r="N218" s="2"/>
    </row>
    <row r="219" spans="1:14" ht="16.5" customHeight="1" x14ac:dyDescent="0.25">
      <c r="A219" s="249"/>
      <c r="B219" s="249"/>
      <c r="C219" s="249"/>
      <c r="D219" s="249"/>
      <c r="E219" s="249"/>
      <c r="F219" s="249"/>
      <c r="G219" s="249"/>
      <c r="H219" s="249"/>
      <c r="I219" s="249"/>
      <c r="J219" s="249"/>
      <c r="K219" s="249"/>
      <c r="L219" s="249"/>
      <c r="M219" s="249"/>
      <c r="N219" s="2"/>
    </row>
    <row r="220" spans="1:14" ht="16.5" customHeight="1" x14ac:dyDescent="0.25">
      <c r="A220" s="249"/>
      <c r="B220" s="249"/>
      <c r="C220" s="249"/>
      <c r="D220" s="249"/>
      <c r="E220" s="249"/>
      <c r="F220" s="249"/>
      <c r="G220" s="249"/>
      <c r="H220" s="249"/>
      <c r="I220" s="249"/>
      <c r="J220" s="249"/>
      <c r="K220" s="249"/>
      <c r="L220" s="249"/>
      <c r="M220" s="249"/>
      <c r="N220" s="2"/>
    </row>
    <row r="221" spans="1:14" ht="16.5" customHeight="1" x14ac:dyDescent="0.25">
      <c r="A221" s="249"/>
      <c r="B221" s="249"/>
      <c r="C221" s="249"/>
      <c r="D221" s="249"/>
      <c r="E221" s="249"/>
      <c r="F221" s="249"/>
      <c r="G221" s="249"/>
      <c r="H221" s="249"/>
      <c r="I221" s="249"/>
      <c r="J221" s="249"/>
      <c r="K221" s="249"/>
      <c r="L221" s="249"/>
      <c r="M221" s="249"/>
      <c r="N221" s="2"/>
    </row>
    <row r="222" spans="1:14" ht="16.5" customHeight="1" x14ac:dyDescent="0.25">
      <c r="A222" s="249"/>
      <c r="B222" s="249"/>
      <c r="C222" s="249"/>
      <c r="D222" s="249"/>
      <c r="E222" s="249"/>
      <c r="F222" s="249"/>
      <c r="G222" s="249"/>
      <c r="H222" s="249"/>
      <c r="I222" s="249"/>
      <c r="J222" s="249"/>
      <c r="K222" s="249"/>
      <c r="L222" s="249"/>
      <c r="M222" s="249"/>
      <c r="N222" s="2"/>
    </row>
    <row r="223" spans="1:14" ht="16.5" customHeight="1" x14ac:dyDescent="0.25">
      <c r="A223" s="249"/>
      <c r="B223" s="249"/>
      <c r="C223" s="249"/>
      <c r="D223" s="249"/>
      <c r="E223" s="249"/>
      <c r="F223" s="249"/>
      <c r="G223" s="249"/>
      <c r="H223" s="249"/>
      <c r="I223" s="249"/>
      <c r="J223" s="249"/>
      <c r="K223" s="249"/>
      <c r="L223" s="249"/>
      <c r="M223" s="249"/>
      <c r="N223" s="2"/>
    </row>
    <row r="224" spans="1:14" ht="16.5" customHeight="1" x14ac:dyDescent="0.25">
      <c r="A224" s="249"/>
      <c r="B224" s="249"/>
      <c r="C224" s="249"/>
      <c r="D224" s="249"/>
      <c r="E224" s="249"/>
      <c r="F224" s="249"/>
      <c r="G224" s="249"/>
      <c r="H224" s="249"/>
      <c r="I224" s="249"/>
      <c r="J224" s="249"/>
      <c r="K224" s="249"/>
      <c r="L224" s="249"/>
      <c r="M224" s="249"/>
      <c r="N224" s="2"/>
    </row>
    <row r="225" spans="1:14" ht="16.5" customHeight="1" x14ac:dyDescent="0.25">
      <c r="A225" s="249"/>
      <c r="B225" s="249"/>
      <c r="C225" s="249"/>
      <c r="D225" s="249"/>
      <c r="E225" s="249"/>
      <c r="F225" s="249"/>
      <c r="G225" s="249"/>
      <c r="H225" s="249"/>
      <c r="I225" s="249"/>
      <c r="J225" s="249"/>
      <c r="K225" s="249"/>
      <c r="L225" s="249"/>
      <c r="M225" s="249"/>
      <c r="N225" s="2"/>
    </row>
    <row r="226" spans="1:14" ht="16.5" customHeight="1" x14ac:dyDescent="0.25">
      <c r="A226" s="249"/>
      <c r="B226" s="249"/>
      <c r="C226" s="249"/>
      <c r="D226" s="249"/>
      <c r="E226" s="249"/>
      <c r="F226" s="249"/>
      <c r="G226" s="249"/>
      <c r="H226" s="249"/>
      <c r="I226" s="249"/>
      <c r="J226" s="249"/>
      <c r="K226" s="249"/>
      <c r="L226" s="249"/>
      <c r="M226" s="249"/>
      <c r="N226" s="2"/>
    </row>
    <row r="227" spans="1:14" ht="16.5" customHeight="1" x14ac:dyDescent="0.25">
      <c r="A227" s="249"/>
      <c r="B227" s="249"/>
      <c r="C227" s="249"/>
      <c r="D227" s="249"/>
      <c r="E227" s="249"/>
      <c r="F227" s="249"/>
      <c r="G227" s="249"/>
      <c r="H227" s="249"/>
      <c r="I227" s="249"/>
      <c r="J227" s="249"/>
      <c r="K227" s="249"/>
      <c r="L227" s="249"/>
      <c r="M227" s="249"/>
      <c r="N227" s="2"/>
    </row>
    <row r="228" spans="1:14" ht="16.5" customHeight="1" x14ac:dyDescent="0.25">
      <c r="A228" s="249"/>
      <c r="B228" s="249"/>
      <c r="C228" s="249"/>
      <c r="D228" s="249"/>
      <c r="E228" s="249"/>
      <c r="F228" s="249"/>
      <c r="G228" s="249"/>
      <c r="H228" s="249"/>
      <c r="I228" s="249"/>
      <c r="J228" s="249"/>
      <c r="K228" s="249"/>
      <c r="L228" s="249"/>
      <c r="M228" s="249"/>
      <c r="N228" s="2"/>
    </row>
    <row r="229" spans="1:14" ht="16.5" customHeight="1" x14ac:dyDescent="0.25">
      <c r="A229" s="249"/>
      <c r="B229" s="249"/>
      <c r="C229" s="249"/>
      <c r="D229" s="249"/>
      <c r="E229" s="249"/>
      <c r="F229" s="249"/>
      <c r="G229" s="249"/>
      <c r="H229" s="249"/>
      <c r="I229" s="249"/>
      <c r="J229" s="249"/>
      <c r="K229" s="249"/>
      <c r="L229" s="249"/>
      <c r="M229" s="249"/>
      <c r="N229" s="2"/>
    </row>
    <row r="230" spans="1:14" ht="16.5" customHeight="1" x14ac:dyDescent="0.25">
      <c r="A230" s="249"/>
      <c r="B230" s="249"/>
      <c r="C230" s="249"/>
      <c r="D230" s="249"/>
      <c r="E230" s="249"/>
      <c r="F230" s="249"/>
      <c r="G230" s="249"/>
      <c r="H230" s="249"/>
      <c r="I230" s="249"/>
      <c r="J230" s="249"/>
      <c r="K230" s="249"/>
      <c r="L230" s="249"/>
      <c r="M230" s="249"/>
      <c r="N230" s="2"/>
    </row>
    <row r="231" spans="1:14" ht="16.5" customHeight="1" x14ac:dyDescent="0.25">
      <c r="A231" s="249"/>
      <c r="B231" s="249"/>
      <c r="C231" s="249"/>
      <c r="D231" s="249"/>
      <c r="E231" s="249"/>
      <c r="F231" s="249"/>
      <c r="G231" s="249"/>
      <c r="H231" s="249"/>
      <c r="I231" s="249"/>
      <c r="J231" s="249"/>
      <c r="K231" s="249"/>
      <c r="L231" s="249"/>
      <c r="M231" s="249"/>
      <c r="N231" s="2"/>
    </row>
    <row r="232" spans="1:14" ht="16.5" customHeight="1" x14ac:dyDescent="0.25">
      <c r="A232" s="249"/>
      <c r="B232" s="249"/>
      <c r="C232" s="249"/>
      <c r="D232" s="249"/>
      <c r="E232" s="249"/>
      <c r="F232" s="249"/>
      <c r="G232" s="249"/>
      <c r="H232" s="249"/>
      <c r="I232" s="249"/>
      <c r="J232" s="249"/>
      <c r="K232" s="249"/>
      <c r="L232" s="249"/>
      <c r="M232" s="249"/>
      <c r="N232" s="2"/>
    </row>
    <row r="233" spans="1:14" ht="16.5" customHeight="1" x14ac:dyDescent="0.25">
      <c r="A233" s="249"/>
      <c r="B233" s="249"/>
      <c r="C233" s="249"/>
      <c r="D233" s="249"/>
      <c r="E233" s="249"/>
      <c r="F233" s="249"/>
      <c r="G233" s="249"/>
      <c r="H233" s="249"/>
      <c r="I233" s="249"/>
      <c r="J233" s="249"/>
      <c r="K233" s="249"/>
      <c r="L233" s="249"/>
      <c r="M233" s="249"/>
      <c r="N233" s="2"/>
    </row>
    <row r="234" spans="1:14" ht="16.5" customHeight="1" x14ac:dyDescent="0.25">
      <c r="A234" s="249"/>
      <c r="B234" s="249"/>
      <c r="C234" s="249"/>
      <c r="D234" s="249"/>
      <c r="E234" s="249"/>
      <c r="F234" s="249"/>
      <c r="G234" s="249"/>
      <c r="H234" s="249"/>
      <c r="I234" s="249"/>
      <c r="J234" s="249"/>
      <c r="K234" s="249"/>
      <c r="L234" s="249"/>
      <c r="M234" s="249"/>
      <c r="N234" s="2"/>
    </row>
    <row r="235" spans="1:14" ht="16.5" customHeight="1" x14ac:dyDescent="0.25">
      <c r="A235" s="249"/>
      <c r="B235" s="249"/>
      <c r="C235" s="249"/>
      <c r="D235" s="249"/>
      <c r="E235" s="249"/>
      <c r="F235" s="249"/>
      <c r="G235" s="249"/>
      <c r="H235" s="249"/>
      <c r="I235" s="249"/>
      <c r="J235" s="249"/>
      <c r="K235" s="249"/>
      <c r="L235" s="249"/>
      <c r="M235" s="249"/>
      <c r="N235" s="2"/>
    </row>
    <row r="236" spans="1:14" ht="16.5" customHeight="1" x14ac:dyDescent="0.25">
      <c r="A236" s="249"/>
      <c r="B236" s="249"/>
      <c r="C236" s="249"/>
      <c r="D236" s="249"/>
      <c r="E236" s="249"/>
      <c r="F236" s="249"/>
      <c r="G236" s="249"/>
      <c r="H236" s="249"/>
      <c r="I236" s="249"/>
      <c r="J236" s="249"/>
      <c r="K236" s="249"/>
      <c r="L236" s="249"/>
      <c r="M236" s="249"/>
      <c r="N236" s="2"/>
    </row>
    <row r="237" spans="1:14" ht="16.5" customHeight="1" x14ac:dyDescent="0.25">
      <c r="A237" s="249"/>
      <c r="B237" s="249"/>
      <c r="C237" s="249"/>
      <c r="D237" s="249"/>
      <c r="E237" s="249"/>
      <c r="F237" s="249"/>
      <c r="G237" s="249"/>
      <c r="H237" s="249"/>
      <c r="I237" s="249"/>
      <c r="J237" s="249"/>
      <c r="K237" s="249"/>
      <c r="L237" s="249"/>
      <c r="M237" s="249"/>
      <c r="N237" s="2"/>
    </row>
    <row r="238" spans="1:14" ht="16.5" customHeight="1" x14ac:dyDescent="0.25">
      <c r="A238" s="249"/>
      <c r="B238" s="249"/>
      <c r="C238" s="249"/>
      <c r="D238" s="249"/>
      <c r="E238" s="249"/>
      <c r="F238" s="249"/>
      <c r="G238" s="249"/>
      <c r="H238" s="249"/>
      <c r="I238" s="249"/>
      <c r="J238" s="249"/>
      <c r="K238" s="249"/>
      <c r="L238" s="249"/>
      <c r="M238" s="249"/>
      <c r="N238" s="2"/>
    </row>
    <row r="239" spans="1:14" ht="16.5" customHeight="1" x14ac:dyDescent="0.25">
      <c r="A239" s="249"/>
      <c r="B239" s="249"/>
      <c r="C239" s="249"/>
      <c r="D239" s="249"/>
      <c r="E239" s="249"/>
      <c r="F239" s="249"/>
      <c r="G239" s="249"/>
      <c r="H239" s="249"/>
      <c r="I239" s="249"/>
      <c r="J239" s="249"/>
      <c r="K239" s="249"/>
      <c r="L239" s="249"/>
      <c r="M239" s="249"/>
      <c r="N239" s="2"/>
    </row>
    <row r="240" spans="1:14" ht="16.5" customHeight="1" x14ac:dyDescent="0.25">
      <c r="A240" s="249"/>
      <c r="B240" s="249"/>
      <c r="C240" s="249"/>
      <c r="D240" s="249"/>
      <c r="E240" s="249"/>
      <c r="F240" s="249"/>
      <c r="G240" s="249"/>
      <c r="H240" s="249"/>
      <c r="I240" s="249"/>
      <c r="J240" s="249"/>
      <c r="K240" s="249"/>
      <c r="L240" s="249"/>
      <c r="M240" s="249"/>
      <c r="N240" s="2"/>
    </row>
    <row r="241" spans="1:14" ht="16.5" customHeight="1" x14ac:dyDescent="0.25">
      <c r="A241" s="249"/>
      <c r="B241" s="249"/>
      <c r="C241" s="249"/>
      <c r="D241" s="249"/>
      <c r="E241" s="249"/>
      <c r="F241" s="249"/>
      <c r="G241" s="249"/>
      <c r="H241" s="249"/>
      <c r="I241" s="249"/>
      <c r="J241" s="249"/>
      <c r="K241" s="249"/>
      <c r="L241" s="249"/>
      <c r="M241" s="249"/>
      <c r="N241" s="2"/>
    </row>
    <row r="242" spans="1:14" ht="16.5" customHeight="1" x14ac:dyDescent="0.25">
      <c r="A242" s="249"/>
      <c r="B242" s="249"/>
      <c r="C242" s="249"/>
      <c r="D242" s="249"/>
      <c r="E242" s="249"/>
      <c r="F242" s="249"/>
      <c r="G242" s="249"/>
      <c r="H242" s="249"/>
      <c r="I242" s="249"/>
      <c r="J242" s="249"/>
      <c r="K242" s="249"/>
      <c r="L242" s="249"/>
      <c r="M242" s="249"/>
      <c r="N242" s="2"/>
    </row>
    <row r="243" spans="1:14" ht="16.5" customHeight="1" x14ac:dyDescent="0.25">
      <c r="A243" s="249"/>
      <c r="B243" s="249"/>
      <c r="C243" s="249"/>
      <c r="D243" s="249"/>
      <c r="E243" s="249"/>
      <c r="F243" s="249"/>
      <c r="G243" s="249"/>
      <c r="H243" s="249"/>
      <c r="I243" s="249"/>
      <c r="J243" s="249"/>
      <c r="K243" s="249"/>
      <c r="L243" s="249"/>
      <c r="M243" s="249"/>
      <c r="N243" s="2"/>
    </row>
    <row r="244" spans="1:14" ht="16.5" customHeight="1" x14ac:dyDescent="0.25">
      <c r="A244" s="249"/>
      <c r="B244" s="249"/>
      <c r="C244" s="249"/>
      <c r="D244" s="249"/>
      <c r="E244" s="249"/>
      <c r="F244" s="249"/>
      <c r="G244" s="249"/>
      <c r="H244" s="249"/>
      <c r="I244" s="249"/>
      <c r="J244" s="249"/>
      <c r="K244" s="249"/>
      <c r="L244" s="249"/>
      <c r="M244" s="249"/>
      <c r="N244" s="2"/>
    </row>
    <row r="245" spans="1:14" ht="16.5" customHeight="1" x14ac:dyDescent="0.25">
      <c r="A245" s="249"/>
      <c r="B245" s="249"/>
      <c r="C245" s="249"/>
      <c r="D245" s="249"/>
      <c r="E245" s="249"/>
      <c r="F245" s="249"/>
      <c r="G245" s="249"/>
      <c r="H245" s="249"/>
      <c r="I245" s="249"/>
      <c r="J245" s="249"/>
      <c r="K245" s="249"/>
      <c r="L245" s="249"/>
      <c r="M245" s="249"/>
      <c r="N245" s="2"/>
    </row>
    <row r="246" spans="1:14" ht="16.5" customHeight="1" x14ac:dyDescent="0.25">
      <c r="A246" s="249"/>
      <c r="B246" s="249"/>
      <c r="C246" s="249"/>
      <c r="D246" s="249"/>
      <c r="E246" s="249"/>
      <c r="F246" s="249"/>
      <c r="G246" s="249"/>
      <c r="H246" s="249"/>
      <c r="I246" s="249"/>
      <c r="J246" s="249"/>
      <c r="K246" s="249"/>
      <c r="L246" s="249"/>
      <c r="M246" s="249"/>
      <c r="N246" s="2"/>
    </row>
    <row r="247" spans="1:14" ht="16.5" customHeight="1" x14ac:dyDescent="0.25">
      <c r="A247" s="249"/>
      <c r="B247" s="249"/>
      <c r="C247" s="249"/>
      <c r="D247" s="249"/>
      <c r="E247" s="249"/>
      <c r="F247" s="249"/>
      <c r="G247" s="249"/>
      <c r="H247" s="249"/>
      <c r="I247" s="249"/>
      <c r="J247" s="249"/>
      <c r="K247" s="249"/>
      <c r="L247" s="249"/>
      <c r="M247" s="249"/>
      <c r="N247" s="2"/>
    </row>
    <row r="248" spans="1:14" ht="16.5" customHeight="1" x14ac:dyDescent="0.25">
      <c r="A248" s="249"/>
      <c r="B248" s="249"/>
      <c r="C248" s="249"/>
      <c r="D248" s="249"/>
      <c r="E248" s="249"/>
      <c r="F248" s="249"/>
      <c r="G248" s="249"/>
      <c r="H248" s="249"/>
      <c r="I248" s="249"/>
      <c r="J248" s="249"/>
      <c r="K248" s="249"/>
      <c r="L248" s="249"/>
      <c r="M248" s="249"/>
      <c r="N248" s="2"/>
    </row>
    <row r="249" spans="1:14" ht="16.5" customHeight="1" x14ac:dyDescent="0.25">
      <c r="A249" s="249"/>
      <c r="B249" s="249"/>
      <c r="C249" s="249"/>
      <c r="D249" s="249"/>
      <c r="E249" s="249"/>
      <c r="F249" s="249"/>
      <c r="G249" s="249"/>
      <c r="H249" s="249"/>
      <c r="I249" s="249"/>
      <c r="J249" s="249"/>
      <c r="K249" s="249"/>
      <c r="L249" s="249"/>
      <c r="M249" s="249"/>
      <c r="N249" s="2"/>
    </row>
    <row r="250" spans="1:14" ht="16.5" customHeight="1" x14ac:dyDescent="0.25">
      <c r="A250" s="249"/>
      <c r="B250" s="249"/>
      <c r="C250" s="249"/>
      <c r="D250" s="249"/>
      <c r="E250" s="249"/>
      <c r="F250" s="249"/>
      <c r="G250" s="249"/>
      <c r="H250" s="249"/>
      <c r="I250" s="249"/>
      <c r="J250" s="249"/>
      <c r="K250" s="249"/>
      <c r="L250" s="249"/>
      <c r="M250" s="249"/>
      <c r="N250" s="2"/>
    </row>
    <row r="251" spans="1:14" ht="16.5" customHeight="1" x14ac:dyDescent="0.25">
      <c r="A251" s="249"/>
      <c r="B251" s="249"/>
      <c r="C251" s="249"/>
      <c r="D251" s="249"/>
      <c r="E251" s="249"/>
      <c r="F251" s="249"/>
      <c r="G251" s="249"/>
      <c r="H251" s="249"/>
      <c r="I251" s="249"/>
      <c r="J251" s="249"/>
      <c r="K251" s="249"/>
      <c r="L251" s="249"/>
      <c r="M251" s="249"/>
      <c r="N251" s="2"/>
    </row>
    <row r="252" spans="1:14" ht="16.5" customHeight="1" x14ac:dyDescent="0.25">
      <c r="A252" s="249"/>
      <c r="B252" s="249"/>
      <c r="C252" s="249"/>
      <c r="D252" s="249"/>
      <c r="E252" s="249"/>
      <c r="F252" s="249"/>
      <c r="G252" s="249"/>
      <c r="H252" s="249"/>
      <c r="I252" s="249"/>
      <c r="J252" s="249"/>
      <c r="K252" s="249"/>
      <c r="L252" s="249"/>
      <c r="M252" s="249"/>
      <c r="N252" s="2"/>
    </row>
    <row r="253" spans="1:14" ht="16.5" customHeight="1" x14ac:dyDescent="0.25">
      <c r="A253" s="249"/>
      <c r="B253" s="249"/>
      <c r="C253" s="249"/>
      <c r="D253" s="249"/>
      <c r="E253" s="249"/>
      <c r="F253" s="249"/>
      <c r="G253" s="249"/>
      <c r="H253" s="249"/>
      <c r="I253" s="249"/>
      <c r="J253" s="249"/>
      <c r="K253" s="249"/>
      <c r="L253" s="249"/>
      <c r="M253" s="249"/>
      <c r="N253" s="2"/>
    </row>
    <row r="254" spans="1:14" ht="16.5" customHeight="1" x14ac:dyDescent="0.25">
      <c r="A254" s="249"/>
      <c r="B254" s="249"/>
      <c r="C254" s="249"/>
      <c r="D254" s="249"/>
      <c r="E254" s="249"/>
      <c r="F254" s="249"/>
      <c r="G254" s="249"/>
      <c r="H254" s="249"/>
      <c r="I254" s="249"/>
      <c r="J254" s="249"/>
      <c r="K254" s="249"/>
      <c r="L254" s="249"/>
      <c r="M254" s="249"/>
      <c r="N254" s="2"/>
    </row>
    <row r="255" spans="1:14" ht="16.5" customHeight="1" x14ac:dyDescent="0.25">
      <c r="A255" s="249"/>
      <c r="B255" s="249"/>
      <c r="C255" s="249"/>
      <c r="D255" s="249"/>
      <c r="E255" s="249"/>
      <c r="F255" s="249"/>
      <c r="G255" s="249"/>
      <c r="H255" s="249"/>
      <c r="I255" s="249"/>
      <c r="J255" s="249"/>
      <c r="K255" s="249"/>
      <c r="L255" s="249"/>
      <c r="M255" s="249"/>
      <c r="N255" s="2"/>
    </row>
    <row r="256" spans="1:14" ht="16.5" customHeight="1" x14ac:dyDescent="0.25">
      <c r="A256" s="249"/>
      <c r="B256" s="249"/>
      <c r="C256" s="249"/>
      <c r="D256" s="249"/>
      <c r="E256" s="249"/>
      <c r="F256" s="249"/>
      <c r="G256" s="249"/>
      <c r="H256" s="249"/>
      <c r="I256" s="249"/>
      <c r="J256" s="249"/>
      <c r="K256" s="249"/>
      <c r="L256" s="249"/>
      <c r="M256" s="249"/>
      <c r="N256" s="2"/>
    </row>
    <row r="257" spans="1:14" ht="16.5" customHeight="1" x14ac:dyDescent="0.25">
      <c r="A257" s="249"/>
      <c r="B257" s="249"/>
      <c r="C257" s="249"/>
      <c r="D257" s="249"/>
      <c r="E257" s="249"/>
      <c r="F257" s="249"/>
      <c r="G257" s="249"/>
      <c r="H257" s="249"/>
      <c r="I257" s="249"/>
      <c r="J257" s="249"/>
      <c r="K257" s="249"/>
      <c r="L257" s="249"/>
      <c r="M257" s="249"/>
      <c r="N257" s="2"/>
    </row>
    <row r="258" spans="1:14" ht="16.5" customHeight="1" x14ac:dyDescent="0.25">
      <c r="A258" s="249"/>
      <c r="B258" s="249"/>
      <c r="C258" s="249"/>
      <c r="D258" s="249"/>
      <c r="E258" s="249"/>
      <c r="F258" s="249"/>
      <c r="G258" s="249"/>
      <c r="H258" s="249"/>
      <c r="I258" s="249"/>
      <c r="J258" s="249"/>
      <c r="K258" s="249"/>
      <c r="L258" s="249"/>
      <c r="M258" s="249"/>
      <c r="N258" s="2"/>
    </row>
    <row r="259" spans="1:14" ht="16.5" customHeight="1" x14ac:dyDescent="0.25">
      <c r="A259" s="249"/>
      <c r="B259" s="249"/>
      <c r="C259" s="249"/>
      <c r="D259" s="249"/>
      <c r="E259" s="249"/>
      <c r="F259" s="249"/>
      <c r="G259" s="249"/>
      <c r="H259" s="249"/>
      <c r="I259" s="249"/>
      <c r="J259" s="249"/>
      <c r="K259" s="249"/>
      <c r="L259" s="249"/>
      <c r="M259" s="249"/>
      <c r="N259" s="2"/>
    </row>
    <row r="260" spans="1:14" ht="16.5" customHeight="1" x14ac:dyDescent="0.25">
      <c r="A260" s="249"/>
      <c r="B260" s="249"/>
      <c r="C260" s="249"/>
      <c r="D260" s="249"/>
      <c r="E260" s="249"/>
      <c r="F260" s="249"/>
      <c r="G260" s="249"/>
      <c r="H260" s="249"/>
      <c r="I260" s="249"/>
      <c r="J260" s="249"/>
      <c r="K260" s="249"/>
      <c r="L260" s="249"/>
      <c r="M260" s="249"/>
      <c r="N260" s="2"/>
    </row>
    <row r="261" spans="1:14" ht="16.5" customHeight="1" x14ac:dyDescent="0.25">
      <c r="A261" s="249"/>
      <c r="B261" s="249"/>
      <c r="C261" s="249"/>
      <c r="D261" s="249"/>
      <c r="E261" s="249"/>
      <c r="F261" s="249"/>
      <c r="G261" s="249"/>
      <c r="H261" s="249"/>
      <c r="I261" s="249"/>
      <c r="J261" s="249"/>
      <c r="K261" s="249"/>
      <c r="L261" s="249"/>
      <c r="M261" s="249"/>
      <c r="N261" s="2"/>
    </row>
    <row r="262" spans="1:14" ht="16.5" customHeight="1" x14ac:dyDescent="0.25">
      <c r="A262" s="249"/>
      <c r="B262" s="249"/>
      <c r="C262" s="249"/>
      <c r="D262" s="249"/>
      <c r="E262" s="249"/>
      <c r="F262" s="249"/>
      <c r="G262" s="249"/>
      <c r="H262" s="249"/>
      <c r="I262" s="249"/>
      <c r="J262" s="249"/>
      <c r="K262" s="249"/>
      <c r="L262" s="249"/>
      <c r="M262" s="249"/>
      <c r="N262" s="2"/>
    </row>
    <row r="263" spans="1:14" ht="16.5" customHeight="1" x14ac:dyDescent="0.25">
      <c r="A263" s="249"/>
      <c r="B263" s="249"/>
      <c r="C263" s="249"/>
      <c r="D263" s="249"/>
      <c r="E263" s="249"/>
      <c r="F263" s="249"/>
      <c r="G263" s="249"/>
      <c r="H263" s="249"/>
      <c r="I263" s="249"/>
      <c r="J263" s="249"/>
      <c r="K263" s="249"/>
      <c r="L263" s="249"/>
      <c r="M263" s="249"/>
      <c r="N263" s="2"/>
    </row>
    <row r="264" spans="1:14" ht="16.5" customHeight="1" x14ac:dyDescent="0.25">
      <c r="A264" s="249"/>
      <c r="B264" s="249"/>
      <c r="C264" s="249"/>
      <c r="D264" s="249"/>
      <c r="E264" s="249"/>
      <c r="F264" s="249"/>
      <c r="G264" s="249"/>
      <c r="H264" s="249"/>
      <c r="I264" s="249"/>
      <c r="J264" s="249"/>
      <c r="K264" s="249"/>
      <c r="L264" s="249"/>
      <c r="M264" s="249"/>
      <c r="N264" s="2"/>
    </row>
    <row r="265" spans="1:14" ht="16.5" customHeight="1" x14ac:dyDescent="0.25">
      <c r="A265" s="249"/>
      <c r="B265" s="249"/>
      <c r="C265" s="249"/>
      <c r="D265" s="249"/>
      <c r="E265" s="249"/>
      <c r="F265" s="249"/>
      <c r="G265" s="249"/>
      <c r="H265" s="249"/>
      <c r="I265" s="249"/>
      <c r="J265" s="249"/>
      <c r="K265" s="249"/>
      <c r="L265" s="249"/>
      <c r="M265" s="249"/>
      <c r="N265" s="2"/>
    </row>
    <row r="266" spans="1:14" ht="16.5" customHeight="1" x14ac:dyDescent="0.25">
      <c r="A266" s="249"/>
      <c r="B266" s="249"/>
      <c r="C266" s="249"/>
      <c r="D266" s="249"/>
      <c r="E266" s="249"/>
      <c r="F266" s="249"/>
      <c r="G266" s="249"/>
      <c r="H266" s="249"/>
      <c r="I266" s="249"/>
      <c r="J266" s="249"/>
      <c r="K266" s="249"/>
      <c r="L266" s="249"/>
      <c r="M266" s="249"/>
      <c r="N266" s="2"/>
    </row>
    <row r="267" spans="1:14" ht="16.5" customHeight="1" x14ac:dyDescent="0.25">
      <c r="B267" s="2"/>
      <c r="L267" s="2"/>
      <c r="M267" s="2"/>
      <c r="N267" s="2"/>
    </row>
    <row r="268" spans="1:14" ht="16.5" customHeight="1" x14ac:dyDescent="0.25">
      <c r="B268" s="2"/>
      <c r="L268" s="2"/>
      <c r="M268" s="2"/>
      <c r="N268" s="2"/>
    </row>
    <row r="269" spans="1:14" ht="16.5" customHeight="1" x14ac:dyDescent="0.25">
      <c r="B269" s="2"/>
      <c r="L269" s="2"/>
      <c r="M269" s="2"/>
      <c r="N269" s="2"/>
    </row>
    <row r="270" spans="1:14" ht="16.5" customHeight="1" x14ac:dyDescent="0.25">
      <c r="B270" s="2"/>
      <c r="L270" s="2"/>
      <c r="M270" s="2"/>
      <c r="N270" s="2"/>
    </row>
    <row r="271" spans="1:14" ht="16.5" customHeight="1" x14ac:dyDescent="0.25">
      <c r="B271" s="2"/>
      <c r="L271" s="2"/>
      <c r="M271" s="2"/>
      <c r="N271" s="2"/>
    </row>
    <row r="272" spans="1:14" ht="16.5" customHeight="1" x14ac:dyDescent="0.25">
      <c r="B272" s="2"/>
      <c r="L272" s="2"/>
      <c r="M272" s="2"/>
      <c r="N272" s="2"/>
    </row>
    <row r="273" spans="2:14" ht="16.5" customHeight="1" x14ac:dyDescent="0.25">
      <c r="B273" s="2"/>
      <c r="L273" s="2"/>
      <c r="M273" s="2"/>
      <c r="N273" s="2"/>
    </row>
    <row r="274" spans="2:14" ht="16.5" customHeight="1" x14ac:dyDescent="0.25">
      <c r="B274" s="2"/>
      <c r="L274" s="2"/>
      <c r="M274" s="2"/>
      <c r="N274" s="2"/>
    </row>
    <row r="275" spans="2:14" ht="16.5" customHeight="1" x14ac:dyDescent="0.25">
      <c r="B275" s="2"/>
      <c r="L275" s="2"/>
      <c r="M275" s="2"/>
      <c r="N275" s="2"/>
    </row>
    <row r="276" spans="2:14" ht="16.5" customHeight="1" x14ac:dyDescent="0.25">
      <c r="B276" s="2"/>
      <c r="L276" s="2"/>
      <c r="M276" s="2"/>
      <c r="N276" s="2"/>
    </row>
    <row r="277" spans="2:14" ht="16.5" customHeight="1" x14ac:dyDescent="0.25">
      <c r="B277" s="2"/>
      <c r="L277" s="2"/>
      <c r="M277" s="2"/>
      <c r="N277" s="2"/>
    </row>
    <row r="278" spans="2:14" ht="16.5" customHeight="1" x14ac:dyDescent="0.25">
      <c r="B278" s="2"/>
      <c r="L278" s="2"/>
      <c r="M278" s="2"/>
      <c r="N278" s="2"/>
    </row>
    <row r="279" spans="2:14" ht="16.5" customHeight="1" x14ac:dyDescent="0.25">
      <c r="B279" s="2"/>
      <c r="L279" s="2"/>
      <c r="M279" s="2"/>
      <c r="N279" s="2"/>
    </row>
    <row r="280" spans="2:14" ht="16.5" customHeight="1" x14ac:dyDescent="0.25">
      <c r="B280" s="2"/>
      <c r="L280" s="2"/>
      <c r="M280" s="2"/>
      <c r="N280" s="2"/>
    </row>
    <row r="281" spans="2:14" ht="16.5" customHeight="1" x14ac:dyDescent="0.25">
      <c r="B281" s="2"/>
      <c r="L281" s="2"/>
      <c r="M281" s="2"/>
      <c r="N281" s="2"/>
    </row>
    <row r="282" spans="2:14" ht="16.5" customHeight="1" x14ac:dyDescent="0.25">
      <c r="B282" s="2"/>
      <c r="L282" s="2"/>
      <c r="M282" s="2"/>
      <c r="N282" s="2"/>
    </row>
    <row r="283" spans="2:14" ht="16.5" customHeight="1" x14ac:dyDescent="0.25">
      <c r="B283" s="2"/>
      <c r="L283" s="2"/>
      <c r="M283" s="2"/>
      <c r="N283" s="2"/>
    </row>
    <row r="284" spans="2:14" ht="16.5" customHeight="1" x14ac:dyDescent="0.25">
      <c r="B284" s="2"/>
      <c r="L284" s="2"/>
      <c r="M284" s="2"/>
      <c r="N284" s="2"/>
    </row>
    <row r="285" spans="2:14" ht="16.5" customHeight="1" x14ac:dyDescent="0.25">
      <c r="B285" s="2"/>
      <c r="L285" s="2"/>
      <c r="M285" s="2"/>
      <c r="N285" s="2"/>
    </row>
    <row r="286" spans="2:14" ht="16.5" customHeight="1" x14ac:dyDescent="0.25">
      <c r="B286" s="2"/>
      <c r="L286" s="2"/>
      <c r="M286" s="2"/>
      <c r="N286" s="2"/>
    </row>
    <row r="287" spans="2:14" ht="16.5" customHeight="1" x14ac:dyDescent="0.25">
      <c r="B287" s="2"/>
      <c r="L287" s="2"/>
      <c r="M287" s="2"/>
      <c r="N287" s="2"/>
    </row>
    <row r="288" spans="2:14" ht="16.5" customHeight="1" x14ac:dyDescent="0.25">
      <c r="B288" s="2"/>
      <c r="L288" s="2"/>
      <c r="M288" s="2"/>
      <c r="N288" s="2"/>
    </row>
    <row r="289" spans="2:14" ht="16.5" customHeight="1" x14ac:dyDescent="0.25">
      <c r="B289" s="2"/>
      <c r="L289" s="2"/>
      <c r="M289" s="2"/>
      <c r="N289" s="2"/>
    </row>
    <row r="290" spans="2:14" ht="16.5" customHeight="1" x14ac:dyDescent="0.25">
      <c r="B290" s="2"/>
      <c r="L290" s="2"/>
      <c r="M290" s="2"/>
      <c r="N290" s="2"/>
    </row>
    <row r="291" spans="2:14" ht="16.5" customHeight="1" x14ac:dyDescent="0.25">
      <c r="B291" s="2"/>
      <c r="L291" s="2"/>
      <c r="M291" s="2"/>
      <c r="N291" s="2"/>
    </row>
    <row r="292" spans="2:14" ht="16.5" customHeight="1" x14ac:dyDescent="0.25">
      <c r="B292" s="2"/>
      <c r="L292" s="2"/>
      <c r="M292" s="2"/>
      <c r="N292" s="2"/>
    </row>
    <row r="293" spans="2:14" ht="16.5" customHeight="1" x14ac:dyDescent="0.25">
      <c r="B293" s="2"/>
      <c r="L293" s="2"/>
      <c r="M293" s="2"/>
      <c r="N293" s="2"/>
    </row>
    <row r="294" spans="2:14" ht="16.5" customHeight="1" x14ac:dyDescent="0.25">
      <c r="B294" s="2"/>
      <c r="L294" s="2"/>
      <c r="M294" s="2"/>
      <c r="N294" s="2"/>
    </row>
    <row r="295" spans="2:14" ht="16.5" customHeight="1" x14ac:dyDescent="0.25">
      <c r="B295" s="2"/>
      <c r="L295" s="2"/>
      <c r="M295" s="2"/>
      <c r="N295" s="2"/>
    </row>
    <row r="296" spans="2:14" ht="16.5" customHeight="1" x14ac:dyDescent="0.25">
      <c r="B296" s="2"/>
      <c r="L296" s="2"/>
      <c r="M296" s="2"/>
      <c r="N296" s="2"/>
    </row>
    <row r="297" spans="2:14" ht="16.5" customHeight="1" x14ac:dyDescent="0.25">
      <c r="B297" s="2"/>
      <c r="L297" s="2"/>
      <c r="M297" s="2"/>
      <c r="N297" s="2"/>
    </row>
    <row r="298" spans="2:14" ht="16.5" customHeight="1" x14ac:dyDescent="0.25">
      <c r="B298" s="2"/>
      <c r="L298" s="2"/>
      <c r="M298" s="2"/>
      <c r="N298" s="2"/>
    </row>
    <row r="299" spans="2:14" ht="16.5" customHeight="1" x14ac:dyDescent="0.25">
      <c r="B299" s="2"/>
      <c r="L299" s="2"/>
      <c r="M299" s="2"/>
      <c r="N299" s="2"/>
    </row>
    <row r="300" spans="2:14" ht="16.5" customHeight="1" x14ac:dyDescent="0.25">
      <c r="B300" s="2"/>
      <c r="L300" s="2"/>
      <c r="M300" s="2"/>
      <c r="N300" s="2"/>
    </row>
    <row r="301" spans="2:14" ht="16.5" customHeight="1" x14ac:dyDescent="0.25">
      <c r="B301" s="2"/>
      <c r="L301" s="2"/>
      <c r="M301" s="2"/>
      <c r="N301" s="2"/>
    </row>
    <row r="302" spans="2:14" ht="16.5" customHeight="1" x14ac:dyDescent="0.25">
      <c r="B302" s="2"/>
      <c r="L302" s="2"/>
      <c r="M302" s="2"/>
      <c r="N302" s="2"/>
    </row>
    <row r="303" spans="2:14" ht="16.5" customHeight="1" x14ac:dyDescent="0.25">
      <c r="B303" s="2"/>
      <c r="L303" s="2"/>
      <c r="M303" s="2"/>
      <c r="N303" s="2"/>
    </row>
    <row r="304" spans="2:14" ht="16.5" customHeight="1" x14ac:dyDescent="0.25">
      <c r="B304" s="2"/>
      <c r="L304" s="2"/>
      <c r="M304" s="2"/>
      <c r="N304" s="2"/>
    </row>
    <row r="305" spans="2:14" ht="16.5" customHeight="1" x14ac:dyDescent="0.25">
      <c r="B305" s="2"/>
      <c r="L305" s="2"/>
      <c r="M305" s="2"/>
      <c r="N305" s="2"/>
    </row>
    <row r="306" spans="2:14" ht="16.5" customHeight="1" x14ac:dyDescent="0.25">
      <c r="B306" s="2"/>
      <c r="L306" s="2"/>
      <c r="M306" s="2"/>
      <c r="N306" s="2"/>
    </row>
    <row r="307" spans="2:14" ht="16.5" customHeight="1" x14ac:dyDescent="0.25">
      <c r="B307" s="2"/>
      <c r="L307" s="2"/>
      <c r="M307" s="2"/>
      <c r="N307" s="2"/>
    </row>
    <row r="308" spans="2:14" ht="16.5" customHeight="1" x14ac:dyDescent="0.25">
      <c r="B308" s="2"/>
      <c r="L308" s="2"/>
      <c r="M308" s="2"/>
      <c r="N308" s="2"/>
    </row>
    <row r="309" spans="2:14" ht="16.5" customHeight="1" x14ac:dyDescent="0.25">
      <c r="B309" s="2"/>
      <c r="L309" s="2"/>
      <c r="M309" s="2"/>
      <c r="N309" s="2"/>
    </row>
    <row r="310" spans="2:14" ht="16.5" customHeight="1" x14ac:dyDescent="0.25">
      <c r="B310" s="2"/>
      <c r="L310" s="2"/>
      <c r="M310" s="2"/>
      <c r="N310" s="2"/>
    </row>
    <row r="311" spans="2:14" ht="16.5" customHeight="1" x14ac:dyDescent="0.25">
      <c r="B311" s="2"/>
      <c r="L311" s="2"/>
      <c r="M311" s="2"/>
      <c r="N311" s="2"/>
    </row>
    <row r="312" spans="2:14" ht="16.5" customHeight="1" x14ac:dyDescent="0.25">
      <c r="B312" s="2"/>
      <c r="L312" s="2"/>
      <c r="M312" s="2"/>
      <c r="N312" s="2"/>
    </row>
    <row r="313" spans="2:14" ht="16.5" customHeight="1" x14ac:dyDescent="0.25">
      <c r="B313" s="2"/>
      <c r="L313" s="2"/>
      <c r="M313" s="2"/>
      <c r="N313" s="2"/>
    </row>
    <row r="314" spans="2:14" ht="16.5" customHeight="1" x14ac:dyDescent="0.25">
      <c r="B314" s="2"/>
      <c r="L314" s="2"/>
      <c r="M314" s="2"/>
      <c r="N314" s="2"/>
    </row>
    <row r="315" spans="2:14" ht="16.5" customHeight="1" x14ac:dyDescent="0.25">
      <c r="B315" s="2"/>
      <c r="L315" s="2"/>
      <c r="M315" s="2"/>
      <c r="N315" s="2"/>
    </row>
    <row r="316" spans="2:14" ht="16.5" customHeight="1" x14ac:dyDescent="0.25">
      <c r="B316" s="2"/>
      <c r="L316" s="2"/>
      <c r="M316" s="2"/>
      <c r="N316" s="2"/>
    </row>
    <row r="317" spans="2:14" ht="16.5" customHeight="1" x14ac:dyDescent="0.25">
      <c r="B317" s="2"/>
      <c r="L317" s="2"/>
      <c r="M317" s="2"/>
      <c r="N317" s="2"/>
    </row>
    <row r="318" spans="2:14" ht="16.5" customHeight="1" x14ac:dyDescent="0.25">
      <c r="B318" s="2"/>
      <c r="L318" s="2"/>
      <c r="M318" s="2"/>
      <c r="N318" s="2"/>
    </row>
    <row r="319" spans="2:14" ht="16.5" customHeight="1" x14ac:dyDescent="0.25">
      <c r="B319" s="2"/>
      <c r="L319" s="2"/>
      <c r="M319" s="2"/>
      <c r="N319" s="2"/>
    </row>
    <row r="320" spans="2:14" ht="16.5" customHeight="1" x14ac:dyDescent="0.25">
      <c r="B320" s="2"/>
      <c r="L320" s="2"/>
      <c r="M320" s="2"/>
      <c r="N320" s="2"/>
    </row>
    <row r="321" spans="2:14" ht="16.5" customHeight="1" x14ac:dyDescent="0.25">
      <c r="B321" s="2"/>
      <c r="L321" s="2"/>
      <c r="M321" s="2"/>
      <c r="N321" s="2"/>
    </row>
    <row r="322" spans="2:14" ht="16.5" customHeight="1" x14ac:dyDescent="0.25">
      <c r="B322" s="2"/>
      <c r="L322" s="2"/>
      <c r="M322" s="2"/>
      <c r="N322" s="2"/>
    </row>
    <row r="323" spans="2:14" ht="16.5" customHeight="1" x14ac:dyDescent="0.25">
      <c r="B323" s="2"/>
      <c r="L323" s="2"/>
      <c r="M323" s="2"/>
      <c r="N323" s="2"/>
    </row>
    <row r="324" spans="2:14" ht="16.5" customHeight="1" x14ac:dyDescent="0.25">
      <c r="B324" s="2"/>
      <c r="L324" s="2"/>
      <c r="M324" s="2"/>
      <c r="N324" s="2"/>
    </row>
    <row r="325" spans="2:14" ht="16.5" customHeight="1" x14ac:dyDescent="0.25">
      <c r="B325" s="2"/>
      <c r="L325" s="2"/>
      <c r="M325" s="2"/>
      <c r="N325" s="2"/>
    </row>
    <row r="326" spans="2:14" ht="16.5" customHeight="1" x14ac:dyDescent="0.25">
      <c r="B326" s="2"/>
      <c r="L326" s="2"/>
      <c r="M326" s="2"/>
      <c r="N326" s="2"/>
    </row>
    <row r="327" spans="2:14" ht="16.5" customHeight="1" x14ac:dyDescent="0.25">
      <c r="B327" s="2"/>
      <c r="L327" s="2"/>
      <c r="M327" s="2"/>
      <c r="N327" s="2"/>
    </row>
    <row r="328" spans="2:14" ht="16.5" customHeight="1" x14ac:dyDescent="0.25">
      <c r="B328" s="2"/>
      <c r="L328" s="2"/>
      <c r="M328" s="2"/>
      <c r="N328" s="2"/>
    </row>
    <row r="329" spans="2:14" ht="16.5" customHeight="1" x14ac:dyDescent="0.25">
      <c r="B329" s="2"/>
      <c r="L329" s="2"/>
      <c r="M329" s="2"/>
      <c r="N329" s="2"/>
    </row>
    <row r="330" spans="2:14" ht="16.5" customHeight="1" x14ac:dyDescent="0.25">
      <c r="B330" s="2"/>
      <c r="L330" s="2"/>
      <c r="M330" s="2"/>
      <c r="N330" s="2"/>
    </row>
    <row r="331" spans="2:14" ht="16.5" customHeight="1" x14ac:dyDescent="0.25">
      <c r="B331" s="2"/>
      <c r="L331" s="2"/>
      <c r="M331" s="2"/>
      <c r="N331" s="2"/>
    </row>
    <row r="332" spans="2:14" ht="16.5" customHeight="1" x14ac:dyDescent="0.25">
      <c r="B332" s="2"/>
      <c r="L332" s="2"/>
      <c r="M332" s="2"/>
      <c r="N332" s="2"/>
    </row>
    <row r="333" spans="2:14" ht="16.5" customHeight="1" x14ac:dyDescent="0.25">
      <c r="B333" s="2"/>
      <c r="L333" s="2"/>
      <c r="M333" s="2"/>
      <c r="N333" s="2"/>
    </row>
    <row r="334" spans="2:14" ht="16.5" customHeight="1" x14ac:dyDescent="0.25">
      <c r="B334" s="2"/>
      <c r="L334" s="2"/>
      <c r="M334" s="2"/>
      <c r="N334" s="2"/>
    </row>
    <row r="335" spans="2:14" ht="16.5" customHeight="1" x14ac:dyDescent="0.25">
      <c r="B335" s="2"/>
      <c r="L335" s="2"/>
      <c r="M335" s="2"/>
      <c r="N335" s="2"/>
    </row>
    <row r="336" spans="2:14" ht="16.5" customHeight="1" x14ac:dyDescent="0.25">
      <c r="B336" s="2"/>
      <c r="L336" s="2"/>
      <c r="M336" s="2"/>
      <c r="N336" s="2"/>
    </row>
    <row r="337" spans="2:14" ht="16.5" customHeight="1" x14ac:dyDescent="0.25">
      <c r="B337" s="2"/>
      <c r="L337" s="2"/>
      <c r="M337" s="2"/>
      <c r="N337" s="2"/>
    </row>
    <row r="338" spans="2:14" ht="16.5" customHeight="1" x14ac:dyDescent="0.25">
      <c r="B338" s="2"/>
      <c r="L338" s="2"/>
      <c r="M338" s="2"/>
      <c r="N338" s="2"/>
    </row>
    <row r="339" spans="2:14" ht="16.5" customHeight="1" x14ac:dyDescent="0.25">
      <c r="B339" s="2"/>
      <c r="L339" s="2"/>
      <c r="M339" s="2"/>
      <c r="N339" s="2"/>
    </row>
    <row r="340" spans="2:14" ht="16.5" customHeight="1" x14ac:dyDescent="0.25">
      <c r="B340" s="2"/>
      <c r="L340" s="2"/>
      <c r="M340" s="2"/>
      <c r="N340" s="2"/>
    </row>
    <row r="341" spans="2:14" ht="16.5" customHeight="1" x14ac:dyDescent="0.25">
      <c r="B341" s="2"/>
      <c r="L341" s="2"/>
      <c r="M341" s="2"/>
      <c r="N341" s="2"/>
    </row>
    <row r="342" spans="2:14" ht="16.5" customHeight="1" x14ac:dyDescent="0.25">
      <c r="B342" s="2"/>
      <c r="L342" s="2"/>
      <c r="M342" s="2"/>
      <c r="N342" s="2"/>
    </row>
    <row r="343" spans="2:14" ht="16.5" customHeight="1" x14ac:dyDescent="0.25">
      <c r="B343" s="2"/>
      <c r="L343" s="2"/>
      <c r="M343" s="2"/>
      <c r="N343" s="2"/>
    </row>
    <row r="344" spans="2:14" ht="16.5" customHeight="1" x14ac:dyDescent="0.25">
      <c r="B344" s="2"/>
      <c r="L344" s="2"/>
      <c r="M344" s="2"/>
      <c r="N344" s="2"/>
    </row>
    <row r="345" spans="2:14" ht="16.5" customHeight="1" x14ac:dyDescent="0.25">
      <c r="B345" s="2"/>
      <c r="L345" s="2"/>
      <c r="M345" s="2"/>
      <c r="N345" s="2"/>
    </row>
    <row r="346" spans="2:14" ht="16.5" customHeight="1" x14ac:dyDescent="0.25">
      <c r="B346" s="2"/>
      <c r="L346" s="2"/>
      <c r="M346" s="2"/>
      <c r="N346" s="2"/>
    </row>
    <row r="347" spans="2:14" ht="16.5" customHeight="1" x14ac:dyDescent="0.25">
      <c r="B347" s="2"/>
      <c r="L347" s="2"/>
      <c r="M347" s="2"/>
      <c r="N347" s="2"/>
    </row>
    <row r="348" spans="2:14" ht="16.5" customHeight="1" x14ac:dyDescent="0.25">
      <c r="B348" s="2"/>
      <c r="L348" s="2"/>
      <c r="M348" s="2"/>
      <c r="N348" s="2"/>
    </row>
    <row r="349" spans="2:14" ht="16.5" customHeight="1" x14ac:dyDescent="0.25">
      <c r="B349" s="2"/>
      <c r="L349" s="2"/>
      <c r="M349" s="2"/>
      <c r="N349" s="2"/>
    </row>
    <row r="350" spans="2:14" ht="16.5" customHeight="1" x14ac:dyDescent="0.25">
      <c r="B350" s="2"/>
      <c r="L350" s="2"/>
      <c r="M350" s="2"/>
      <c r="N350" s="2"/>
    </row>
    <row r="351" spans="2:14" ht="16.5" customHeight="1" x14ac:dyDescent="0.25">
      <c r="B351" s="2"/>
      <c r="L351" s="2"/>
      <c r="M351" s="2"/>
      <c r="N351" s="2"/>
    </row>
    <row r="352" spans="2:14" ht="16.5" customHeight="1" x14ac:dyDescent="0.25">
      <c r="B352" s="2"/>
      <c r="L352" s="2"/>
      <c r="M352" s="2"/>
      <c r="N352" s="2"/>
    </row>
    <row r="353" spans="2:14" ht="16.5" customHeight="1" x14ac:dyDescent="0.25">
      <c r="B353" s="2"/>
      <c r="L353" s="2"/>
      <c r="M353" s="2"/>
      <c r="N353" s="2"/>
    </row>
    <row r="354" spans="2:14" ht="16.5" customHeight="1" x14ac:dyDescent="0.25">
      <c r="B354" s="2"/>
      <c r="L354" s="2"/>
      <c r="M354" s="2"/>
      <c r="N354" s="2"/>
    </row>
    <row r="355" spans="2:14" ht="16.5" customHeight="1" x14ac:dyDescent="0.25">
      <c r="B355" s="2"/>
      <c r="L355" s="2"/>
      <c r="M355" s="2"/>
      <c r="N355" s="2"/>
    </row>
    <row r="356" spans="2:14" ht="16.5" customHeight="1" x14ac:dyDescent="0.25">
      <c r="B356" s="2"/>
      <c r="L356" s="2"/>
      <c r="M356" s="2"/>
      <c r="N356" s="2"/>
    </row>
    <row r="357" spans="2:14" ht="16.5" customHeight="1" x14ac:dyDescent="0.25">
      <c r="B357" s="2"/>
      <c r="L357" s="2"/>
      <c r="M357" s="2"/>
      <c r="N357" s="2"/>
    </row>
    <row r="358" spans="2:14" ht="16.5" customHeight="1" x14ac:dyDescent="0.25">
      <c r="B358" s="2"/>
      <c r="L358" s="2"/>
      <c r="M358" s="2"/>
      <c r="N358" s="2"/>
    </row>
    <row r="359" spans="2:14" ht="16.5" customHeight="1" x14ac:dyDescent="0.25">
      <c r="B359" s="2"/>
      <c r="L359" s="2"/>
      <c r="M359" s="2"/>
      <c r="N359" s="2"/>
    </row>
    <row r="360" spans="2:14" ht="16.5" customHeight="1" x14ac:dyDescent="0.25">
      <c r="B360" s="2"/>
      <c r="L360" s="2"/>
      <c r="M360" s="2"/>
      <c r="N360" s="2"/>
    </row>
    <row r="361" spans="2:14" ht="16.5" customHeight="1" x14ac:dyDescent="0.25">
      <c r="B361" s="2"/>
      <c r="L361" s="2"/>
      <c r="M361" s="2"/>
      <c r="N361" s="2"/>
    </row>
    <row r="362" spans="2:14" ht="16.5" customHeight="1" x14ac:dyDescent="0.25">
      <c r="B362" s="2"/>
      <c r="L362" s="2"/>
      <c r="M362" s="2"/>
      <c r="N362" s="2"/>
    </row>
    <row r="363" spans="2:14" ht="16.5" customHeight="1" x14ac:dyDescent="0.25">
      <c r="B363" s="2"/>
      <c r="L363" s="2"/>
      <c r="M363" s="2"/>
      <c r="N363" s="2"/>
    </row>
    <row r="364" spans="2:14" ht="16.5" customHeight="1" x14ac:dyDescent="0.25">
      <c r="B364" s="2"/>
      <c r="L364" s="2"/>
      <c r="M364" s="2"/>
      <c r="N364" s="2"/>
    </row>
    <row r="365" spans="2:14" ht="16.5" customHeight="1" x14ac:dyDescent="0.25">
      <c r="B365" s="2"/>
      <c r="L365" s="2"/>
      <c r="M365" s="2"/>
      <c r="N365" s="2"/>
    </row>
    <row r="366" spans="2:14" ht="16.5" customHeight="1" x14ac:dyDescent="0.25">
      <c r="B366" s="2"/>
      <c r="L366" s="2"/>
      <c r="M366" s="2"/>
      <c r="N366" s="2"/>
    </row>
    <row r="367" spans="2:14" ht="16.5" customHeight="1" x14ac:dyDescent="0.25">
      <c r="B367" s="2"/>
      <c r="L367" s="2"/>
      <c r="M367" s="2"/>
      <c r="N367" s="2"/>
    </row>
    <row r="368" spans="2:14" ht="16.5" customHeight="1" x14ac:dyDescent="0.25">
      <c r="B368" s="2"/>
      <c r="L368" s="2"/>
      <c r="M368" s="2"/>
      <c r="N368" s="2"/>
    </row>
    <row r="369" spans="2:14" ht="16.5" customHeight="1" x14ac:dyDescent="0.25">
      <c r="B369" s="2"/>
      <c r="L369" s="2"/>
      <c r="M369" s="2"/>
      <c r="N369" s="2"/>
    </row>
    <row r="370" spans="2:14" ht="16.5" customHeight="1" x14ac:dyDescent="0.25">
      <c r="B370" s="2"/>
      <c r="L370" s="2"/>
      <c r="M370" s="2"/>
      <c r="N370" s="2"/>
    </row>
    <row r="371" spans="2:14" ht="16.5" customHeight="1" x14ac:dyDescent="0.25">
      <c r="B371" s="2"/>
      <c r="L371" s="2"/>
      <c r="M371" s="2"/>
      <c r="N371" s="2"/>
    </row>
    <row r="372" spans="2:14" ht="16.5" customHeight="1" x14ac:dyDescent="0.25">
      <c r="B372" s="2"/>
      <c r="L372" s="2"/>
      <c r="M372" s="2"/>
      <c r="N372" s="2"/>
    </row>
    <row r="373" spans="2:14" ht="16.5" customHeight="1" x14ac:dyDescent="0.25">
      <c r="B373" s="2"/>
      <c r="L373" s="2"/>
      <c r="M373" s="2"/>
      <c r="N373" s="2"/>
    </row>
    <row r="374" spans="2:14" ht="16.5" customHeight="1" x14ac:dyDescent="0.25">
      <c r="B374" s="2"/>
      <c r="L374" s="2"/>
      <c r="M374" s="2"/>
      <c r="N374" s="2"/>
    </row>
    <row r="375" spans="2:14" ht="16.5" customHeight="1" x14ac:dyDescent="0.25">
      <c r="B375" s="2"/>
      <c r="L375" s="2"/>
      <c r="M375" s="2"/>
      <c r="N375" s="2"/>
    </row>
    <row r="376" spans="2:14" ht="16.5" customHeight="1" x14ac:dyDescent="0.25">
      <c r="B376" s="2"/>
      <c r="L376" s="2"/>
      <c r="M376" s="2"/>
      <c r="N376" s="2"/>
    </row>
    <row r="377" spans="2:14" ht="16.5" customHeight="1" x14ac:dyDescent="0.25">
      <c r="B377" s="2"/>
      <c r="L377" s="2"/>
      <c r="M377" s="2"/>
      <c r="N377" s="2"/>
    </row>
    <row r="378" spans="2:14" ht="16.5" customHeight="1" x14ac:dyDescent="0.25">
      <c r="B378" s="2"/>
      <c r="L378" s="2"/>
      <c r="M378" s="2"/>
      <c r="N378" s="2"/>
    </row>
    <row r="379" spans="2:14" ht="16.5" customHeight="1" x14ac:dyDescent="0.25">
      <c r="B379" s="2"/>
      <c r="L379" s="2"/>
      <c r="M379" s="2"/>
      <c r="N379" s="2"/>
    </row>
    <row r="380" spans="2:14" ht="16.5" customHeight="1" x14ac:dyDescent="0.25">
      <c r="B380" s="2"/>
      <c r="L380" s="2"/>
      <c r="M380" s="2"/>
      <c r="N380" s="2"/>
    </row>
    <row r="381" spans="2:14" ht="16.5" customHeight="1" x14ac:dyDescent="0.25">
      <c r="B381" s="2"/>
      <c r="L381" s="2"/>
      <c r="M381" s="2"/>
      <c r="N381" s="2"/>
    </row>
    <row r="382" spans="2:14" ht="16.5" customHeight="1" x14ac:dyDescent="0.25">
      <c r="B382" s="2"/>
      <c r="L382" s="2"/>
      <c r="M382" s="2"/>
      <c r="N382" s="2"/>
    </row>
    <row r="383" spans="2:14" ht="16.5" customHeight="1" x14ac:dyDescent="0.25">
      <c r="B383" s="2"/>
      <c r="L383" s="2"/>
      <c r="M383" s="2"/>
      <c r="N383" s="2"/>
    </row>
    <row r="384" spans="2:14" ht="16.5" customHeight="1" x14ac:dyDescent="0.25">
      <c r="B384" s="2"/>
      <c r="L384" s="2"/>
      <c r="M384" s="2"/>
      <c r="N384" s="2"/>
    </row>
    <row r="385" spans="2:14" ht="16.5" customHeight="1" x14ac:dyDescent="0.25">
      <c r="B385" s="2"/>
      <c r="L385" s="2"/>
      <c r="M385" s="2"/>
      <c r="N385" s="2"/>
    </row>
    <row r="386" spans="2:14" ht="16.5" customHeight="1" x14ac:dyDescent="0.25">
      <c r="B386" s="2"/>
      <c r="L386" s="2"/>
      <c r="M386" s="2"/>
      <c r="N386" s="2"/>
    </row>
    <row r="387" spans="2:14" ht="16.5" customHeight="1" x14ac:dyDescent="0.25">
      <c r="B387" s="2"/>
      <c r="L387" s="2"/>
      <c r="M387" s="2"/>
      <c r="N387" s="2"/>
    </row>
    <row r="388" spans="2:14" ht="16.5" customHeight="1" x14ac:dyDescent="0.25">
      <c r="B388" s="2"/>
      <c r="L388" s="2"/>
      <c r="M388" s="2"/>
      <c r="N388" s="2"/>
    </row>
    <row r="389" spans="2:14" ht="16.5" customHeight="1" x14ac:dyDescent="0.25">
      <c r="B389" s="2"/>
      <c r="L389" s="2"/>
      <c r="M389" s="2"/>
      <c r="N389" s="2"/>
    </row>
    <row r="390" spans="2:14" ht="16.5" customHeight="1" x14ac:dyDescent="0.25">
      <c r="B390" s="2"/>
      <c r="L390" s="2"/>
      <c r="M390" s="2"/>
      <c r="N390" s="2"/>
    </row>
    <row r="391" spans="2:14" ht="16.5" customHeight="1" x14ac:dyDescent="0.25">
      <c r="B391" s="2"/>
      <c r="L391" s="2"/>
      <c r="M391" s="2"/>
      <c r="N391" s="2"/>
    </row>
    <row r="392" spans="2:14" ht="16.5" customHeight="1" x14ac:dyDescent="0.25">
      <c r="B392" s="2"/>
      <c r="L392" s="2"/>
      <c r="M392" s="2"/>
      <c r="N392" s="2"/>
    </row>
    <row r="393" spans="2:14" ht="16.5" customHeight="1" x14ac:dyDescent="0.25">
      <c r="B393" s="2"/>
      <c r="L393" s="2"/>
      <c r="M393" s="2"/>
      <c r="N393" s="2"/>
    </row>
    <row r="394" spans="2:14" ht="16.5" customHeight="1" x14ac:dyDescent="0.25">
      <c r="B394" s="2"/>
      <c r="L394" s="2"/>
      <c r="M394" s="2"/>
      <c r="N394" s="2"/>
    </row>
    <row r="395" spans="2:14" ht="16.5" customHeight="1" x14ac:dyDescent="0.25">
      <c r="B395" s="2"/>
      <c r="L395" s="2"/>
      <c r="M395" s="2"/>
      <c r="N395" s="2"/>
    </row>
    <row r="396" spans="2:14" ht="16.5" customHeight="1" x14ac:dyDescent="0.25">
      <c r="B396" s="2"/>
      <c r="L396" s="2"/>
      <c r="M396" s="2"/>
      <c r="N396" s="2"/>
    </row>
    <row r="397" spans="2:14" ht="16.5" customHeight="1" x14ac:dyDescent="0.25">
      <c r="B397" s="2"/>
      <c r="L397" s="2"/>
      <c r="M397" s="2"/>
      <c r="N397" s="2"/>
    </row>
    <row r="398" spans="2:14" ht="16.5" customHeight="1" x14ac:dyDescent="0.25">
      <c r="B398" s="2"/>
      <c r="L398" s="2"/>
      <c r="M398" s="2"/>
      <c r="N398" s="2"/>
    </row>
    <row r="399" spans="2:14" ht="16.5" customHeight="1" x14ac:dyDescent="0.25">
      <c r="B399" s="2"/>
      <c r="L399" s="2"/>
      <c r="M399" s="2"/>
      <c r="N399" s="2"/>
    </row>
    <row r="400" spans="2:14" ht="16.5" customHeight="1" x14ac:dyDescent="0.25">
      <c r="B400" s="2"/>
      <c r="L400" s="2"/>
      <c r="M400" s="2"/>
      <c r="N400" s="2"/>
    </row>
    <row r="401" spans="2:14" ht="16.5" customHeight="1" x14ac:dyDescent="0.25">
      <c r="B401" s="2"/>
      <c r="L401" s="2"/>
      <c r="M401" s="2"/>
      <c r="N401" s="2"/>
    </row>
    <row r="402" spans="2:14" ht="16.5" customHeight="1" x14ac:dyDescent="0.25">
      <c r="B402" s="2"/>
      <c r="L402" s="2"/>
      <c r="M402" s="2"/>
      <c r="N402" s="2"/>
    </row>
    <row r="403" spans="2:14" ht="16.5" customHeight="1" x14ac:dyDescent="0.25">
      <c r="B403" s="2"/>
      <c r="L403" s="2"/>
      <c r="M403" s="2"/>
      <c r="N403" s="2"/>
    </row>
    <row r="404" spans="2:14" ht="16.5" customHeight="1" x14ac:dyDescent="0.25">
      <c r="B404" s="2"/>
      <c r="L404" s="2"/>
      <c r="M404" s="2"/>
      <c r="N404" s="2"/>
    </row>
    <row r="405" spans="2:14" ht="16.5" customHeight="1" x14ac:dyDescent="0.25">
      <c r="B405" s="2"/>
      <c r="L405" s="2"/>
      <c r="M405" s="2"/>
      <c r="N405" s="2"/>
    </row>
    <row r="406" spans="2:14" ht="16.5" customHeight="1" x14ac:dyDescent="0.25">
      <c r="B406" s="2"/>
      <c r="L406" s="2"/>
      <c r="M406" s="2"/>
      <c r="N406" s="2"/>
    </row>
    <row r="407" spans="2:14" ht="16.5" customHeight="1" x14ac:dyDescent="0.25">
      <c r="B407" s="2"/>
      <c r="L407" s="2"/>
      <c r="M407" s="2"/>
      <c r="N407" s="2"/>
    </row>
    <row r="408" spans="2:14" ht="16.5" customHeight="1" x14ac:dyDescent="0.25">
      <c r="B408" s="2"/>
      <c r="L408" s="2"/>
      <c r="M408" s="2"/>
      <c r="N408" s="2"/>
    </row>
    <row r="409" spans="2:14" ht="16.5" customHeight="1" x14ac:dyDescent="0.25">
      <c r="B409" s="2"/>
      <c r="L409" s="2"/>
      <c r="M409" s="2"/>
      <c r="N409" s="2"/>
    </row>
    <row r="410" spans="2:14" ht="16.5" customHeight="1" x14ac:dyDescent="0.25">
      <c r="B410" s="2"/>
      <c r="L410" s="2"/>
      <c r="M410" s="2"/>
      <c r="N410" s="2"/>
    </row>
    <row r="411" spans="2:14" ht="16.5" customHeight="1" x14ac:dyDescent="0.25">
      <c r="B411" s="2"/>
      <c r="L411" s="2"/>
      <c r="M411" s="2"/>
      <c r="N411" s="2"/>
    </row>
    <row r="412" spans="2:14" ht="16.5" customHeight="1" x14ac:dyDescent="0.25">
      <c r="B412" s="2"/>
      <c r="L412" s="2"/>
      <c r="M412" s="2"/>
      <c r="N412" s="2"/>
    </row>
    <row r="413" spans="2:14" ht="16.5" customHeight="1" x14ac:dyDescent="0.25">
      <c r="B413" s="2"/>
      <c r="L413" s="2"/>
      <c r="M413" s="2"/>
      <c r="N413" s="2"/>
    </row>
    <row r="414" spans="2:14" ht="16.5" customHeight="1" x14ac:dyDescent="0.25">
      <c r="B414" s="2"/>
      <c r="L414" s="2"/>
      <c r="M414" s="2"/>
      <c r="N414" s="2"/>
    </row>
    <row r="415" spans="2:14" ht="16.5" customHeight="1" x14ac:dyDescent="0.25">
      <c r="B415" s="2"/>
      <c r="L415" s="2"/>
      <c r="M415" s="2"/>
      <c r="N415" s="2"/>
    </row>
    <row r="416" spans="2:14" ht="16.5" customHeight="1" x14ac:dyDescent="0.25">
      <c r="B416" s="2"/>
      <c r="L416" s="2"/>
      <c r="M416" s="2"/>
      <c r="N416" s="2"/>
    </row>
    <row r="417" spans="2:14" ht="16.5" customHeight="1" x14ac:dyDescent="0.25">
      <c r="B417" s="2"/>
      <c r="L417" s="2"/>
      <c r="M417" s="2"/>
      <c r="N417" s="2"/>
    </row>
    <row r="418" spans="2:14" ht="16.5" customHeight="1" x14ac:dyDescent="0.25">
      <c r="B418" s="2"/>
      <c r="L418" s="2"/>
      <c r="M418" s="2"/>
      <c r="N418" s="2"/>
    </row>
    <row r="419" spans="2:14" ht="16.5" customHeight="1" x14ac:dyDescent="0.25">
      <c r="B419" s="2"/>
      <c r="L419" s="2"/>
    </row>
    <row r="420" spans="2:14" ht="16.5" customHeight="1" x14ac:dyDescent="0.25">
      <c r="B420" s="2"/>
      <c r="L420" s="2"/>
    </row>
    <row r="421" spans="2:14" ht="16.5" customHeight="1" x14ac:dyDescent="0.25">
      <c r="B421" s="2"/>
    </row>
    <row r="422" spans="2:14" ht="16.5" customHeight="1" x14ac:dyDescent="0.25">
      <c r="B422" s="2"/>
    </row>
    <row r="423" spans="2:14" ht="16.5" customHeight="1" x14ac:dyDescent="0.25">
      <c r="B423" s="2"/>
    </row>
    <row r="424" spans="2:14" ht="16.5" customHeight="1" x14ac:dyDescent="0.25">
      <c r="B424" s="2"/>
    </row>
    <row r="425" spans="2:14" ht="16.5" customHeight="1" x14ac:dyDescent="0.25">
      <c r="B425" s="2"/>
    </row>
    <row r="426" spans="2:14" ht="16.5" customHeight="1" x14ac:dyDescent="0.25">
      <c r="B426" s="2"/>
    </row>
    <row r="427" spans="2:14" ht="16.5" customHeight="1" x14ac:dyDescent="0.25">
      <c r="B427" s="2"/>
    </row>
    <row r="428" spans="2:14" ht="16.5" customHeight="1" x14ac:dyDescent="0.25">
      <c r="B428" s="2"/>
    </row>
    <row r="429" spans="2:14" ht="16.5" customHeight="1" x14ac:dyDescent="0.25">
      <c r="B429" s="2"/>
    </row>
    <row r="430" spans="2:14" ht="16.5" customHeight="1" x14ac:dyDescent="0.25">
      <c r="B430" s="2"/>
    </row>
    <row r="431" spans="2:14" ht="16.5" customHeight="1" x14ac:dyDescent="0.25">
      <c r="B431" s="2"/>
    </row>
    <row r="432" spans="2:14" ht="16.5" customHeight="1" x14ac:dyDescent="0.25">
      <c r="B432" s="2"/>
    </row>
    <row r="433" spans="1:11" ht="16.5" customHeight="1" x14ac:dyDescent="0.25">
      <c r="B433" s="2"/>
    </row>
    <row r="434" spans="1:11" ht="16.5" customHeight="1" x14ac:dyDescent="0.25">
      <c r="B434" s="2"/>
    </row>
    <row r="435" spans="1:11" ht="16.5" customHeight="1" x14ac:dyDescent="0.25">
      <c r="B435" s="2"/>
    </row>
    <row r="436" spans="1:11" ht="16.5" customHeight="1" x14ac:dyDescent="0.25">
      <c r="B436" s="2"/>
    </row>
    <row r="437" spans="1:11" ht="16.5" customHeight="1" x14ac:dyDescent="0.25">
      <c r="A437" s="4"/>
      <c r="C437" s="4"/>
      <c r="D437" s="4"/>
      <c r="E437" s="4"/>
      <c r="F437" s="4"/>
      <c r="G437" s="4"/>
      <c r="H437" s="4"/>
      <c r="I437" s="4"/>
      <c r="J437" s="4"/>
      <c r="K437" s="4"/>
    </row>
    <row r="438" spans="1:11" ht="16.5" customHeight="1" x14ac:dyDescent="0.25">
      <c r="A438" s="4"/>
      <c r="C438" s="4"/>
      <c r="D438" s="4"/>
      <c r="E438" s="4"/>
      <c r="F438" s="4"/>
      <c r="G438" s="4"/>
      <c r="H438" s="4"/>
      <c r="I438" s="4"/>
      <c r="J438" s="4"/>
      <c r="K438" s="4"/>
    </row>
    <row r="439" spans="1:11" ht="16.5" customHeight="1" x14ac:dyDescent="0.25">
      <c r="A439" s="4"/>
      <c r="C439" s="4"/>
      <c r="D439" s="4"/>
      <c r="E439" s="4"/>
      <c r="F439" s="4"/>
      <c r="G439" s="4"/>
      <c r="H439" s="4"/>
      <c r="I439" s="4"/>
      <c r="J439" s="4"/>
      <c r="K439" s="4"/>
    </row>
    <row r="440" spans="1:11" ht="16.5" customHeight="1" x14ac:dyDescent="0.25">
      <c r="A440" s="4"/>
      <c r="C440" s="4"/>
      <c r="D440" s="4"/>
      <c r="E440" s="4"/>
      <c r="F440" s="4"/>
      <c r="G440" s="4"/>
      <c r="H440" s="4"/>
      <c r="I440" s="4"/>
      <c r="J440" s="4"/>
      <c r="K440" s="4"/>
    </row>
    <row r="441" spans="1:11" ht="16.5" customHeight="1" x14ac:dyDescent="0.25">
      <c r="A441" s="4"/>
      <c r="C441" s="4"/>
      <c r="D441" s="4"/>
      <c r="E441" s="4"/>
      <c r="F441" s="4"/>
      <c r="G441" s="4"/>
      <c r="H441" s="4"/>
      <c r="I441" s="4"/>
      <c r="J441" s="4"/>
      <c r="K441" s="4"/>
    </row>
    <row r="442" spans="1:11" ht="16.5" customHeight="1" x14ac:dyDescent="0.25">
      <c r="A442" s="4"/>
      <c r="C442" s="4"/>
      <c r="D442" s="4"/>
      <c r="E442" s="4"/>
      <c r="F442" s="4"/>
      <c r="G442" s="4"/>
      <c r="H442" s="4"/>
      <c r="I442" s="4"/>
      <c r="J442" s="4"/>
      <c r="K442" s="4"/>
    </row>
    <row r="443" spans="1:11" ht="16.5" customHeight="1" x14ac:dyDescent="0.25">
      <c r="A443" s="4"/>
      <c r="C443" s="4"/>
      <c r="D443" s="4"/>
      <c r="E443" s="4"/>
      <c r="F443" s="4"/>
      <c r="G443" s="4"/>
      <c r="H443" s="4"/>
      <c r="I443" s="4"/>
      <c r="J443" s="4"/>
      <c r="K443" s="4"/>
    </row>
    <row r="444" spans="1:11" ht="16.5" customHeight="1" x14ac:dyDescent="0.25">
      <c r="A444" s="4"/>
      <c r="C444" s="4"/>
      <c r="D444" s="4"/>
      <c r="E444" s="4"/>
      <c r="F444" s="4"/>
      <c r="G444" s="4"/>
      <c r="H444" s="4"/>
      <c r="I444" s="4"/>
      <c r="J444" s="4"/>
      <c r="K444" s="4"/>
    </row>
    <row r="445" spans="1:11" ht="16.5" customHeight="1" x14ac:dyDescent="0.25">
      <c r="A445" s="4"/>
      <c r="C445" s="4"/>
      <c r="D445" s="4"/>
      <c r="E445" s="4"/>
      <c r="F445" s="4"/>
      <c r="G445" s="4"/>
      <c r="H445" s="4"/>
      <c r="I445" s="4"/>
      <c r="J445" s="4"/>
      <c r="K445" s="4"/>
    </row>
    <row r="446" spans="1:11" ht="16.5" customHeight="1" x14ac:dyDescent="0.25">
      <c r="A446" s="4"/>
      <c r="C446" s="4"/>
      <c r="D446" s="4"/>
      <c r="E446" s="4"/>
      <c r="F446" s="4"/>
      <c r="G446" s="4"/>
      <c r="H446" s="4"/>
      <c r="I446" s="4"/>
      <c r="J446" s="4"/>
      <c r="K446" s="4"/>
    </row>
    <row r="447" spans="1:11" ht="16.5" customHeight="1" x14ac:dyDescent="0.25">
      <c r="A447" s="4"/>
      <c r="C447" s="4"/>
      <c r="D447" s="4"/>
      <c r="E447" s="4"/>
      <c r="F447" s="4"/>
      <c r="G447" s="4"/>
      <c r="H447" s="4"/>
      <c r="I447" s="4"/>
      <c r="J447" s="4"/>
      <c r="K447" s="4"/>
    </row>
    <row r="448" spans="1:11" ht="16.5" customHeight="1" x14ac:dyDescent="0.25">
      <c r="A448" s="4"/>
      <c r="C448" s="4"/>
      <c r="D448" s="4"/>
      <c r="E448" s="4"/>
      <c r="F448" s="4"/>
      <c r="G448" s="4"/>
      <c r="H448" s="4"/>
      <c r="I448" s="4"/>
      <c r="J448" s="4"/>
      <c r="K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11" ht="16.5" customHeight="1" x14ac:dyDescent="0.25">
      <c r="A705" s="4"/>
      <c r="C705" s="4"/>
      <c r="D705" s="4"/>
      <c r="E705" s="4"/>
      <c r="F705" s="4"/>
      <c r="G705" s="4"/>
      <c r="H705" s="4"/>
      <c r="I705" s="4"/>
      <c r="J705" s="4"/>
      <c r="K705" s="4"/>
    </row>
    <row r="706" spans="1:11" ht="16.5" customHeight="1" x14ac:dyDescent="0.25">
      <c r="A706" s="4"/>
      <c r="C706" s="4"/>
      <c r="D706" s="4"/>
      <c r="E706" s="4"/>
      <c r="F706" s="4"/>
      <c r="G706" s="4"/>
      <c r="H706" s="4"/>
      <c r="I706" s="4"/>
      <c r="J706" s="4"/>
      <c r="K706" s="4"/>
    </row>
    <row r="707" spans="1:11" ht="16.5" customHeight="1" x14ac:dyDescent="0.25">
      <c r="A707" s="4"/>
      <c r="C707" s="4"/>
      <c r="D707" s="4"/>
      <c r="E707" s="4"/>
      <c r="F707" s="4"/>
      <c r="G707" s="4"/>
      <c r="H707" s="4"/>
      <c r="I707" s="4"/>
      <c r="J707" s="4"/>
      <c r="K707" s="4"/>
    </row>
    <row r="708" spans="1:11" ht="16.5" customHeight="1" x14ac:dyDescent="0.25">
      <c r="A708" s="4"/>
      <c r="C708" s="4"/>
      <c r="D708" s="4"/>
      <c r="E708" s="4"/>
      <c r="F708" s="4"/>
      <c r="G708" s="4"/>
      <c r="H708" s="4"/>
      <c r="I708" s="4"/>
      <c r="J708" s="4"/>
      <c r="K708" s="4"/>
    </row>
    <row r="709" spans="1:11" ht="16.5" customHeight="1" x14ac:dyDescent="0.25">
      <c r="A709" s="4"/>
      <c r="C709" s="4"/>
      <c r="D709" s="4"/>
      <c r="E709" s="4"/>
      <c r="F709" s="4"/>
      <c r="G709" s="4"/>
      <c r="H709" s="4"/>
      <c r="I709" s="4"/>
      <c r="J709" s="4"/>
      <c r="K709" s="4"/>
    </row>
    <row r="710" spans="1:11" ht="16.5" customHeight="1" x14ac:dyDescent="0.25">
      <c r="A710" s="4"/>
      <c r="C710" s="4"/>
      <c r="D710" s="4"/>
      <c r="E710" s="4"/>
      <c r="F710" s="4"/>
      <c r="G710" s="4"/>
      <c r="H710" s="4"/>
      <c r="I710" s="4"/>
      <c r="J710" s="4"/>
      <c r="K710" s="4"/>
    </row>
    <row r="711" spans="1:11" ht="16.5" customHeight="1" x14ac:dyDescent="0.25">
      <c r="A711" s="4"/>
      <c r="C711" s="4"/>
      <c r="D711" s="4"/>
      <c r="E711" s="4"/>
      <c r="F711" s="4"/>
      <c r="G711" s="4"/>
      <c r="H711" s="4"/>
      <c r="I711" s="4"/>
      <c r="J711" s="4"/>
      <c r="K711" s="4"/>
    </row>
    <row r="712" spans="1:11" ht="16.5" customHeight="1" x14ac:dyDescent="0.25">
      <c r="A712" s="4"/>
      <c r="C712" s="4"/>
      <c r="D712" s="4"/>
      <c r="E712" s="4"/>
      <c r="F712" s="4"/>
      <c r="G712" s="4"/>
      <c r="H712" s="4"/>
      <c r="I712" s="4"/>
      <c r="J712" s="4"/>
      <c r="K712" s="4"/>
    </row>
    <row r="713" spans="1:11" ht="16.5" customHeight="1" x14ac:dyDescent="0.25">
      <c r="A713" s="4"/>
      <c r="C713" s="4"/>
      <c r="D713" s="4"/>
      <c r="E713" s="4"/>
      <c r="F713" s="4"/>
      <c r="G713" s="4"/>
      <c r="H713" s="4"/>
      <c r="I713" s="4"/>
      <c r="J713" s="4"/>
      <c r="K713" s="4"/>
    </row>
    <row r="714" spans="1:11" ht="16.5" customHeight="1" x14ac:dyDescent="0.25">
      <c r="A714" s="4"/>
      <c r="C714" s="4"/>
      <c r="D714" s="4"/>
      <c r="E714" s="4"/>
      <c r="F714" s="4"/>
      <c r="G714" s="4"/>
      <c r="H714" s="4"/>
      <c r="I714" s="4"/>
      <c r="J714" s="4"/>
      <c r="K714" s="4"/>
    </row>
    <row r="715" spans="1:11" ht="16.5" customHeight="1" x14ac:dyDescent="0.25">
      <c r="A715" s="4"/>
      <c r="C715" s="4"/>
      <c r="D715" s="4"/>
      <c r="E715" s="4"/>
      <c r="F715" s="4"/>
      <c r="G715" s="4"/>
      <c r="H715" s="4"/>
      <c r="I715" s="4"/>
      <c r="J715" s="4"/>
      <c r="K715" s="4"/>
    </row>
    <row r="716" spans="1:11" ht="16.5" customHeight="1" x14ac:dyDescent="0.25">
      <c r="A716" s="4"/>
      <c r="C716" s="4"/>
      <c r="D716" s="4"/>
      <c r="E716" s="4"/>
      <c r="F716" s="4"/>
      <c r="G716" s="4"/>
      <c r="H716" s="4"/>
      <c r="I716" s="4"/>
      <c r="J716" s="4"/>
      <c r="K716" s="4"/>
    </row>
    <row r="717" spans="1:11" ht="16.5" customHeight="1" x14ac:dyDescent="0.25">
      <c r="A717" s="4"/>
      <c r="C717" s="4"/>
      <c r="D717" s="4"/>
      <c r="E717" s="4"/>
      <c r="F717" s="4"/>
      <c r="G717" s="4"/>
      <c r="H717" s="4"/>
      <c r="I717" s="4"/>
      <c r="J717" s="4"/>
      <c r="K717" s="4"/>
    </row>
    <row r="718" spans="1:11" ht="16.5" customHeight="1" x14ac:dyDescent="0.25">
      <c r="A718" s="4"/>
      <c r="C718" s="4"/>
      <c r="D718" s="4"/>
      <c r="E718" s="4"/>
      <c r="F718" s="4"/>
      <c r="G718" s="4"/>
      <c r="H718" s="4"/>
      <c r="I718" s="4"/>
      <c r="J718" s="4"/>
      <c r="K718" s="4"/>
    </row>
    <row r="719" spans="1:11" ht="16.5" customHeight="1" x14ac:dyDescent="0.25">
      <c r="A719" s="4"/>
      <c r="C719" s="4"/>
      <c r="D719" s="4"/>
      <c r="E719" s="4"/>
      <c r="F719" s="4"/>
      <c r="G719" s="4"/>
      <c r="H719" s="4"/>
      <c r="I719" s="4"/>
      <c r="J719" s="4"/>
      <c r="K719" s="4"/>
    </row>
    <row r="720" spans="1:11" ht="16.5" customHeight="1" x14ac:dyDescent="0.25">
      <c r="C720" s="4"/>
      <c r="D720" s="4"/>
      <c r="E720" s="4"/>
      <c r="F720" s="4"/>
      <c r="G720" s="4"/>
      <c r="H720" s="4"/>
      <c r="I720" s="4"/>
      <c r="J720" s="4"/>
    </row>
  </sheetData>
  <mergeCells count="1">
    <mergeCell ref="H10:J10"/>
  </mergeCells>
  <phoneticPr fontId="11" type="noConversion"/>
  <pageMargins left="0.7" right="0.7" top="0.75" bottom="0.75" header="0.3" footer="0.3"/>
  <pageSetup paperSize="9" scale="70" orientation="landscape" r:id="rId1"/>
  <rowBreaks count="1" manualBreakCount="1">
    <brk id="43"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5"/>
  <sheetViews>
    <sheetView view="pageBreakPreview" topLeftCell="A12" zoomScale="85" zoomScaleNormal="40" zoomScaleSheetLayoutView="85" zoomScalePageLayoutView="85" workbookViewId="0">
      <selection activeCell="C23" sqref="C23"/>
    </sheetView>
  </sheetViews>
  <sheetFormatPr defaultColWidth="8.77734375" defaultRowHeight="16.5" customHeight="1" x14ac:dyDescent="0.25"/>
  <cols>
    <col min="1" max="2" width="2.5546875" style="37" customWidth="1"/>
    <col min="3" max="3" width="60.5546875" style="37" customWidth="1"/>
    <col min="4" max="7" width="13.77734375" style="37" customWidth="1"/>
    <col min="8" max="8" width="14.5546875" style="37" customWidth="1"/>
    <col min="9" max="9" width="14.44140625" style="37" customWidth="1"/>
    <col min="10" max="10" width="16.44140625" style="37" customWidth="1"/>
    <col min="11" max="11" width="4.77734375" style="37" customWidth="1"/>
    <col min="12" max="12" width="2.5546875" style="37" customWidth="1"/>
    <col min="13" max="13" width="5.44140625" style="37" customWidth="1"/>
    <col min="14" max="14" width="15.77734375" style="37" customWidth="1"/>
    <col min="15" max="15" width="5.44140625" style="37" customWidth="1"/>
    <col min="16" max="16" width="7.21875" style="37" bestFit="1" customWidth="1"/>
    <col min="17" max="24" width="5.44140625" style="37" customWidth="1"/>
    <col min="25" max="25" width="2.77734375" style="37" customWidth="1"/>
    <col min="26" max="16384" width="8.77734375" style="37"/>
  </cols>
  <sheetData>
    <row r="1" spans="1:27" ht="14.25" customHeight="1" x14ac:dyDescent="0.25">
      <c r="A1" s="139"/>
      <c r="B1" s="35"/>
      <c r="C1" s="35"/>
      <c r="D1" s="35"/>
      <c r="E1" s="35"/>
      <c r="F1" s="35"/>
      <c r="G1" s="35"/>
      <c r="H1" s="35"/>
      <c r="I1" s="15"/>
      <c r="J1" s="15"/>
      <c r="K1" s="15"/>
      <c r="L1" s="140"/>
    </row>
    <row r="2" spans="1:27" ht="14.25" customHeight="1" x14ac:dyDescent="0.25">
      <c r="A2" s="139"/>
      <c r="B2" s="39"/>
      <c r="C2" s="39"/>
      <c r="D2" s="39"/>
      <c r="E2" s="39"/>
      <c r="F2" s="39"/>
      <c r="G2" s="39"/>
      <c r="H2" s="40"/>
      <c r="I2" s="6"/>
      <c r="J2" s="6"/>
      <c r="K2" s="6"/>
      <c r="L2" s="140"/>
    </row>
    <row r="3" spans="1:27" s="141" customFormat="1" ht="14.25" customHeight="1" x14ac:dyDescent="0.25">
      <c r="A3" s="139"/>
      <c r="B3" s="39"/>
      <c r="C3" s="91" t="s">
        <v>0</v>
      </c>
      <c r="D3" s="107" t="str">
        <f>Invulinstructie!D3</f>
        <v xml:space="preserve">Da Vinci College </v>
      </c>
      <c r="E3" s="39"/>
      <c r="F3" s="39"/>
      <c r="G3" s="39"/>
      <c r="H3" s="39"/>
      <c r="L3" s="140"/>
    </row>
    <row r="4" spans="1:27" s="141" customFormat="1" ht="14.25" customHeight="1" x14ac:dyDescent="0.25">
      <c r="A4" s="139"/>
      <c r="B4" s="39"/>
      <c r="C4" s="91" t="s">
        <v>1</v>
      </c>
      <c r="D4" s="107" t="str">
        <f>Invulinstructie!D4</f>
        <v>V1.0</v>
      </c>
      <c r="L4" s="140"/>
    </row>
    <row r="5" spans="1:27" s="141" customFormat="1" ht="14.25" customHeight="1" x14ac:dyDescent="0.25">
      <c r="A5" s="139"/>
      <c r="B5" s="142"/>
      <c r="C5" s="91" t="s">
        <v>2</v>
      </c>
      <c r="D5" s="115" t="str">
        <f>Invulinstructie!D5</f>
        <v>Januari 2024</v>
      </c>
      <c r="E5" s="143"/>
      <c r="F5" s="143"/>
      <c r="G5" s="143"/>
      <c r="H5" s="143"/>
      <c r="I5" s="143"/>
      <c r="J5" s="143"/>
      <c r="K5" s="143"/>
      <c r="L5" s="140"/>
    </row>
    <row r="6" spans="1:27" s="141" customFormat="1" ht="14.25" customHeight="1" x14ac:dyDescent="0.25">
      <c r="A6" s="139"/>
      <c r="B6" s="142"/>
      <c r="C6" s="91" t="s">
        <v>3</v>
      </c>
      <c r="D6" s="116">
        <f>Invulinstructie!D6</f>
        <v>0</v>
      </c>
      <c r="E6" s="143"/>
      <c r="F6" s="143"/>
      <c r="G6" s="143"/>
      <c r="H6" s="143"/>
      <c r="I6" s="143"/>
      <c r="J6" s="143"/>
      <c r="K6" s="143"/>
      <c r="L6" s="140"/>
    </row>
    <row r="7" spans="1:27" s="141" customFormat="1" ht="14.25" customHeight="1" x14ac:dyDescent="0.25">
      <c r="A7" s="144"/>
      <c r="B7" s="142"/>
      <c r="C7" s="145"/>
      <c r="D7" s="145"/>
      <c r="E7" s="143"/>
      <c r="F7" s="143"/>
      <c r="G7" s="143"/>
      <c r="H7" s="143"/>
      <c r="I7" s="143"/>
      <c r="J7" s="143"/>
      <c r="K7" s="143"/>
      <c r="L7" s="140"/>
    </row>
    <row r="8" spans="1:27" s="39" customFormat="1" ht="22.35" customHeight="1" thickBot="1" x14ac:dyDescent="0.4">
      <c r="A8" s="144"/>
      <c r="B8" s="146"/>
      <c r="C8" s="147"/>
      <c r="D8" s="147"/>
      <c r="E8" s="58"/>
      <c r="F8" s="58"/>
      <c r="G8" s="58"/>
      <c r="H8" s="148"/>
      <c r="I8" s="144"/>
      <c r="J8" s="144"/>
      <c r="K8" s="144"/>
      <c r="L8" s="144"/>
    </row>
    <row r="9" spans="1:27" s="39" customFormat="1" ht="12.6" customHeight="1" thickBot="1" x14ac:dyDescent="0.4">
      <c r="A9" s="144"/>
      <c r="B9" s="149"/>
      <c r="C9" s="150"/>
      <c r="D9" s="150"/>
      <c r="E9" s="59"/>
      <c r="F9" s="59"/>
      <c r="G9" s="59"/>
      <c r="H9" s="151"/>
      <c r="L9" s="140"/>
    </row>
    <row r="10" spans="1:27" s="39" customFormat="1" ht="26.1" customHeight="1" thickBot="1" x14ac:dyDescent="0.4">
      <c r="A10" s="144"/>
      <c r="B10" s="149"/>
      <c r="C10" s="310" t="s">
        <v>29</v>
      </c>
      <c r="D10" s="311"/>
      <c r="E10" s="311"/>
      <c r="F10" s="311"/>
      <c r="G10" s="311"/>
      <c r="H10" s="311"/>
      <c r="I10" s="311"/>
      <c r="J10" s="312"/>
      <c r="K10" s="61"/>
      <c r="L10" s="140"/>
      <c r="M10" s="152"/>
      <c r="N10" s="152"/>
      <c r="O10" s="152"/>
    </row>
    <row r="11" spans="1:27" s="39" customFormat="1" ht="26.1" customHeight="1" thickBot="1" x14ac:dyDescent="0.4">
      <c r="A11" s="144"/>
      <c r="B11" s="149"/>
      <c r="C11" s="95"/>
      <c r="D11" s="95"/>
      <c r="E11" s="95"/>
      <c r="F11" s="95"/>
      <c r="G11" s="95"/>
      <c r="H11" s="95"/>
      <c r="L11" s="140"/>
      <c r="M11" s="152"/>
      <c r="N11" s="152"/>
      <c r="O11" s="152"/>
    </row>
    <row r="12" spans="1:27" ht="66.75" customHeight="1" thickBot="1" x14ac:dyDescent="0.3">
      <c r="A12" s="139"/>
      <c r="B12" s="63"/>
      <c r="C12" s="117" t="s">
        <v>30</v>
      </c>
      <c r="D12" s="187" t="s">
        <v>31</v>
      </c>
      <c r="E12" s="118" t="s">
        <v>32</v>
      </c>
      <c r="F12" s="118" t="s">
        <v>33</v>
      </c>
      <c r="G12" s="118" t="s">
        <v>34</v>
      </c>
      <c r="H12" s="118" t="s">
        <v>35</v>
      </c>
      <c r="I12" s="118" t="s">
        <v>36</v>
      </c>
      <c r="J12" s="119" t="s">
        <v>37</v>
      </c>
      <c r="K12" s="39"/>
      <c r="L12" s="140"/>
    </row>
    <row r="13" spans="1:27" ht="14.25" customHeight="1" x14ac:dyDescent="0.25">
      <c r="A13" s="139"/>
      <c r="B13" s="63"/>
      <c r="C13" s="153"/>
      <c r="D13" s="96"/>
      <c r="E13" s="154"/>
      <c r="F13" s="154"/>
      <c r="G13" s="154"/>
      <c r="H13" s="64"/>
      <c r="I13" s="155"/>
      <c r="J13" s="156"/>
      <c r="K13" s="39"/>
      <c r="L13" s="157"/>
    </row>
    <row r="14" spans="1:27" ht="14.25" customHeight="1" x14ac:dyDescent="0.25">
      <c r="A14" s="139"/>
      <c r="B14" s="63"/>
      <c r="C14" s="169" t="s">
        <v>38</v>
      </c>
      <c r="D14" s="158"/>
      <c r="E14" s="154"/>
      <c r="F14" s="154"/>
      <c r="G14" s="154"/>
      <c r="H14" s="64"/>
      <c r="I14" s="66"/>
      <c r="J14" s="67"/>
      <c r="K14" s="39"/>
      <c r="L14" s="157"/>
    </row>
    <row r="15" spans="1:27" ht="14.25" customHeight="1" x14ac:dyDescent="0.25">
      <c r="A15" s="139"/>
      <c r="B15" s="63"/>
      <c r="C15" s="106" t="s">
        <v>39</v>
      </c>
      <c r="D15" s="185">
        <v>0</v>
      </c>
      <c r="E15" s="68">
        <v>0</v>
      </c>
      <c r="F15" s="69">
        <v>0</v>
      </c>
      <c r="G15" s="70">
        <f t="shared" ref="G15" si="0">E15+(E15*F15)</f>
        <v>0</v>
      </c>
      <c r="H15" s="260">
        <v>500</v>
      </c>
      <c r="I15" s="70">
        <f>E15*H15</f>
        <v>0</v>
      </c>
      <c r="J15" s="71">
        <f>H15*G15</f>
        <v>0</v>
      </c>
      <c r="K15" s="39"/>
      <c r="L15" s="157"/>
      <c r="N15" s="186"/>
      <c r="AA15" s="72"/>
    </row>
    <row r="16" spans="1:27" ht="14.25" customHeight="1" x14ac:dyDescent="0.25">
      <c r="A16" s="139"/>
      <c r="B16" s="63"/>
      <c r="C16" s="106"/>
      <c r="D16" s="159"/>
      <c r="E16" s="159"/>
      <c r="F16" s="159"/>
      <c r="G16" s="159"/>
      <c r="H16" s="159"/>
      <c r="I16" s="159"/>
      <c r="J16" s="160"/>
      <c r="K16" s="39"/>
      <c r="L16" s="157"/>
      <c r="AA16" s="72"/>
    </row>
    <row r="17" spans="1:27" ht="14.25" customHeight="1" x14ac:dyDescent="0.25">
      <c r="A17" s="139"/>
      <c r="B17" s="63"/>
      <c r="C17" s="169" t="s">
        <v>40</v>
      </c>
      <c r="D17" s="161"/>
      <c r="E17" s="162"/>
      <c r="F17" s="162"/>
      <c r="G17" s="162"/>
      <c r="H17" s="162"/>
      <c r="I17" s="163"/>
      <c r="J17" s="164"/>
      <c r="K17" s="39"/>
      <c r="L17" s="157"/>
      <c r="AA17" s="72"/>
    </row>
    <row r="18" spans="1:27" ht="14.25" customHeight="1" x14ac:dyDescent="0.25">
      <c r="A18" s="139"/>
      <c r="B18" s="63"/>
      <c r="C18" s="106" t="s">
        <v>41</v>
      </c>
      <c r="D18" s="185">
        <v>9</v>
      </c>
      <c r="E18" s="73">
        <v>0</v>
      </c>
      <c r="F18" s="69">
        <v>0</v>
      </c>
      <c r="G18" s="70">
        <f t="shared" ref="G18:G20" si="1">E18+(E18*F18)</f>
        <v>0</v>
      </c>
      <c r="H18" s="260">
        <v>500</v>
      </c>
      <c r="I18" s="70">
        <f t="shared" ref="I18:I20" si="2">E18*H18</f>
        <v>0</v>
      </c>
      <c r="J18" s="71">
        <f t="shared" ref="J18:J20" si="3">G18*H18</f>
        <v>0</v>
      </c>
      <c r="K18" s="39"/>
      <c r="L18" s="157"/>
      <c r="N18" s="186"/>
      <c r="AA18" s="72"/>
    </row>
    <row r="19" spans="1:27" ht="14.25" customHeight="1" x14ac:dyDescent="0.25">
      <c r="A19" s="139"/>
      <c r="B19" s="63"/>
      <c r="C19" s="106" t="s">
        <v>42</v>
      </c>
      <c r="D19" s="185">
        <v>11.5</v>
      </c>
      <c r="E19" s="73">
        <v>0</v>
      </c>
      <c r="F19" s="69">
        <v>0</v>
      </c>
      <c r="G19" s="70">
        <f t="shared" si="1"/>
        <v>0</v>
      </c>
      <c r="H19" s="260">
        <v>1500</v>
      </c>
      <c r="I19" s="70">
        <f t="shared" si="2"/>
        <v>0</v>
      </c>
      <c r="J19" s="71">
        <f t="shared" si="3"/>
        <v>0</v>
      </c>
      <c r="K19" s="39"/>
      <c r="L19" s="157"/>
      <c r="N19" s="186"/>
      <c r="AA19" s="72"/>
    </row>
    <row r="20" spans="1:27" ht="14.25" customHeight="1" x14ac:dyDescent="0.25">
      <c r="A20" s="139"/>
      <c r="B20" s="63"/>
      <c r="C20" s="106" t="s">
        <v>43</v>
      </c>
      <c r="D20" s="185">
        <v>14</v>
      </c>
      <c r="E20" s="73">
        <v>0</v>
      </c>
      <c r="F20" s="69">
        <v>0</v>
      </c>
      <c r="G20" s="70">
        <f t="shared" si="1"/>
        <v>0</v>
      </c>
      <c r="H20" s="260">
        <v>1000</v>
      </c>
      <c r="I20" s="70">
        <f t="shared" si="2"/>
        <v>0</v>
      </c>
      <c r="J20" s="71">
        <f t="shared" si="3"/>
        <v>0</v>
      </c>
      <c r="K20" s="39"/>
      <c r="L20" s="157"/>
      <c r="N20" s="186"/>
      <c r="AA20" s="72"/>
    </row>
    <row r="21" spans="1:27" ht="14.1" customHeight="1" x14ac:dyDescent="0.25">
      <c r="A21" s="139"/>
      <c r="B21" s="63"/>
      <c r="C21" s="106"/>
      <c r="D21" s="165"/>
      <c r="E21" s="159"/>
      <c r="F21" s="159"/>
      <c r="G21" s="159"/>
      <c r="H21" s="159"/>
      <c r="I21" s="166"/>
      <c r="J21" s="167"/>
      <c r="K21" s="39"/>
      <c r="L21" s="157"/>
    </row>
    <row r="22" spans="1:27" ht="14.1" customHeight="1" x14ac:dyDescent="0.25">
      <c r="A22" s="139"/>
      <c r="B22" s="63"/>
      <c r="C22" s="169" t="s">
        <v>44</v>
      </c>
      <c r="D22" s="165"/>
      <c r="E22" s="162"/>
      <c r="F22" s="159"/>
      <c r="G22" s="159"/>
      <c r="H22" s="159"/>
      <c r="I22" s="166"/>
      <c r="J22" s="167"/>
      <c r="K22" s="39"/>
      <c r="L22" s="157"/>
    </row>
    <row r="23" spans="1:27" ht="14.1" customHeight="1" x14ac:dyDescent="0.25">
      <c r="A23" s="139"/>
      <c r="B23" s="63"/>
      <c r="C23" s="106" t="s">
        <v>132</v>
      </c>
      <c r="D23" s="185">
        <v>8</v>
      </c>
      <c r="E23" s="73">
        <v>0</v>
      </c>
      <c r="F23" s="69">
        <v>0</v>
      </c>
      <c r="G23" s="70">
        <f t="shared" ref="G23" si="4">E23+(E23*F23)</f>
        <v>0</v>
      </c>
      <c r="H23" s="260">
        <v>2500</v>
      </c>
      <c r="I23" s="70">
        <f t="shared" ref="I23" si="5">E23*H23</f>
        <v>0</v>
      </c>
      <c r="J23" s="71">
        <f t="shared" ref="J23" si="6">G23*H23</f>
        <v>0</v>
      </c>
      <c r="K23" s="39"/>
      <c r="L23" s="157"/>
    </row>
    <row r="24" spans="1:27" ht="14.1" customHeight="1" x14ac:dyDescent="0.25">
      <c r="A24" s="139"/>
      <c r="B24" s="63"/>
      <c r="C24" s="106" t="s">
        <v>45</v>
      </c>
      <c r="D24" s="185">
        <v>5.5</v>
      </c>
      <c r="E24" s="73">
        <v>0</v>
      </c>
      <c r="F24" s="69">
        <v>0</v>
      </c>
      <c r="G24" s="70">
        <f t="shared" ref="G24" si="7">E24+(E24*F24)</f>
        <v>0</v>
      </c>
      <c r="H24" s="260">
        <v>2500</v>
      </c>
      <c r="I24" s="70">
        <f t="shared" ref="I24" si="8">E24*H24</f>
        <v>0</v>
      </c>
      <c r="J24" s="71">
        <f t="shared" ref="J24" si="9">G24*H24</f>
        <v>0</v>
      </c>
      <c r="K24" s="39"/>
      <c r="L24" s="157"/>
    </row>
    <row r="25" spans="1:27" ht="13.8" customHeight="1" x14ac:dyDescent="0.25">
      <c r="A25" s="139"/>
      <c r="B25" s="63"/>
      <c r="C25" s="106"/>
      <c r="D25" s="165"/>
      <c r="E25" s="159"/>
      <c r="F25" s="159"/>
      <c r="G25" s="159"/>
      <c r="H25" s="159"/>
      <c r="I25" s="166"/>
      <c r="J25" s="167"/>
      <c r="K25" s="39"/>
      <c r="L25" s="157"/>
    </row>
    <row r="26" spans="1:27" ht="14.1" customHeight="1" x14ac:dyDescent="0.25">
      <c r="A26" s="139"/>
      <c r="B26" s="63"/>
      <c r="C26" s="169" t="s">
        <v>46</v>
      </c>
      <c r="D26" s="161"/>
      <c r="E26" s="159"/>
      <c r="F26" s="159"/>
      <c r="G26" s="159"/>
      <c r="H26" s="159"/>
      <c r="I26" s="166"/>
      <c r="J26" s="167"/>
      <c r="K26" s="39"/>
      <c r="L26" s="157"/>
    </row>
    <row r="27" spans="1:27" ht="14.1" customHeight="1" x14ac:dyDescent="0.25">
      <c r="A27" s="139"/>
      <c r="B27" s="63"/>
      <c r="C27" s="106" t="s">
        <v>47</v>
      </c>
      <c r="D27" s="185">
        <v>5</v>
      </c>
      <c r="E27" s="68">
        <v>0</v>
      </c>
      <c r="F27" s="69">
        <v>0</v>
      </c>
      <c r="G27" s="70">
        <f>E27+(E27*F27)</f>
        <v>0</v>
      </c>
      <c r="H27" s="260">
        <v>500</v>
      </c>
      <c r="I27" s="70">
        <f>E27*H27</f>
        <v>0</v>
      </c>
      <c r="J27" s="71">
        <f>G27*H27</f>
        <v>0</v>
      </c>
      <c r="K27" s="39"/>
      <c r="L27" s="157"/>
    </row>
    <row r="28" spans="1:27" ht="14.1" customHeight="1" x14ac:dyDescent="0.25">
      <c r="A28" s="139"/>
      <c r="B28" s="63"/>
      <c r="C28" s="106" t="s">
        <v>48</v>
      </c>
      <c r="D28" s="185">
        <v>5.5</v>
      </c>
      <c r="E28" s="68">
        <v>0</v>
      </c>
      <c r="F28" s="69">
        <v>0</v>
      </c>
      <c r="G28" s="70">
        <f t="shared" ref="G28:G29" si="10">E28+(E28*F28)</f>
        <v>0</v>
      </c>
      <c r="H28" s="260">
        <v>1000</v>
      </c>
      <c r="I28" s="70">
        <f t="shared" ref="I28:I29" si="11">E28*H28</f>
        <v>0</v>
      </c>
      <c r="J28" s="71">
        <f t="shared" ref="J28:J29" si="12">G28*H28</f>
        <v>0</v>
      </c>
      <c r="K28" s="39"/>
      <c r="L28" s="157"/>
    </row>
    <row r="29" spans="1:27" ht="14.1" customHeight="1" x14ac:dyDescent="0.25">
      <c r="A29" s="139"/>
      <c r="B29" s="63"/>
      <c r="C29" s="106" t="s">
        <v>49</v>
      </c>
      <c r="D29" s="185">
        <v>7</v>
      </c>
      <c r="E29" s="68">
        <v>0</v>
      </c>
      <c r="F29" s="69">
        <v>0</v>
      </c>
      <c r="G29" s="70">
        <f t="shared" si="10"/>
        <v>0</v>
      </c>
      <c r="H29" s="260">
        <v>500</v>
      </c>
      <c r="I29" s="70">
        <f t="shared" si="11"/>
        <v>0</v>
      </c>
      <c r="J29" s="71">
        <f t="shared" si="12"/>
        <v>0</v>
      </c>
      <c r="K29" s="39"/>
      <c r="L29" s="157"/>
    </row>
    <row r="30" spans="1:27" ht="14.25" customHeight="1" x14ac:dyDescent="0.25">
      <c r="A30" s="139"/>
      <c r="B30" s="63"/>
      <c r="C30" s="106"/>
      <c r="D30" s="165"/>
      <c r="E30" s="159"/>
      <c r="F30" s="159"/>
      <c r="G30" s="159"/>
      <c r="H30" s="159"/>
      <c r="I30" s="159"/>
      <c r="J30" s="167"/>
      <c r="K30" s="39"/>
      <c r="L30" s="157"/>
      <c r="AA30" s="72"/>
    </row>
    <row r="31" spans="1:27" ht="14.25" customHeight="1" x14ac:dyDescent="0.25">
      <c r="A31" s="139"/>
      <c r="B31" s="63"/>
      <c r="C31" s="169" t="s">
        <v>50</v>
      </c>
      <c r="D31" s="168"/>
      <c r="E31" s="162"/>
      <c r="F31" s="162"/>
      <c r="G31" s="162"/>
      <c r="H31" s="162"/>
      <c r="I31" s="163"/>
      <c r="J31" s="164"/>
      <c r="K31" s="39"/>
      <c r="L31" s="157"/>
      <c r="AA31" s="72"/>
    </row>
    <row r="32" spans="1:27" ht="14.25" customHeight="1" x14ac:dyDescent="0.25">
      <c r="A32" s="139"/>
      <c r="B32" s="63"/>
      <c r="C32" s="106" t="s">
        <v>51</v>
      </c>
      <c r="D32" s="185">
        <v>8.75</v>
      </c>
      <c r="E32" s="73">
        <v>0</v>
      </c>
      <c r="F32" s="69">
        <v>0</v>
      </c>
      <c r="G32" s="70">
        <f t="shared" ref="G32:G34" si="13">E32+(E32*F32)</f>
        <v>0</v>
      </c>
      <c r="H32" s="260">
        <v>1000</v>
      </c>
      <c r="I32" s="70">
        <f t="shared" ref="I32:I34" si="14">E32*H32</f>
        <v>0</v>
      </c>
      <c r="J32" s="71">
        <f t="shared" ref="J32:J34" si="15">G32*H32</f>
        <v>0</v>
      </c>
      <c r="K32" s="39"/>
      <c r="L32" s="157"/>
      <c r="AA32" s="72"/>
    </row>
    <row r="33" spans="1:27" ht="14.25" customHeight="1" x14ac:dyDescent="0.25">
      <c r="A33" s="139"/>
      <c r="B33" s="63"/>
      <c r="C33" s="106" t="s">
        <v>52</v>
      </c>
      <c r="D33" s="185">
        <v>10</v>
      </c>
      <c r="E33" s="73">
        <v>0</v>
      </c>
      <c r="F33" s="69">
        <v>0</v>
      </c>
      <c r="G33" s="70">
        <f t="shared" si="13"/>
        <v>0</v>
      </c>
      <c r="H33" s="260">
        <v>1000</v>
      </c>
      <c r="I33" s="70">
        <f t="shared" si="14"/>
        <v>0</v>
      </c>
      <c r="J33" s="71">
        <f t="shared" si="15"/>
        <v>0</v>
      </c>
      <c r="K33" s="39"/>
      <c r="L33" s="157"/>
      <c r="AA33" s="72"/>
    </row>
    <row r="34" spans="1:27" ht="14.25" customHeight="1" x14ac:dyDescent="0.25">
      <c r="A34" s="139"/>
      <c r="B34" s="63"/>
      <c r="C34" s="106" t="s">
        <v>53</v>
      </c>
      <c r="D34" s="185">
        <v>11.5</v>
      </c>
      <c r="E34" s="68">
        <v>0</v>
      </c>
      <c r="F34" s="69">
        <v>0</v>
      </c>
      <c r="G34" s="70">
        <f t="shared" si="13"/>
        <v>0</v>
      </c>
      <c r="H34" s="260">
        <v>1000</v>
      </c>
      <c r="I34" s="70">
        <f t="shared" si="14"/>
        <v>0</v>
      </c>
      <c r="J34" s="71">
        <f t="shared" si="15"/>
        <v>0</v>
      </c>
      <c r="K34" s="39"/>
      <c r="L34" s="157"/>
      <c r="AA34" s="72"/>
    </row>
    <row r="35" spans="1:27" ht="14.25" customHeight="1" x14ac:dyDescent="0.25">
      <c r="A35" s="139"/>
      <c r="B35" s="63"/>
      <c r="C35" s="106"/>
      <c r="D35" s="261"/>
      <c r="E35" s="264"/>
      <c r="F35" s="265"/>
      <c r="G35" s="262"/>
      <c r="H35" s="263"/>
      <c r="I35" s="262"/>
      <c r="J35" s="160"/>
      <c r="K35" s="39"/>
      <c r="L35" s="157"/>
      <c r="AA35" s="72"/>
    </row>
    <row r="36" spans="1:27" ht="14.25" customHeight="1" x14ac:dyDescent="0.25">
      <c r="A36" s="139"/>
      <c r="B36" s="63"/>
      <c r="C36" s="169" t="s">
        <v>133</v>
      </c>
      <c r="D36" s="261"/>
      <c r="E36" s="264"/>
      <c r="F36" s="265"/>
      <c r="G36" s="262"/>
      <c r="H36" s="263"/>
      <c r="I36" s="262"/>
      <c r="J36" s="160"/>
      <c r="K36" s="39"/>
      <c r="L36" s="157"/>
      <c r="AA36" s="72"/>
    </row>
    <row r="37" spans="1:27" ht="16.5" customHeight="1" thickBot="1" x14ac:dyDescent="0.3">
      <c r="A37" s="139"/>
      <c r="B37" s="63"/>
      <c r="C37" s="251" t="s">
        <v>134</v>
      </c>
      <c r="D37" s="266">
        <v>0</v>
      </c>
      <c r="E37" s="267">
        <v>0</v>
      </c>
      <c r="F37" s="268">
        <v>0</v>
      </c>
      <c r="G37" s="269">
        <f t="shared" ref="G37" si="16">E37+(E37*F37)</f>
        <v>0</v>
      </c>
      <c r="H37" s="270">
        <v>500</v>
      </c>
      <c r="I37" s="269">
        <f>E37*H37</f>
        <v>0</v>
      </c>
      <c r="J37" s="271">
        <f>H37*G37</f>
        <v>0</v>
      </c>
      <c r="L37" s="139"/>
    </row>
    <row r="38" spans="1:27" ht="16.5" customHeight="1" thickBot="1" x14ac:dyDescent="0.3">
      <c r="A38" s="139"/>
      <c r="B38" s="63"/>
      <c r="C38" s="39"/>
      <c r="D38" s="39"/>
      <c r="E38" s="63"/>
      <c r="F38" s="63"/>
      <c r="G38" s="63"/>
      <c r="H38" s="63"/>
      <c r="I38" s="63"/>
      <c r="J38" s="63"/>
      <c r="K38" s="63"/>
      <c r="L38" s="139"/>
    </row>
    <row r="39" spans="1:27" ht="16.5" customHeight="1" thickBot="1" x14ac:dyDescent="0.3">
      <c r="A39" s="139"/>
      <c r="B39" s="63"/>
      <c r="C39" s="39"/>
      <c r="D39" s="39"/>
      <c r="E39" s="63"/>
      <c r="F39" s="63"/>
      <c r="G39" s="182"/>
      <c r="H39" s="183" t="s">
        <v>54</v>
      </c>
      <c r="J39" s="184">
        <f>SUM(J15:J37)</f>
        <v>0</v>
      </c>
      <c r="K39" s="63"/>
      <c r="L39" s="139"/>
    </row>
    <row r="40" spans="1:27" ht="16.5" customHeight="1" x14ac:dyDescent="0.25">
      <c r="A40" s="139"/>
      <c r="B40" s="63"/>
      <c r="C40" s="39"/>
      <c r="D40" s="39"/>
      <c r="E40" s="63"/>
      <c r="F40" s="63"/>
      <c r="G40" s="63"/>
      <c r="H40" s="63"/>
      <c r="I40" s="63"/>
      <c r="J40" s="63"/>
      <c r="K40" s="63"/>
      <c r="L40" s="139"/>
    </row>
    <row r="41" spans="1:27" ht="16.5" customHeight="1" x14ac:dyDescent="0.25">
      <c r="A41" s="139"/>
      <c r="B41" s="139"/>
      <c r="C41" s="139"/>
      <c r="D41" s="139"/>
      <c r="E41" s="139"/>
      <c r="F41" s="139"/>
      <c r="G41" s="139"/>
      <c r="H41" s="139"/>
      <c r="I41" s="139"/>
      <c r="J41" s="139"/>
      <c r="K41" s="139"/>
      <c r="L41" s="139"/>
    </row>
    <row r="42" spans="1:27" ht="16.5" customHeight="1" x14ac:dyDescent="0.25">
      <c r="C42" s="139"/>
      <c r="D42" s="139"/>
      <c r="E42" s="139"/>
      <c r="F42" s="139"/>
      <c r="G42" s="139"/>
      <c r="H42" s="139"/>
      <c r="I42" s="139"/>
      <c r="J42" s="139"/>
    </row>
    <row r="45" spans="1:27" ht="16.5" customHeight="1" x14ac:dyDescent="0.25">
      <c r="C45" s="74"/>
      <c r="D45" s="74"/>
    </row>
  </sheetData>
  <mergeCells count="1">
    <mergeCell ref="C10:J10"/>
  </mergeCells>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zoomScaleNormal="85" zoomScaleSheetLayoutView="100" zoomScalePageLayoutView="85" workbookViewId="0">
      <selection activeCell="C35" sqref="C35"/>
    </sheetView>
  </sheetViews>
  <sheetFormatPr defaultColWidth="8.77734375" defaultRowHeight="13.2" x14ac:dyDescent="0.25"/>
  <cols>
    <col min="1" max="2" width="2.5546875" style="37" customWidth="1"/>
    <col min="3" max="3" width="32.77734375" style="37" bestFit="1" customWidth="1"/>
    <col min="4" max="4" width="20.44140625" style="37" bestFit="1" customWidth="1"/>
    <col min="5" max="12" width="16" style="37" customWidth="1"/>
    <col min="13" max="13" width="2.5546875" style="37" customWidth="1"/>
    <col min="14" max="14" width="2.77734375" style="37" customWidth="1"/>
    <col min="15" max="16384" width="8.77734375" style="37"/>
  </cols>
  <sheetData>
    <row r="1" spans="1:14" ht="14.25" customHeight="1" x14ac:dyDescent="0.25">
      <c r="A1" s="121"/>
      <c r="B1" s="121"/>
      <c r="C1" s="35"/>
      <c r="D1" s="35"/>
      <c r="E1" s="35"/>
      <c r="F1" s="35"/>
      <c r="G1" s="35"/>
      <c r="H1" s="35"/>
      <c r="I1" s="35"/>
      <c r="J1" s="15"/>
      <c r="K1" s="15"/>
      <c r="L1" s="15"/>
      <c r="M1" s="36"/>
      <c r="N1" s="36"/>
    </row>
    <row r="2" spans="1:14" ht="14.25" customHeight="1" x14ac:dyDescent="0.25">
      <c r="A2" s="121"/>
      <c r="B2" s="122"/>
      <c r="C2" s="38"/>
      <c r="D2" s="39"/>
      <c r="E2" s="39"/>
      <c r="F2" s="39"/>
      <c r="G2" s="39"/>
      <c r="H2" s="39"/>
      <c r="I2" s="40"/>
      <c r="J2" s="6"/>
      <c r="K2" s="6"/>
      <c r="L2" s="6"/>
      <c r="M2" s="6"/>
      <c r="N2" s="36"/>
    </row>
    <row r="3" spans="1:14" ht="14.25" customHeight="1" x14ac:dyDescent="0.25">
      <c r="A3" s="121"/>
      <c r="B3" s="122"/>
      <c r="C3" s="91" t="s">
        <v>0</v>
      </c>
      <c r="D3" s="107" t="str">
        <f>Invulinstructie!D3</f>
        <v xml:space="preserve">Da Vinci College </v>
      </c>
      <c r="E3" s="39"/>
      <c r="F3" s="39"/>
      <c r="G3" s="39"/>
      <c r="H3" s="39"/>
      <c r="I3" s="40"/>
      <c r="J3" s="6"/>
      <c r="K3" s="6"/>
      <c r="L3" s="6"/>
      <c r="M3" s="6"/>
      <c r="N3" s="36"/>
    </row>
    <row r="4" spans="1:14" ht="14.25" customHeight="1" x14ac:dyDescent="0.25">
      <c r="A4" s="121"/>
      <c r="B4" s="122"/>
      <c r="C4" s="91" t="s">
        <v>1</v>
      </c>
      <c r="D4" s="107" t="str">
        <f>Invulinstructie!D4</f>
        <v>V1.0</v>
      </c>
      <c r="E4" s="39"/>
      <c r="F4" s="39"/>
      <c r="G4" s="39"/>
      <c r="H4" s="39"/>
      <c r="I4" s="40"/>
      <c r="J4" s="6"/>
      <c r="K4" s="6"/>
      <c r="L4" s="6"/>
      <c r="M4" s="6"/>
      <c r="N4" s="36"/>
    </row>
    <row r="5" spans="1:14" ht="14.25" customHeight="1" x14ac:dyDescent="0.25">
      <c r="A5" s="121"/>
      <c r="B5" s="122"/>
      <c r="C5" s="91" t="s">
        <v>2</v>
      </c>
      <c r="D5" s="115" t="str">
        <f>Invulinstructie!D5</f>
        <v>Januari 2024</v>
      </c>
      <c r="E5" s="41"/>
      <c r="F5" s="39"/>
      <c r="G5" s="39"/>
      <c r="H5" s="39"/>
      <c r="I5" s="40"/>
      <c r="J5" s="6"/>
      <c r="K5" s="6"/>
      <c r="L5" s="6"/>
      <c r="M5" s="6"/>
      <c r="N5" s="36"/>
    </row>
    <row r="6" spans="1:14" ht="14.25" customHeight="1" x14ac:dyDescent="0.25">
      <c r="A6" s="121"/>
      <c r="B6" s="122"/>
      <c r="C6" s="91" t="s">
        <v>3</v>
      </c>
      <c r="D6" s="116">
        <f>Invulinstructie!D6</f>
        <v>0</v>
      </c>
      <c r="E6" s="41"/>
      <c r="F6" s="39"/>
      <c r="G6" s="39"/>
      <c r="H6" s="39"/>
      <c r="I6" s="40"/>
      <c r="J6" s="6"/>
      <c r="K6" s="6"/>
      <c r="L6" s="6"/>
      <c r="M6" s="6"/>
      <c r="N6" s="36"/>
    </row>
    <row r="7" spans="1:14" ht="14.25" customHeight="1" x14ac:dyDescent="0.25">
      <c r="A7" s="121"/>
      <c r="B7" s="122"/>
      <c r="C7" s="39"/>
      <c r="D7" s="39"/>
      <c r="E7" s="39"/>
      <c r="F7" s="39"/>
      <c r="G7" s="39"/>
      <c r="H7" s="39"/>
      <c r="I7" s="40"/>
      <c r="J7" s="6"/>
      <c r="K7" s="6"/>
      <c r="L7" s="6"/>
      <c r="M7" s="6"/>
      <c r="N7" s="36"/>
    </row>
    <row r="8" spans="1:14" ht="14.25" customHeight="1" x14ac:dyDescent="0.25">
      <c r="A8" s="121"/>
      <c r="B8" s="36"/>
      <c r="C8" s="36"/>
      <c r="D8" s="36"/>
      <c r="E8" s="36"/>
      <c r="F8" s="42" t="s">
        <v>55</v>
      </c>
      <c r="G8" s="36"/>
      <c r="H8" s="36"/>
      <c r="I8" s="36"/>
      <c r="J8" s="36"/>
      <c r="K8" s="36"/>
      <c r="L8" s="36"/>
      <c r="M8" s="36"/>
      <c r="N8" s="36"/>
    </row>
    <row r="9" spans="1:14" ht="14.25" customHeight="1" thickBot="1" x14ac:dyDescent="0.3">
      <c r="A9" s="121"/>
      <c r="B9" s="122"/>
      <c r="C9" s="43"/>
      <c r="D9" s="43"/>
      <c r="E9" s="43"/>
      <c r="F9" s="43"/>
      <c r="G9" s="43"/>
      <c r="H9" s="43"/>
      <c r="I9" s="43"/>
      <c r="J9" s="43"/>
      <c r="K9" s="43"/>
      <c r="L9" s="43"/>
      <c r="M9" s="39"/>
      <c r="N9" s="121"/>
    </row>
    <row r="10" spans="1:14" ht="33" customHeight="1" thickBot="1" x14ac:dyDescent="0.3">
      <c r="A10" s="121"/>
      <c r="B10" s="122"/>
      <c r="C10" s="310" t="s">
        <v>56</v>
      </c>
      <c r="D10" s="311"/>
      <c r="E10" s="311"/>
      <c r="F10" s="311"/>
      <c r="G10" s="311"/>
      <c r="H10" s="311"/>
      <c r="I10" s="311"/>
      <c r="J10" s="311"/>
      <c r="K10" s="311"/>
      <c r="L10" s="312"/>
      <c r="M10" s="39"/>
      <c r="N10" s="121"/>
    </row>
    <row r="11" spans="1:14" ht="14.25" customHeight="1" thickBot="1" x14ac:dyDescent="0.3">
      <c r="A11" s="121"/>
      <c r="B11" s="122"/>
      <c r="C11" s="43"/>
      <c r="D11" s="43"/>
      <c r="E11" s="43"/>
      <c r="F11" s="43"/>
      <c r="G11" s="43"/>
      <c r="H11" s="43"/>
      <c r="I11" s="43"/>
      <c r="J11" s="43"/>
      <c r="K11" s="43"/>
      <c r="L11" s="43"/>
      <c r="M11" s="39"/>
      <c r="N11" s="121"/>
    </row>
    <row r="12" spans="1:14" x14ac:dyDescent="0.25">
      <c r="A12" s="121"/>
      <c r="B12" s="122"/>
      <c r="C12" s="252"/>
      <c r="D12" s="253"/>
      <c r="E12" s="316" t="s">
        <v>57</v>
      </c>
      <c r="F12" s="317"/>
      <c r="G12" s="317"/>
      <c r="H12" s="318"/>
      <c r="I12" s="316" t="s">
        <v>58</v>
      </c>
      <c r="J12" s="317"/>
      <c r="K12" s="317"/>
      <c r="L12" s="318"/>
      <c r="M12" s="39"/>
      <c r="N12" s="121"/>
    </row>
    <row r="13" spans="1:14" ht="26.4" x14ac:dyDescent="0.25">
      <c r="A13" s="121"/>
      <c r="B13" s="122"/>
      <c r="C13" s="123" t="s">
        <v>59</v>
      </c>
      <c r="D13" s="124" t="s">
        <v>60</v>
      </c>
      <c r="E13" s="125" t="s">
        <v>61</v>
      </c>
      <c r="F13" s="126" t="s">
        <v>62</v>
      </c>
      <c r="G13" s="126" t="s">
        <v>63</v>
      </c>
      <c r="H13" s="127" t="s">
        <v>64</v>
      </c>
      <c r="I13" s="125" t="s">
        <v>61</v>
      </c>
      <c r="J13" s="126" t="s">
        <v>62</v>
      </c>
      <c r="K13" s="126" t="s">
        <v>63</v>
      </c>
      <c r="L13" s="128" t="s">
        <v>64</v>
      </c>
      <c r="M13" s="39"/>
      <c r="N13" s="121"/>
    </row>
    <row r="14" spans="1:14" x14ac:dyDescent="0.25">
      <c r="A14" s="121"/>
      <c r="B14" s="122"/>
      <c r="C14" s="44" t="s">
        <v>65</v>
      </c>
      <c r="D14" s="45">
        <v>0.7</v>
      </c>
      <c r="E14" s="46">
        <v>0</v>
      </c>
      <c r="F14" s="47">
        <v>0</v>
      </c>
      <c r="G14" s="48">
        <f>+$D14*E14</f>
        <v>0</v>
      </c>
      <c r="H14" s="49">
        <f>+$D14*F14</f>
        <v>0</v>
      </c>
      <c r="I14" s="46">
        <v>0</v>
      </c>
      <c r="J14" s="47">
        <v>0</v>
      </c>
      <c r="K14" s="48">
        <f>+$D14*I14</f>
        <v>0</v>
      </c>
      <c r="L14" s="50">
        <f>+$D14*J14</f>
        <v>0</v>
      </c>
      <c r="M14" s="39"/>
      <c r="N14" s="121"/>
    </row>
    <row r="15" spans="1:14" x14ac:dyDescent="0.25">
      <c r="A15" s="121"/>
      <c r="B15" s="122"/>
      <c r="C15" s="44" t="s">
        <v>66</v>
      </c>
      <c r="D15" s="45">
        <v>0.1</v>
      </c>
      <c r="E15" s="46">
        <v>0</v>
      </c>
      <c r="F15" s="47">
        <v>0</v>
      </c>
      <c r="G15" s="48">
        <f>+$D15*E15</f>
        <v>0</v>
      </c>
      <c r="H15" s="49">
        <f t="shared" ref="H15:H17" si="0">+$D15*F15</f>
        <v>0</v>
      </c>
      <c r="I15" s="46">
        <v>0</v>
      </c>
      <c r="J15" s="47">
        <v>0</v>
      </c>
      <c r="K15" s="48">
        <f>+$D15*I15</f>
        <v>0</v>
      </c>
      <c r="L15" s="50">
        <f t="shared" ref="L15:L17" si="1">+$D15*J15</f>
        <v>0</v>
      </c>
      <c r="M15" s="39"/>
      <c r="N15" s="121"/>
    </row>
    <row r="16" spans="1:14" x14ac:dyDescent="0.25">
      <c r="A16" s="121"/>
      <c r="B16" s="122"/>
      <c r="C16" s="44" t="s">
        <v>67</v>
      </c>
      <c r="D16" s="45">
        <v>0.1</v>
      </c>
      <c r="E16" s="46">
        <v>0</v>
      </c>
      <c r="F16" s="47">
        <v>0</v>
      </c>
      <c r="G16" s="48">
        <f t="shared" ref="G16:G17" si="2">+$D16*E16</f>
        <v>0</v>
      </c>
      <c r="H16" s="49">
        <f t="shared" si="0"/>
        <v>0</v>
      </c>
      <c r="I16" s="46">
        <v>0</v>
      </c>
      <c r="J16" s="47">
        <v>0</v>
      </c>
      <c r="K16" s="48">
        <f>+$D16*I16</f>
        <v>0</v>
      </c>
      <c r="L16" s="50">
        <f t="shared" si="1"/>
        <v>0</v>
      </c>
      <c r="M16" s="39"/>
      <c r="N16" s="121"/>
    </row>
    <row r="17" spans="1:14" x14ac:dyDescent="0.25">
      <c r="A17" s="121"/>
      <c r="B17" s="122"/>
      <c r="C17" s="44" t="s">
        <v>68</v>
      </c>
      <c r="D17" s="45">
        <v>0.1</v>
      </c>
      <c r="E17" s="46">
        <v>0</v>
      </c>
      <c r="F17" s="47">
        <v>0</v>
      </c>
      <c r="G17" s="48">
        <f t="shared" si="2"/>
        <v>0</v>
      </c>
      <c r="H17" s="49">
        <f t="shared" si="0"/>
        <v>0</v>
      </c>
      <c r="I17" s="46">
        <v>0</v>
      </c>
      <c r="J17" s="47">
        <v>0</v>
      </c>
      <c r="K17" s="48">
        <f>+$D17*I17</f>
        <v>0</v>
      </c>
      <c r="L17" s="50">
        <f t="shared" si="1"/>
        <v>0</v>
      </c>
      <c r="M17" s="39"/>
      <c r="N17" s="121"/>
    </row>
    <row r="18" spans="1:14" x14ac:dyDescent="0.25">
      <c r="A18" s="121"/>
      <c r="B18" s="122"/>
      <c r="C18" s="44"/>
      <c r="D18" s="45"/>
      <c r="E18" s="51"/>
      <c r="F18" s="52"/>
      <c r="G18" s="48"/>
      <c r="H18" s="49"/>
      <c r="I18" s="51"/>
      <c r="J18" s="52"/>
      <c r="K18" s="48"/>
      <c r="L18" s="50"/>
      <c r="M18" s="39"/>
      <c r="N18" s="121"/>
    </row>
    <row r="19" spans="1:14" x14ac:dyDescent="0.25">
      <c r="A19" s="121"/>
      <c r="B19" s="122"/>
      <c r="C19" s="44"/>
      <c r="D19" s="45">
        <f>SUM(D14:D18)</f>
        <v>0.99999999999999989</v>
      </c>
      <c r="E19" s="53"/>
      <c r="F19" s="48"/>
      <c r="G19" s="48">
        <f>SUM(G14:G18)</f>
        <v>0</v>
      </c>
      <c r="H19" s="49">
        <f>SUM(H14:H18)</f>
        <v>0</v>
      </c>
      <c r="I19" s="53"/>
      <c r="J19" s="48"/>
      <c r="K19" s="48">
        <f>SUM(K14:K18)</f>
        <v>0</v>
      </c>
      <c r="L19" s="50">
        <f>SUM(L14:L18)</f>
        <v>0</v>
      </c>
      <c r="M19" s="39"/>
      <c r="N19" s="121"/>
    </row>
    <row r="20" spans="1:14" ht="13.8" thickBot="1" x14ac:dyDescent="0.3">
      <c r="A20" s="121"/>
      <c r="B20" s="122"/>
      <c r="C20" s="254"/>
      <c r="D20" s="255"/>
      <c r="E20" s="256"/>
      <c r="F20" s="257"/>
      <c r="G20" s="257"/>
      <c r="H20" s="257"/>
      <c r="I20" s="54"/>
      <c r="J20" s="55"/>
      <c r="K20" s="55"/>
      <c r="L20" s="56"/>
      <c r="M20" s="39"/>
      <c r="N20" s="121"/>
    </row>
    <row r="21" spans="1:14" ht="13.8" thickBot="1" x14ac:dyDescent="0.3">
      <c r="A21" s="121"/>
      <c r="B21" s="122"/>
      <c r="C21" s="324" t="s">
        <v>69</v>
      </c>
      <c r="D21" s="325"/>
      <c r="E21" s="321">
        <v>0.9</v>
      </c>
      <c r="F21" s="322"/>
      <c r="G21" s="322"/>
      <c r="H21" s="323"/>
      <c r="I21" s="321">
        <v>0.09</v>
      </c>
      <c r="J21" s="322"/>
      <c r="K21" s="322"/>
      <c r="L21" s="323"/>
      <c r="M21" s="39"/>
      <c r="N21" s="121"/>
    </row>
    <row r="22" spans="1:14" ht="13.8" thickBot="1" x14ac:dyDescent="0.3">
      <c r="A22" s="121"/>
      <c r="B22" s="122"/>
      <c r="C22" s="57"/>
      <c r="D22" s="57"/>
      <c r="E22" s="129"/>
      <c r="F22" s="129"/>
      <c r="G22" s="129"/>
      <c r="H22" s="129"/>
      <c r="I22" s="129"/>
      <c r="J22" s="129"/>
      <c r="K22" s="129"/>
      <c r="L22" s="129"/>
      <c r="M22" s="39"/>
      <c r="N22" s="121"/>
    </row>
    <row r="23" spans="1:14" ht="13.5" customHeight="1" x14ac:dyDescent="0.25">
      <c r="A23" s="121"/>
      <c r="B23" s="122"/>
      <c r="C23" s="252"/>
      <c r="D23" s="253"/>
      <c r="E23" s="316" t="s">
        <v>70</v>
      </c>
      <c r="F23" s="317"/>
      <c r="G23" s="317"/>
      <c r="H23" s="318"/>
      <c r="I23" s="316" t="s">
        <v>71</v>
      </c>
      <c r="J23" s="317"/>
      <c r="K23" s="317"/>
      <c r="L23" s="318"/>
      <c r="M23" s="39"/>
      <c r="N23" s="121"/>
    </row>
    <row r="24" spans="1:14" ht="26.4" x14ac:dyDescent="0.25">
      <c r="A24" s="121"/>
      <c r="B24" s="122"/>
      <c r="C24" s="319" t="s">
        <v>59</v>
      </c>
      <c r="D24" s="320"/>
      <c r="E24" s="125" t="s">
        <v>61</v>
      </c>
      <c r="F24" s="126" t="s">
        <v>62</v>
      </c>
      <c r="G24" s="126" t="s">
        <v>63</v>
      </c>
      <c r="H24" s="128" t="s">
        <v>64</v>
      </c>
      <c r="I24" s="125" t="s">
        <v>61</v>
      </c>
      <c r="J24" s="126" t="s">
        <v>62</v>
      </c>
      <c r="K24" s="126" t="s">
        <v>63</v>
      </c>
      <c r="L24" s="128" t="s">
        <v>64</v>
      </c>
      <c r="M24" s="39"/>
      <c r="N24" s="121"/>
    </row>
    <row r="25" spans="1:14" x14ac:dyDescent="0.25">
      <c r="A25" s="121"/>
      <c r="B25" s="122"/>
      <c r="C25" s="314" t="str">
        <f>C14</f>
        <v>Cateringmedewerker / bediening</v>
      </c>
      <c r="D25" s="315"/>
      <c r="E25" s="46">
        <v>0</v>
      </c>
      <c r="F25" s="47">
        <v>0</v>
      </c>
      <c r="G25" s="48">
        <f>+$D14*E25</f>
        <v>0</v>
      </c>
      <c r="H25" s="50">
        <f t="shared" ref="G25:H28" si="3">+$D14*F25</f>
        <v>0</v>
      </c>
      <c r="I25" s="46">
        <v>0</v>
      </c>
      <c r="J25" s="47">
        <v>0</v>
      </c>
      <c r="K25" s="48">
        <f t="shared" ref="K25:L28" si="4">+$D14*I25</f>
        <v>0</v>
      </c>
      <c r="L25" s="50">
        <f t="shared" si="4"/>
        <v>0</v>
      </c>
      <c r="M25" s="39"/>
      <c r="N25" s="121"/>
    </row>
    <row r="26" spans="1:14" ht="13.35" customHeight="1" x14ac:dyDescent="0.25">
      <c r="A26" s="121"/>
      <c r="B26" s="122"/>
      <c r="C26" s="314" t="str">
        <f>C15</f>
        <v>Kok</v>
      </c>
      <c r="D26" s="315"/>
      <c r="E26" s="46">
        <v>0</v>
      </c>
      <c r="F26" s="47">
        <v>0</v>
      </c>
      <c r="G26" s="48">
        <f t="shared" si="3"/>
        <v>0</v>
      </c>
      <c r="H26" s="50">
        <f t="shared" si="3"/>
        <v>0</v>
      </c>
      <c r="I26" s="46">
        <v>0</v>
      </c>
      <c r="J26" s="47">
        <v>0</v>
      </c>
      <c r="K26" s="48">
        <f t="shared" si="4"/>
        <v>0</v>
      </c>
      <c r="L26" s="50">
        <f t="shared" si="4"/>
        <v>0</v>
      </c>
      <c r="M26" s="39"/>
      <c r="N26" s="121"/>
    </row>
    <row r="27" spans="1:14" x14ac:dyDescent="0.25">
      <c r="A27" s="121"/>
      <c r="B27" s="122"/>
      <c r="C27" s="314" t="str">
        <f>C16</f>
        <v>Afwas, opruimen en schoonmaak</v>
      </c>
      <c r="D27" s="315"/>
      <c r="E27" s="46">
        <v>0</v>
      </c>
      <c r="F27" s="47">
        <v>0</v>
      </c>
      <c r="G27" s="48">
        <f t="shared" si="3"/>
        <v>0</v>
      </c>
      <c r="H27" s="50">
        <f t="shared" si="3"/>
        <v>0</v>
      </c>
      <c r="I27" s="46">
        <v>0</v>
      </c>
      <c r="J27" s="47">
        <v>0</v>
      </c>
      <c r="K27" s="48">
        <f t="shared" si="4"/>
        <v>0</v>
      </c>
      <c r="L27" s="50">
        <f t="shared" si="4"/>
        <v>0</v>
      </c>
      <c r="M27" s="39"/>
      <c r="N27" s="121"/>
    </row>
    <row r="28" spans="1:14" x14ac:dyDescent="0.25">
      <c r="A28" s="121"/>
      <c r="B28" s="122"/>
      <c r="C28" s="314" t="str">
        <f>C17</f>
        <v>Management</v>
      </c>
      <c r="D28" s="315"/>
      <c r="E28" s="46">
        <v>0</v>
      </c>
      <c r="F28" s="47">
        <v>0</v>
      </c>
      <c r="G28" s="48">
        <f t="shared" si="3"/>
        <v>0</v>
      </c>
      <c r="H28" s="50">
        <f t="shared" si="3"/>
        <v>0</v>
      </c>
      <c r="I28" s="46">
        <v>0</v>
      </c>
      <c r="J28" s="47">
        <v>0</v>
      </c>
      <c r="K28" s="48">
        <f t="shared" si="4"/>
        <v>0</v>
      </c>
      <c r="L28" s="50">
        <f t="shared" si="4"/>
        <v>0</v>
      </c>
      <c r="M28" s="39"/>
      <c r="N28" s="121"/>
    </row>
    <row r="29" spans="1:14" x14ac:dyDescent="0.25">
      <c r="A29" s="121"/>
      <c r="B29" s="122"/>
      <c r="C29" s="314"/>
      <c r="D29" s="315"/>
      <c r="E29" s="51"/>
      <c r="F29" s="52"/>
      <c r="G29" s="48"/>
      <c r="H29" s="50"/>
      <c r="I29" s="51"/>
      <c r="J29" s="52"/>
      <c r="K29" s="48"/>
      <c r="L29" s="50"/>
      <c r="M29" s="39"/>
      <c r="N29" s="121"/>
    </row>
    <row r="30" spans="1:14" x14ac:dyDescent="0.25">
      <c r="A30" s="121"/>
      <c r="B30" s="122"/>
      <c r="C30" s="314"/>
      <c r="D30" s="315"/>
      <c r="E30" s="53"/>
      <c r="F30" s="48"/>
      <c r="G30" s="48">
        <f>SUM(G25:G29)</f>
        <v>0</v>
      </c>
      <c r="H30" s="50">
        <f>SUM(H25:H29)</f>
        <v>0</v>
      </c>
      <c r="I30" s="53"/>
      <c r="J30" s="48"/>
      <c r="K30" s="48">
        <f>SUM(K25:K29)</f>
        <v>0</v>
      </c>
      <c r="L30" s="50">
        <f>SUM(L25:L29)</f>
        <v>0</v>
      </c>
      <c r="M30" s="39"/>
      <c r="N30" s="121"/>
    </row>
    <row r="31" spans="1:14" ht="13.8" thickBot="1" x14ac:dyDescent="0.3">
      <c r="A31" s="121"/>
      <c r="B31" s="122"/>
      <c r="C31" s="254"/>
      <c r="D31" s="255"/>
      <c r="E31" s="54"/>
      <c r="F31" s="55"/>
      <c r="G31" s="55"/>
      <c r="H31" s="56"/>
      <c r="I31" s="54"/>
      <c r="J31" s="55"/>
      <c r="K31" s="55"/>
      <c r="L31" s="56"/>
      <c r="M31" s="39"/>
      <c r="N31" s="121"/>
    </row>
    <row r="32" spans="1:14" ht="13.8" thickBot="1" x14ac:dyDescent="0.3">
      <c r="A32" s="121"/>
      <c r="B32" s="122"/>
      <c r="C32" s="324" t="s">
        <v>69</v>
      </c>
      <c r="D32" s="325"/>
      <c r="E32" s="321">
        <v>0.01</v>
      </c>
      <c r="F32" s="322"/>
      <c r="G32" s="322"/>
      <c r="H32" s="323"/>
      <c r="I32" s="321">
        <v>0</v>
      </c>
      <c r="J32" s="322"/>
      <c r="K32" s="322"/>
      <c r="L32" s="323"/>
      <c r="M32" s="39"/>
      <c r="N32" s="121"/>
    </row>
    <row r="33" spans="1:14" ht="13.8" thickBot="1" x14ac:dyDescent="0.3">
      <c r="A33" s="121"/>
      <c r="B33" s="122"/>
      <c r="C33" s="57"/>
      <c r="D33" s="57"/>
      <c r="E33" s="129"/>
      <c r="F33" s="129"/>
      <c r="G33" s="129"/>
      <c r="H33" s="129"/>
      <c r="I33" s="129"/>
      <c r="J33" s="129"/>
      <c r="K33" s="129"/>
      <c r="L33" s="129"/>
      <c r="M33" s="39"/>
      <c r="N33" s="121"/>
    </row>
    <row r="34" spans="1:14" x14ac:dyDescent="0.25">
      <c r="A34" s="121"/>
      <c r="B34" s="122"/>
      <c r="C34" s="57"/>
      <c r="D34" s="326" t="s">
        <v>72</v>
      </c>
      <c r="E34" s="327"/>
      <c r="F34" s="327"/>
      <c r="G34" s="170" t="s">
        <v>73</v>
      </c>
      <c r="H34" s="171" t="s">
        <v>74</v>
      </c>
      <c r="I34" s="129"/>
      <c r="J34" s="129"/>
      <c r="K34" s="129"/>
      <c r="L34" s="129"/>
      <c r="M34" s="39"/>
      <c r="N34" s="121"/>
    </row>
    <row r="35" spans="1:14" ht="13.8" thickBot="1" x14ac:dyDescent="0.3">
      <c r="A35" s="121"/>
      <c r="B35" s="122"/>
      <c r="C35" s="57"/>
      <c r="D35" s="328"/>
      <c r="E35" s="329"/>
      <c r="F35" s="329"/>
      <c r="G35" s="172">
        <f>+G19*E21+K19*I21+G30*E32+K30*I32</f>
        <v>0</v>
      </c>
      <c r="H35" s="173">
        <f>+H19*E21+L19*I21+H30*E32+L30*I32</f>
        <v>0</v>
      </c>
      <c r="I35" s="129"/>
      <c r="J35" s="129"/>
      <c r="K35" s="129"/>
      <c r="L35" s="129"/>
      <c r="M35" s="39"/>
      <c r="N35" s="121"/>
    </row>
    <row r="36" spans="1:14" ht="13.8" thickBot="1" x14ac:dyDescent="0.3">
      <c r="A36" s="121"/>
      <c r="B36" s="122"/>
      <c r="C36" s="57"/>
      <c r="D36" s="57"/>
      <c r="E36" s="129"/>
      <c r="F36" s="129"/>
      <c r="G36" s="129"/>
      <c r="H36" s="129"/>
      <c r="I36" s="129"/>
      <c r="J36" s="129"/>
      <c r="K36" s="129"/>
      <c r="L36" s="129"/>
      <c r="M36" s="39"/>
      <c r="N36" s="121"/>
    </row>
    <row r="37" spans="1:14" x14ac:dyDescent="0.25">
      <c r="A37" s="121"/>
      <c r="B37" s="122"/>
      <c r="C37" s="57"/>
      <c r="D37" s="326" t="s">
        <v>75</v>
      </c>
      <c r="E37" s="327"/>
      <c r="F37" s="327"/>
      <c r="G37" s="170" t="s">
        <v>76</v>
      </c>
      <c r="H37" s="170" t="s">
        <v>73</v>
      </c>
      <c r="I37" s="171" t="s">
        <v>74</v>
      </c>
      <c r="J37" s="129"/>
      <c r="K37" s="129"/>
      <c r="L37" s="129"/>
      <c r="M37" s="39"/>
      <c r="N37" s="121"/>
    </row>
    <row r="38" spans="1:14" ht="13.8" thickBot="1" x14ac:dyDescent="0.3">
      <c r="A38" s="121"/>
      <c r="B38" s="122"/>
      <c r="C38" s="57"/>
      <c r="D38" s="328"/>
      <c r="E38" s="329"/>
      <c r="F38" s="329"/>
      <c r="G38" s="258">
        <v>750</v>
      </c>
      <c r="H38" s="174">
        <f>G35*G38</f>
        <v>0</v>
      </c>
      <c r="I38" s="175">
        <f>H35*G38</f>
        <v>0</v>
      </c>
      <c r="J38" s="129"/>
      <c r="K38" s="129"/>
      <c r="L38" s="129"/>
      <c r="M38" s="39"/>
      <c r="N38" s="121"/>
    </row>
    <row r="39" spans="1:14" x14ac:dyDescent="0.25">
      <c r="A39" s="121"/>
      <c r="B39" s="122"/>
      <c r="C39" s="57"/>
      <c r="D39" s="57"/>
      <c r="E39" s="129"/>
      <c r="F39" s="129"/>
      <c r="G39" s="129"/>
      <c r="H39" s="129"/>
      <c r="I39" s="129"/>
      <c r="J39" s="129"/>
      <c r="K39" s="129"/>
      <c r="L39" s="129"/>
      <c r="M39" s="39"/>
      <c r="N39" s="121"/>
    </row>
    <row r="40" spans="1:14" x14ac:dyDescent="0.25">
      <c r="A40" s="121"/>
      <c r="B40" s="122"/>
      <c r="C40" s="57"/>
      <c r="D40" s="57"/>
      <c r="E40" s="129"/>
      <c r="F40" s="129"/>
      <c r="G40" s="129"/>
      <c r="H40" s="129"/>
      <c r="I40" s="129"/>
      <c r="J40" s="129"/>
      <c r="K40" s="129"/>
      <c r="L40" s="129"/>
      <c r="M40" s="39"/>
      <c r="N40" s="121"/>
    </row>
    <row r="41" spans="1:14" x14ac:dyDescent="0.25">
      <c r="A41" s="121"/>
      <c r="B41" s="121"/>
      <c r="C41" s="121"/>
      <c r="D41" s="121"/>
      <c r="E41" s="121"/>
      <c r="F41" s="121"/>
      <c r="G41" s="121"/>
      <c r="H41" s="121"/>
      <c r="I41" s="121"/>
      <c r="J41" s="121"/>
      <c r="K41" s="121"/>
      <c r="L41" s="121"/>
      <c r="M41" s="121"/>
      <c r="N41" s="121"/>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 right="0.7" top="0.75" bottom="0.75" header="0.3" footer="0.3"/>
  <pageSetup paperSize="9"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R64571"/>
  <sheetViews>
    <sheetView tabSelected="1" view="pageBreakPreview" topLeftCell="Z1" zoomScale="85" zoomScaleNormal="70" zoomScaleSheetLayoutView="85" zoomScalePageLayoutView="85" workbookViewId="0">
      <selection activeCell="AK19" sqref="AK19"/>
    </sheetView>
  </sheetViews>
  <sheetFormatPr defaultColWidth="9.21875" defaultRowHeight="16.5" customHeight="1" x14ac:dyDescent="0.25"/>
  <cols>
    <col min="1" max="1" width="3.44140625" style="2" customWidth="1"/>
    <col min="2" max="2" width="3.44140625" style="4" customWidth="1"/>
    <col min="3" max="3" width="43.21875" style="2" bestFit="1" customWidth="1"/>
    <col min="4" max="4" width="18.44140625" style="2" customWidth="1"/>
    <col min="5" max="5" width="14.5546875" style="2" customWidth="1"/>
    <col min="6" max="6" width="15.21875" style="2" bestFit="1" customWidth="1"/>
    <col min="7" max="7" width="48.33203125" style="2" bestFit="1" customWidth="1"/>
    <col min="8" max="8" width="22.5546875" style="2" bestFit="1" customWidth="1"/>
    <col min="9" max="9" width="20.44140625" style="2" customWidth="1"/>
    <col min="10" max="10" width="3.44140625" style="4" customWidth="1"/>
    <col min="11" max="12" width="3.44140625" style="2" customWidth="1"/>
    <col min="13" max="13" width="3.44140625" style="4" customWidth="1"/>
    <col min="14" max="14" width="43.5546875" style="4" customWidth="1"/>
    <col min="15" max="15" width="18.44140625" style="4" customWidth="1"/>
    <col min="16" max="16" width="14.5546875" style="4" customWidth="1"/>
    <col min="17" max="17" width="15.21875" style="4" bestFit="1" customWidth="1"/>
    <col min="18" max="18" width="48.33203125" style="4" bestFit="1" customWidth="1"/>
    <col min="19" max="19" width="22.21875" style="4" bestFit="1" customWidth="1"/>
    <col min="20" max="20" width="18.21875" style="4" bestFit="1" customWidth="1"/>
    <col min="21" max="21" width="3.44140625" style="4" customWidth="1"/>
    <col min="22" max="23" width="3.44140625" style="2" customWidth="1"/>
    <col min="24" max="24" width="3.44140625" style="4" customWidth="1"/>
    <col min="25" max="25" width="43.5546875" style="4" customWidth="1"/>
    <col min="26" max="26" width="15.77734375" style="4" customWidth="1"/>
    <col min="27" max="27" width="14.5546875" style="4" customWidth="1"/>
    <col min="28" max="28" width="15.21875" style="4" bestFit="1" customWidth="1"/>
    <col min="29" max="29" width="48.33203125" style="4" bestFit="1" customWidth="1"/>
    <col min="30" max="30" width="22.21875" style="4" bestFit="1" customWidth="1"/>
    <col min="31" max="31" width="18.21875" style="4" bestFit="1" customWidth="1"/>
    <col min="32" max="32" width="3.44140625" style="4" customWidth="1"/>
    <col min="33" max="34" width="3.44140625" style="2" customWidth="1"/>
    <col min="35" max="35" width="3.44140625" style="4" customWidth="1"/>
    <col min="36" max="36" width="43" style="4" customWidth="1"/>
    <col min="37" max="37" width="16.21875" style="4" customWidth="1"/>
    <col min="38" max="38" width="14" style="4" customWidth="1"/>
    <col min="39" max="39" width="15.21875" style="4" customWidth="1"/>
    <col min="40" max="40" width="48.33203125" style="4" bestFit="1" customWidth="1"/>
    <col min="41" max="41" width="22.21875" style="4" bestFit="1" customWidth="1"/>
    <col min="42" max="42" width="18.21875" style="4" bestFit="1" customWidth="1"/>
    <col min="43" max="43" width="3.44140625" style="4" customWidth="1"/>
    <col min="44" max="44" width="3.44140625" style="2" customWidth="1"/>
    <col min="45" max="16384" width="9.21875" style="4"/>
  </cols>
  <sheetData>
    <row r="1" spans="1:44" ht="14.25" customHeight="1" x14ac:dyDescent="0.25">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row>
    <row r="2" spans="1:44" ht="14.25" customHeight="1" x14ac:dyDescent="0.25">
      <c r="A2" s="3"/>
      <c r="C2" s="4"/>
      <c r="D2" s="4"/>
      <c r="E2" s="5"/>
      <c r="F2" s="6"/>
      <c r="G2" s="6"/>
      <c r="H2" s="6"/>
      <c r="I2" s="6"/>
      <c r="K2" s="3"/>
      <c r="L2" s="3"/>
      <c r="V2" s="3"/>
      <c r="W2" s="3"/>
      <c r="AG2" s="3"/>
      <c r="AH2" s="3"/>
      <c r="AR2" s="3"/>
    </row>
    <row r="3" spans="1:44" ht="14.25" customHeight="1" x14ac:dyDescent="0.25">
      <c r="A3" s="3"/>
      <c r="C3" s="91" t="s">
        <v>0</v>
      </c>
      <c r="D3" s="107" t="str">
        <f>Invulinstructie!D3</f>
        <v xml:space="preserve">Da Vinci College </v>
      </c>
      <c r="E3" s="5"/>
      <c r="F3" s="6"/>
      <c r="G3" s="6"/>
      <c r="H3" s="6"/>
      <c r="I3" s="6"/>
      <c r="K3" s="3"/>
      <c r="L3" s="3"/>
      <c r="N3" s="91" t="s">
        <v>0</v>
      </c>
      <c r="O3" s="107" t="str">
        <f>Invulinstructie!D3</f>
        <v xml:space="preserve">Da Vinci College </v>
      </c>
      <c r="V3" s="3"/>
      <c r="W3" s="3"/>
      <c r="Y3" s="91" t="s">
        <v>0</v>
      </c>
      <c r="Z3" s="107" t="str">
        <f>Invulinstructie!D3</f>
        <v xml:space="preserve">Da Vinci College </v>
      </c>
      <c r="AG3" s="3"/>
      <c r="AH3" s="3"/>
      <c r="AJ3" s="91" t="s">
        <v>0</v>
      </c>
      <c r="AK3" s="107" t="str">
        <f>Invulinstructie!D3</f>
        <v xml:space="preserve">Da Vinci College </v>
      </c>
      <c r="AR3" s="3"/>
    </row>
    <row r="4" spans="1:44" ht="14.25" customHeight="1" x14ac:dyDescent="0.25">
      <c r="A4" s="3"/>
      <c r="C4" s="91" t="s">
        <v>1</v>
      </c>
      <c r="D4" s="107" t="str">
        <f>Invulinstructie!D4</f>
        <v>V1.0</v>
      </c>
      <c r="E4" s="5"/>
      <c r="F4" s="6"/>
      <c r="G4" s="6"/>
      <c r="H4" s="6"/>
      <c r="I4" s="7"/>
      <c r="K4" s="3"/>
      <c r="L4" s="3"/>
      <c r="N4" s="91" t="s">
        <v>1</v>
      </c>
      <c r="O4" s="107" t="str">
        <f>Invulinstructie!D4</f>
        <v>V1.0</v>
      </c>
      <c r="V4" s="3"/>
      <c r="W4" s="3"/>
      <c r="Y4" s="91" t="s">
        <v>1</v>
      </c>
      <c r="Z4" s="107" t="str">
        <f>Invulinstructie!D4</f>
        <v>V1.0</v>
      </c>
      <c r="AG4" s="3"/>
      <c r="AH4" s="3"/>
      <c r="AJ4" s="91" t="s">
        <v>1</v>
      </c>
      <c r="AK4" s="107" t="str">
        <f>Invulinstructie!D4</f>
        <v>V1.0</v>
      </c>
      <c r="AR4" s="3"/>
    </row>
    <row r="5" spans="1:44" ht="14.25" customHeight="1" x14ac:dyDescent="0.25">
      <c r="A5" s="3"/>
      <c r="C5" s="91" t="s">
        <v>2</v>
      </c>
      <c r="D5" s="115" t="str">
        <f>Invulinstructie!D5</f>
        <v>Januari 2024</v>
      </c>
      <c r="E5" s="5"/>
      <c r="F5" s="6"/>
      <c r="G5" s="120"/>
      <c r="H5" s="6"/>
      <c r="I5" s="6"/>
      <c r="K5" s="3"/>
      <c r="L5" s="3"/>
      <c r="N5" s="91" t="s">
        <v>2</v>
      </c>
      <c r="O5" s="107" t="str">
        <f>Invulinstructie!D5</f>
        <v>Januari 2024</v>
      </c>
      <c r="V5" s="3"/>
      <c r="W5" s="3"/>
      <c r="Y5" s="91" t="s">
        <v>2</v>
      </c>
      <c r="Z5" s="115" t="str">
        <f>Invulinstructie!D5</f>
        <v>Januari 2024</v>
      </c>
      <c r="AG5" s="3"/>
      <c r="AH5" s="3"/>
      <c r="AJ5" s="91" t="s">
        <v>2</v>
      </c>
      <c r="AK5" s="115" t="str">
        <f>Invulinstructie!D5</f>
        <v>Januari 2024</v>
      </c>
      <c r="AR5" s="3"/>
    </row>
    <row r="6" spans="1:44" ht="14.25" customHeight="1" x14ac:dyDescent="0.25">
      <c r="A6" s="3"/>
      <c r="C6" s="91" t="s">
        <v>3</v>
      </c>
      <c r="D6" s="116">
        <f>Invulinstructie!D6</f>
        <v>0</v>
      </c>
      <c r="E6" s="5"/>
      <c r="F6" s="6"/>
      <c r="G6" s="120"/>
      <c r="H6" s="6"/>
      <c r="I6" s="6"/>
      <c r="K6" s="3"/>
      <c r="L6" s="3"/>
      <c r="N6" s="91" t="s">
        <v>3</v>
      </c>
      <c r="O6" s="116">
        <f>Invulinstructie!D6</f>
        <v>0</v>
      </c>
      <c r="V6" s="3"/>
      <c r="W6" s="3"/>
      <c r="Y6" s="91" t="s">
        <v>3</v>
      </c>
      <c r="Z6" s="116">
        <f>Invulinstructie!D6</f>
        <v>0</v>
      </c>
      <c r="AG6" s="3"/>
      <c r="AH6" s="3"/>
      <c r="AJ6" s="91" t="s">
        <v>3</v>
      </c>
      <c r="AK6" s="115">
        <f>Invulinstructie!D6</f>
        <v>0</v>
      </c>
      <c r="AR6" s="3"/>
    </row>
    <row r="7" spans="1:44" ht="14.25" customHeight="1" x14ac:dyDescent="0.25">
      <c r="A7" s="3"/>
      <c r="C7" s="4"/>
      <c r="D7" s="4"/>
      <c r="E7" s="5"/>
      <c r="F7" s="6"/>
      <c r="G7" s="6"/>
      <c r="H7" s="6"/>
      <c r="I7" s="6"/>
      <c r="K7" s="3"/>
      <c r="L7" s="3"/>
      <c r="V7" s="3"/>
      <c r="W7" s="3"/>
      <c r="AG7" s="3"/>
      <c r="AH7" s="3"/>
      <c r="AR7" s="3"/>
    </row>
    <row r="8" spans="1:44" ht="14.25" customHeight="1" x14ac:dyDescent="0.35">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row>
    <row r="9" spans="1:44" ht="14.25" customHeight="1" thickBot="1" x14ac:dyDescent="0.3">
      <c r="A9" s="3"/>
      <c r="B9" s="11"/>
      <c r="C9" s="11"/>
      <c r="D9" s="11"/>
      <c r="E9" s="11"/>
      <c r="F9" s="11"/>
      <c r="G9" s="11"/>
      <c r="H9" s="11"/>
      <c r="I9" s="11"/>
      <c r="K9" s="3"/>
      <c r="L9" s="3"/>
      <c r="M9" s="16"/>
      <c r="N9" s="11"/>
      <c r="V9" s="3"/>
      <c r="W9" s="3"/>
      <c r="X9" s="16"/>
      <c r="Y9" s="11"/>
      <c r="AG9" s="3"/>
      <c r="AH9" s="3"/>
      <c r="AR9" s="3"/>
    </row>
    <row r="10" spans="1:44" ht="21" thickBot="1" x14ac:dyDescent="0.3">
      <c r="A10" s="3"/>
      <c r="B10" s="11"/>
      <c r="C10" s="111" t="s">
        <v>130</v>
      </c>
      <c r="D10" s="112"/>
      <c r="E10" s="112"/>
      <c r="F10" s="112"/>
      <c r="G10" s="112"/>
      <c r="H10" s="112"/>
      <c r="I10" s="113"/>
      <c r="K10" s="3"/>
      <c r="L10" s="3"/>
      <c r="M10" s="16"/>
      <c r="N10" s="111" t="s">
        <v>129</v>
      </c>
      <c r="O10" s="112"/>
      <c r="P10" s="112"/>
      <c r="Q10" s="112"/>
      <c r="R10" s="112"/>
      <c r="S10" s="112"/>
      <c r="T10" s="113"/>
      <c r="V10" s="3"/>
      <c r="W10" s="3"/>
      <c r="X10" s="16"/>
      <c r="Y10" s="111" t="s">
        <v>145</v>
      </c>
      <c r="Z10" s="112"/>
      <c r="AA10" s="112"/>
      <c r="AB10" s="112"/>
      <c r="AC10" s="112"/>
      <c r="AD10" s="112"/>
      <c r="AE10" s="113"/>
      <c r="AG10" s="3"/>
      <c r="AH10" s="3"/>
      <c r="AJ10" s="111" t="s">
        <v>146</v>
      </c>
      <c r="AK10" s="112"/>
      <c r="AL10" s="112"/>
      <c r="AM10" s="112"/>
      <c r="AN10" s="112"/>
      <c r="AO10" s="112"/>
      <c r="AP10" s="113"/>
      <c r="AR10" s="3"/>
    </row>
    <row r="11" spans="1:44" ht="14.25" customHeight="1" thickBo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row>
    <row r="12" spans="1:44" ht="21" thickBot="1" x14ac:dyDescent="0.3">
      <c r="A12" s="3"/>
      <c r="B12" s="11"/>
      <c r="C12" s="108" t="s">
        <v>77</v>
      </c>
      <c r="D12" s="109"/>
      <c r="E12" s="109"/>
      <c r="F12" s="109"/>
      <c r="G12" s="109"/>
      <c r="H12" s="109"/>
      <c r="I12" s="110"/>
      <c r="K12" s="3"/>
      <c r="L12" s="3"/>
      <c r="M12" s="16"/>
      <c r="N12" s="108" t="s">
        <v>77</v>
      </c>
      <c r="O12" s="109"/>
      <c r="P12" s="109"/>
      <c r="Q12" s="109"/>
      <c r="R12" s="109"/>
      <c r="S12" s="109"/>
      <c r="T12" s="110"/>
      <c r="V12" s="3"/>
      <c r="W12" s="3"/>
      <c r="X12" s="16"/>
      <c r="Y12" s="108" t="s">
        <v>77</v>
      </c>
      <c r="Z12" s="109"/>
      <c r="AA12" s="109"/>
      <c r="AB12" s="109"/>
      <c r="AC12" s="109"/>
      <c r="AD12" s="109"/>
      <c r="AE12" s="110"/>
      <c r="AG12" s="3"/>
      <c r="AH12" s="3"/>
      <c r="AJ12" s="108" t="s">
        <v>77</v>
      </c>
      <c r="AK12" s="109"/>
      <c r="AL12" s="109"/>
      <c r="AM12" s="109"/>
      <c r="AN12" s="109"/>
      <c r="AO12" s="109"/>
      <c r="AP12" s="110"/>
      <c r="AR12" s="3"/>
    </row>
    <row r="13" spans="1:44" ht="14.25" customHeight="1" x14ac:dyDescent="0.25">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row>
    <row r="14" spans="1:44" ht="14.25" customHeight="1" x14ac:dyDescent="0.25">
      <c r="A14" s="3"/>
      <c r="B14" s="11"/>
      <c r="C14" s="306" t="s">
        <v>77</v>
      </c>
      <c r="D14" s="194"/>
      <c r="E14" s="4"/>
      <c r="F14" s="4"/>
      <c r="G14" s="194" t="s">
        <v>78</v>
      </c>
      <c r="H14" s="278"/>
      <c r="I14" s="11"/>
      <c r="K14" s="3"/>
      <c r="L14" s="3"/>
      <c r="M14" s="16"/>
      <c r="N14" s="306" t="s">
        <v>77</v>
      </c>
      <c r="O14" s="194"/>
      <c r="R14" s="194" t="s">
        <v>78</v>
      </c>
      <c r="S14" s="194"/>
      <c r="T14" s="11"/>
      <c r="V14" s="3"/>
      <c r="W14" s="3"/>
      <c r="X14" s="16"/>
      <c r="Y14" s="194" t="s">
        <v>77</v>
      </c>
      <c r="Z14" s="194"/>
      <c r="AC14" s="194" t="s">
        <v>78</v>
      </c>
      <c r="AD14" s="194"/>
      <c r="AE14" s="11"/>
      <c r="AG14" s="3"/>
      <c r="AH14" s="3"/>
      <c r="AJ14" s="194" t="s">
        <v>77</v>
      </c>
      <c r="AK14" s="194"/>
      <c r="AN14" s="194" t="s">
        <v>78</v>
      </c>
      <c r="AO14" s="194"/>
      <c r="AP14" s="11"/>
      <c r="AR14" s="3"/>
    </row>
    <row r="15" spans="1:44" ht="14.25" customHeight="1" x14ac:dyDescent="0.25">
      <c r="A15" s="3"/>
      <c r="B15" s="11"/>
      <c r="C15" s="188"/>
      <c r="D15" s="189"/>
      <c r="E15" s="4"/>
      <c r="F15" s="4"/>
      <c r="G15" s="195"/>
      <c r="H15" s="282"/>
      <c r="I15" s="11"/>
      <c r="K15" s="3"/>
      <c r="L15" s="3"/>
      <c r="M15" s="16"/>
      <c r="N15" s="350"/>
      <c r="O15" s="189"/>
      <c r="R15" s="195"/>
      <c r="S15" s="195"/>
      <c r="T15" s="11"/>
      <c r="V15" s="3"/>
      <c r="W15" s="3"/>
      <c r="X15" s="16"/>
      <c r="Y15" s="350"/>
      <c r="Z15" s="353"/>
      <c r="AC15" s="195"/>
      <c r="AD15" s="195"/>
      <c r="AE15" s="11"/>
      <c r="AG15" s="3"/>
      <c r="AH15" s="3"/>
      <c r="AJ15" s="350"/>
      <c r="AK15" s="353"/>
      <c r="AN15" s="195"/>
      <c r="AO15" s="195"/>
      <c r="AP15" s="11"/>
      <c r="AR15" s="3"/>
    </row>
    <row r="16" spans="1:44" ht="14.25" customHeight="1" x14ac:dyDescent="0.25">
      <c r="A16" s="3"/>
      <c r="B16" s="11"/>
      <c r="C16" s="190" t="s">
        <v>21</v>
      </c>
      <c r="D16" s="191">
        <f>H23*H24*H25</f>
        <v>0</v>
      </c>
      <c r="E16" s="4"/>
      <c r="F16" s="4"/>
      <c r="G16" s="196" t="s">
        <v>79</v>
      </c>
      <c r="H16" s="303">
        <v>4218</v>
      </c>
      <c r="I16" s="11"/>
      <c r="K16" s="3"/>
      <c r="L16" s="3"/>
      <c r="M16" s="16"/>
      <c r="N16" s="351" t="s">
        <v>21</v>
      </c>
      <c r="O16" s="191">
        <f>S23*S24*S25</f>
        <v>0</v>
      </c>
      <c r="R16" s="196" t="s">
        <v>79</v>
      </c>
      <c r="S16" s="303">
        <v>748</v>
      </c>
      <c r="T16" s="11"/>
      <c r="V16" s="3"/>
      <c r="W16" s="3"/>
      <c r="X16" s="16"/>
      <c r="Y16" s="351" t="s">
        <v>21</v>
      </c>
      <c r="Z16" s="191">
        <f>AD23*AD24*AD25</f>
        <v>0</v>
      </c>
      <c r="AC16" s="196" t="s">
        <v>79</v>
      </c>
      <c r="AD16" s="289">
        <v>4218</v>
      </c>
      <c r="AE16" s="11"/>
      <c r="AG16" s="3"/>
      <c r="AH16" s="3"/>
      <c r="AJ16" s="351" t="s">
        <v>21</v>
      </c>
      <c r="AK16" s="191">
        <f>AO23*AO24*AO25</f>
        <v>0</v>
      </c>
      <c r="AN16" s="196" t="s">
        <v>79</v>
      </c>
      <c r="AO16" s="289">
        <v>835</v>
      </c>
      <c r="AP16" s="11"/>
      <c r="AR16" s="3"/>
    </row>
    <row r="17" spans="1:44" ht="14.25" customHeight="1" x14ac:dyDescent="0.25">
      <c r="A17" s="3"/>
      <c r="B17" s="11"/>
      <c r="C17" s="188"/>
      <c r="D17" s="192"/>
      <c r="E17" s="4"/>
      <c r="F17" s="4"/>
      <c r="G17" s="196" t="s">
        <v>80</v>
      </c>
      <c r="H17" s="304">
        <v>435</v>
      </c>
      <c r="I17" s="11"/>
      <c r="K17" s="3"/>
      <c r="L17" s="3"/>
      <c r="M17" s="16"/>
      <c r="N17" s="352"/>
      <c r="O17" s="192"/>
      <c r="R17" s="196" t="s">
        <v>80</v>
      </c>
      <c r="S17" s="304">
        <v>35</v>
      </c>
      <c r="T17" s="11"/>
      <c r="V17" s="3"/>
      <c r="W17" s="3"/>
      <c r="X17" s="16"/>
      <c r="Y17" s="352"/>
      <c r="Z17" s="192"/>
      <c r="AC17" s="196" t="s">
        <v>80</v>
      </c>
      <c r="AD17" s="290">
        <v>435</v>
      </c>
      <c r="AE17" s="11"/>
      <c r="AG17" s="3"/>
      <c r="AH17" s="3"/>
      <c r="AJ17" s="352"/>
      <c r="AK17" s="192"/>
      <c r="AN17" s="196" t="s">
        <v>80</v>
      </c>
      <c r="AO17" s="290">
        <v>83</v>
      </c>
      <c r="AP17" s="11"/>
      <c r="AR17" s="3"/>
    </row>
    <row r="18" spans="1:44" ht="14.25" customHeight="1" x14ac:dyDescent="0.25">
      <c r="A18" s="3"/>
      <c r="B18" s="11"/>
      <c r="C18" s="188" t="s">
        <v>22</v>
      </c>
      <c r="D18" s="193">
        <v>0</v>
      </c>
      <c r="E18" s="4"/>
      <c r="F18" s="4"/>
      <c r="G18" s="196"/>
      <c r="H18" s="283"/>
      <c r="I18" s="11"/>
      <c r="K18" s="3"/>
      <c r="L18" s="3"/>
      <c r="M18" s="16"/>
      <c r="N18" s="352" t="s">
        <v>22</v>
      </c>
      <c r="O18" s="193">
        <v>0</v>
      </c>
      <c r="R18" s="196"/>
      <c r="S18" s="283"/>
      <c r="T18" s="11"/>
      <c r="V18" s="3"/>
      <c r="W18" s="3"/>
      <c r="X18" s="16"/>
      <c r="Y18" s="352" t="s">
        <v>22</v>
      </c>
      <c r="Z18" s="193">
        <v>0</v>
      </c>
      <c r="AC18" s="196"/>
      <c r="AD18" s="283"/>
      <c r="AE18" s="11"/>
      <c r="AG18" s="3"/>
      <c r="AH18" s="3"/>
      <c r="AJ18" s="352" t="s">
        <v>22</v>
      </c>
      <c r="AK18" s="193">
        <v>0</v>
      </c>
      <c r="AN18" s="196"/>
      <c r="AO18" s="283"/>
      <c r="AP18" s="11"/>
      <c r="AR18" s="3"/>
    </row>
    <row r="19" spans="1:44" ht="14.25" customHeight="1" x14ac:dyDescent="0.25">
      <c r="A19" s="3"/>
      <c r="B19" s="11"/>
      <c r="C19" s="188" t="s">
        <v>23</v>
      </c>
      <c r="D19" s="192">
        <f>D16-D18</f>
        <v>0</v>
      </c>
      <c r="E19" s="4"/>
      <c r="F19" s="4"/>
      <c r="G19" s="196" t="s">
        <v>81</v>
      </c>
      <c r="H19" s="284" t="e">
        <f>D70/D16</f>
        <v>#DIV/0!</v>
      </c>
      <c r="I19" s="11"/>
      <c r="K19" s="3"/>
      <c r="L19" s="3"/>
      <c r="M19" s="16"/>
      <c r="N19" s="352" t="s">
        <v>23</v>
      </c>
      <c r="O19" s="192">
        <f>O16-O18</f>
        <v>0</v>
      </c>
      <c r="R19" s="196" t="s">
        <v>81</v>
      </c>
      <c r="S19" s="284" t="e">
        <f>O70/O16</f>
        <v>#DIV/0!</v>
      </c>
      <c r="T19" s="11"/>
      <c r="V19" s="3"/>
      <c r="W19" s="3"/>
      <c r="X19" s="16"/>
      <c r="Y19" s="352" t="s">
        <v>23</v>
      </c>
      <c r="Z19" s="192">
        <f>Z16-Z18</f>
        <v>0</v>
      </c>
      <c r="AC19" s="196" t="s">
        <v>81</v>
      </c>
      <c r="AD19" s="284" t="e">
        <f>Z70/Z16</f>
        <v>#DIV/0!</v>
      </c>
      <c r="AE19" s="11"/>
      <c r="AG19" s="3"/>
      <c r="AH19" s="3"/>
      <c r="AJ19" s="352" t="s">
        <v>23</v>
      </c>
      <c r="AK19" s="192">
        <f>AK16-AK18</f>
        <v>0</v>
      </c>
      <c r="AN19" s="196" t="s">
        <v>81</v>
      </c>
      <c r="AO19" s="284" t="e">
        <f>AK70/AK16</f>
        <v>#DIV/0!</v>
      </c>
      <c r="AP19" s="11"/>
      <c r="AR19" s="3"/>
    </row>
    <row r="20" spans="1:44" ht="14.25" customHeight="1" x14ac:dyDescent="0.25">
      <c r="A20" s="3"/>
      <c r="B20" s="11"/>
      <c r="C20" s="188" t="s">
        <v>24</v>
      </c>
      <c r="D20" s="192">
        <f>I46</f>
        <v>0</v>
      </c>
      <c r="E20" s="4"/>
      <c r="F20" s="4"/>
      <c r="G20" s="281" t="s">
        <v>139</v>
      </c>
      <c r="H20" s="291" t="e">
        <f>D23/D16</f>
        <v>#DIV/0!</v>
      </c>
      <c r="I20" s="11"/>
      <c r="K20" s="3"/>
      <c r="L20" s="3"/>
      <c r="M20" s="16"/>
      <c r="N20" s="352" t="s">
        <v>24</v>
      </c>
      <c r="O20" s="192">
        <f>T46</f>
        <v>0</v>
      </c>
      <c r="R20" s="280" t="s">
        <v>139</v>
      </c>
      <c r="S20" s="284" t="e">
        <f>O23/O16</f>
        <v>#DIV/0!</v>
      </c>
      <c r="T20" s="11"/>
      <c r="V20" s="3"/>
      <c r="W20" s="3"/>
      <c r="X20" s="16"/>
      <c r="Y20" s="352" t="s">
        <v>24</v>
      </c>
      <c r="Z20" s="192">
        <f>AE46</f>
        <v>0</v>
      </c>
      <c r="AC20" s="280" t="s">
        <v>139</v>
      </c>
      <c r="AD20" s="284" t="e">
        <f>Z23/Z16</f>
        <v>#DIV/0!</v>
      </c>
      <c r="AE20" s="11"/>
      <c r="AG20" s="3"/>
      <c r="AH20" s="3"/>
      <c r="AJ20" s="352" t="s">
        <v>24</v>
      </c>
      <c r="AK20" s="192">
        <f>AP46</f>
        <v>0</v>
      </c>
      <c r="AN20" s="280" t="s">
        <v>139</v>
      </c>
      <c r="AO20" s="284" t="e">
        <f>AK23/AK16</f>
        <v>#DIV/0!</v>
      </c>
      <c r="AP20" s="11"/>
      <c r="AR20" s="3"/>
    </row>
    <row r="21" spans="1:44" ht="14.25" customHeight="1" x14ac:dyDescent="0.25">
      <c r="A21" s="3"/>
      <c r="B21" s="11"/>
      <c r="C21" s="305" t="s">
        <v>148</v>
      </c>
      <c r="D21" s="349">
        <f>I56</f>
        <v>0</v>
      </c>
      <c r="E21" s="4"/>
      <c r="F21" s="4"/>
      <c r="G21" s="196" t="s">
        <v>82</v>
      </c>
      <c r="H21" s="285" t="e">
        <f>D19/D16</f>
        <v>#DIV/0!</v>
      </c>
      <c r="I21" s="11"/>
      <c r="K21" s="3"/>
      <c r="L21" s="3"/>
      <c r="M21" s="16"/>
      <c r="N21" s="280" t="s">
        <v>148</v>
      </c>
      <c r="O21" s="357">
        <f>T56</f>
        <v>0</v>
      </c>
      <c r="R21" s="196" t="s">
        <v>82</v>
      </c>
      <c r="S21" s="285" t="e">
        <f>O19/O16</f>
        <v>#DIV/0!</v>
      </c>
      <c r="T21" s="11"/>
      <c r="V21" s="3"/>
      <c r="W21" s="3"/>
      <c r="X21" s="16"/>
      <c r="Y21" s="280" t="s">
        <v>148</v>
      </c>
      <c r="Z21" s="354">
        <f>AE56</f>
        <v>0</v>
      </c>
      <c r="AC21" s="196" t="s">
        <v>82</v>
      </c>
      <c r="AD21" s="285" t="e">
        <f>Z19/Z16</f>
        <v>#DIV/0!</v>
      </c>
      <c r="AE21" s="11"/>
      <c r="AG21" s="3"/>
      <c r="AH21" s="3"/>
      <c r="AJ21" s="280" t="s">
        <v>148</v>
      </c>
      <c r="AK21" s="354">
        <f>AP56</f>
        <v>0</v>
      </c>
      <c r="AN21" s="196" t="s">
        <v>82</v>
      </c>
      <c r="AO21" s="285" t="e">
        <f>AK19/AK16</f>
        <v>#DIV/0!</v>
      </c>
      <c r="AP21" s="11"/>
      <c r="AR21" s="3"/>
    </row>
    <row r="22" spans="1:44" ht="14.25" customHeight="1" x14ac:dyDescent="0.25">
      <c r="A22" s="3"/>
      <c r="B22" s="11"/>
      <c r="C22" s="188" t="s">
        <v>25</v>
      </c>
      <c r="D22" s="192">
        <f>D84</f>
        <v>0</v>
      </c>
      <c r="E22" s="4"/>
      <c r="F22" s="4"/>
      <c r="G22" s="196" t="s">
        <v>83</v>
      </c>
      <c r="H22" s="285">
        <f>H23/(H17+H16)</f>
        <v>0</v>
      </c>
      <c r="I22" s="11"/>
      <c r="K22" s="3"/>
      <c r="L22" s="3"/>
      <c r="M22" s="16"/>
      <c r="N22" s="352" t="s">
        <v>25</v>
      </c>
      <c r="O22" s="192">
        <f>O84</f>
        <v>0</v>
      </c>
      <c r="R22" s="196" t="s">
        <v>83</v>
      </c>
      <c r="S22" s="285">
        <f>S23/(S17+S16)</f>
        <v>0</v>
      </c>
      <c r="T22" s="11"/>
      <c r="V22" s="3"/>
      <c r="W22" s="3"/>
      <c r="X22" s="16"/>
      <c r="Y22" s="352" t="s">
        <v>25</v>
      </c>
      <c r="Z22" s="192">
        <f>Z84</f>
        <v>0</v>
      </c>
      <c r="AC22" s="196" t="s">
        <v>83</v>
      </c>
      <c r="AD22" s="285">
        <f>AD23/(AD17+AD16)</f>
        <v>0</v>
      </c>
      <c r="AE22" s="11"/>
      <c r="AG22" s="3"/>
      <c r="AH22" s="3"/>
      <c r="AJ22" s="352" t="s">
        <v>25</v>
      </c>
      <c r="AK22" s="192">
        <f>AK84</f>
        <v>0</v>
      </c>
      <c r="AN22" s="196" t="s">
        <v>83</v>
      </c>
      <c r="AO22" s="285">
        <f>AO23/(AO17+AO16)</f>
        <v>0</v>
      </c>
      <c r="AP22" s="11"/>
      <c r="AR22" s="3"/>
    </row>
    <row r="23" spans="1:44" ht="14.25" customHeight="1" x14ac:dyDescent="0.25">
      <c r="A23" s="3"/>
      <c r="B23" s="11"/>
      <c r="C23" s="188" t="s">
        <v>135</v>
      </c>
      <c r="D23" s="355">
        <v>0</v>
      </c>
      <c r="E23" s="4"/>
      <c r="F23" s="4"/>
      <c r="G23" s="279" t="s">
        <v>84</v>
      </c>
      <c r="H23" s="197"/>
      <c r="I23" s="11"/>
      <c r="K23" s="3"/>
      <c r="L23" s="3"/>
      <c r="M23" s="16"/>
      <c r="N23" s="352" t="s">
        <v>135</v>
      </c>
      <c r="O23" s="355">
        <v>0</v>
      </c>
      <c r="R23" s="279" t="s">
        <v>84</v>
      </c>
      <c r="S23" s="197">
        <v>0</v>
      </c>
      <c r="T23" s="11"/>
      <c r="V23" s="3"/>
      <c r="W23" s="3"/>
      <c r="X23" s="16"/>
      <c r="Y23" s="352" t="s">
        <v>137</v>
      </c>
      <c r="Z23" s="356">
        <v>0</v>
      </c>
      <c r="AC23" s="279" t="s">
        <v>84</v>
      </c>
      <c r="AD23" s="197"/>
      <c r="AE23" s="11"/>
      <c r="AG23" s="3"/>
      <c r="AH23" s="3"/>
      <c r="AJ23" s="352" t="s">
        <v>135</v>
      </c>
      <c r="AK23" s="356">
        <v>0</v>
      </c>
      <c r="AN23" s="279" t="s">
        <v>84</v>
      </c>
      <c r="AO23" s="197">
        <v>0</v>
      </c>
      <c r="AP23" s="11"/>
      <c r="AR23" s="3"/>
    </row>
    <row r="24" spans="1:44" ht="14.25" customHeight="1" x14ac:dyDescent="0.25">
      <c r="A24" s="3"/>
      <c r="B24" s="11"/>
      <c r="C24" s="190" t="s">
        <v>26</v>
      </c>
      <c r="D24" s="191">
        <f>(D18+D20+D22+D23+D21)</f>
        <v>0</v>
      </c>
      <c r="E24" s="4"/>
      <c r="F24" s="4"/>
      <c r="G24" s="279" t="s">
        <v>85</v>
      </c>
      <c r="H24" s="292">
        <v>0</v>
      </c>
      <c r="I24" s="11"/>
      <c r="K24" s="3"/>
      <c r="L24" s="3"/>
      <c r="M24" s="16"/>
      <c r="N24" s="351" t="s">
        <v>26</v>
      </c>
      <c r="O24" s="191">
        <f>(O18+O20+O22+O23+O21)</f>
        <v>0</v>
      </c>
      <c r="R24" s="279" t="s">
        <v>85</v>
      </c>
      <c r="S24" s="198">
        <v>0</v>
      </c>
      <c r="T24" s="11"/>
      <c r="V24" s="3"/>
      <c r="W24" s="3"/>
      <c r="X24" s="16"/>
      <c r="Y24" s="351" t="s">
        <v>26</v>
      </c>
      <c r="Z24" s="191">
        <f>(Z18+Z20+Z22)</f>
        <v>0</v>
      </c>
      <c r="AC24" s="279" t="s">
        <v>85</v>
      </c>
      <c r="AD24" s="198">
        <v>0</v>
      </c>
      <c r="AE24" s="11"/>
      <c r="AG24" s="3"/>
      <c r="AH24" s="3"/>
      <c r="AJ24" s="351" t="s">
        <v>26</v>
      </c>
      <c r="AK24" s="191">
        <f>(AK18+AK20+AK22)</f>
        <v>0</v>
      </c>
      <c r="AN24" s="279" t="s">
        <v>85</v>
      </c>
      <c r="AO24" s="198">
        <v>0</v>
      </c>
      <c r="AP24" s="11"/>
      <c r="AR24" s="3"/>
    </row>
    <row r="25" spans="1:44" ht="14.25" customHeight="1" x14ac:dyDescent="0.25">
      <c r="A25" s="3"/>
      <c r="B25" s="11"/>
      <c r="C25" s="188"/>
      <c r="D25" s="192"/>
      <c r="E25" s="4"/>
      <c r="F25" s="4"/>
      <c r="G25" s="279" t="s">
        <v>86</v>
      </c>
      <c r="H25" s="199">
        <v>200</v>
      </c>
      <c r="I25" s="11"/>
      <c r="K25" s="3"/>
      <c r="L25" s="3"/>
      <c r="M25" s="16"/>
      <c r="N25" s="352"/>
      <c r="O25" s="192"/>
      <c r="R25" s="279" t="s">
        <v>86</v>
      </c>
      <c r="S25" s="199">
        <v>200</v>
      </c>
      <c r="T25" s="11"/>
      <c r="V25" s="3"/>
      <c r="W25" s="3"/>
      <c r="X25" s="16"/>
      <c r="Y25" s="352"/>
      <c r="Z25" s="192"/>
      <c r="AC25" s="279" t="s">
        <v>86</v>
      </c>
      <c r="AD25" s="199">
        <v>200</v>
      </c>
      <c r="AE25" s="11"/>
      <c r="AG25" s="3"/>
      <c r="AH25" s="3"/>
      <c r="AJ25" s="352"/>
      <c r="AK25" s="192"/>
      <c r="AN25" s="279" t="s">
        <v>86</v>
      </c>
      <c r="AO25" s="199">
        <v>200</v>
      </c>
      <c r="AP25" s="11"/>
      <c r="AR25" s="3"/>
    </row>
    <row r="26" spans="1:44" ht="14.25" customHeight="1" x14ac:dyDescent="0.25">
      <c r="A26" s="3"/>
      <c r="B26" s="11"/>
      <c r="C26" s="190" t="s">
        <v>136</v>
      </c>
      <c r="D26" s="191">
        <f>D16-D24</f>
        <v>0</v>
      </c>
      <c r="E26" s="4"/>
      <c r="F26" s="4"/>
      <c r="G26" s="279"/>
      <c r="H26" s="199"/>
      <c r="I26" s="11"/>
      <c r="K26" s="3"/>
      <c r="L26" s="3"/>
      <c r="M26" s="16"/>
      <c r="N26" s="351" t="s">
        <v>136</v>
      </c>
      <c r="O26" s="191">
        <f>O16-O24</f>
        <v>0</v>
      </c>
      <c r="R26" s="279"/>
      <c r="S26" s="199"/>
      <c r="T26" s="11"/>
      <c r="V26" s="3"/>
      <c r="W26" s="3"/>
      <c r="X26" s="16"/>
      <c r="Y26" s="351" t="s">
        <v>136</v>
      </c>
      <c r="Z26" s="191">
        <f>Z16-Z24</f>
        <v>0</v>
      </c>
      <c r="AC26" s="279"/>
      <c r="AD26" s="199"/>
      <c r="AE26" s="11"/>
      <c r="AG26" s="3"/>
      <c r="AH26" s="3"/>
      <c r="AJ26" s="351" t="s">
        <v>136</v>
      </c>
      <c r="AK26" s="191">
        <f>AK16-AK24</f>
        <v>0</v>
      </c>
      <c r="AN26" s="279"/>
      <c r="AO26" s="199"/>
      <c r="AP26" s="11"/>
      <c r="AR26" s="3"/>
    </row>
    <row r="27" spans="1:44" ht="14.25" customHeight="1" x14ac:dyDescent="0.25">
      <c r="A27" s="3"/>
      <c r="B27" s="11"/>
      <c r="C27" s="298"/>
      <c r="D27" s="299"/>
      <c r="E27" s="4"/>
      <c r="F27" s="4"/>
      <c r="G27" s="300"/>
      <c r="H27" s="301"/>
      <c r="I27" s="11"/>
      <c r="K27" s="3"/>
      <c r="L27" s="3"/>
      <c r="M27" s="16"/>
      <c r="N27" s="302"/>
      <c r="O27" s="299"/>
      <c r="R27" s="300"/>
      <c r="S27" s="301"/>
      <c r="T27" s="11"/>
      <c r="V27" s="3"/>
      <c r="W27" s="3"/>
      <c r="X27" s="16"/>
      <c r="Y27" s="302"/>
      <c r="Z27" s="299"/>
      <c r="AC27" s="300"/>
      <c r="AD27" s="301"/>
      <c r="AE27" s="11"/>
      <c r="AG27" s="3"/>
      <c r="AH27" s="3"/>
      <c r="AJ27" s="302"/>
      <c r="AK27" s="299"/>
      <c r="AN27" s="300"/>
      <c r="AO27" s="301"/>
      <c r="AP27" s="11"/>
      <c r="AR27" s="3"/>
    </row>
    <row r="28" spans="1:44" ht="14.25" customHeight="1" thickBot="1" x14ac:dyDescent="0.3">
      <c r="A28" s="3"/>
      <c r="B28" s="11"/>
      <c r="C28" s="259"/>
      <c r="D28" s="89"/>
      <c r="E28" s="4"/>
      <c r="F28" s="4"/>
      <c r="G28" s="11"/>
      <c r="H28" s="11"/>
      <c r="I28" s="11"/>
      <c r="K28" s="3"/>
      <c r="L28" s="3"/>
      <c r="M28" s="16"/>
      <c r="N28" s="259"/>
      <c r="O28" s="89"/>
      <c r="R28" s="11"/>
      <c r="S28" s="11"/>
      <c r="T28" s="11"/>
      <c r="V28" s="3"/>
      <c r="W28" s="3"/>
      <c r="X28" s="16"/>
      <c r="Y28" s="259"/>
      <c r="Z28" s="89"/>
      <c r="AC28" s="11"/>
      <c r="AD28" s="11"/>
      <c r="AE28" s="11"/>
      <c r="AG28" s="3"/>
      <c r="AH28" s="3"/>
      <c r="AJ28" s="259"/>
      <c r="AK28" s="89"/>
      <c r="AN28" s="11"/>
      <c r="AO28" s="11"/>
      <c r="AP28" s="11"/>
      <c r="AR28" s="3"/>
    </row>
    <row r="29" spans="1:44" ht="21" thickBot="1" x14ac:dyDescent="0.3">
      <c r="A29" s="3"/>
      <c r="B29" s="11"/>
      <c r="C29" s="108" t="s">
        <v>24</v>
      </c>
      <c r="D29" s="109"/>
      <c r="E29" s="109"/>
      <c r="F29" s="109"/>
      <c r="G29" s="109"/>
      <c r="H29" s="109"/>
      <c r="I29" s="110"/>
      <c r="K29" s="3"/>
      <c r="L29" s="3"/>
      <c r="M29" s="11"/>
      <c r="N29" s="108" t="s">
        <v>24</v>
      </c>
      <c r="O29" s="109"/>
      <c r="P29" s="109"/>
      <c r="Q29" s="109"/>
      <c r="R29" s="109"/>
      <c r="S29" s="109"/>
      <c r="T29" s="110"/>
      <c r="V29" s="3"/>
      <c r="W29" s="3"/>
      <c r="X29" s="11"/>
      <c r="Y29" s="108" t="s">
        <v>24</v>
      </c>
      <c r="Z29" s="109"/>
      <c r="AA29" s="109"/>
      <c r="AB29" s="109"/>
      <c r="AC29" s="109"/>
      <c r="AD29" s="109"/>
      <c r="AE29" s="110"/>
      <c r="AG29" s="3"/>
      <c r="AH29" s="3"/>
      <c r="AJ29" s="108" t="s">
        <v>24</v>
      </c>
      <c r="AK29" s="109"/>
      <c r="AL29" s="109"/>
      <c r="AM29" s="109"/>
      <c r="AN29" s="109"/>
      <c r="AO29" s="109"/>
      <c r="AP29" s="110"/>
      <c r="AR29" s="3"/>
    </row>
    <row r="30" spans="1:44" ht="14.25" customHeight="1" x14ac:dyDescent="0.25">
      <c r="A30" s="3"/>
      <c r="B30" s="11"/>
      <c r="C30" s="11"/>
      <c r="D30" s="11"/>
      <c r="E30" s="11"/>
      <c r="F30" s="11"/>
      <c r="G30" s="11"/>
      <c r="H30" s="11"/>
      <c r="I30" s="11"/>
      <c r="K30" s="3"/>
      <c r="L30" s="3"/>
      <c r="M30" s="11"/>
      <c r="N30" s="11"/>
      <c r="O30" s="11"/>
      <c r="P30" s="11"/>
      <c r="Q30" s="11"/>
      <c r="R30" s="11"/>
      <c r="S30" s="11"/>
      <c r="T30" s="11"/>
      <c r="V30" s="3"/>
      <c r="W30" s="3"/>
      <c r="X30" s="11"/>
      <c r="Y30" s="11"/>
      <c r="Z30" s="11"/>
      <c r="AA30" s="11"/>
      <c r="AB30" s="11"/>
      <c r="AC30" s="11"/>
      <c r="AD30" s="11"/>
      <c r="AE30" s="11"/>
      <c r="AG30" s="3"/>
      <c r="AH30" s="3"/>
      <c r="AJ30" s="11"/>
      <c r="AK30" s="11"/>
      <c r="AL30" s="11"/>
      <c r="AM30" s="11"/>
      <c r="AN30" s="11"/>
      <c r="AO30" s="11"/>
      <c r="AP30" s="11"/>
      <c r="AR30" s="3"/>
    </row>
    <row r="31" spans="1:44" ht="21" customHeight="1" x14ac:dyDescent="0.25">
      <c r="A31" s="3"/>
      <c r="C31" s="200" t="s">
        <v>87</v>
      </c>
      <c r="D31" s="194"/>
      <c r="E31" s="194"/>
      <c r="F31" s="194"/>
      <c r="G31" s="194"/>
      <c r="H31" s="194"/>
      <c r="I31" s="194"/>
      <c r="K31" s="3"/>
      <c r="L31" s="3"/>
      <c r="N31" s="200" t="s">
        <v>87</v>
      </c>
      <c r="O31" s="194"/>
      <c r="P31" s="194"/>
      <c r="Q31" s="194"/>
      <c r="R31" s="194"/>
      <c r="S31" s="194"/>
      <c r="T31" s="194"/>
      <c r="V31" s="3"/>
      <c r="W31" s="3"/>
      <c r="Y31" s="200" t="s">
        <v>87</v>
      </c>
      <c r="Z31" s="194"/>
      <c r="AA31" s="194"/>
      <c r="AB31" s="194"/>
      <c r="AC31" s="194"/>
      <c r="AD31" s="194"/>
      <c r="AE31" s="194"/>
      <c r="AG31" s="3"/>
      <c r="AH31" s="3"/>
      <c r="AJ31" s="200" t="s">
        <v>87</v>
      </c>
      <c r="AK31" s="194"/>
      <c r="AL31" s="194"/>
      <c r="AM31" s="194"/>
      <c r="AN31" s="194"/>
      <c r="AO31" s="194"/>
      <c r="AP31" s="194"/>
      <c r="AR31" s="3"/>
    </row>
    <row r="32" spans="1:44" ht="14.7" customHeight="1" x14ac:dyDescent="0.25">
      <c r="A32" s="3"/>
      <c r="C32" s="194" t="s">
        <v>88</v>
      </c>
      <c r="D32" s="114" t="s">
        <v>89</v>
      </c>
      <c r="E32" s="114" t="s">
        <v>90</v>
      </c>
      <c r="F32" s="114" t="s">
        <v>91</v>
      </c>
      <c r="G32" s="114" t="s">
        <v>92</v>
      </c>
      <c r="H32" s="114" t="s">
        <v>93</v>
      </c>
      <c r="I32" s="114" t="s">
        <v>94</v>
      </c>
      <c r="K32" s="3"/>
      <c r="L32" s="3"/>
      <c r="N32" s="194" t="s">
        <v>88</v>
      </c>
      <c r="O32" s="114" t="s">
        <v>89</v>
      </c>
      <c r="P32" s="114" t="s">
        <v>90</v>
      </c>
      <c r="Q32" s="114" t="s">
        <v>91</v>
      </c>
      <c r="R32" s="114" t="s">
        <v>92</v>
      </c>
      <c r="S32" s="114" t="s">
        <v>93</v>
      </c>
      <c r="T32" s="114" t="s">
        <v>94</v>
      </c>
      <c r="V32" s="3"/>
      <c r="W32" s="3"/>
      <c r="Y32" s="194" t="s">
        <v>88</v>
      </c>
      <c r="Z32" s="114" t="s">
        <v>89</v>
      </c>
      <c r="AA32" s="114" t="s">
        <v>90</v>
      </c>
      <c r="AB32" s="114" t="s">
        <v>91</v>
      </c>
      <c r="AC32" s="114" t="s">
        <v>92</v>
      </c>
      <c r="AD32" s="114" t="s">
        <v>93</v>
      </c>
      <c r="AE32" s="114" t="s">
        <v>94</v>
      </c>
      <c r="AG32" s="3"/>
      <c r="AH32" s="3"/>
      <c r="AJ32" s="194" t="s">
        <v>88</v>
      </c>
      <c r="AK32" s="114" t="s">
        <v>89</v>
      </c>
      <c r="AL32" s="114" t="s">
        <v>90</v>
      </c>
      <c r="AM32" s="114" t="s">
        <v>91</v>
      </c>
      <c r="AN32" s="114" t="s">
        <v>92</v>
      </c>
      <c r="AO32" s="114" t="s">
        <v>93</v>
      </c>
      <c r="AP32" s="114" t="s">
        <v>94</v>
      </c>
      <c r="AR32" s="3"/>
    </row>
    <row r="33" spans="1:44" ht="14.7" customHeight="1" x14ac:dyDescent="0.25">
      <c r="A33" s="3"/>
      <c r="C33" s="201"/>
      <c r="D33" s="19"/>
      <c r="E33" s="20"/>
      <c r="F33" s="21"/>
      <c r="G33" s="27"/>
      <c r="H33" s="23"/>
      <c r="I33" s="202"/>
      <c r="K33" s="3"/>
      <c r="L33" s="3"/>
      <c r="N33" s="201"/>
      <c r="O33" s="19"/>
      <c r="P33" s="20"/>
      <c r="Q33" s="21"/>
      <c r="R33" s="22"/>
      <c r="S33" s="23"/>
      <c r="T33" s="202"/>
      <c r="V33" s="3"/>
      <c r="W33" s="3"/>
      <c r="Y33" s="201"/>
      <c r="Z33" s="19"/>
      <c r="AA33" s="20"/>
      <c r="AB33" s="21"/>
      <c r="AC33" s="22"/>
      <c r="AD33" s="23"/>
      <c r="AE33" s="202"/>
      <c r="AG33" s="3"/>
      <c r="AH33" s="3"/>
      <c r="AJ33" s="201"/>
      <c r="AK33" s="19"/>
      <c r="AL33" s="20"/>
      <c r="AM33" s="21"/>
      <c r="AN33" s="22"/>
      <c r="AO33" s="23"/>
      <c r="AP33" s="202"/>
      <c r="AR33" s="3"/>
    </row>
    <row r="34" spans="1:44" ht="14.7" customHeight="1" x14ac:dyDescent="0.25">
      <c r="A34" s="3"/>
      <c r="C34" s="203"/>
      <c r="D34" s="24"/>
      <c r="E34" s="25">
        <v>0</v>
      </c>
      <c r="F34" s="26"/>
      <c r="G34" s="27">
        <f t="shared" ref="G34:G44" si="0">$H$25</f>
        <v>200</v>
      </c>
      <c r="H34" s="23">
        <f t="shared" ref="H34:H44" si="1">F34*G34</f>
        <v>0</v>
      </c>
      <c r="I34" s="202">
        <f t="shared" ref="I34:I44" si="2">E34*H34</f>
        <v>0</v>
      </c>
      <c r="K34" s="3"/>
      <c r="L34" s="3"/>
      <c r="N34" s="203"/>
      <c r="O34" s="24"/>
      <c r="P34" s="25">
        <v>0</v>
      </c>
      <c r="Q34" s="26"/>
      <c r="R34" s="27">
        <f>$S$25</f>
        <v>200</v>
      </c>
      <c r="S34" s="23">
        <f t="shared" ref="S34:S44" si="3">Q34*R34</f>
        <v>0</v>
      </c>
      <c r="T34" s="202">
        <f t="shared" ref="T34:T44" si="4">P34*S34</f>
        <v>0</v>
      </c>
      <c r="V34" s="3"/>
      <c r="W34" s="3"/>
      <c r="Y34" s="203"/>
      <c r="Z34" s="24"/>
      <c r="AA34" s="25">
        <v>0</v>
      </c>
      <c r="AB34" s="26"/>
      <c r="AC34" s="27">
        <f>$AD$25</f>
        <v>200</v>
      </c>
      <c r="AD34" s="23">
        <f t="shared" ref="AD34:AD44" si="5">AB34*AC34</f>
        <v>0</v>
      </c>
      <c r="AE34" s="202">
        <f t="shared" ref="AE34:AE44" si="6">AA34*AD34</f>
        <v>0</v>
      </c>
      <c r="AG34" s="3"/>
      <c r="AH34" s="3"/>
      <c r="AJ34" s="203"/>
      <c r="AK34" s="24"/>
      <c r="AL34" s="25">
        <v>0</v>
      </c>
      <c r="AM34" s="26"/>
      <c r="AN34" s="27">
        <f>$AO$25</f>
        <v>200</v>
      </c>
      <c r="AO34" s="23">
        <f t="shared" ref="AO34:AO44" si="7">AM34*AN34</f>
        <v>0</v>
      </c>
      <c r="AP34" s="202">
        <f t="shared" ref="AP34:AP44" si="8">AL34*AO34</f>
        <v>0</v>
      </c>
      <c r="AR34" s="3"/>
    </row>
    <row r="35" spans="1:44" ht="14.7" customHeight="1" x14ac:dyDescent="0.25">
      <c r="A35" s="3"/>
      <c r="C35" s="203"/>
      <c r="D35" s="24"/>
      <c r="E35" s="25">
        <v>0</v>
      </c>
      <c r="F35" s="26"/>
      <c r="G35" s="27">
        <f t="shared" si="0"/>
        <v>200</v>
      </c>
      <c r="H35" s="23">
        <f t="shared" si="1"/>
        <v>0</v>
      </c>
      <c r="I35" s="202">
        <f t="shared" si="2"/>
        <v>0</v>
      </c>
      <c r="K35" s="3"/>
      <c r="L35" s="3"/>
      <c r="N35" s="203"/>
      <c r="O35" s="24"/>
      <c r="P35" s="25">
        <v>0</v>
      </c>
      <c r="Q35" s="26"/>
      <c r="R35" s="27">
        <f t="shared" ref="R35:R44" si="9">$S$25</f>
        <v>200</v>
      </c>
      <c r="S35" s="23">
        <f t="shared" si="3"/>
        <v>0</v>
      </c>
      <c r="T35" s="202">
        <f t="shared" si="4"/>
        <v>0</v>
      </c>
      <c r="V35" s="3"/>
      <c r="W35" s="3"/>
      <c r="Y35" s="203"/>
      <c r="Z35" s="24"/>
      <c r="AA35" s="25">
        <v>0</v>
      </c>
      <c r="AB35" s="26"/>
      <c r="AC35" s="27">
        <f t="shared" ref="AC35:AC44" si="10">$AD$25</f>
        <v>200</v>
      </c>
      <c r="AD35" s="23">
        <f t="shared" si="5"/>
        <v>0</v>
      </c>
      <c r="AE35" s="202">
        <f t="shared" si="6"/>
        <v>0</v>
      </c>
      <c r="AG35" s="3"/>
      <c r="AH35" s="3"/>
      <c r="AJ35" s="203"/>
      <c r="AK35" s="24"/>
      <c r="AL35" s="25">
        <v>0</v>
      </c>
      <c r="AM35" s="26"/>
      <c r="AN35" s="27">
        <f t="shared" ref="AN35:AN44" si="11">$AO$25</f>
        <v>200</v>
      </c>
      <c r="AO35" s="23">
        <f t="shared" si="7"/>
        <v>0</v>
      </c>
      <c r="AP35" s="202">
        <f t="shared" si="8"/>
        <v>0</v>
      </c>
      <c r="AR35" s="3"/>
    </row>
    <row r="36" spans="1:44" ht="14.7" customHeight="1" x14ac:dyDescent="0.25">
      <c r="A36" s="3"/>
      <c r="C36" s="203"/>
      <c r="D36" s="24"/>
      <c r="E36" s="25">
        <v>0</v>
      </c>
      <c r="F36" s="26"/>
      <c r="G36" s="27">
        <f t="shared" si="0"/>
        <v>200</v>
      </c>
      <c r="H36" s="23">
        <f t="shared" si="1"/>
        <v>0</v>
      </c>
      <c r="I36" s="202">
        <f t="shared" si="2"/>
        <v>0</v>
      </c>
      <c r="K36" s="3"/>
      <c r="L36" s="3"/>
      <c r="N36" s="203"/>
      <c r="O36" s="24"/>
      <c r="P36" s="25">
        <v>0</v>
      </c>
      <c r="Q36" s="26"/>
      <c r="R36" s="27">
        <f t="shared" si="9"/>
        <v>200</v>
      </c>
      <c r="S36" s="23">
        <f t="shared" si="3"/>
        <v>0</v>
      </c>
      <c r="T36" s="202">
        <f t="shared" si="4"/>
        <v>0</v>
      </c>
      <c r="V36" s="3"/>
      <c r="W36" s="3"/>
      <c r="Y36" s="203"/>
      <c r="Z36" s="24"/>
      <c r="AA36" s="25">
        <v>0</v>
      </c>
      <c r="AB36" s="26"/>
      <c r="AC36" s="27">
        <f t="shared" si="10"/>
        <v>200</v>
      </c>
      <c r="AD36" s="23">
        <f t="shared" si="5"/>
        <v>0</v>
      </c>
      <c r="AE36" s="202">
        <f t="shared" si="6"/>
        <v>0</v>
      </c>
      <c r="AG36" s="3"/>
      <c r="AH36" s="3"/>
      <c r="AJ36" s="203"/>
      <c r="AK36" s="24"/>
      <c r="AL36" s="25">
        <v>0</v>
      </c>
      <c r="AM36" s="26"/>
      <c r="AN36" s="27">
        <f t="shared" si="11"/>
        <v>200</v>
      </c>
      <c r="AO36" s="23">
        <f t="shared" si="7"/>
        <v>0</v>
      </c>
      <c r="AP36" s="202">
        <f t="shared" si="8"/>
        <v>0</v>
      </c>
      <c r="AR36" s="3"/>
    </row>
    <row r="37" spans="1:44" ht="14.7" customHeight="1" x14ac:dyDescent="0.25">
      <c r="A37" s="3"/>
      <c r="C37" s="203"/>
      <c r="D37" s="24"/>
      <c r="E37" s="25">
        <v>0</v>
      </c>
      <c r="F37" s="26"/>
      <c r="G37" s="27">
        <f t="shared" si="0"/>
        <v>200</v>
      </c>
      <c r="H37" s="23">
        <f t="shared" si="1"/>
        <v>0</v>
      </c>
      <c r="I37" s="202">
        <f t="shared" si="2"/>
        <v>0</v>
      </c>
      <c r="K37" s="3"/>
      <c r="L37" s="3"/>
      <c r="N37" s="203"/>
      <c r="O37" s="24"/>
      <c r="P37" s="25">
        <v>0</v>
      </c>
      <c r="Q37" s="26"/>
      <c r="R37" s="27">
        <f t="shared" si="9"/>
        <v>200</v>
      </c>
      <c r="S37" s="23">
        <f t="shared" si="3"/>
        <v>0</v>
      </c>
      <c r="T37" s="202">
        <f t="shared" si="4"/>
        <v>0</v>
      </c>
      <c r="V37" s="3"/>
      <c r="W37" s="3"/>
      <c r="Y37" s="203"/>
      <c r="Z37" s="24"/>
      <c r="AA37" s="25">
        <v>0</v>
      </c>
      <c r="AB37" s="26"/>
      <c r="AC37" s="27">
        <f t="shared" si="10"/>
        <v>200</v>
      </c>
      <c r="AD37" s="23">
        <f t="shared" si="5"/>
        <v>0</v>
      </c>
      <c r="AE37" s="202">
        <f t="shared" si="6"/>
        <v>0</v>
      </c>
      <c r="AG37" s="3"/>
      <c r="AH37" s="3"/>
      <c r="AJ37" s="203"/>
      <c r="AK37" s="24"/>
      <c r="AL37" s="25">
        <v>0</v>
      </c>
      <c r="AM37" s="26"/>
      <c r="AN37" s="27">
        <f t="shared" si="11"/>
        <v>200</v>
      </c>
      <c r="AO37" s="23">
        <f t="shared" si="7"/>
        <v>0</v>
      </c>
      <c r="AP37" s="202">
        <f t="shared" si="8"/>
        <v>0</v>
      </c>
      <c r="AR37" s="3"/>
    </row>
    <row r="38" spans="1:44" ht="14.7" customHeight="1" x14ac:dyDescent="0.25">
      <c r="A38" s="3"/>
      <c r="C38" s="203"/>
      <c r="D38" s="24"/>
      <c r="E38" s="25">
        <v>0</v>
      </c>
      <c r="F38" s="26"/>
      <c r="G38" s="27">
        <f t="shared" si="0"/>
        <v>200</v>
      </c>
      <c r="H38" s="23">
        <f t="shared" si="1"/>
        <v>0</v>
      </c>
      <c r="I38" s="202">
        <f t="shared" si="2"/>
        <v>0</v>
      </c>
      <c r="K38" s="3"/>
      <c r="L38" s="3"/>
      <c r="N38" s="203"/>
      <c r="O38" s="24"/>
      <c r="P38" s="25">
        <v>0</v>
      </c>
      <c r="Q38" s="26"/>
      <c r="R38" s="27">
        <f t="shared" si="9"/>
        <v>200</v>
      </c>
      <c r="S38" s="23">
        <f t="shared" si="3"/>
        <v>0</v>
      </c>
      <c r="T38" s="202">
        <f t="shared" si="4"/>
        <v>0</v>
      </c>
      <c r="V38" s="3"/>
      <c r="W38" s="3"/>
      <c r="Y38" s="203"/>
      <c r="Z38" s="24"/>
      <c r="AA38" s="25">
        <v>0</v>
      </c>
      <c r="AB38" s="26"/>
      <c r="AC38" s="27">
        <f t="shared" si="10"/>
        <v>200</v>
      </c>
      <c r="AD38" s="23">
        <f t="shared" si="5"/>
        <v>0</v>
      </c>
      <c r="AE38" s="202">
        <f t="shared" si="6"/>
        <v>0</v>
      </c>
      <c r="AG38" s="3"/>
      <c r="AH38" s="3"/>
      <c r="AJ38" s="203"/>
      <c r="AK38" s="24"/>
      <c r="AL38" s="25">
        <v>0</v>
      </c>
      <c r="AM38" s="26"/>
      <c r="AN38" s="27">
        <f t="shared" si="11"/>
        <v>200</v>
      </c>
      <c r="AO38" s="23">
        <f t="shared" si="7"/>
        <v>0</v>
      </c>
      <c r="AP38" s="202">
        <f t="shared" si="8"/>
        <v>0</v>
      </c>
      <c r="AR38" s="3"/>
    </row>
    <row r="39" spans="1:44" ht="14.7" customHeight="1" x14ac:dyDescent="0.25">
      <c r="A39" s="3"/>
      <c r="C39" s="203"/>
      <c r="D39" s="24"/>
      <c r="E39" s="25">
        <v>0</v>
      </c>
      <c r="F39" s="26"/>
      <c r="G39" s="27">
        <f t="shared" si="0"/>
        <v>200</v>
      </c>
      <c r="H39" s="23">
        <f t="shared" si="1"/>
        <v>0</v>
      </c>
      <c r="I39" s="202">
        <f t="shared" si="2"/>
        <v>0</v>
      </c>
      <c r="K39" s="3"/>
      <c r="L39" s="3"/>
      <c r="N39" s="203"/>
      <c r="O39" s="24"/>
      <c r="P39" s="25">
        <v>0</v>
      </c>
      <c r="Q39" s="26"/>
      <c r="R39" s="27">
        <f t="shared" si="9"/>
        <v>200</v>
      </c>
      <c r="S39" s="23">
        <f t="shared" si="3"/>
        <v>0</v>
      </c>
      <c r="T39" s="202">
        <f t="shared" si="4"/>
        <v>0</v>
      </c>
      <c r="V39" s="3"/>
      <c r="W39" s="3"/>
      <c r="Y39" s="203"/>
      <c r="Z39" s="24"/>
      <c r="AA39" s="25">
        <v>0</v>
      </c>
      <c r="AB39" s="26"/>
      <c r="AC39" s="27">
        <f t="shared" si="10"/>
        <v>200</v>
      </c>
      <c r="AD39" s="23">
        <f t="shared" si="5"/>
        <v>0</v>
      </c>
      <c r="AE39" s="202">
        <f t="shared" si="6"/>
        <v>0</v>
      </c>
      <c r="AG39" s="3"/>
      <c r="AH39" s="3"/>
      <c r="AJ39" s="203"/>
      <c r="AK39" s="24"/>
      <c r="AL39" s="25">
        <v>0</v>
      </c>
      <c r="AM39" s="26"/>
      <c r="AN39" s="27">
        <f t="shared" si="11"/>
        <v>200</v>
      </c>
      <c r="AO39" s="23">
        <f t="shared" si="7"/>
        <v>0</v>
      </c>
      <c r="AP39" s="202">
        <f t="shared" si="8"/>
        <v>0</v>
      </c>
      <c r="AR39" s="3"/>
    </row>
    <row r="40" spans="1:44" ht="14.7" customHeight="1" x14ac:dyDescent="0.25">
      <c r="A40" s="3"/>
      <c r="C40" s="203"/>
      <c r="D40" s="24"/>
      <c r="E40" s="25">
        <v>0</v>
      </c>
      <c r="F40" s="26"/>
      <c r="G40" s="27">
        <f t="shared" si="0"/>
        <v>200</v>
      </c>
      <c r="H40" s="23">
        <f t="shared" si="1"/>
        <v>0</v>
      </c>
      <c r="I40" s="202">
        <f t="shared" si="2"/>
        <v>0</v>
      </c>
      <c r="K40" s="3"/>
      <c r="L40" s="3"/>
      <c r="N40" s="203"/>
      <c r="O40" s="24"/>
      <c r="P40" s="25">
        <v>0</v>
      </c>
      <c r="Q40" s="26"/>
      <c r="R40" s="27">
        <f t="shared" si="9"/>
        <v>200</v>
      </c>
      <c r="S40" s="23">
        <f t="shared" si="3"/>
        <v>0</v>
      </c>
      <c r="T40" s="202">
        <f t="shared" si="4"/>
        <v>0</v>
      </c>
      <c r="V40" s="3"/>
      <c r="W40" s="3"/>
      <c r="Y40" s="203"/>
      <c r="Z40" s="24"/>
      <c r="AA40" s="25">
        <v>0</v>
      </c>
      <c r="AB40" s="26"/>
      <c r="AC40" s="27">
        <f t="shared" si="10"/>
        <v>200</v>
      </c>
      <c r="AD40" s="23">
        <f t="shared" si="5"/>
        <v>0</v>
      </c>
      <c r="AE40" s="202">
        <f t="shared" si="6"/>
        <v>0</v>
      </c>
      <c r="AG40" s="3"/>
      <c r="AH40" s="3"/>
      <c r="AJ40" s="203"/>
      <c r="AK40" s="24"/>
      <c r="AL40" s="25">
        <v>0</v>
      </c>
      <c r="AM40" s="26"/>
      <c r="AN40" s="27">
        <f t="shared" si="11"/>
        <v>200</v>
      </c>
      <c r="AO40" s="23">
        <f t="shared" si="7"/>
        <v>0</v>
      </c>
      <c r="AP40" s="202">
        <f t="shared" si="8"/>
        <v>0</v>
      </c>
      <c r="AR40" s="3"/>
    </row>
    <row r="41" spans="1:44" ht="14.7" customHeight="1" x14ac:dyDescent="0.25">
      <c r="A41" s="3"/>
      <c r="C41" s="203"/>
      <c r="D41" s="24"/>
      <c r="E41" s="25">
        <v>0</v>
      </c>
      <c r="F41" s="26"/>
      <c r="G41" s="27">
        <f t="shared" si="0"/>
        <v>200</v>
      </c>
      <c r="H41" s="23">
        <f t="shared" si="1"/>
        <v>0</v>
      </c>
      <c r="I41" s="202">
        <f t="shared" si="2"/>
        <v>0</v>
      </c>
      <c r="K41" s="3"/>
      <c r="L41" s="3"/>
      <c r="N41" s="203"/>
      <c r="O41" s="24"/>
      <c r="P41" s="25">
        <v>0</v>
      </c>
      <c r="Q41" s="26"/>
      <c r="R41" s="27">
        <f t="shared" si="9"/>
        <v>200</v>
      </c>
      <c r="S41" s="23">
        <f t="shared" si="3"/>
        <v>0</v>
      </c>
      <c r="T41" s="202">
        <f t="shared" si="4"/>
        <v>0</v>
      </c>
      <c r="V41" s="3"/>
      <c r="W41" s="3"/>
      <c r="Y41" s="203"/>
      <c r="Z41" s="24"/>
      <c r="AA41" s="25">
        <v>0</v>
      </c>
      <c r="AB41" s="26"/>
      <c r="AC41" s="27">
        <f t="shared" si="10"/>
        <v>200</v>
      </c>
      <c r="AD41" s="23">
        <f t="shared" si="5"/>
        <v>0</v>
      </c>
      <c r="AE41" s="202">
        <f t="shared" si="6"/>
        <v>0</v>
      </c>
      <c r="AG41" s="3"/>
      <c r="AH41" s="3"/>
      <c r="AJ41" s="203"/>
      <c r="AK41" s="24"/>
      <c r="AL41" s="25">
        <v>0</v>
      </c>
      <c r="AM41" s="26"/>
      <c r="AN41" s="27">
        <f t="shared" si="11"/>
        <v>200</v>
      </c>
      <c r="AO41" s="23">
        <f t="shared" si="7"/>
        <v>0</v>
      </c>
      <c r="AP41" s="202">
        <f t="shared" si="8"/>
        <v>0</v>
      </c>
      <c r="AR41" s="3"/>
    </row>
    <row r="42" spans="1:44" ht="14.7" customHeight="1" x14ac:dyDescent="0.25">
      <c r="A42" s="3"/>
      <c r="C42" s="204"/>
      <c r="D42" s="24"/>
      <c r="E42" s="25">
        <v>0</v>
      </c>
      <c r="F42" s="26"/>
      <c r="G42" s="27">
        <f t="shared" si="0"/>
        <v>200</v>
      </c>
      <c r="H42" s="23">
        <f t="shared" si="1"/>
        <v>0</v>
      </c>
      <c r="I42" s="202">
        <f t="shared" si="2"/>
        <v>0</v>
      </c>
      <c r="K42" s="3"/>
      <c r="L42" s="3"/>
      <c r="N42" s="204"/>
      <c r="O42" s="24"/>
      <c r="P42" s="25">
        <v>0</v>
      </c>
      <c r="Q42" s="26"/>
      <c r="R42" s="27">
        <f t="shared" si="9"/>
        <v>200</v>
      </c>
      <c r="S42" s="23">
        <f t="shared" si="3"/>
        <v>0</v>
      </c>
      <c r="T42" s="202">
        <f t="shared" si="4"/>
        <v>0</v>
      </c>
      <c r="V42" s="3"/>
      <c r="W42" s="3"/>
      <c r="Y42" s="204"/>
      <c r="Z42" s="24"/>
      <c r="AA42" s="25">
        <v>0</v>
      </c>
      <c r="AB42" s="26"/>
      <c r="AC42" s="27">
        <f t="shared" si="10"/>
        <v>200</v>
      </c>
      <c r="AD42" s="23">
        <f t="shared" si="5"/>
        <v>0</v>
      </c>
      <c r="AE42" s="202">
        <f t="shared" si="6"/>
        <v>0</v>
      </c>
      <c r="AG42" s="3"/>
      <c r="AH42" s="3"/>
      <c r="AJ42" s="204"/>
      <c r="AK42" s="24"/>
      <c r="AL42" s="25">
        <v>0</v>
      </c>
      <c r="AM42" s="26"/>
      <c r="AN42" s="27">
        <f t="shared" si="11"/>
        <v>200</v>
      </c>
      <c r="AO42" s="23">
        <f t="shared" si="7"/>
        <v>0</v>
      </c>
      <c r="AP42" s="202">
        <f t="shared" si="8"/>
        <v>0</v>
      </c>
      <c r="AR42" s="3"/>
    </row>
    <row r="43" spans="1:44" ht="14.7" customHeight="1" x14ac:dyDescent="0.25">
      <c r="A43" s="3"/>
      <c r="C43" s="204"/>
      <c r="D43" s="24"/>
      <c r="E43" s="25">
        <v>0</v>
      </c>
      <c r="F43" s="26"/>
      <c r="G43" s="27">
        <f t="shared" si="0"/>
        <v>200</v>
      </c>
      <c r="H43" s="23">
        <f t="shared" si="1"/>
        <v>0</v>
      </c>
      <c r="I43" s="202">
        <f t="shared" si="2"/>
        <v>0</v>
      </c>
      <c r="K43" s="3"/>
      <c r="L43" s="3"/>
      <c r="N43" s="204"/>
      <c r="O43" s="24"/>
      <c r="P43" s="25">
        <v>0</v>
      </c>
      <c r="Q43" s="26"/>
      <c r="R43" s="27">
        <f t="shared" si="9"/>
        <v>200</v>
      </c>
      <c r="S43" s="23">
        <f t="shared" si="3"/>
        <v>0</v>
      </c>
      <c r="T43" s="202">
        <f t="shared" si="4"/>
        <v>0</v>
      </c>
      <c r="V43" s="3"/>
      <c r="W43" s="3"/>
      <c r="Y43" s="204"/>
      <c r="Z43" s="24"/>
      <c r="AA43" s="25">
        <v>0</v>
      </c>
      <c r="AB43" s="26"/>
      <c r="AC43" s="27">
        <f t="shared" si="10"/>
        <v>200</v>
      </c>
      <c r="AD43" s="23">
        <f t="shared" si="5"/>
        <v>0</v>
      </c>
      <c r="AE43" s="202">
        <f t="shared" si="6"/>
        <v>0</v>
      </c>
      <c r="AG43" s="3"/>
      <c r="AH43" s="3"/>
      <c r="AJ43" s="204"/>
      <c r="AK43" s="24"/>
      <c r="AL43" s="25">
        <v>0</v>
      </c>
      <c r="AM43" s="26"/>
      <c r="AN43" s="27">
        <f t="shared" si="11"/>
        <v>200</v>
      </c>
      <c r="AO43" s="23">
        <f t="shared" si="7"/>
        <v>0</v>
      </c>
      <c r="AP43" s="202">
        <f t="shared" si="8"/>
        <v>0</v>
      </c>
      <c r="AR43" s="3"/>
    </row>
    <row r="44" spans="1:44" ht="14.7" customHeight="1" x14ac:dyDescent="0.25">
      <c r="A44" s="3"/>
      <c r="C44" s="204"/>
      <c r="D44" s="24"/>
      <c r="E44" s="25">
        <v>0</v>
      </c>
      <c r="F44" s="26"/>
      <c r="G44" s="27">
        <f t="shared" si="0"/>
        <v>200</v>
      </c>
      <c r="H44" s="23">
        <f t="shared" si="1"/>
        <v>0</v>
      </c>
      <c r="I44" s="202">
        <f t="shared" si="2"/>
        <v>0</v>
      </c>
      <c r="K44" s="3"/>
      <c r="L44" s="3"/>
      <c r="N44" s="204"/>
      <c r="O44" s="24"/>
      <c r="P44" s="25">
        <v>0</v>
      </c>
      <c r="Q44" s="26"/>
      <c r="R44" s="27">
        <f t="shared" si="9"/>
        <v>200</v>
      </c>
      <c r="S44" s="23">
        <f t="shared" si="3"/>
        <v>0</v>
      </c>
      <c r="T44" s="202">
        <f t="shared" si="4"/>
        <v>0</v>
      </c>
      <c r="V44" s="3"/>
      <c r="W44" s="3"/>
      <c r="Y44" s="204"/>
      <c r="Z44" s="24"/>
      <c r="AA44" s="25">
        <v>0</v>
      </c>
      <c r="AB44" s="26"/>
      <c r="AC44" s="27">
        <f t="shared" si="10"/>
        <v>200</v>
      </c>
      <c r="AD44" s="23">
        <f t="shared" si="5"/>
        <v>0</v>
      </c>
      <c r="AE44" s="202">
        <f t="shared" si="6"/>
        <v>0</v>
      </c>
      <c r="AG44" s="3"/>
      <c r="AH44" s="3"/>
      <c r="AJ44" s="204"/>
      <c r="AK44" s="24"/>
      <c r="AL44" s="25">
        <v>0</v>
      </c>
      <c r="AM44" s="26"/>
      <c r="AN44" s="27">
        <f t="shared" si="11"/>
        <v>200</v>
      </c>
      <c r="AO44" s="23">
        <f t="shared" si="7"/>
        <v>0</v>
      </c>
      <c r="AP44" s="202">
        <f t="shared" si="8"/>
        <v>0</v>
      </c>
      <c r="AR44" s="3"/>
    </row>
    <row r="45" spans="1:44" ht="14.7" customHeight="1" x14ac:dyDescent="0.25">
      <c r="A45" s="3"/>
      <c r="C45" s="205"/>
      <c r="D45" s="206"/>
      <c r="E45" s="207"/>
      <c r="F45" s="208"/>
      <c r="G45" s="209"/>
      <c r="H45" s="210"/>
      <c r="I45" s="211"/>
      <c r="K45" s="3"/>
      <c r="L45" s="3"/>
      <c r="N45" s="205"/>
      <c r="O45" s="206"/>
      <c r="P45" s="207"/>
      <c r="Q45" s="208"/>
      <c r="R45" s="209"/>
      <c r="S45" s="210"/>
      <c r="T45" s="211"/>
      <c r="V45" s="3"/>
      <c r="W45" s="3"/>
      <c r="Y45" s="205"/>
      <c r="Z45" s="206"/>
      <c r="AA45" s="207"/>
      <c r="AB45" s="208"/>
      <c r="AC45" s="209"/>
      <c r="AD45" s="210"/>
      <c r="AE45" s="211"/>
      <c r="AG45" s="3"/>
      <c r="AH45" s="3"/>
      <c r="AJ45" s="205"/>
      <c r="AK45" s="206"/>
      <c r="AL45" s="207"/>
      <c r="AM45" s="208"/>
      <c r="AN45" s="209"/>
      <c r="AO45" s="210"/>
      <c r="AP45" s="211"/>
      <c r="AR45" s="3"/>
    </row>
    <row r="46" spans="1:44" ht="14.7" customHeight="1" x14ac:dyDescent="0.25">
      <c r="A46" s="3"/>
      <c r="C46" s="212" t="s">
        <v>95</v>
      </c>
      <c r="D46" s="213"/>
      <c r="E46" s="214"/>
      <c r="F46" s="215">
        <f>SUM(F33:F45)</f>
        <v>0</v>
      </c>
      <c r="G46" s="213"/>
      <c r="H46" s="216">
        <f>SUM(H33:H45)</f>
        <v>0</v>
      </c>
      <c r="I46" s="214">
        <f>SUM(I33:I45)</f>
        <v>0</v>
      </c>
      <c r="K46" s="3"/>
      <c r="L46" s="3"/>
      <c r="N46" s="212" t="s">
        <v>95</v>
      </c>
      <c r="O46" s="213"/>
      <c r="P46" s="214"/>
      <c r="Q46" s="215">
        <f>SUM(Q33:Q45)</f>
        <v>0</v>
      </c>
      <c r="R46" s="213"/>
      <c r="S46" s="216">
        <f>SUM(S33:S45)</f>
        <v>0</v>
      </c>
      <c r="T46" s="214">
        <f>SUM(T33:T45)</f>
        <v>0</v>
      </c>
      <c r="V46" s="3"/>
      <c r="W46" s="3"/>
      <c r="Y46" s="212" t="s">
        <v>95</v>
      </c>
      <c r="Z46" s="213"/>
      <c r="AA46" s="214"/>
      <c r="AB46" s="215">
        <f>SUM(AB33:AB45)</f>
        <v>0</v>
      </c>
      <c r="AC46" s="213"/>
      <c r="AD46" s="216">
        <f>SUM(AD33:AD45)</f>
        <v>0</v>
      </c>
      <c r="AE46" s="214">
        <f>SUM(AE33:AE45)</f>
        <v>0</v>
      </c>
      <c r="AG46" s="3"/>
      <c r="AH46" s="3"/>
      <c r="AJ46" s="212" t="s">
        <v>95</v>
      </c>
      <c r="AK46" s="213"/>
      <c r="AL46" s="214"/>
      <c r="AM46" s="215">
        <f>SUM(AM33:AM45)</f>
        <v>0</v>
      </c>
      <c r="AN46" s="213"/>
      <c r="AO46" s="216">
        <f>SUM(AO33:AO45)</f>
        <v>0</v>
      </c>
      <c r="AP46" s="214">
        <f>SUM(AP33:AP45)</f>
        <v>0</v>
      </c>
      <c r="AR46" s="3"/>
    </row>
    <row r="47" spans="1:44" ht="14.7" customHeight="1" thickBot="1" x14ac:dyDescent="0.3">
      <c r="A47" s="3"/>
      <c r="C47" s="28"/>
      <c r="D47" s="28"/>
      <c r="E47" s="28"/>
      <c r="F47" s="28"/>
      <c r="G47" s="28"/>
      <c r="H47" s="28"/>
      <c r="I47" s="28"/>
      <c r="K47" s="3"/>
      <c r="L47" s="3"/>
      <c r="N47" s="28"/>
      <c r="O47" s="28"/>
      <c r="P47" s="28"/>
      <c r="Q47" s="28"/>
      <c r="R47" s="28"/>
      <c r="S47" s="28"/>
      <c r="T47" s="28"/>
      <c r="V47" s="3"/>
      <c r="W47" s="3"/>
      <c r="Y47" s="28"/>
      <c r="Z47" s="28"/>
      <c r="AA47" s="28"/>
      <c r="AB47" s="28"/>
      <c r="AC47" s="28"/>
      <c r="AD47" s="28"/>
      <c r="AE47" s="28"/>
      <c r="AG47" s="3"/>
      <c r="AH47" s="3"/>
      <c r="AJ47" s="28"/>
      <c r="AK47" s="28"/>
      <c r="AL47" s="28"/>
      <c r="AM47" s="28"/>
      <c r="AN47" s="28"/>
      <c r="AO47" s="28"/>
      <c r="AP47" s="28"/>
      <c r="AR47" s="3"/>
    </row>
    <row r="48" spans="1:44" ht="23.55" customHeight="1" x14ac:dyDescent="0.25">
      <c r="A48" s="3"/>
      <c r="C48" s="333" t="s">
        <v>149</v>
      </c>
      <c r="D48" s="334"/>
      <c r="E48" s="334"/>
      <c r="F48" s="334"/>
      <c r="G48" s="334"/>
      <c r="H48" s="334"/>
      <c r="I48" s="335"/>
      <c r="K48" s="3"/>
      <c r="L48" s="3"/>
      <c r="N48" s="333" t="s">
        <v>149</v>
      </c>
      <c r="O48" s="334"/>
      <c r="P48" s="334"/>
      <c r="Q48" s="334"/>
      <c r="R48" s="334"/>
      <c r="S48" s="334"/>
      <c r="T48" s="335"/>
      <c r="V48" s="3"/>
      <c r="W48" s="3"/>
      <c r="Y48" s="333" t="s">
        <v>149</v>
      </c>
      <c r="Z48" s="334"/>
      <c r="AA48" s="334"/>
      <c r="AB48" s="334"/>
      <c r="AC48" s="334"/>
      <c r="AD48" s="334"/>
      <c r="AE48" s="335"/>
      <c r="AG48" s="3"/>
      <c r="AH48" s="3"/>
      <c r="AJ48" s="333" t="s">
        <v>149</v>
      </c>
      <c r="AK48" s="334"/>
      <c r="AL48" s="334"/>
      <c r="AM48" s="334"/>
      <c r="AN48" s="334"/>
      <c r="AO48" s="334"/>
      <c r="AP48" s="335"/>
      <c r="AR48" s="3"/>
    </row>
    <row r="49" spans="1:44" ht="14.7" customHeight="1" x14ac:dyDescent="0.25">
      <c r="A49" s="3"/>
      <c r="C49" s="336" t="s">
        <v>88</v>
      </c>
      <c r="D49" s="114" t="s">
        <v>89</v>
      </c>
      <c r="E49" s="114" t="s">
        <v>90</v>
      </c>
      <c r="F49" s="114" t="s">
        <v>91</v>
      </c>
      <c r="G49" s="114" t="s">
        <v>92</v>
      </c>
      <c r="H49" s="114" t="s">
        <v>93</v>
      </c>
      <c r="I49" s="337" t="s">
        <v>94</v>
      </c>
      <c r="K49" s="3"/>
      <c r="L49" s="3"/>
      <c r="N49" s="336" t="s">
        <v>88</v>
      </c>
      <c r="O49" s="114" t="s">
        <v>89</v>
      </c>
      <c r="P49" s="114" t="s">
        <v>90</v>
      </c>
      <c r="Q49" s="114" t="s">
        <v>91</v>
      </c>
      <c r="R49" s="114" t="s">
        <v>92</v>
      </c>
      <c r="S49" s="114" t="s">
        <v>93</v>
      </c>
      <c r="T49" s="337" t="s">
        <v>94</v>
      </c>
      <c r="V49" s="3"/>
      <c r="W49" s="3"/>
      <c r="Y49" s="336" t="s">
        <v>88</v>
      </c>
      <c r="Z49" s="114" t="s">
        <v>89</v>
      </c>
      <c r="AA49" s="114" t="s">
        <v>90</v>
      </c>
      <c r="AB49" s="114" t="s">
        <v>91</v>
      </c>
      <c r="AC49" s="114" t="s">
        <v>92</v>
      </c>
      <c r="AD49" s="114" t="s">
        <v>93</v>
      </c>
      <c r="AE49" s="337" t="s">
        <v>94</v>
      </c>
      <c r="AG49" s="3"/>
      <c r="AH49" s="3"/>
      <c r="AJ49" s="336" t="s">
        <v>88</v>
      </c>
      <c r="AK49" s="114" t="s">
        <v>89</v>
      </c>
      <c r="AL49" s="114" t="s">
        <v>90</v>
      </c>
      <c r="AM49" s="114" t="s">
        <v>91</v>
      </c>
      <c r="AN49" s="114" t="s">
        <v>92</v>
      </c>
      <c r="AO49" s="114" t="s">
        <v>93</v>
      </c>
      <c r="AP49" s="337" t="s">
        <v>94</v>
      </c>
      <c r="AR49" s="3"/>
    </row>
    <row r="50" spans="1:44" ht="14.7" customHeight="1" x14ac:dyDescent="0.25">
      <c r="A50" s="3"/>
      <c r="C50" s="338"/>
      <c r="D50" s="19"/>
      <c r="E50" s="20"/>
      <c r="F50" s="21"/>
      <c r="G50" s="22"/>
      <c r="H50" s="23"/>
      <c r="I50" s="339"/>
      <c r="K50" s="3"/>
      <c r="L50" s="3"/>
      <c r="N50" s="338"/>
      <c r="O50" s="19"/>
      <c r="P50" s="20"/>
      <c r="Q50" s="21"/>
      <c r="R50" s="22"/>
      <c r="S50" s="23"/>
      <c r="T50" s="339"/>
      <c r="V50" s="3"/>
      <c r="W50" s="3"/>
      <c r="Y50" s="338"/>
      <c r="Z50" s="19"/>
      <c r="AA50" s="20"/>
      <c r="AB50" s="21"/>
      <c r="AC50" s="22"/>
      <c r="AD50" s="23"/>
      <c r="AE50" s="339"/>
      <c r="AG50" s="3"/>
      <c r="AH50" s="3"/>
      <c r="AJ50" s="338"/>
      <c r="AK50" s="19"/>
      <c r="AL50" s="20"/>
      <c r="AM50" s="21"/>
      <c r="AN50" s="22"/>
      <c r="AO50" s="23"/>
      <c r="AP50" s="339"/>
      <c r="AR50" s="3"/>
    </row>
    <row r="51" spans="1:44" ht="14.7" customHeight="1" x14ac:dyDescent="0.25">
      <c r="A51" s="3"/>
      <c r="C51" s="340"/>
      <c r="D51" s="24"/>
      <c r="E51" s="25">
        <v>0</v>
      </c>
      <c r="F51" s="26"/>
      <c r="G51" s="27">
        <f>$H$25</f>
        <v>200</v>
      </c>
      <c r="H51" s="23">
        <f>F51*G51</f>
        <v>0</v>
      </c>
      <c r="I51" s="339">
        <f>E51*H51</f>
        <v>0</v>
      </c>
      <c r="K51" s="3"/>
      <c r="L51" s="3"/>
      <c r="N51" s="340"/>
      <c r="O51" s="24"/>
      <c r="P51" s="25">
        <v>0</v>
      </c>
      <c r="Q51" s="26"/>
      <c r="R51" s="27">
        <f>$H$25</f>
        <v>200</v>
      </c>
      <c r="S51" s="23">
        <f>Q51*R51</f>
        <v>0</v>
      </c>
      <c r="T51" s="339">
        <f>P51*S51</f>
        <v>0</v>
      </c>
      <c r="V51" s="3"/>
      <c r="W51" s="3"/>
      <c r="Y51" s="340"/>
      <c r="Z51" s="24"/>
      <c r="AA51" s="25">
        <v>0</v>
      </c>
      <c r="AB51" s="26"/>
      <c r="AC51" s="27">
        <f>$H$25</f>
        <v>200</v>
      </c>
      <c r="AD51" s="23">
        <f>AB51*AC51</f>
        <v>0</v>
      </c>
      <c r="AE51" s="339">
        <f>AA51*AD51</f>
        <v>0</v>
      </c>
      <c r="AG51" s="3"/>
      <c r="AH51" s="3"/>
      <c r="AJ51" s="340"/>
      <c r="AK51" s="24"/>
      <c r="AL51" s="25">
        <v>0</v>
      </c>
      <c r="AM51" s="26"/>
      <c r="AN51" s="27">
        <f>$H$25</f>
        <v>200</v>
      </c>
      <c r="AO51" s="23">
        <f>AM51*AN51</f>
        <v>0</v>
      </c>
      <c r="AP51" s="339">
        <f>AL51*AO51</f>
        <v>0</v>
      </c>
      <c r="AR51" s="3"/>
    </row>
    <row r="52" spans="1:44" ht="14.7" customHeight="1" x14ac:dyDescent="0.25">
      <c r="A52" s="3"/>
      <c r="C52" s="340"/>
      <c r="D52" s="24"/>
      <c r="E52" s="25">
        <v>0</v>
      </c>
      <c r="F52" s="26"/>
      <c r="G52" s="27">
        <f>$H$25</f>
        <v>200</v>
      </c>
      <c r="H52" s="23">
        <f>F52*G52</f>
        <v>0</v>
      </c>
      <c r="I52" s="339">
        <f>E52*H52</f>
        <v>0</v>
      </c>
      <c r="K52" s="3"/>
      <c r="L52" s="3"/>
      <c r="N52" s="340"/>
      <c r="O52" s="24"/>
      <c r="P52" s="25">
        <v>0</v>
      </c>
      <c r="Q52" s="26"/>
      <c r="R52" s="27">
        <f>$H$25</f>
        <v>200</v>
      </c>
      <c r="S52" s="23">
        <f>Q52*R52</f>
        <v>0</v>
      </c>
      <c r="T52" s="339">
        <f>P52*S52</f>
        <v>0</v>
      </c>
      <c r="V52" s="3"/>
      <c r="W52" s="3"/>
      <c r="Y52" s="340"/>
      <c r="Z52" s="24"/>
      <c r="AA52" s="25">
        <v>0</v>
      </c>
      <c r="AB52" s="26"/>
      <c r="AC52" s="27">
        <f>$H$25</f>
        <v>200</v>
      </c>
      <c r="AD52" s="23">
        <f>AB52*AC52</f>
        <v>0</v>
      </c>
      <c r="AE52" s="339">
        <f>AA52*AD52</f>
        <v>0</v>
      </c>
      <c r="AG52" s="3"/>
      <c r="AH52" s="3"/>
      <c r="AJ52" s="340"/>
      <c r="AK52" s="24"/>
      <c r="AL52" s="25">
        <v>0</v>
      </c>
      <c r="AM52" s="26"/>
      <c r="AN52" s="27">
        <f>$H$25</f>
        <v>200</v>
      </c>
      <c r="AO52" s="23">
        <f>AM52*AN52</f>
        <v>0</v>
      </c>
      <c r="AP52" s="339">
        <f>AL52*AO52</f>
        <v>0</v>
      </c>
      <c r="AR52" s="3"/>
    </row>
    <row r="53" spans="1:44" ht="14.7" customHeight="1" x14ac:dyDescent="0.25">
      <c r="A53" s="3"/>
      <c r="C53" s="341"/>
      <c r="D53" s="24"/>
      <c r="E53" s="25">
        <v>0</v>
      </c>
      <c r="F53" s="26"/>
      <c r="G53" s="27">
        <f>$H$25</f>
        <v>200</v>
      </c>
      <c r="H53" s="23">
        <f>F53*G53</f>
        <v>0</v>
      </c>
      <c r="I53" s="339">
        <f>E53*H53</f>
        <v>0</v>
      </c>
      <c r="K53" s="3"/>
      <c r="L53" s="3"/>
      <c r="N53" s="341"/>
      <c r="O53" s="24"/>
      <c r="P53" s="25">
        <v>0</v>
      </c>
      <c r="Q53" s="26"/>
      <c r="R53" s="27">
        <f>$H$25</f>
        <v>200</v>
      </c>
      <c r="S53" s="23">
        <f>Q53*R53</f>
        <v>0</v>
      </c>
      <c r="T53" s="339">
        <f>P53*S53</f>
        <v>0</v>
      </c>
      <c r="V53" s="3"/>
      <c r="W53" s="3"/>
      <c r="Y53" s="341"/>
      <c r="Z53" s="24"/>
      <c r="AA53" s="25">
        <v>0</v>
      </c>
      <c r="AB53" s="26"/>
      <c r="AC53" s="27">
        <f>$H$25</f>
        <v>200</v>
      </c>
      <c r="AD53" s="23">
        <f>AB53*AC53</f>
        <v>0</v>
      </c>
      <c r="AE53" s="339">
        <f>AA53*AD53</f>
        <v>0</v>
      </c>
      <c r="AG53" s="3"/>
      <c r="AH53" s="3"/>
      <c r="AJ53" s="341"/>
      <c r="AK53" s="24"/>
      <c r="AL53" s="25">
        <v>0</v>
      </c>
      <c r="AM53" s="26"/>
      <c r="AN53" s="27">
        <f>$H$25</f>
        <v>200</v>
      </c>
      <c r="AO53" s="23">
        <f>AM53*AN53</f>
        <v>0</v>
      </c>
      <c r="AP53" s="339">
        <f>AL53*AO53</f>
        <v>0</v>
      </c>
      <c r="AR53" s="3"/>
    </row>
    <row r="54" spans="1:44" ht="14.7" customHeight="1" x14ac:dyDescent="0.25">
      <c r="A54" s="3"/>
      <c r="C54" s="341"/>
      <c r="D54" s="24"/>
      <c r="E54" s="25">
        <v>0</v>
      </c>
      <c r="F54" s="26"/>
      <c r="G54" s="27">
        <f>$H$25</f>
        <v>200</v>
      </c>
      <c r="H54" s="23">
        <f>F54*G54</f>
        <v>0</v>
      </c>
      <c r="I54" s="339">
        <f>E54*H54</f>
        <v>0</v>
      </c>
      <c r="K54" s="3"/>
      <c r="L54" s="3"/>
      <c r="N54" s="341"/>
      <c r="O54" s="24"/>
      <c r="P54" s="25">
        <v>0</v>
      </c>
      <c r="Q54" s="26"/>
      <c r="R54" s="27">
        <f>$H$25</f>
        <v>200</v>
      </c>
      <c r="S54" s="23">
        <f>Q54*R54</f>
        <v>0</v>
      </c>
      <c r="T54" s="339">
        <f>P54*S54</f>
        <v>0</v>
      </c>
      <c r="V54" s="3"/>
      <c r="W54" s="3"/>
      <c r="Y54" s="341"/>
      <c r="Z54" s="24"/>
      <c r="AA54" s="25">
        <v>0</v>
      </c>
      <c r="AB54" s="26"/>
      <c r="AC54" s="27">
        <f>$H$25</f>
        <v>200</v>
      </c>
      <c r="AD54" s="23">
        <f>AB54*AC54</f>
        <v>0</v>
      </c>
      <c r="AE54" s="339">
        <f>AA54*AD54</f>
        <v>0</v>
      </c>
      <c r="AG54" s="3"/>
      <c r="AH54" s="3"/>
      <c r="AJ54" s="341"/>
      <c r="AK54" s="24"/>
      <c r="AL54" s="25">
        <v>0</v>
      </c>
      <c r="AM54" s="26"/>
      <c r="AN54" s="27">
        <f>$H$25</f>
        <v>200</v>
      </c>
      <c r="AO54" s="23">
        <f>AM54*AN54</f>
        <v>0</v>
      </c>
      <c r="AP54" s="339">
        <f>AL54*AO54</f>
        <v>0</v>
      </c>
      <c r="AR54" s="3"/>
    </row>
    <row r="55" spans="1:44" ht="14.7" customHeight="1" thickBot="1" x14ac:dyDescent="0.3">
      <c r="A55" s="3"/>
      <c r="C55" s="342"/>
      <c r="D55" s="19"/>
      <c r="E55" s="20"/>
      <c r="F55" s="21"/>
      <c r="G55" s="22"/>
      <c r="H55" s="23"/>
      <c r="I55" s="339"/>
      <c r="K55" s="3"/>
      <c r="L55" s="3"/>
      <c r="N55" s="342"/>
      <c r="O55" s="19"/>
      <c r="P55" s="20"/>
      <c r="Q55" s="21"/>
      <c r="R55" s="22"/>
      <c r="S55" s="23"/>
      <c r="T55" s="339"/>
      <c r="V55" s="3"/>
      <c r="W55" s="3"/>
      <c r="Y55" s="342"/>
      <c r="Z55" s="19"/>
      <c r="AA55" s="20"/>
      <c r="AB55" s="21"/>
      <c r="AC55" s="22"/>
      <c r="AD55" s="23"/>
      <c r="AE55" s="339"/>
      <c r="AG55" s="3"/>
      <c r="AH55" s="3"/>
      <c r="AJ55" s="342"/>
      <c r="AK55" s="19"/>
      <c r="AL55" s="20"/>
      <c r="AM55" s="21"/>
      <c r="AN55" s="22"/>
      <c r="AO55" s="23"/>
      <c r="AP55" s="339"/>
      <c r="AR55" s="3"/>
    </row>
    <row r="56" spans="1:44" ht="14.7" customHeight="1" thickBot="1" x14ac:dyDescent="0.3">
      <c r="A56" s="3"/>
      <c r="C56" s="343" t="s">
        <v>95</v>
      </c>
      <c r="D56" s="344"/>
      <c r="E56" s="345"/>
      <c r="F56" s="346">
        <f>SUM(F50:F55)</f>
        <v>0</v>
      </c>
      <c r="G56" s="344"/>
      <c r="H56" s="347">
        <f>SUM(H50:H55)</f>
        <v>0</v>
      </c>
      <c r="I56" s="348">
        <f>SUM(I50:I55)</f>
        <v>0</v>
      </c>
      <c r="K56" s="3"/>
      <c r="L56" s="3"/>
      <c r="N56" s="343" t="s">
        <v>95</v>
      </c>
      <c r="O56" s="344"/>
      <c r="P56" s="345"/>
      <c r="Q56" s="346">
        <f>SUM(Q50:Q55)</f>
        <v>0</v>
      </c>
      <c r="R56" s="344"/>
      <c r="S56" s="347">
        <f>SUM(S50:S55)</f>
        <v>0</v>
      </c>
      <c r="T56" s="348">
        <f>SUM(T50:T55)</f>
        <v>0</v>
      </c>
      <c r="V56" s="3"/>
      <c r="W56" s="3"/>
      <c r="Y56" s="343" t="s">
        <v>95</v>
      </c>
      <c r="Z56" s="344"/>
      <c r="AA56" s="345"/>
      <c r="AB56" s="346">
        <f>SUM(AB50:AB55)</f>
        <v>0</v>
      </c>
      <c r="AC56" s="344"/>
      <c r="AD56" s="347">
        <f>SUM(AD50:AD55)</f>
        <v>0</v>
      </c>
      <c r="AE56" s="348">
        <f>SUM(AE50:AE55)</f>
        <v>0</v>
      </c>
      <c r="AG56" s="3"/>
      <c r="AH56" s="3"/>
      <c r="AJ56" s="343" t="s">
        <v>95</v>
      </c>
      <c r="AK56" s="344"/>
      <c r="AL56" s="345"/>
      <c r="AM56" s="346">
        <f>SUM(AM50:AM55)</f>
        <v>0</v>
      </c>
      <c r="AN56" s="344"/>
      <c r="AO56" s="347">
        <f>SUM(AO50:AO55)</f>
        <v>0</v>
      </c>
      <c r="AP56" s="348">
        <f>SUM(AP50:AP55)</f>
        <v>0</v>
      </c>
      <c r="AR56" s="3"/>
    </row>
    <row r="57" spans="1:44" ht="14.7" customHeight="1" thickBot="1" x14ac:dyDescent="0.3">
      <c r="A57" s="3"/>
      <c r="C57" s="28"/>
      <c r="D57" s="28"/>
      <c r="E57" s="28"/>
      <c r="F57" s="28"/>
      <c r="G57" s="28"/>
      <c r="H57" s="28"/>
      <c r="I57" s="28"/>
      <c r="K57" s="3"/>
      <c r="L57" s="3"/>
      <c r="N57" s="28"/>
      <c r="O57" s="28"/>
      <c r="P57" s="28"/>
      <c r="Q57" s="28"/>
      <c r="R57" s="28"/>
      <c r="S57" s="28"/>
      <c r="T57" s="28"/>
      <c r="V57" s="3"/>
      <c r="W57" s="3"/>
      <c r="Y57" s="28"/>
      <c r="Z57" s="28"/>
      <c r="AA57" s="28"/>
      <c r="AB57" s="28"/>
      <c r="AC57" s="28"/>
      <c r="AD57" s="28"/>
      <c r="AE57" s="28"/>
      <c r="AG57" s="3"/>
      <c r="AH57" s="3"/>
      <c r="AJ57" s="28"/>
      <c r="AK57" s="28"/>
      <c r="AL57" s="28"/>
      <c r="AM57" s="28"/>
      <c r="AN57" s="28"/>
      <c r="AO57" s="28"/>
      <c r="AP57" s="28"/>
      <c r="AR57" s="3"/>
    </row>
    <row r="58" spans="1:44" ht="21" customHeight="1" thickBot="1" x14ac:dyDescent="0.3">
      <c r="A58" s="3"/>
      <c r="C58" s="239" t="s">
        <v>25</v>
      </c>
      <c r="D58" s="240"/>
      <c r="E58" s="240"/>
      <c r="F58" s="240"/>
      <c r="G58" s="240"/>
      <c r="H58" s="240"/>
      <c r="I58" s="241"/>
      <c r="K58" s="3"/>
      <c r="L58" s="3"/>
      <c r="N58" s="330" t="s">
        <v>25</v>
      </c>
      <c r="O58" s="331"/>
      <c r="P58" s="331"/>
      <c r="Q58" s="331"/>
      <c r="R58" s="331"/>
      <c r="S58" s="331"/>
      <c r="T58" s="332"/>
      <c r="V58" s="3"/>
      <c r="W58" s="3"/>
      <c r="Y58" s="330" t="s">
        <v>25</v>
      </c>
      <c r="Z58" s="331"/>
      <c r="AA58" s="331"/>
      <c r="AB58" s="331"/>
      <c r="AC58" s="331"/>
      <c r="AD58" s="331"/>
      <c r="AE58" s="332"/>
      <c r="AG58" s="3"/>
      <c r="AH58" s="3"/>
      <c r="AJ58" s="330" t="s">
        <v>25</v>
      </c>
      <c r="AK58" s="331"/>
      <c r="AL58" s="331"/>
      <c r="AM58" s="331"/>
      <c r="AN58" s="331"/>
      <c r="AO58" s="331"/>
      <c r="AP58" s="332"/>
      <c r="AR58" s="3"/>
    </row>
    <row r="59" spans="1:44" ht="13.8" x14ac:dyDescent="0.25">
      <c r="A59" s="3"/>
      <c r="C59" s="29"/>
      <c r="D59" s="4"/>
      <c r="E59" s="29"/>
      <c r="F59" s="30"/>
      <c r="G59" s="31"/>
      <c r="H59" s="32"/>
      <c r="I59" s="30"/>
      <c r="K59" s="3"/>
      <c r="L59" s="3"/>
      <c r="N59" s="29"/>
      <c r="P59" s="29"/>
      <c r="Q59" s="30"/>
      <c r="R59" s="31"/>
      <c r="S59" s="32"/>
      <c r="V59" s="3"/>
      <c r="W59" s="3"/>
      <c r="Y59" s="29"/>
      <c r="AA59" s="29"/>
      <c r="AB59" s="30"/>
      <c r="AC59" s="31"/>
      <c r="AD59" s="32"/>
      <c r="AG59" s="3"/>
      <c r="AH59" s="3"/>
      <c r="AJ59" s="29"/>
      <c r="AL59" s="29"/>
      <c r="AM59" s="30"/>
      <c r="AN59" s="31"/>
      <c r="AO59" s="32"/>
      <c r="AR59" s="3"/>
    </row>
    <row r="60" spans="1:44" ht="20.399999999999999" x14ac:dyDescent="0.25">
      <c r="A60" s="3"/>
      <c r="C60" s="227" t="s">
        <v>96</v>
      </c>
      <c r="D60" s="228"/>
      <c r="E60" s="33"/>
      <c r="F60" s="33"/>
      <c r="G60" s="33"/>
      <c r="H60" s="32"/>
      <c r="I60" s="30"/>
      <c r="K60" s="3"/>
      <c r="L60" s="3"/>
      <c r="N60" s="227" t="s">
        <v>96</v>
      </c>
      <c r="O60" s="228"/>
      <c r="P60" s="33"/>
      <c r="Q60" s="33"/>
      <c r="R60" s="33"/>
      <c r="S60" s="32"/>
      <c r="T60" s="30"/>
      <c r="V60" s="3"/>
      <c r="W60" s="3"/>
      <c r="Y60" s="227" t="s">
        <v>96</v>
      </c>
      <c r="Z60" s="228"/>
      <c r="AA60" s="33"/>
      <c r="AB60" s="33"/>
      <c r="AC60" s="33"/>
      <c r="AD60" s="32"/>
      <c r="AE60" s="30"/>
      <c r="AG60" s="3"/>
      <c r="AH60" s="3"/>
      <c r="AJ60" s="227" t="s">
        <v>96</v>
      </c>
      <c r="AK60" s="228"/>
      <c r="AL60" s="33"/>
      <c r="AM60" s="33"/>
      <c r="AN60" s="33"/>
      <c r="AO60" s="32"/>
      <c r="AP60" s="30"/>
      <c r="AR60" s="3"/>
    </row>
    <row r="61" spans="1:44" ht="13.95" customHeight="1" x14ac:dyDescent="0.25">
      <c r="A61" s="3"/>
      <c r="C61" s="217"/>
      <c r="D61" s="226"/>
      <c r="E61" s="33"/>
      <c r="F61" s="33"/>
      <c r="G61" s="33"/>
      <c r="H61" s="32"/>
      <c r="I61" s="30"/>
      <c r="K61" s="3"/>
      <c r="L61" s="3"/>
      <c r="N61" s="217"/>
      <c r="O61" s="226"/>
      <c r="P61" s="33"/>
      <c r="Q61" s="33"/>
      <c r="R61" s="33"/>
      <c r="S61" s="32"/>
      <c r="T61" s="30"/>
      <c r="V61" s="3"/>
      <c r="W61" s="3"/>
      <c r="Y61" s="217"/>
      <c r="Z61" s="226"/>
      <c r="AA61" s="33"/>
      <c r="AB61" s="33"/>
      <c r="AC61" s="33"/>
      <c r="AD61" s="32"/>
      <c r="AE61" s="30"/>
      <c r="AG61" s="3"/>
      <c r="AH61" s="3"/>
      <c r="AJ61" s="217"/>
      <c r="AK61" s="226"/>
      <c r="AL61" s="33"/>
      <c r="AM61" s="33"/>
      <c r="AN61" s="33"/>
      <c r="AO61" s="32"/>
      <c r="AP61" s="30"/>
      <c r="AR61" s="3"/>
    </row>
    <row r="62" spans="1:44" ht="13.95" customHeight="1" x14ac:dyDescent="0.25">
      <c r="A62" s="3"/>
      <c r="C62" s="218" t="s">
        <v>97</v>
      </c>
      <c r="D62" s="219"/>
      <c r="E62" s="33"/>
      <c r="F62" s="33"/>
      <c r="G62" s="33"/>
      <c r="H62" s="32"/>
      <c r="I62" s="30"/>
      <c r="K62" s="3"/>
      <c r="L62" s="3"/>
      <c r="N62" s="218" t="s">
        <v>97</v>
      </c>
      <c r="O62" s="219"/>
      <c r="P62" s="33"/>
      <c r="Q62" s="33"/>
      <c r="R62" s="33"/>
      <c r="S62" s="32"/>
      <c r="T62" s="30"/>
      <c r="V62" s="3"/>
      <c r="W62" s="3"/>
      <c r="Y62" s="218" t="s">
        <v>97</v>
      </c>
      <c r="Z62" s="219"/>
      <c r="AA62" s="33"/>
      <c r="AB62" s="33"/>
      <c r="AC62" s="33"/>
      <c r="AD62" s="32"/>
      <c r="AE62" s="30"/>
      <c r="AG62" s="3"/>
      <c r="AH62" s="3"/>
      <c r="AJ62" s="218" t="s">
        <v>97</v>
      </c>
      <c r="AK62" s="219"/>
      <c r="AL62" s="33"/>
      <c r="AM62" s="33"/>
      <c r="AN62" s="33"/>
      <c r="AO62" s="32"/>
      <c r="AP62" s="30"/>
      <c r="AR62" s="3"/>
    </row>
    <row r="63" spans="1:44" ht="13.95" customHeight="1" x14ac:dyDescent="0.25">
      <c r="A63" s="3"/>
      <c r="C63" s="218" t="s">
        <v>98</v>
      </c>
      <c r="D63" s="25">
        <v>0</v>
      </c>
      <c r="E63" s="33"/>
      <c r="F63" s="231" t="s">
        <v>99</v>
      </c>
      <c r="G63" s="232"/>
      <c r="H63" s="233"/>
      <c r="I63" s="30"/>
      <c r="K63" s="3"/>
      <c r="L63" s="3"/>
      <c r="N63" s="218" t="s">
        <v>98</v>
      </c>
      <c r="O63" s="25">
        <v>0</v>
      </c>
      <c r="P63" s="33"/>
      <c r="Q63" s="231" t="s">
        <v>99</v>
      </c>
      <c r="R63" s="232"/>
      <c r="S63" s="233"/>
      <c r="T63" s="30"/>
      <c r="V63" s="3"/>
      <c r="W63" s="3"/>
      <c r="Y63" s="218" t="s">
        <v>98</v>
      </c>
      <c r="Z63" s="25">
        <v>0</v>
      </c>
      <c r="AA63" s="33"/>
      <c r="AB63" s="231" t="s">
        <v>99</v>
      </c>
      <c r="AC63" s="232"/>
      <c r="AD63" s="233"/>
      <c r="AE63" s="30"/>
      <c r="AG63" s="3"/>
      <c r="AH63" s="3"/>
      <c r="AJ63" s="218" t="s">
        <v>98</v>
      </c>
      <c r="AK63" s="25">
        <v>0</v>
      </c>
      <c r="AL63" s="33"/>
      <c r="AM63" s="231" t="s">
        <v>99</v>
      </c>
      <c r="AN63" s="232"/>
      <c r="AO63" s="233"/>
      <c r="AP63" s="30"/>
      <c r="AR63" s="3"/>
    </row>
    <row r="64" spans="1:44" ht="13.95" customHeight="1" x14ac:dyDescent="0.25">
      <c r="A64" s="3"/>
      <c r="C64" s="220" t="s">
        <v>100</v>
      </c>
      <c r="D64" s="25">
        <v>0</v>
      </c>
      <c r="E64" s="33"/>
      <c r="F64" s="218" t="s">
        <v>101</v>
      </c>
      <c r="G64" s="179"/>
      <c r="H64" s="234">
        <v>0</v>
      </c>
      <c r="I64" s="30"/>
      <c r="K64" s="3"/>
      <c r="L64" s="3"/>
      <c r="N64" s="220" t="s">
        <v>100</v>
      </c>
      <c r="O64" s="25">
        <v>0</v>
      </c>
      <c r="P64" s="33"/>
      <c r="Q64" s="218" t="s">
        <v>101</v>
      </c>
      <c r="R64" s="179"/>
      <c r="S64" s="234">
        <v>0</v>
      </c>
      <c r="T64" s="30"/>
      <c r="V64" s="3"/>
      <c r="W64" s="3"/>
      <c r="Y64" s="220" t="s">
        <v>100</v>
      </c>
      <c r="Z64" s="25">
        <v>0</v>
      </c>
      <c r="AA64" s="33"/>
      <c r="AB64" s="218" t="s">
        <v>101</v>
      </c>
      <c r="AC64" s="179"/>
      <c r="AD64" s="234">
        <v>0</v>
      </c>
      <c r="AE64" s="30"/>
      <c r="AG64" s="3"/>
      <c r="AH64" s="3"/>
      <c r="AJ64" s="220" t="s">
        <v>100</v>
      </c>
      <c r="AK64" s="25">
        <v>0</v>
      </c>
      <c r="AL64" s="33"/>
      <c r="AM64" s="218" t="s">
        <v>101</v>
      </c>
      <c r="AN64" s="179"/>
      <c r="AO64" s="234">
        <v>0</v>
      </c>
      <c r="AP64" s="30"/>
      <c r="AR64" s="3"/>
    </row>
    <row r="65" spans="1:44" ht="13.95" customHeight="1" x14ac:dyDescent="0.25">
      <c r="A65" s="3"/>
      <c r="C65" s="218" t="s">
        <v>102</v>
      </c>
      <c r="D65" s="25">
        <v>0</v>
      </c>
      <c r="E65" s="33"/>
      <c r="F65" s="218" t="s">
        <v>103</v>
      </c>
      <c r="G65" s="179"/>
      <c r="H65" s="234">
        <v>0</v>
      </c>
      <c r="I65" s="30"/>
      <c r="K65" s="3"/>
      <c r="L65" s="3"/>
      <c r="N65" s="218" t="s">
        <v>102</v>
      </c>
      <c r="O65" s="25">
        <v>0</v>
      </c>
      <c r="P65" s="33"/>
      <c r="Q65" s="218" t="s">
        <v>103</v>
      </c>
      <c r="R65" s="179"/>
      <c r="S65" s="234">
        <v>0</v>
      </c>
      <c r="T65" s="30"/>
      <c r="V65" s="3"/>
      <c r="W65" s="3"/>
      <c r="Y65" s="218" t="s">
        <v>102</v>
      </c>
      <c r="Z65" s="25">
        <v>0</v>
      </c>
      <c r="AA65" s="33"/>
      <c r="AB65" s="218" t="s">
        <v>103</v>
      </c>
      <c r="AC65" s="179"/>
      <c r="AD65" s="234">
        <v>0</v>
      </c>
      <c r="AE65" s="30"/>
      <c r="AG65" s="3"/>
      <c r="AH65" s="3"/>
      <c r="AJ65" s="218" t="s">
        <v>102</v>
      </c>
      <c r="AK65" s="25">
        <v>0</v>
      </c>
      <c r="AL65" s="33"/>
      <c r="AM65" s="218" t="s">
        <v>103</v>
      </c>
      <c r="AN65" s="179"/>
      <c r="AO65" s="234">
        <v>0</v>
      </c>
      <c r="AP65" s="30"/>
      <c r="AR65" s="3"/>
    </row>
    <row r="66" spans="1:44" ht="13.95" customHeight="1" x14ac:dyDescent="0.25">
      <c r="A66" s="3"/>
      <c r="C66" s="218" t="s">
        <v>104</v>
      </c>
      <c r="D66" s="25">
        <v>0</v>
      </c>
      <c r="E66" s="33"/>
      <c r="F66" s="218" t="s">
        <v>105</v>
      </c>
      <c r="G66" s="179"/>
      <c r="H66" s="234">
        <v>0</v>
      </c>
      <c r="I66" s="30"/>
      <c r="K66" s="3"/>
      <c r="L66" s="3"/>
      <c r="N66" s="218" t="s">
        <v>104</v>
      </c>
      <c r="O66" s="25">
        <v>0</v>
      </c>
      <c r="P66" s="33"/>
      <c r="Q66" s="218" t="s">
        <v>105</v>
      </c>
      <c r="R66" s="179"/>
      <c r="S66" s="234">
        <v>0</v>
      </c>
      <c r="T66" s="30"/>
      <c r="V66" s="3"/>
      <c r="W66" s="3"/>
      <c r="Y66" s="218" t="s">
        <v>104</v>
      </c>
      <c r="Z66" s="25">
        <v>0</v>
      </c>
      <c r="AA66" s="33"/>
      <c r="AB66" s="218" t="s">
        <v>105</v>
      </c>
      <c r="AC66" s="179"/>
      <c r="AD66" s="234">
        <v>0</v>
      </c>
      <c r="AE66" s="30"/>
      <c r="AG66" s="3"/>
      <c r="AH66" s="3"/>
      <c r="AJ66" s="218" t="s">
        <v>104</v>
      </c>
      <c r="AK66" s="25">
        <v>0</v>
      </c>
      <c r="AL66" s="33"/>
      <c r="AM66" s="218" t="s">
        <v>105</v>
      </c>
      <c r="AN66" s="179"/>
      <c r="AO66" s="234">
        <v>0</v>
      </c>
      <c r="AP66" s="30"/>
      <c r="AR66" s="3"/>
    </row>
    <row r="67" spans="1:44" ht="13.95" customHeight="1" x14ac:dyDescent="0.25">
      <c r="A67" s="3"/>
      <c r="C67" s="218" t="s">
        <v>106</v>
      </c>
      <c r="D67" s="25">
        <v>0</v>
      </c>
      <c r="E67" s="33"/>
      <c r="F67" s="218" t="s">
        <v>107</v>
      </c>
      <c r="G67" s="179"/>
      <c r="H67" s="234">
        <v>0</v>
      </c>
      <c r="I67" s="30"/>
      <c r="K67" s="3"/>
      <c r="L67" s="3"/>
      <c r="N67" s="218" t="s">
        <v>106</v>
      </c>
      <c r="O67" s="25">
        <v>0</v>
      </c>
      <c r="P67" s="33"/>
      <c r="Q67" s="218" t="s">
        <v>107</v>
      </c>
      <c r="R67" s="179"/>
      <c r="S67" s="234">
        <v>0</v>
      </c>
      <c r="T67" s="30"/>
      <c r="V67" s="3"/>
      <c r="W67" s="3"/>
      <c r="Y67" s="218" t="s">
        <v>106</v>
      </c>
      <c r="Z67" s="25">
        <v>0</v>
      </c>
      <c r="AA67" s="33"/>
      <c r="AB67" s="218" t="s">
        <v>107</v>
      </c>
      <c r="AC67" s="179"/>
      <c r="AD67" s="234">
        <v>0</v>
      </c>
      <c r="AE67" s="30"/>
      <c r="AG67" s="3"/>
      <c r="AH67" s="3"/>
      <c r="AJ67" s="218" t="s">
        <v>106</v>
      </c>
      <c r="AK67" s="25">
        <v>0</v>
      </c>
      <c r="AL67" s="33"/>
      <c r="AM67" s="218" t="s">
        <v>107</v>
      </c>
      <c r="AN67" s="179"/>
      <c r="AO67" s="234">
        <v>0</v>
      </c>
      <c r="AP67" s="30"/>
      <c r="AR67" s="3"/>
    </row>
    <row r="68" spans="1:44" ht="13.95" customHeight="1" x14ac:dyDescent="0.25">
      <c r="A68" s="3"/>
      <c r="C68" s="218" t="s">
        <v>108</v>
      </c>
      <c r="D68" s="221">
        <f>SUM(H64:H68)</f>
        <v>0</v>
      </c>
      <c r="E68" s="33"/>
      <c r="F68" s="235" t="s">
        <v>109</v>
      </c>
      <c r="G68" s="236"/>
      <c r="H68" s="237">
        <v>0</v>
      </c>
      <c r="I68" s="30"/>
      <c r="K68" s="3"/>
      <c r="L68" s="3"/>
      <c r="N68" s="218" t="s">
        <v>108</v>
      </c>
      <c r="O68" s="221">
        <f>SUM(S64:S68)</f>
        <v>0</v>
      </c>
      <c r="P68" s="33"/>
      <c r="Q68" s="235" t="s">
        <v>109</v>
      </c>
      <c r="R68" s="236"/>
      <c r="S68" s="237">
        <v>0</v>
      </c>
      <c r="T68" s="30"/>
      <c r="V68" s="3"/>
      <c r="W68" s="3"/>
      <c r="Y68" s="218" t="s">
        <v>108</v>
      </c>
      <c r="Z68" s="221">
        <f>SUM(AD64:AD68)</f>
        <v>0</v>
      </c>
      <c r="AA68" s="33"/>
      <c r="AB68" s="235" t="s">
        <v>109</v>
      </c>
      <c r="AC68" s="236"/>
      <c r="AD68" s="237">
        <v>0</v>
      </c>
      <c r="AE68" s="30"/>
      <c r="AG68" s="3"/>
      <c r="AH68" s="3"/>
      <c r="AJ68" s="218" t="s">
        <v>108</v>
      </c>
      <c r="AK68" s="221">
        <f>SUM(AO64:AO68)</f>
        <v>0</v>
      </c>
      <c r="AL68" s="33"/>
      <c r="AM68" s="235" t="s">
        <v>109</v>
      </c>
      <c r="AN68" s="236"/>
      <c r="AO68" s="237">
        <v>0</v>
      </c>
      <c r="AP68" s="30"/>
      <c r="AR68" s="3"/>
    </row>
    <row r="69" spans="1:44" ht="13.95" customHeight="1" x14ac:dyDescent="0.25">
      <c r="A69" s="3"/>
      <c r="C69" s="218"/>
      <c r="D69" s="221"/>
      <c r="E69" s="33"/>
      <c r="F69" s="33"/>
      <c r="G69" s="33"/>
      <c r="H69" s="32"/>
      <c r="I69" s="30"/>
      <c r="K69" s="3"/>
      <c r="L69" s="3"/>
      <c r="N69" s="218"/>
      <c r="O69" s="221"/>
      <c r="P69" s="33"/>
      <c r="Q69" s="33"/>
      <c r="R69" s="33"/>
      <c r="S69" s="32"/>
      <c r="T69" s="30"/>
      <c r="V69" s="3"/>
      <c r="W69" s="3"/>
      <c r="Y69" s="218"/>
      <c r="Z69" s="221"/>
      <c r="AA69" s="33"/>
      <c r="AB69" s="33"/>
      <c r="AC69" s="33"/>
      <c r="AD69" s="32"/>
      <c r="AE69" s="30"/>
      <c r="AG69" s="3"/>
      <c r="AH69" s="3"/>
      <c r="AJ69" s="218"/>
      <c r="AK69" s="221"/>
      <c r="AL69" s="33"/>
      <c r="AM69" s="33"/>
      <c r="AN69" s="33"/>
      <c r="AO69" s="32"/>
      <c r="AP69" s="30"/>
      <c r="AR69" s="3"/>
    </row>
    <row r="70" spans="1:44" ht="13.95" customHeight="1" x14ac:dyDescent="0.25">
      <c r="A70" s="3"/>
      <c r="C70" s="222" t="s">
        <v>110</v>
      </c>
      <c r="D70" s="223">
        <f>SUM(D63:D68)</f>
        <v>0</v>
      </c>
      <c r="E70" s="33"/>
      <c r="F70" s="33"/>
      <c r="G70" s="33"/>
      <c r="H70" s="32"/>
      <c r="I70" s="30"/>
      <c r="K70" s="3"/>
      <c r="L70" s="3"/>
      <c r="N70" s="222" t="s">
        <v>110</v>
      </c>
      <c r="O70" s="223">
        <f>SUM(O63:O68)</f>
        <v>0</v>
      </c>
      <c r="P70" s="33"/>
      <c r="Q70" s="33"/>
      <c r="R70" s="33"/>
      <c r="S70" s="32"/>
      <c r="T70" s="30"/>
      <c r="V70" s="3"/>
      <c r="W70" s="3"/>
      <c r="Y70" s="222" t="s">
        <v>110</v>
      </c>
      <c r="Z70" s="223">
        <f>SUM(Z63:Z68)</f>
        <v>0</v>
      </c>
      <c r="AA70" s="33"/>
      <c r="AB70" s="33"/>
      <c r="AC70" s="33"/>
      <c r="AD70" s="32"/>
      <c r="AE70" s="30"/>
      <c r="AG70" s="3"/>
      <c r="AH70" s="3"/>
      <c r="AJ70" s="222" t="s">
        <v>110</v>
      </c>
      <c r="AK70" s="223">
        <f>SUM(AK63:AK68)</f>
        <v>0</v>
      </c>
      <c r="AL70" s="33"/>
      <c r="AM70" s="33"/>
      <c r="AN70" s="33"/>
      <c r="AO70" s="32"/>
      <c r="AP70" s="30"/>
      <c r="AR70" s="3"/>
    </row>
    <row r="71" spans="1:44" ht="13.95" customHeight="1" x14ac:dyDescent="0.25">
      <c r="A71" s="3"/>
      <c r="C71" s="222"/>
      <c r="D71" s="219"/>
      <c r="E71" s="33"/>
      <c r="F71" s="33"/>
      <c r="G71" s="33"/>
      <c r="H71" s="32"/>
      <c r="I71" s="30"/>
      <c r="K71" s="3"/>
      <c r="L71" s="3"/>
      <c r="N71" s="222"/>
      <c r="O71" s="219"/>
      <c r="P71" s="33"/>
      <c r="Q71" s="33"/>
      <c r="R71" s="33"/>
      <c r="S71" s="32"/>
      <c r="T71" s="30"/>
      <c r="V71" s="3"/>
      <c r="W71" s="3"/>
      <c r="Y71" s="222"/>
      <c r="Z71" s="219"/>
      <c r="AA71" s="33"/>
      <c r="AB71" s="33"/>
      <c r="AC71" s="33"/>
      <c r="AD71" s="32"/>
      <c r="AE71" s="30"/>
      <c r="AG71" s="3"/>
      <c r="AH71" s="3"/>
      <c r="AJ71" s="222"/>
      <c r="AK71" s="219"/>
      <c r="AL71" s="33"/>
      <c r="AM71" s="33"/>
      <c r="AN71" s="33"/>
      <c r="AO71" s="32"/>
      <c r="AP71" s="30"/>
      <c r="AR71" s="3"/>
    </row>
    <row r="72" spans="1:44" ht="13.95" customHeight="1" x14ac:dyDescent="0.25">
      <c r="A72" s="3"/>
      <c r="C72" s="218" t="s">
        <v>111</v>
      </c>
      <c r="D72" s="219"/>
      <c r="E72" s="33"/>
      <c r="F72" s="33"/>
      <c r="G72" s="33"/>
      <c r="H72" s="32"/>
      <c r="I72" s="30"/>
      <c r="K72" s="3"/>
      <c r="L72" s="3"/>
      <c r="N72" s="218" t="s">
        <v>111</v>
      </c>
      <c r="O72" s="219"/>
      <c r="P72" s="33"/>
      <c r="Q72" s="33"/>
      <c r="R72" s="33"/>
      <c r="S72" s="32"/>
      <c r="T72" s="30"/>
      <c r="V72" s="3"/>
      <c r="W72" s="3"/>
      <c r="Y72" s="218" t="s">
        <v>111</v>
      </c>
      <c r="Z72" s="219"/>
      <c r="AA72" s="33"/>
      <c r="AB72" s="33"/>
      <c r="AC72" s="33"/>
      <c r="AD72" s="32"/>
      <c r="AE72" s="30"/>
      <c r="AG72" s="3"/>
      <c r="AH72" s="3"/>
      <c r="AJ72" s="218" t="s">
        <v>111</v>
      </c>
      <c r="AK72" s="219"/>
      <c r="AL72" s="33"/>
      <c r="AM72" s="33"/>
      <c r="AN72" s="33"/>
      <c r="AO72" s="32"/>
      <c r="AP72" s="30"/>
      <c r="AR72" s="3"/>
    </row>
    <row r="73" spans="1:44" ht="13.95" customHeight="1" x14ac:dyDescent="0.25">
      <c r="A73" s="3"/>
      <c r="C73" s="218" t="s">
        <v>112</v>
      </c>
      <c r="D73" s="224">
        <v>0</v>
      </c>
      <c r="E73" s="33"/>
      <c r="F73" s="231" t="s">
        <v>113</v>
      </c>
      <c r="G73" s="232"/>
      <c r="H73" s="233"/>
      <c r="I73" s="30"/>
      <c r="K73" s="3"/>
      <c r="L73" s="3"/>
      <c r="N73" s="218" t="s">
        <v>112</v>
      </c>
      <c r="O73" s="224">
        <v>0</v>
      </c>
      <c r="P73" s="33"/>
      <c r="Q73" s="231" t="s">
        <v>113</v>
      </c>
      <c r="R73" s="232"/>
      <c r="S73" s="233"/>
      <c r="T73" s="30"/>
      <c r="V73" s="3"/>
      <c r="W73" s="3"/>
      <c r="Y73" s="218" t="s">
        <v>112</v>
      </c>
      <c r="Z73" s="224">
        <v>0</v>
      </c>
      <c r="AA73" s="33"/>
      <c r="AB73" s="231" t="s">
        <v>113</v>
      </c>
      <c r="AC73" s="232"/>
      <c r="AD73" s="233"/>
      <c r="AE73" s="30"/>
      <c r="AG73" s="3"/>
      <c r="AH73" s="3"/>
      <c r="AJ73" s="218" t="s">
        <v>112</v>
      </c>
      <c r="AK73" s="224">
        <v>0</v>
      </c>
      <c r="AL73" s="33"/>
      <c r="AM73" s="231" t="s">
        <v>113</v>
      </c>
      <c r="AN73" s="232"/>
      <c r="AO73" s="233"/>
      <c r="AP73" s="30"/>
      <c r="AR73" s="3"/>
    </row>
    <row r="74" spans="1:44" ht="13.95" customHeight="1" x14ac:dyDescent="0.25">
      <c r="A74" s="3"/>
      <c r="C74" s="218" t="s">
        <v>114</v>
      </c>
      <c r="D74" s="224">
        <v>0</v>
      </c>
      <c r="E74" s="33"/>
      <c r="F74" s="220" t="s">
        <v>101</v>
      </c>
      <c r="G74" s="179"/>
      <c r="H74" s="234">
        <v>0</v>
      </c>
      <c r="I74" s="30"/>
      <c r="K74" s="3"/>
      <c r="L74" s="3"/>
      <c r="N74" s="218" t="s">
        <v>114</v>
      </c>
      <c r="O74" s="224">
        <v>0</v>
      </c>
      <c r="P74" s="33"/>
      <c r="Q74" s="220" t="s">
        <v>101</v>
      </c>
      <c r="R74" s="179"/>
      <c r="S74" s="234">
        <v>0</v>
      </c>
      <c r="T74" s="30"/>
      <c r="V74" s="3"/>
      <c r="W74" s="3"/>
      <c r="Y74" s="218" t="s">
        <v>114</v>
      </c>
      <c r="Z74" s="224">
        <v>0</v>
      </c>
      <c r="AA74" s="33"/>
      <c r="AB74" s="220" t="s">
        <v>101</v>
      </c>
      <c r="AC74" s="179"/>
      <c r="AD74" s="234">
        <v>0</v>
      </c>
      <c r="AE74" s="30"/>
      <c r="AG74" s="3"/>
      <c r="AH74" s="3"/>
      <c r="AJ74" s="218" t="s">
        <v>114</v>
      </c>
      <c r="AK74" s="224">
        <v>0</v>
      </c>
      <c r="AL74" s="33"/>
      <c r="AM74" s="220" t="s">
        <v>101</v>
      </c>
      <c r="AN74" s="179"/>
      <c r="AO74" s="234">
        <v>0</v>
      </c>
      <c r="AP74" s="30"/>
      <c r="AR74" s="3"/>
    </row>
    <row r="75" spans="1:44" ht="13.95" customHeight="1" x14ac:dyDescent="0.25">
      <c r="A75" s="3"/>
      <c r="C75" s="218" t="s">
        <v>115</v>
      </c>
      <c r="D75" s="224">
        <v>0</v>
      </c>
      <c r="E75" s="33"/>
      <c r="F75" s="220" t="s">
        <v>103</v>
      </c>
      <c r="G75" s="179"/>
      <c r="H75" s="234">
        <v>0</v>
      </c>
      <c r="I75" s="30"/>
      <c r="K75" s="3"/>
      <c r="L75" s="3"/>
      <c r="N75" s="218" t="s">
        <v>115</v>
      </c>
      <c r="O75" s="224">
        <v>0</v>
      </c>
      <c r="P75" s="33"/>
      <c r="Q75" s="220" t="s">
        <v>103</v>
      </c>
      <c r="R75" s="179"/>
      <c r="S75" s="234">
        <v>0</v>
      </c>
      <c r="T75" s="30"/>
      <c r="V75" s="3"/>
      <c r="W75" s="3"/>
      <c r="Y75" s="218" t="s">
        <v>115</v>
      </c>
      <c r="Z75" s="224">
        <v>0</v>
      </c>
      <c r="AA75" s="33"/>
      <c r="AB75" s="220" t="s">
        <v>103</v>
      </c>
      <c r="AC75" s="179"/>
      <c r="AD75" s="234">
        <v>0</v>
      </c>
      <c r="AE75" s="30"/>
      <c r="AG75" s="3"/>
      <c r="AH75" s="3"/>
      <c r="AJ75" s="218" t="s">
        <v>115</v>
      </c>
      <c r="AK75" s="224">
        <v>0</v>
      </c>
      <c r="AL75" s="33"/>
      <c r="AM75" s="220" t="s">
        <v>103</v>
      </c>
      <c r="AN75" s="179"/>
      <c r="AO75" s="234">
        <v>0</v>
      </c>
      <c r="AP75" s="30"/>
      <c r="AR75" s="3"/>
    </row>
    <row r="76" spans="1:44" ht="13.95" customHeight="1" x14ac:dyDescent="0.25">
      <c r="A76" s="3"/>
      <c r="C76" s="218" t="s">
        <v>116</v>
      </c>
      <c r="D76" s="224">
        <v>0</v>
      </c>
      <c r="E76" s="33"/>
      <c r="F76" s="220" t="s">
        <v>105</v>
      </c>
      <c r="G76" s="179"/>
      <c r="H76" s="234">
        <v>0</v>
      </c>
      <c r="I76" s="30"/>
      <c r="K76" s="3"/>
      <c r="L76" s="3"/>
      <c r="N76" s="218" t="s">
        <v>116</v>
      </c>
      <c r="O76" s="224">
        <v>0</v>
      </c>
      <c r="P76" s="33"/>
      <c r="Q76" s="220" t="s">
        <v>105</v>
      </c>
      <c r="R76" s="179"/>
      <c r="S76" s="234">
        <v>0</v>
      </c>
      <c r="T76" s="30"/>
      <c r="V76" s="3"/>
      <c r="W76" s="3"/>
      <c r="Y76" s="218" t="s">
        <v>116</v>
      </c>
      <c r="Z76" s="224">
        <v>0</v>
      </c>
      <c r="AA76" s="33"/>
      <c r="AB76" s="220" t="s">
        <v>105</v>
      </c>
      <c r="AC76" s="179"/>
      <c r="AD76" s="234">
        <v>0</v>
      </c>
      <c r="AE76" s="30"/>
      <c r="AG76" s="3"/>
      <c r="AH76" s="3"/>
      <c r="AJ76" s="218" t="s">
        <v>116</v>
      </c>
      <c r="AK76" s="224">
        <v>0</v>
      </c>
      <c r="AL76" s="33"/>
      <c r="AM76" s="220" t="s">
        <v>105</v>
      </c>
      <c r="AN76" s="179"/>
      <c r="AO76" s="234">
        <v>0</v>
      </c>
      <c r="AP76" s="30"/>
      <c r="AR76" s="3"/>
    </row>
    <row r="77" spans="1:44" ht="13.95" customHeight="1" x14ac:dyDescent="0.25">
      <c r="A77" s="3"/>
      <c r="C77" s="218" t="s">
        <v>117</v>
      </c>
      <c r="D77" s="224">
        <v>0</v>
      </c>
      <c r="E77" s="33"/>
      <c r="F77" s="220" t="s">
        <v>107</v>
      </c>
      <c r="G77" s="179"/>
      <c r="H77" s="234">
        <v>0</v>
      </c>
      <c r="I77" s="30"/>
      <c r="K77" s="3"/>
      <c r="L77" s="3"/>
      <c r="N77" s="218" t="s">
        <v>117</v>
      </c>
      <c r="O77" s="224">
        <v>0</v>
      </c>
      <c r="P77" s="33"/>
      <c r="Q77" s="220" t="s">
        <v>107</v>
      </c>
      <c r="R77" s="179"/>
      <c r="S77" s="234">
        <v>0</v>
      </c>
      <c r="T77" s="30"/>
      <c r="V77" s="3"/>
      <c r="W77" s="3"/>
      <c r="Y77" s="218" t="s">
        <v>117</v>
      </c>
      <c r="Z77" s="224">
        <v>0</v>
      </c>
      <c r="AA77" s="33"/>
      <c r="AB77" s="220" t="s">
        <v>107</v>
      </c>
      <c r="AC77" s="179"/>
      <c r="AD77" s="234">
        <v>0</v>
      </c>
      <c r="AE77" s="30"/>
      <c r="AG77" s="3"/>
      <c r="AH77" s="3"/>
      <c r="AJ77" s="218" t="s">
        <v>117</v>
      </c>
      <c r="AK77" s="224">
        <v>0</v>
      </c>
      <c r="AL77" s="33"/>
      <c r="AM77" s="220" t="s">
        <v>107</v>
      </c>
      <c r="AN77" s="179"/>
      <c r="AO77" s="234">
        <v>0</v>
      </c>
      <c r="AP77" s="30"/>
      <c r="AR77" s="3"/>
    </row>
    <row r="78" spans="1:44" ht="13.95" customHeight="1" x14ac:dyDescent="0.25">
      <c r="A78" s="3"/>
      <c r="C78" s="218" t="s">
        <v>147</v>
      </c>
      <c r="D78" s="224">
        <v>0</v>
      </c>
      <c r="E78" s="33"/>
      <c r="F78" s="220" t="s">
        <v>109</v>
      </c>
      <c r="G78" s="179"/>
      <c r="H78" s="234">
        <v>0</v>
      </c>
      <c r="I78" s="30"/>
      <c r="K78" s="3"/>
      <c r="L78" s="3"/>
      <c r="N78" s="218" t="s">
        <v>147</v>
      </c>
      <c r="O78" s="224">
        <v>0</v>
      </c>
      <c r="P78" s="33"/>
      <c r="Q78" s="220" t="s">
        <v>109</v>
      </c>
      <c r="R78" s="179"/>
      <c r="S78" s="234">
        <v>0</v>
      </c>
      <c r="T78" s="30"/>
      <c r="V78" s="3"/>
      <c r="W78" s="3"/>
      <c r="Y78" s="218" t="s">
        <v>147</v>
      </c>
      <c r="Z78" s="224">
        <v>0</v>
      </c>
      <c r="AA78" s="33"/>
      <c r="AB78" s="220" t="s">
        <v>109</v>
      </c>
      <c r="AC78" s="179"/>
      <c r="AD78" s="234">
        <v>0</v>
      </c>
      <c r="AE78" s="30"/>
      <c r="AG78" s="3"/>
      <c r="AH78" s="3"/>
      <c r="AJ78" s="218" t="s">
        <v>147</v>
      </c>
      <c r="AK78" s="224">
        <v>0</v>
      </c>
      <c r="AL78" s="33"/>
      <c r="AM78" s="220" t="s">
        <v>109</v>
      </c>
      <c r="AN78" s="179"/>
      <c r="AO78" s="234">
        <v>0</v>
      </c>
      <c r="AP78" s="30"/>
      <c r="AR78" s="3"/>
    </row>
    <row r="79" spans="1:44" ht="13.95" customHeight="1" x14ac:dyDescent="0.25">
      <c r="A79" s="3"/>
      <c r="C79" s="218" t="s">
        <v>118</v>
      </c>
      <c r="D79" s="224">
        <v>0</v>
      </c>
      <c r="E79" s="33"/>
      <c r="F79" s="220" t="s">
        <v>119</v>
      </c>
      <c r="G79" s="179"/>
      <c r="H79" s="234">
        <v>0</v>
      </c>
      <c r="I79" s="30"/>
      <c r="K79" s="3"/>
      <c r="L79" s="3"/>
      <c r="N79" s="218" t="s">
        <v>118</v>
      </c>
      <c r="O79" s="224">
        <v>0</v>
      </c>
      <c r="P79" s="33"/>
      <c r="Q79" s="220" t="s">
        <v>119</v>
      </c>
      <c r="R79" s="179"/>
      <c r="S79" s="234">
        <v>0</v>
      </c>
      <c r="T79" s="30"/>
      <c r="V79" s="3"/>
      <c r="W79" s="3"/>
      <c r="Y79" s="218" t="s">
        <v>118</v>
      </c>
      <c r="Z79" s="224">
        <v>0</v>
      </c>
      <c r="AA79" s="33"/>
      <c r="AB79" s="220" t="s">
        <v>119</v>
      </c>
      <c r="AC79" s="179"/>
      <c r="AD79" s="234">
        <v>0</v>
      </c>
      <c r="AE79" s="30"/>
      <c r="AG79" s="3"/>
      <c r="AH79" s="3"/>
      <c r="AJ79" s="218" t="s">
        <v>118</v>
      </c>
      <c r="AK79" s="224">
        <v>0</v>
      </c>
      <c r="AL79" s="33"/>
      <c r="AM79" s="220" t="s">
        <v>119</v>
      </c>
      <c r="AN79" s="179"/>
      <c r="AO79" s="234">
        <v>0</v>
      </c>
      <c r="AP79" s="30"/>
      <c r="AR79" s="3"/>
    </row>
    <row r="80" spans="1:44" ht="13.95" customHeight="1" x14ac:dyDescent="0.25">
      <c r="A80" s="3"/>
      <c r="C80" s="218" t="s">
        <v>120</v>
      </c>
      <c r="D80" s="221">
        <f>SUM(H74:H79)</f>
        <v>0</v>
      </c>
      <c r="E80" s="33"/>
      <c r="F80" s="238" t="s">
        <v>121</v>
      </c>
      <c r="G80" s="236"/>
      <c r="H80" s="237">
        <v>0</v>
      </c>
      <c r="I80" s="30"/>
      <c r="K80" s="3"/>
      <c r="L80" s="3"/>
      <c r="N80" s="218" t="s">
        <v>120</v>
      </c>
      <c r="O80" s="221">
        <f>SUM(S74:S80)</f>
        <v>0</v>
      </c>
      <c r="P80" s="33"/>
      <c r="Q80" s="238" t="s">
        <v>121</v>
      </c>
      <c r="R80" s="236"/>
      <c r="S80" s="237">
        <v>0</v>
      </c>
      <c r="T80" s="30"/>
      <c r="V80" s="3"/>
      <c r="W80" s="3"/>
      <c r="Y80" s="218" t="s">
        <v>120</v>
      </c>
      <c r="Z80" s="221">
        <f>SUM(AD74:AD80)</f>
        <v>0</v>
      </c>
      <c r="AA80" s="33"/>
      <c r="AB80" s="238" t="s">
        <v>121</v>
      </c>
      <c r="AC80" s="236"/>
      <c r="AD80" s="237">
        <v>0</v>
      </c>
      <c r="AE80" s="30"/>
      <c r="AG80" s="3"/>
      <c r="AH80" s="3"/>
      <c r="AJ80" s="218" t="s">
        <v>120</v>
      </c>
      <c r="AK80" s="221">
        <f>SUM(AO74:AO80)</f>
        <v>0</v>
      </c>
      <c r="AL80" s="33"/>
      <c r="AM80" s="238" t="s">
        <v>121</v>
      </c>
      <c r="AN80" s="236"/>
      <c r="AO80" s="237">
        <v>0</v>
      </c>
      <c r="AP80" s="30"/>
      <c r="AR80" s="3"/>
    </row>
    <row r="81" spans="1:44" ht="13.95" customHeight="1" x14ac:dyDescent="0.25">
      <c r="A81" s="3"/>
      <c r="C81" s="222"/>
      <c r="D81" s="221"/>
      <c r="E81" s="33"/>
      <c r="F81" s="33"/>
      <c r="G81" s="33"/>
      <c r="H81" s="32"/>
      <c r="I81" s="30"/>
      <c r="K81" s="3"/>
      <c r="L81" s="3"/>
      <c r="N81" s="222"/>
      <c r="O81" s="221"/>
      <c r="P81" s="33"/>
      <c r="Q81" s="33"/>
      <c r="R81" s="33"/>
      <c r="S81" s="32"/>
      <c r="T81" s="30"/>
      <c r="V81" s="3"/>
      <c r="W81" s="3"/>
      <c r="Y81" s="222"/>
      <c r="Z81" s="221"/>
      <c r="AA81" s="33"/>
      <c r="AB81" s="33"/>
      <c r="AC81" s="33"/>
      <c r="AD81" s="32"/>
      <c r="AE81" s="30"/>
      <c r="AG81" s="3"/>
      <c r="AH81" s="3"/>
      <c r="AJ81" s="222"/>
      <c r="AK81" s="221"/>
      <c r="AL81" s="33"/>
      <c r="AM81" s="33"/>
      <c r="AN81" s="33"/>
      <c r="AO81" s="32"/>
      <c r="AP81" s="30"/>
      <c r="AR81" s="3"/>
    </row>
    <row r="82" spans="1:44" ht="13.95" customHeight="1" x14ac:dyDescent="0.25">
      <c r="A82" s="3"/>
      <c r="C82" s="222" t="s">
        <v>122</v>
      </c>
      <c r="D82" s="225">
        <f>SUM(D73:D80)</f>
        <v>0</v>
      </c>
      <c r="E82" s="33"/>
      <c r="F82" s="33"/>
      <c r="G82" s="33"/>
      <c r="H82" s="32"/>
      <c r="I82" s="30"/>
      <c r="K82" s="3"/>
      <c r="L82" s="3"/>
      <c r="N82" s="222" t="s">
        <v>122</v>
      </c>
      <c r="O82" s="225">
        <f>SUM(O73:O80)</f>
        <v>0</v>
      </c>
      <c r="P82" s="33"/>
      <c r="Q82" s="33"/>
      <c r="R82" s="33"/>
      <c r="S82" s="32"/>
      <c r="T82" s="30"/>
      <c r="V82" s="3"/>
      <c r="W82" s="3"/>
      <c r="Y82" s="222" t="s">
        <v>122</v>
      </c>
      <c r="Z82" s="225">
        <f>SUM(Z73:Z80)</f>
        <v>0</v>
      </c>
      <c r="AA82" s="33"/>
      <c r="AB82" s="33"/>
      <c r="AC82" s="33"/>
      <c r="AD82" s="32"/>
      <c r="AE82" s="30"/>
      <c r="AG82" s="3"/>
      <c r="AH82" s="3"/>
      <c r="AJ82" s="222" t="s">
        <v>122</v>
      </c>
      <c r="AK82" s="225">
        <f>SUM(AK73:AK80)</f>
        <v>0</v>
      </c>
      <c r="AL82" s="33"/>
      <c r="AM82" s="33"/>
      <c r="AN82" s="33"/>
      <c r="AO82" s="32"/>
      <c r="AP82" s="30"/>
      <c r="AR82" s="3"/>
    </row>
    <row r="83" spans="1:44" ht="13.95" customHeight="1" x14ac:dyDescent="0.25">
      <c r="A83" s="3"/>
      <c r="C83" s="222"/>
      <c r="D83" s="219"/>
      <c r="E83" s="33"/>
      <c r="F83" s="33"/>
      <c r="G83" s="33"/>
      <c r="H83" s="32"/>
      <c r="I83" s="30"/>
      <c r="K83" s="3"/>
      <c r="L83" s="3"/>
      <c r="N83" s="222"/>
      <c r="O83" s="219"/>
      <c r="P83" s="33"/>
      <c r="Q83" s="33"/>
      <c r="R83" s="33"/>
      <c r="S83" s="32"/>
      <c r="T83" s="30"/>
      <c r="V83" s="3"/>
      <c r="W83" s="3"/>
      <c r="Y83" s="222"/>
      <c r="Z83" s="219"/>
      <c r="AA83" s="33"/>
      <c r="AB83" s="33"/>
      <c r="AC83" s="33"/>
      <c r="AD83" s="32"/>
      <c r="AE83" s="30"/>
      <c r="AG83" s="3"/>
      <c r="AH83" s="3"/>
      <c r="AJ83" s="222"/>
      <c r="AK83" s="219"/>
      <c r="AL83" s="33"/>
      <c r="AM83" s="33"/>
      <c r="AN83" s="33"/>
      <c r="AO83" s="32"/>
      <c r="AP83" s="30"/>
      <c r="AR83" s="3"/>
    </row>
    <row r="84" spans="1:44" ht="14.7" customHeight="1" x14ac:dyDescent="0.25">
      <c r="A84" s="3"/>
      <c r="C84" s="229" t="s">
        <v>123</v>
      </c>
      <c r="D84" s="230">
        <f>D70+D82</f>
        <v>0</v>
      </c>
      <c r="E84" s="33"/>
      <c r="F84" s="33"/>
      <c r="G84" s="33"/>
      <c r="H84" s="32"/>
      <c r="I84" s="30"/>
      <c r="K84" s="3"/>
      <c r="L84" s="3"/>
      <c r="N84" s="229" t="s">
        <v>123</v>
      </c>
      <c r="O84" s="230">
        <f>O70+O82</f>
        <v>0</v>
      </c>
      <c r="P84" s="33"/>
      <c r="Q84" s="33"/>
      <c r="R84" s="33"/>
      <c r="S84" s="32"/>
      <c r="T84" s="30"/>
      <c r="V84" s="3"/>
      <c r="W84" s="3"/>
      <c r="Y84" s="229" t="s">
        <v>123</v>
      </c>
      <c r="Z84" s="230">
        <f>Z70+Z82</f>
        <v>0</v>
      </c>
      <c r="AA84" s="33"/>
      <c r="AB84" s="33"/>
      <c r="AC84" s="33"/>
      <c r="AD84" s="32"/>
      <c r="AE84" s="30"/>
      <c r="AG84" s="3"/>
      <c r="AH84" s="3"/>
      <c r="AJ84" s="229" t="s">
        <v>123</v>
      </c>
      <c r="AK84" s="230">
        <f>AK70+AK82</f>
        <v>0</v>
      </c>
      <c r="AL84" s="33"/>
      <c r="AM84" s="33"/>
      <c r="AN84" s="33"/>
      <c r="AO84" s="32"/>
      <c r="AP84" s="30"/>
      <c r="AR84" s="3"/>
    </row>
    <row r="85" spans="1:44" ht="14.25" customHeight="1" x14ac:dyDescent="0.25">
      <c r="A85" s="3"/>
      <c r="C85" s="29"/>
      <c r="D85" s="30"/>
      <c r="E85" s="31"/>
      <c r="F85" s="32"/>
      <c r="G85" s="30"/>
      <c r="H85" s="32"/>
      <c r="I85" s="31"/>
      <c r="K85" s="3"/>
      <c r="L85" s="3"/>
      <c r="N85" s="11"/>
      <c r="V85" s="3"/>
      <c r="W85" s="3"/>
      <c r="Y85" s="11"/>
      <c r="AG85" s="3"/>
      <c r="AH85" s="3"/>
      <c r="AR85" s="3"/>
    </row>
    <row r="86" spans="1:44" ht="14.25" customHeight="1" x14ac:dyDescent="0.25">
      <c r="A86" s="34"/>
      <c r="B86" s="34"/>
      <c r="C86" s="34"/>
      <c r="D86" s="34"/>
      <c r="E86" s="34"/>
      <c r="F86" s="34"/>
      <c r="G86" s="34"/>
      <c r="H86" s="34"/>
      <c r="I86" s="34"/>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row>
    <row r="87" spans="1:44" ht="14.25" customHeight="1" x14ac:dyDescent="0.25">
      <c r="A87" s="4"/>
      <c r="C87" s="4"/>
      <c r="D87" s="4"/>
      <c r="E87" s="4"/>
      <c r="F87" s="4"/>
      <c r="G87" s="4"/>
      <c r="H87" s="4"/>
      <c r="I87" s="4"/>
      <c r="K87" s="12"/>
      <c r="L87" s="12"/>
      <c r="V87" s="12"/>
      <c r="W87" s="12"/>
      <c r="AG87" s="12"/>
      <c r="AH87" s="12"/>
      <c r="AR87" s="12"/>
    </row>
    <row r="88" spans="1:44" ht="16.5" customHeight="1" x14ac:dyDescent="0.25">
      <c r="A88" s="4"/>
      <c r="C88" s="4"/>
      <c r="D88" s="4"/>
      <c r="E88" s="4"/>
      <c r="F88" s="4"/>
      <c r="G88" s="4"/>
      <c r="H88" s="4"/>
      <c r="I88" s="4"/>
      <c r="K88" s="12"/>
      <c r="L88" s="12"/>
      <c r="V88" s="12"/>
      <c r="W88" s="12"/>
      <c r="AG88" s="12"/>
      <c r="AH88" s="12"/>
      <c r="AR88" s="12"/>
    </row>
    <row r="89" spans="1:44" ht="16.5" customHeight="1" x14ac:dyDescent="0.25">
      <c r="A89" s="4"/>
      <c r="C89" s="4"/>
      <c r="D89" s="4"/>
      <c r="E89" s="4"/>
      <c r="F89" s="4"/>
      <c r="G89" s="4"/>
      <c r="H89" s="4"/>
      <c r="I89" s="4"/>
      <c r="K89" s="12"/>
      <c r="L89" s="12"/>
      <c r="V89" s="12"/>
      <c r="W89" s="12"/>
      <c r="AG89" s="12"/>
      <c r="AH89" s="12"/>
      <c r="AR89" s="12"/>
    </row>
    <row r="90" spans="1:44" ht="16.5" customHeight="1" x14ac:dyDescent="0.25">
      <c r="A90" s="4"/>
      <c r="C90" s="4"/>
      <c r="D90" s="4"/>
      <c r="E90" s="4"/>
      <c r="F90" s="4"/>
      <c r="G90" s="4"/>
      <c r="H90" s="4"/>
      <c r="I90" s="4"/>
      <c r="K90" s="12"/>
      <c r="L90" s="12"/>
      <c r="V90" s="12"/>
      <c r="W90" s="12"/>
      <c r="AG90" s="12"/>
      <c r="AH90" s="12"/>
      <c r="AR90" s="12"/>
    </row>
    <row r="91" spans="1:44" ht="16.5" customHeight="1" x14ac:dyDescent="0.25">
      <c r="A91" s="4"/>
      <c r="C91" s="4"/>
      <c r="D91" s="4"/>
      <c r="E91" s="4"/>
      <c r="F91" s="4"/>
      <c r="G91" s="4"/>
      <c r="H91" s="4"/>
      <c r="I91" s="4"/>
      <c r="K91" s="12"/>
      <c r="L91" s="12"/>
      <c r="V91" s="12"/>
      <c r="W91" s="12"/>
      <c r="AG91" s="12"/>
      <c r="AH91" s="12"/>
      <c r="AR91" s="12"/>
    </row>
    <row r="92" spans="1:44" ht="16.5" customHeight="1" x14ac:dyDescent="0.25">
      <c r="A92" s="4"/>
      <c r="C92" s="4"/>
      <c r="D92" s="4"/>
      <c r="E92" s="4"/>
      <c r="F92" s="4"/>
      <c r="G92" s="4"/>
      <c r="H92" s="4"/>
      <c r="I92" s="4"/>
      <c r="K92" s="12"/>
      <c r="L92" s="12"/>
      <c r="V92" s="12"/>
      <c r="W92" s="12"/>
      <c r="AG92" s="12"/>
      <c r="AH92" s="12"/>
      <c r="AR92" s="12"/>
    </row>
    <row r="93" spans="1:44" ht="16.5" customHeight="1" x14ac:dyDescent="0.25">
      <c r="A93" s="4"/>
      <c r="C93" s="4"/>
      <c r="D93" s="4"/>
      <c r="E93" s="4"/>
      <c r="F93" s="4"/>
      <c r="G93" s="4"/>
      <c r="H93" s="4"/>
      <c r="I93" s="4"/>
      <c r="K93" s="12"/>
      <c r="L93" s="12"/>
      <c r="V93" s="12"/>
      <c r="W93" s="12"/>
      <c r="AG93" s="12"/>
      <c r="AH93" s="12"/>
      <c r="AR93" s="12"/>
    </row>
    <row r="94" spans="1:44" ht="16.5" customHeight="1" x14ac:dyDescent="0.25">
      <c r="A94" s="4"/>
      <c r="C94" s="4"/>
      <c r="D94" s="4"/>
      <c r="E94" s="4"/>
      <c r="F94" s="4"/>
      <c r="G94" s="4"/>
      <c r="H94" s="4"/>
      <c r="I94" s="4"/>
      <c r="K94" s="12"/>
      <c r="L94" s="12"/>
      <c r="V94" s="12"/>
      <c r="W94" s="12"/>
      <c r="AG94" s="12"/>
      <c r="AH94" s="12"/>
      <c r="AR94" s="12"/>
    </row>
    <row r="95" spans="1:44" ht="16.5" customHeight="1" x14ac:dyDescent="0.25">
      <c r="A95" s="4"/>
      <c r="C95" s="4"/>
      <c r="D95" s="4"/>
      <c r="E95" s="4"/>
      <c r="F95" s="4"/>
      <c r="G95" s="4"/>
      <c r="H95" s="4"/>
      <c r="I95" s="4"/>
      <c r="K95" s="12"/>
      <c r="L95" s="12"/>
      <c r="V95" s="12"/>
      <c r="W95" s="12"/>
      <c r="AG95" s="12"/>
      <c r="AH95" s="12"/>
      <c r="AR95" s="12"/>
    </row>
    <row r="96" spans="1:44" ht="16.5" customHeight="1" x14ac:dyDescent="0.25">
      <c r="A96" s="4"/>
      <c r="C96" s="4"/>
      <c r="D96" s="4"/>
      <c r="E96" s="4"/>
      <c r="F96" s="4"/>
      <c r="G96" s="4"/>
      <c r="H96" s="4"/>
      <c r="I96" s="4"/>
      <c r="K96" s="12"/>
      <c r="L96" s="12"/>
      <c r="V96" s="12"/>
      <c r="W96" s="12"/>
      <c r="AG96" s="12"/>
      <c r="AH96" s="12"/>
      <c r="AR96" s="12"/>
    </row>
    <row r="97" spans="1:44" ht="16.5" customHeight="1" x14ac:dyDescent="0.25">
      <c r="A97" s="4"/>
      <c r="C97" s="4"/>
      <c r="D97" s="4"/>
      <c r="E97" s="4"/>
      <c r="F97" s="4"/>
      <c r="G97" s="4"/>
      <c r="H97" s="4"/>
      <c r="I97" s="4"/>
      <c r="K97" s="12"/>
      <c r="L97" s="12"/>
      <c r="V97" s="12"/>
      <c r="W97" s="12"/>
      <c r="AG97" s="12"/>
      <c r="AH97" s="12"/>
      <c r="AR97" s="12"/>
    </row>
    <row r="98" spans="1:44" ht="16.5" customHeight="1" x14ac:dyDescent="0.25">
      <c r="A98" s="4"/>
      <c r="C98" s="4"/>
      <c r="D98" s="4"/>
      <c r="E98" s="4"/>
      <c r="F98" s="4"/>
      <c r="G98" s="4"/>
      <c r="H98" s="4"/>
      <c r="I98" s="4"/>
      <c r="K98" s="12"/>
      <c r="L98" s="12"/>
      <c r="V98" s="12"/>
      <c r="W98" s="12"/>
      <c r="AG98" s="12"/>
      <c r="AH98" s="12"/>
      <c r="AR98" s="12"/>
    </row>
    <row r="99" spans="1:44" ht="16.5" customHeight="1" x14ac:dyDescent="0.25">
      <c r="A99" s="4"/>
      <c r="C99" s="4"/>
      <c r="D99" s="4"/>
      <c r="E99" s="4"/>
      <c r="F99" s="4"/>
      <c r="G99" s="4"/>
      <c r="H99" s="4"/>
      <c r="I99" s="4"/>
      <c r="K99" s="12"/>
      <c r="L99" s="12"/>
      <c r="V99" s="12"/>
      <c r="W99" s="12"/>
      <c r="AG99" s="12"/>
      <c r="AH99" s="12"/>
      <c r="AR99" s="12"/>
    </row>
    <row r="100" spans="1:44" ht="16.5" customHeight="1" x14ac:dyDescent="0.25">
      <c r="A100" s="4"/>
      <c r="C100" s="4"/>
      <c r="D100" s="4"/>
      <c r="E100" s="4"/>
      <c r="F100" s="4"/>
      <c r="G100" s="4"/>
      <c r="H100" s="4"/>
      <c r="I100" s="4"/>
      <c r="K100" s="12"/>
      <c r="L100" s="12"/>
      <c r="V100" s="12"/>
      <c r="W100" s="12"/>
      <c r="AG100" s="12"/>
      <c r="AH100" s="12"/>
      <c r="AR100" s="12"/>
    </row>
    <row r="101" spans="1:44" ht="16.5" customHeight="1" x14ac:dyDescent="0.25">
      <c r="A101" s="4"/>
      <c r="C101" s="4"/>
      <c r="D101" s="4"/>
      <c r="E101" s="4"/>
      <c r="F101" s="4"/>
      <c r="G101" s="4"/>
      <c r="H101" s="4"/>
      <c r="I101" s="4"/>
      <c r="K101" s="12"/>
      <c r="L101" s="12"/>
      <c r="V101" s="12"/>
      <c r="W101" s="12"/>
      <c r="AG101" s="12"/>
      <c r="AH101" s="12"/>
      <c r="AR101" s="12"/>
    </row>
    <row r="102" spans="1:44" ht="16.5" customHeight="1" x14ac:dyDescent="0.25">
      <c r="A102" s="4"/>
      <c r="C102" s="4"/>
      <c r="D102" s="4"/>
      <c r="E102" s="4"/>
      <c r="F102" s="4"/>
      <c r="G102" s="4"/>
      <c r="H102" s="4"/>
      <c r="I102" s="4"/>
      <c r="K102" s="12"/>
      <c r="L102" s="12"/>
      <c r="V102" s="12"/>
      <c r="W102" s="12"/>
      <c r="AG102" s="12"/>
      <c r="AH102" s="12"/>
      <c r="AR102" s="12"/>
    </row>
    <row r="103" spans="1:44" ht="16.5" customHeight="1" x14ac:dyDescent="0.25">
      <c r="A103" s="4"/>
      <c r="C103" s="4"/>
      <c r="D103" s="4"/>
      <c r="E103" s="4"/>
      <c r="F103" s="4"/>
      <c r="G103" s="4"/>
      <c r="H103" s="4"/>
      <c r="I103" s="4"/>
      <c r="K103" s="12"/>
      <c r="L103" s="12"/>
      <c r="V103" s="12"/>
      <c r="W103" s="12"/>
      <c r="AG103" s="12"/>
      <c r="AH103" s="12"/>
      <c r="AR103" s="12"/>
    </row>
    <row r="104" spans="1:44" ht="16.5" customHeight="1" x14ac:dyDescent="0.25">
      <c r="A104" s="4"/>
      <c r="C104" s="4"/>
      <c r="D104" s="4"/>
      <c r="E104" s="4"/>
      <c r="F104" s="4"/>
      <c r="G104" s="4"/>
      <c r="H104" s="4"/>
      <c r="I104" s="4"/>
      <c r="K104" s="12"/>
      <c r="L104" s="12"/>
      <c r="V104" s="12"/>
      <c r="W104" s="12"/>
      <c r="AG104" s="12"/>
      <c r="AH104" s="12"/>
      <c r="AR104" s="12"/>
    </row>
    <row r="105" spans="1:44" ht="16.5" customHeight="1" x14ac:dyDescent="0.25">
      <c r="A105" s="4"/>
      <c r="C105" s="4"/>
      <c r="D105" s="4"/>
      <c r="E105" s="4"/>
      <c r="F105" s="4"/>
      <c r="G105" s="4"/>
      <c r="H105" s="4"/>
      <c r="I105" s="4"/>
      <c r="K105" s="12"/>
      <c r="L105" s="12"/>
      <c r="V105" s="12"/>
      <c r="W105" s="12"/>
      <c r="AG105" s="12"/>
      <c r="AH105" s="12"/>
      <c r="AR105" s="12"/>
    </row>
    <row r="106" spans="1:44" ht="16.5" customHeight="1" x14ac:dyDescent="0.25">
      <c r="A106" s="4"/>
      <c r="C106" s="4"/>
      <c r="D106" s="4"/>
      <c r="E106" s="4"/>
      <c r="F106" s="4"/>
      <c r="G106" s="4"/>
      <c r="H106" s="4"/>
      <c r="I106" s="4"/>
      <c r="K106" s="12"/>
      <c r="L106" s="12"/>
      <c r="V106" s="12"/>
      <c r="W106" s="12"/>
      <c r="AG106" s="12"/>
      <c r="AH106" s="12"/>
      <c r="AR106" s="12"/>
    </row>
    <row r="107" spans="1:44" ht="16.5" customHeight="1" x14ac:dyDescent="0.25">
      <c r="A107" s="4"/>
      <c r="C107" s="4"/>
      <c r="D107" s="4"/>
      <c r="E107" s="4"/>
      <c r="F107" s="4"/>
      <c r="G107" s="4"/>
      <c r="H107" s="4"/>
      <c r="I107" s="4"/>
      <c r="K107" s="12"/>
      <c r="L107" s="12"/>
      <c r="V107" s="12"/>
      <c r="W107" s="12"/>
      <c r="AG107" s="12"/>
      <c r="AH107" s="12"/>
      <c r="AR107" s="12"/>
    </row>
    <row r="108" spans="1:44" ht="16.5" customHeight="1" x14ac:dyDescent="0.25">
      <c r="A108" s="4"/>
      <c r="C108" s="4"/>
      <c r="D108" s="4"/>
      <c r="E108" s="4"/>
      <c r="F108" s="4"/>
      <c r="G108" s="4"/>
      <c r="H108" s="4"/>
      <c r="I108" s="4"/>
      <c r="K108" s="12"/>
      <c r="L108" s="12"/>
      <c r="V108" s="12"/>
      <c r="W108" s="12"/>
      <c r="AG108" s="12"/>
      <c r="AH108" s="12"/>
      <c r="AR108" s="12"/>
    </row>
    <row r="109" spans="1:44" ht="16.5" customHeight="1" x14ac:dyDescent="0.25">
      <c r="A109" s="4"/>
      <c r="C109" s="4"/>
      <c r="D109" s="4"/>
      <c r="E109" s="4"/>
      <c r="F109" s="4"/>
      <c r="G109" s="4"/>
      <c r="H109" s="4"/>
      <c r="I109" s="4"/>
      <c r="K109" s="12"/>
      <c r="L109" s="12"/>
      <c r="V109" s="12"/>
      <c r="W109" s="12"/>
      <c r="AG109" s="12"/>
      <c r="AH109" s="12"/>
      <c r="AR109" s="12"/>
    </row>
    <row r="110" spans="1:44" ht="16.5" customHeight="1" x14ac:dyDescent="0.25">
      <c r="A110" s="4"/>
      <c r="C110" s="4"/>
      <c r="D110" s="4"/>
      <c r="E110" s="4"/>
      <c r="F110" s="4"/>
      <c r="G110" s="4"/>
      <c r="H110" s="4"/>
      <c r="I110" s="4"/>
      <c r="K110" s="12"/>
      <c r="L110" s="12"/>
      <c r="V110" s="12"/>
      <c r="W110" s="12"/>
      <c r="AG110" s="12"/>
      <c r="AH110" s="12"/>
      <c r="AR110" s="12"/>
    </row>
    <row r="111" spans="1:44" ht="16.5" customHeight="1" x14ac:dyDescent="0.25">
      <c r="A111" s="4"/>
      <c r="C111" s="4"/>
      <c r="D111" s="4"/>
      <c r="E111" s="4"/>
      <c r="F111" s="4"/>
      <c r="G111" s="4"/>
      <c r="H111" s="4"/>
      <c r="I111" s="4"/>
      <c r="K111" s="12"/>
      <c r="L111" s="12"/>
      <c r="V111" s="12"/>
      <c r="W111" s="12"/>
      <c r="AG111" s="12"/>
      <c r="AH111" s="12"/>
      <c r="AR111" s="12"/>
    </row>
    <row r="112" spans="1:44" ht="16.5" customHeight="1" x14ac:dyDescent="0.25">
      <c r="A112" s="4"/>
      <c r="C112" s="4"/>
      <c r="D112" s="4"/>
      <c r="E112" s="4"/>
      <c r="F112" s="4"/>
      <c r="G112" s="4"/>
      <c r="H112" s="4"/>
      <c r="I112" s="4"/>
      <c r="K112" s="12"/>
      <c r="L112" s="12"/>
      <c r="V112" s="12"/>
      <c r="W112" s="12"/>
      <c r="AG112" s="12"/>
      <c r="AH112" s="12"/>
      <c r="AR112" s="12"/>
    </row>
    <row r="113" spans="1:44" ht="16.5" customHeight="1" x14ac:dyDescent="0.25">
      <c r="A113" s="4"/>
      <c r="C113" s="4"/>
      <c r="D113" s="4"/>
      <c r="E113" s="4"/>
      <c r="F113" s="4"/>
      <c r="G113" s="4"/>
      <c r="H113" s="4"/>
      <c r="I113" s="4"/>
      <c r="K113" s="12"/>
      <c r="L113" s="12"/>
      <c r="V113" s="12"/>
      <c r="W113" s="12"/>
      <c r="AG113" s="12"/>
      <c r="AH113" s="12"/>
      <c r="AR113" s="12"/>
    </row>
    <row r="114" spans="1:44" ht="16.5" customHeight="1" x14ac:dyDescent="0.25">
      <c r="A114" s="4"/>
      <c r="C114" s="4"/>
      <c r="D114" s="4"/>
      <c r="E114" s="4"/>
      <c r="F114" s="4"/>
      <c r="G114" s="4"/>
      <c r="H114" s="4"/>
      <c r="I114" s="4"/>
      <c r="K114" s="12"/>
      <c r="L114" s="12"/>
      <c r="V114" s="12"/>
      <c r="W114" s="12"/>
      <c r="AG114" s="12"/>
      <c r="AH114" s="12"/>
      <c r="AR114" s="12"/>
    </row>
    <row r="115" spans="1:44" ht="16.5" customHeight="1" x14ac:dyDescent="0.25">
      <c r="A115" s="4"/>
      <c r="C115" s="4"/>
      <c r="D115" s="4"/>
      <c r="E115" s="4"/>
      <c r="F115" s="4"/>
      <c r="G115" s="4"/>
      <c r="H115" s="4"/>
      <c r="I115" s="4"/>
      <c r="K115" s="12"/>
      <c r="L115" s="12"/>
      <c r="V115" s="12"/>
      <c r="W115" s="12"/>
      <c r="AG115" s="12"/>
      <c r="AH115" s="12"/>
      <c r="AR115" s="12"/>
    </row>
    <row r="116" spans="1:44" ht="16.5" customHeight="1" x14ac:dyDescent="0.25">
      <c r="A116" s="4"/>
      <c r="C116" s="4"/>
      <c r="D116" s="4"/>
      <c r="E116" s="4"/>
      <c r="F116" s="4"/>
      <c r="G116" s="4"/>
      <c r="H116" s="4"/>
      <c r="I116" s="4"/>
      <c r="K116" s="12"/>
      <c r="L116" s="12"/>
      <c r="V116" s="12"/>
      <c r="W116" s="12"/>
      <c r="AG116" s="12"/>
      <c r="AH116" s="12"/>
      <c r="AR116" s="12"/>
    </row>
    <row r="117" spans="1:44" ht="16.5" customHeight="1" x14ac:dyDescent="0.25">
      <c r="A117" s="4"/>
      <c r="C117" s="4"/>
      <c r="D117" s="4"/>
      <c r="E117" s="4"/>
      <c r="F117" s="4"/>
      <c r="G117" s="4"/>
      <c r="H117" s="4"/>
      <c r="I117" s="4"/>
      <c r="K117" s="12"/>
      <c r="L117" s="12"/>
      <c r="V117" s="12"/>
      <c r="W117" s="12"/>
      <c r="AG117" s="12"/>
      <c r="AH117" s="12"/>
      <c r="AR117" s="12"/>
    </row>
    <row r="118" spans="1:44" ht="16.5" customHeight="1" x14ac:dyDescent="0.25">
      <c r="A118" s="4"/>
      <c r="C118" s="4"/>
      <c r="D118" s="4"/>
      <c r="E118" s="4"/>
      <c r="F118" s="4"/>
      <c r="G118" s="4"/>
      <c r="H118" s="4"/>
      <c r="I118" s="4"/>
      <c r="K118" s="12"/>
      <c r="L118" s="12"/>
      <c r="V118" s="12"/>
      <c r="W118" s="12"/>
      <c r="AG118" s="12"/>
      <c r="AH118" s="12"/>
      <c r="AR118" s="12"/>
    </row>
    <row r="119" spans="1:44" ht="16.5" customHeight="1" x14ac:dyDescent="0.25">
      <c r="A119" s="4"/>
      <c r="C119" s="4"/>
      <c r="D119" s="4"/>
      <c r="E119" s="4"/>
      <c r="F119" s="4"/>
      <c r="G119" s="4"/>
      <c r="H119" s="4"/>
      <c r="I119" s="4"/>
      <c r="K119" s="12"/>
      <c r="L119" s="12"/>
      <c r="V119" s="12"/>
      <c r="W119" s="12"/>
      <c r="AG119" s="12"/>
      <c r="AH119" s="12"/>
      <c r="AR119" s="12"/>
    </row>
    <row r="120" spans="1:44" ht="16.5" customHeight="1" x14ac:dyDescent="0.25">
      <c r="A120" s="4"/>
      <c r="C120" s="4"/>
      <c r="D120" s="4"/>
      <c r="E120" s="4"/>
      <c r="F120" s="4"/>
      <c r="G120" s="4"/>
      <c r="H120" s="4"/>
      <c r="I120" s="4"/>
      <c r="K120" s="12"/>
      <c r="L120" s="12"/>
      <c r="V120" s="12"/>
      <c r="W120" s="12"/>
      <c r="AG120" s="12"/>
      <c r="AH120" s="12"/>
      <c r="AR120" s="12"/>
    </row>
    <row r="121" spans="1:44" ht="16.5" customHeight="1" x14ac:dyDescent="0.25">
      <c r="A121" s="4"/>
      <c r="C121" s="4"/>
      <c r="D121" s="4"/>
      <c r="E121" s="4"/>
      <c r="F121" s="4"/>
      <c r="G121" s="4"/>
      <c r="H121" s="4"/>
      <c r="I121" s="4"/>
      <c r="K121" s="12"/>
      <c r="L121" s="12"/>
      <c r="V121" s="12"/>
      <c r="W121" s="12"/>
      <c r="AG121" s="12"/>
      <c r="AH121" s="12"/>
      <c r="AR121" s="12"/>
    </row>
    <row r="122" spans="1:44" ht="16.5" customHeight="1" x14ac:dyDescent="0.25">
      <c r="A122" s="4"/>
      <c r="C122" s="4"/>
      <c r="D122" s="4"/>
      <c r="E122" s="4"/>
      <c r="F122" s="4"/>
      <c r="G122" s="4"/>
      <c r="H122" s="4"/>
      <c r="I122" s="4"/>
      <c r="K122" s="12"/>
      <c r="L122" s="12"/>
      <c r="V122" s="12"/>
      <c r="W122" s="12"/>
      <c r="AG122" s="12"/>
      <c r="AH122" s="12"/>
      <c r="AR122" s="12"/>
    </row>
    <row r="123" spans="1:44" ht="16.5" customHeight="1" x14ac:dyDescent="0.25">
      <c r="A123" s="4"/>
      <c r="C123" s="4"/>
      <c r="D123" s="4"/>
      <c r="E123" s="4"/>
      <c r="F123" s="4"/>
      <c r="G123" s="4"/>
      <c r="H123" s="4"/>
      <c r="I123" s="4"/>
      <c r="K123" s="12"/>
      <c r="L123" s="12"/>
      <c r="V123" s="12"/>
      <c r="W123" s="12"/>
      <c r="AG123" s="12"/>
      <c r="AH123" s="12"/>
      <c r="AR123" s="12"/>
    </row>
    <row r="124" spans="1:44" ht="16.5" customHeight="1" x14ac:dyDescent="0.25">
      <c r="A124" s="4"/>
      <c r="C124" s="4"/>
      <c r="D124" s="4"/>
      <c r="E124" s="4"/>
      <c r="F124" s="4"/>
      <c r="G124" s="4"/>
      <c r="H124" s="4"/>
      <c r="I124" s="4"/>
      <c r="K124" s="12"/>
      <c r="L124" s="12"/>
      <c r="V124" s="12"/>
      <c r="W124" s="12"/>
      <c r="AG124" s="12"/>
      <c r="AH124" s="12"/>
      <c r="AR124" s="12"/>
    </row>
    <row r="125" spans="1:44" ht="16.5" customHeight="1" x14ac:dyDescent="0.25">
      <c r="A125" s="4"/>
      <c r="C125" s="4"/>
      <c r="D125" s="4"/>
      <c r="E125" s="4"/>
      <c r="F125" s="4"/>
      <c r="G125" s="4"/>
      <c r="H125" s="4"/>
      <c r="I125" s="4"/>
      <c r="K125" s="12"/>
      <c r="L125" s="12"/>
      <c r="V125" s="12"/>
      <c r="W125" s="12"/>
      <c r="AG125" s="12"/>
      <c r="AH125" s="12"/>
      <c r="AR125" s="12"/>
    </row>
    <row r="126" spans="1:44" ht="16.5" customHeight="1" x14ac:dyDescent="0.25">
      <c r="A126" s="4"/>
      <c r="C126" s="4"/>
      <c r="D126" s="4"/>
      <c r="E126" s="4"/>
      <c r="F126" s="4"/>
      <c r="G126" s="4"/>
      <c r="H126" s="4"/>
      <c r="I126" s="4"/>
      <c r="K126" s="12"/>
      <c r="L126" s="12"/>
      <c r="V126" s="12"/>
      <c r="W126" s="12"/>
      <c r="AG126" s="12"/>
      <c r="AH126" s="12"/>
      <c r="AR126" s="12"/>
    </row>
    <row r="127" spans="1:44" ht="16.5" customHeight="1" x14ac:dyDescent="0.25">
      <c r="A127" s="4"/>
      <c r="C127" s="4"/>
      <c r="D127" s="4"/>
      <c r="E127" s="4"/>
      <c r="F127" s="4"/>
      <c r="G127" s="4"/>
      <c r="H127" s="4"/>
      <c r="I127" s="4"/>
      <c r="K127" s="12"/>
      <c r="L127" s="12"/>
      <c r="V127" s="12"/>
      <c r="W127" s="12"/>
      <c r="AG127" s="12"/>
      <c r="AH127" s="12"/>
      <c r="AR127" s="12"/>
    </row>
    <row r="128" spans="1:44" ht="16.5" customHeight="1" x14ac:dyDescent="0.25">
      <c r="A128" s="4"/>
      <c r="C128" s="4"/>
      <c r="D128" s="4"/>
      <c r="E128" s="4"/>
      <c r="F128" s="4"/>
      <c r="G128" s="4"/>
      <c r="H128" s="4"/>
      <c r="I128" s="4"/>
      <c r="K128" s="12"/>
      <c r="L128" s="12"/>
      <c r="V128" s="12"/>
      <c r="W128" s="12"/>
      <c r="AG128" s="12"/>
      <c r="AH128" s="12"/>
      <c r="AR128" s="12"/>
    </row>
    <row r="129" spans="1:44" ht="16.5" customHeight="1" x14ac:dyDescent="0.25">
      <c r="A129" s="4"/>
      <c r="C129" s="4"/>
      <c r="D129" s="4"/>
      <c r="E129" s="4"/>
      <c r="F129" s="4"/>
      <c r="G129" s="4"/>
      <c r="H129" s="4"/>
      <c r="I129" s="4"/>
      <c r="K129" s="12"/>
      <c r="L129" s="12"/>
      <c r="V129" s="12"/>
      <c r="W129" s="12"/>
      <c r="AG129" s="12"/>
      <c r="AH129" s="12"/>
      <c r="AR129" s="12"/>
    </row>
    <row r="130" spans="1:44" ht="16.5" customHeight="1" x14ac:dyDescent="0.25">
      <c r="A130" s="4"/>
      <c r="C130" s="4"/>
      <c r="D130" s="4"/>
      <c r="E130" s="4"/>
      <c r="F130" s="4"/>
      <c r="G130" s="4"/>
      <c r="H130" s="4"/>
      <c r="I130" s="4"/>
      <c r="K130" s="12"/>
      <c r="L130" s="12"/>
      <c r="V130" s="12"/>
      <c r="W130" s="12"/>
      <c r="AG130" s="12"/>
      <c r="AH130" s="12"/>
      <c r="AR130" s="12"/>
    </row>
    <row r="131" spans="1:44" ht="16.5" customHeight="1" x14ac:dyDescent="0.25">
      <c r="A131" s="4"/>
      <c r="C131" s="4"/>
      <c r="D131" s="4"/>
      <c r="E131" s="4"/>
      <c r="F131" s="4"/>
      <c r="G131" s="4"/>
      <c r="H131" s="4"/>
      <c r="I131" s="4"/>
      <c r="K131" s="12"/>
      <c r="L131" s="12"/>
      <c r="V131" s="12"/>
      <c r="W131" s="12"/>
      <c r="AG131" s="12"/>
      <c r="AH131" s="12"/>
      <c r="AR131" s="12"/>
    </row>
    <row r="132" spans="1:44" ht="16.5" customHeight="1" x14ac:dyDescent="0.25">
      <c r="A132" s="4"/>
      <c r="C132" s="4"/>
      <c r="D132" s="4"/>
      <c r="E132" s="4"/>
      <c r="F132" s="4"/>
      <c r="G132" s="4"/>
      <c r="H132" s="4"/>
      <c r="I132" s="4"/>
      <c r="K132" s="12"/>
      <c r="L132" s="12"/>
      <c r="V132" s="12"/>
      <c r="W132" s="12"/>
      <c r="AG132" s="12"/>
      <c r="AH132" s="12"/>
      <c r="AR132" s="12"/>
    </row>
    <row r="133" spans="1:44" ht="16.5" customHeight="1" x14ac:dyDescent="0.25">
      <c r="A133" s="4"/>
      <c r="C133" s="4"/>
      <c r="D133" s="4"/>
      <c r="E133" s="4"/>
      <c r="F133" s="4"/>
      <c r="G133" s="4"/>
      <c r="H133" s="4"/>
      <c r="I133" s="4"/>
      <c r="K133" s="12"/>
      <c r="L133" s="12"/>
      <c r="V133" s="12"/>
      <c r="W133" s="12"/>
      <c r="AG133" s="12"/>
      <c r="AH133" s="12"/>
      <c r="AR133" s="12"/>
    </row>
    <row r="134" spans="1:44" ht="16.5" customHeight="1" x14ac:dyDescent="0.25">
      <c r="A134" s="4"/>
      <c r="C134" s="4"/>
      <c r="D134" s="4"/>
      <c r="E134" s="4"/>
      <c r="F134" s="4"/>
      <c r="G134" s="4"/>
      <c r="H134" s="4"/>
      <c r="I134" s="4"/>
      <c r="K134" s="12"/>
      <c r="L134" s="12"/>
      <c r="V134" s="12"/>
      <c r="W134" s="12"/>
      <c r="AG134" s="12"/>
      <c r="AH134" s="12"/>
      <c r="AR134" s="12"/>
    </row>
    <row r="135" spans="1:44" ht="16.5" customHeight="1" x14ac:dyDescent="0.25">
      <c r="A135" s="4"/>
      <c r="C135" s="4"/>
      <c r="D135" s="4"/>
      <c r="E135" s="4"/>
      <c r="F135" s="4"/>
      <c r="G135" s="4"/>
      <c r="H135" s="4"/>
      <c r="I135" s="4"/>
      <c r="K135" s="12"/>
      <c r="L135" s="12"/>
      <c r="V135" s="12"/>
      <c r="W135" s="12"/>
      <c r="AG135" s="12"/>
      <c r="AH135" s="12"/>
      <c r="AR135" s="12"/>
    </row>
    <row r="136" spans="1:44" ht="16.5" customHeight="1" x14ac:dyDescent="0.25">
      <c r="A136" s="4"/>
      <c r="C136" s="4"/>
      <c r="D136" s="4"/>
      <c r="E136" s="4"/>
      <c r="F136" s="4"/>
      <c r="G136" s="4"/>
      <c r="H136" s="4"/>
      <c r="I136" s="4"/>
      <c r="K136" s="12"/>
      <c r="L136" s="12"/>
      <c r="V136" s="12"/>
      <c r="W136" s="12"/>
      <c r="AG136" s="12"/>
      <c r="AH136" s="12"/>
      <c r="AR136" s="12"/>
    </row>
    <row r="137" spans="1:44" ht="16.5" customHeight="1" x14ac:dyDescent="0.25">
      <c r="A137" s="4"/>
      <c r="C137" s="4"/>
      <c r="D137" s="4"/>
      <c r="E137" s="4"/>
      <c r="F137" s="4"/>
      <c r="G137" s="4"/>
      <c r="H137" s="4"/>
      <c r="I137" s="4"/>
      <c r="K137" s="12"/>
      <c r="L137" s="12"/>
      <c r="V137" s="12"/>
      <c r="W137" s="12"/>
      <c r="AG137" s="12"/>
      <c r="AH137" s="12"/>
      <c r="AR137" s="12"/>
    </row>
    <row r="138" spans="1:44" ht="16.5" customHeight="1" x14ac:dyDescent="0.25">
      <c r="A138" s="4"/>
      <c r="C138" s="4"/>
      <c r="D138" s="4"/>
      <c r="E138" s="4"/>
      <c r="F138" s="4"/>
      <c r="G138" s="4"/>
      <c r="H138" s="4"/>
      <c r="I138" s="4"/>
      <c r="K138" s="12"/>
      <c r="L138" s="12"/>
      <c r="V138" s="12"/>
      <c r="W138" s="12"/>
      <c r="AG138" s="12"/>
      <c r="AH138" s="12"/>
      <c r="AR138" s="12"/>
    </row>
    <row r="139" spans="1:44" ht="16.5" customHeight="1" x14ac:dyDescent="0.25">
      <c r="A139" s="4"/>
      <c r="C139" s="4"/>
      <c r="D139" s="4"/>
      <c r="E139" s="4"/>
      <c r="F139" s="4"/>
      <c r="G139" s="4"/>
      <c r="H139" s="4"/>
      <c r="I139" s="4"/>
      <c r="K139" s="12"/>
      <c r="L139" s="12"/>
      <c r="V139" s="12"/>
      <c r="W139" s="12"/>
      <c r="AG139" s="12"/>
      <c r="AH139" s="12"/>
      <c r="AR139" s="12"/>
    </row>
    <row r="140" spans="1:44" ht="16.5" customHeight="1" x14ac:dyDescent="0.25">
      <c r="A140" s="4"/>
      <c r="C140" s="4"/>
      <c r="D140" s="4"/>
      <c r="E140" s="4"/>
      <c r="F140" s="4"/>
      <c r="G140" s="4"/>
      <c r="H140" s="4"/>
      <c r="I140" s="4"/>
      <c r="K140" s="12"/>
      <c r="L140" s="12"/>
      <c r="V140" s="12"/>
      <c r="W140" s="12"/>
      <c r="AG140" s="12"/>
      <c r="AH140" s="12"/>
      <c r="AR140" s="12"/>
    </row>
    <row r="141" spans="1:44" ht="16.5" customHeight="1" x14ac:dyDescent="0.25">
      <c r="A141" s="4"/>
      <c r="C141" s="4"/>
      <c r="D141" s="4"/>
      <c r="E141" s="4"/>
      <c r="F141" s="4"/>
      <c r="G141" s="4"/>
      <c r="H141" s="4"/>
      <c r="I141" s="4"/>
      <c r="K141" s="12"/>
      <c r="L141" s="12"/>
      <c r="V141" s="12"/>
      <c r="W141" s="12"/>
      <c r="AG141" s="12"/>
      <c r="AH141" s="12"/>
      <c r="AR141" s="12"/>
    </row>
    <row r="142" spans="1:44" ht="16.5" customHeight="1" x14ac:dyDescent="0.25">
      <c r="A142" s="4"/>
      <c r="C142" s="4"/>
      <c r="D142" s="4"/>
      <c r="E142" s="4"/>
      <c r="F142" s="4"/>
      <c r="G142" s="4"/>
      <c r="H142" s="4"/>
      <c r="I142" s="4"/>
      <c r="K142" s="12"/>
      <c r="L142" s="12"/>
      <c r="V142" s="12"/>
      <c r="W142" s="12"/>
      <c r="AG142" s="12"/>
      <c r="AH142" s="12"/>
      <c r="AR142" s="12"/>
    </row>
    <row r="143" spans="1:44" ht="16.5" customHeight="1" x14ac:dyDescent="0.25">
      <c r="A143" s="4"/>
      <c r="C143" s="4"/>
      <c r="D143" s="4"/>
      <c r="E143" s="4"/>
      <c r="F143" s="4"/>
      <c r="G143" s="4"/>
      <c r="H143" s="4"/>
      <c r="I143" s="4"/>
      <c r="K143" s="12"/>
      <c r="L143" s="12"/>
      <c r="V143" s="12"/>
      <c r="W143" s="12"/>
      <c r="AG143" s="12"/>
      <c r="AH143" s="12"/>
      <c r="AR143" s="12"/>
    </row>
    <row r="144" spans="1:44" ht="16.5" customHeight="1" x14ac:dyDescent="0.25">
      <c r="A144" s="4"/>
      <c r="C144" s="4"/>
      <c r="D144" s="4"/>
      <c r="E144" s="4"/>
      <c r="F144" s="4"/>
      <c r="G144" s="4"/>
      <c r="H144" s="4"/>
      <c r="I144" s="4"/>
      <c r="K144" s="12"/>
      <c r="L144" s="12"/>
      <c r="V144" s="12"/>
      <c r="W144" s="12"/>
      <c r="AG144" s="12"/>
      <c r="AH144" s="12"/>
      <c r="AR144" s="12"/>
    </row>
    <row r="145" spans="1:44" ht="16.5" customHeight="1" x14ac:dyDescent="0.25">
      <c r="A145" s="4"/>
      <c r="C145" s="4"/>
      <c r="D145" s="4"/>
      <c r="E145" s="4"/>
      <c r="F145" s="4"/>
      <c r="G145" s="4"/>
      <c r="H145" s="4"/>
      <c r="I145" s="4"/>
      <c r="K145" s="12"/>
      <c r="L145" s="12"/>
      <c r="V145" s="12"/>
      <c r="W145" s="12"/>
      <c r="AG145" s="12"/>
      <c r="AH145" s="12"/>
      <c r="AR145" s="12"/>
    </row>
    <row r="146" spans="1:44" ht="16.5" customHeight="1" x14ac:dyDescent="0.25">
      <c r="A146" s="4"/>
      <c r="C146" s="4"/>
      <c r="D146" s="4"/>
      <c r="E146" s="4"/>
      <c r="F146" s="4"/>
      <c r="G146" s="4"/>
      <c r="H146" s="4"/>
      <c r="I146" s="4"/>
      <c r="K146" s="12"/>
      <c r="L146" s="12"/>
      <c r="V146" s="12"/>
      <c r="W146" s="12"/>
      <c r="AG146" s="12"/>
      <c r="AH146" s="12"/>
      <c r="AR146" s="12"/>
    </row>
    <row r="147" spans="1:44" ht="16.5" customHeight="1" x14ac:dyDescent="0.25">
      <c r="A147" s="4"/>
      <c r="C147" s="4"/>
      <c r="D147" s="4"/>
      <c r="E147" s="4"/>
      <c r="F147" s="4"/>
      <c r="G147" s="4"/>
      <c r="H147" s="4"/>
      <c r="I147" s="4"/>
      <c r="K147" s="12"/>
      <c r="L147" s="12"/>
      <c r="V147" s="12"/>
      <c r="W147" s="12"/>
      <c r="AG147" s="12"/>
      <c r="AH147" s="12"/>
      <c r="AR147" s="12"/>
    </row>
    <row r="148" spans="1:44" ht="16.5" customHeight="1" x14ac:dyDescent="0.25">
      <c r="A148" s="4"/>
      <c r="C148" s="4"/>
      <c r="D148" s="4"/>
      <c r="E148" s="4"/>
      <c r="F148" s="4"/>
      <c r="G148" s="4"/>
      <c r="H148" s="4"/>
      <c r="I148" s="4"/>
      <c r="K148" s="12"/>
      <c r="L148" s="12"/>
      <c r="V148" s="12"/>
      <c r="W148" s="12"/>
      <c r="AG148" s="12"/>
      <c r="AH148" s="12"/>
      <c r="AR148" s="12"/>
    </row>
    <row r="149" spans="1:44" ht="16.5" customHeight="1" x14ac:dyDescent="0.25">
      <c r="A149" s="4"/>
      <c r="C149" s="4"/>
      <c r="D149" s="4"/>
      <c r="E149" s="4"/>
      <c r="F149" s="4"/>
      <c r="G149" s="4"/>
      <c r="H149" s="4"/>
      <c r="I149" s="4"/>
      <c r="K149" s="12"/>
      <c r="L149" s="12"/>
      <c r="V149" s="12"/>
      <c r="W149" s="12"/>
      <c r="AG149" s="12"/>
      <c r="AH149" s="12"/>
      <c r="AR149" s="12"/>
    </row>
    <row r="150" spans="1:44" ht="16.5" customHeight="1" x14ac:dyDescent="0.25">
      <c r="A150" s="4"/>
      <c r="C150" s="4"/>
      <c r="D150" s="4"/>
      <c r="E150" s="4"/>
      <c r="F150" s="4"/>
      <c r="G150" s="4"/>
      <c r="H150" s="4"/>
      <c r="I150" s="4"/>
      <c r="K150" s="12"/>
      <c r="L150" s="12"/>
      <c r="V150" s="12"/>
      <c r="W150" s="12"/>
      <c r="AG150" s="12"/>
      <c r="AH150" s="12"/>
      <c r="AR150" s="12"/>
    </row>
    <row r="151" spans="1:44" ht="16.5" customHeight="1" x14ac:dyDescent="0.25">
      <c r="A151" s="4"/>
      <c r="C151" s="4"/>
      <c r="D151" s="4"/>
      <c r="E151" s="4"/>
      <c r="F151" s="4"/>
      <c r="G151" s="4"/>
      <c r="H151" s="4"/>
      <c r="I151" s="4"/>
      <c r="K151" s="12"/>
      <c r="L151" s="12"/>
      <c r="V151" s="12"/>
      <c r="W151" s="12"/>
      <c r="AG151" s="12"/>
      <c r="AH151" s="12"/>
      <c r="AR151" s="12"/>
    </row>
    <row r="152" spans="1:44" ht="16.5" customHeight="1" x14ac:dyDescent="0.25">
      <c r="A152" s="4"/>
      <c r="C152" s="4"/>
      <c r="D152" s="4"/>
      <c r="E152" s="4"/>
      <c r="F152" s="4"/>
      <c r="G152" s="4"/>
      <c r="H152" s="4"/>
      <c r="I152" s="4"/>
      <c r="K152" s="12"/>
      <c r="L152" s="12"/>
      <c r="V152" s="12"/>
      <c r="W152" s="12"/>
      <c r="AG152" s="12"/>
      <c r="AH152" s="12"/>
      <c r="AR152" s="12"/>
    </row>
    <row r="153" spans="1:44" ht="16.5" customHeight="1" x14ac:dyDescent="0.25">
      <c r="A153" s="4"/>
      <c r="C153" s="4"/>
      <c r="D153" s="4"/>
      <c r="E153" s="4"/>
      <c r="F153" s="4"/>
      <c r="G153" s="4"/>
      <c r="H153" s="4"/>
      <c r="I153" s="4"/>
      <c r="K153" s="12"/>
      <c r="L153" s="12"/>
      <c r="V153" s="12"/>
      <c r="W153" s="12"/>
      <c r="AG153" s="12"/>
      <c r="AH153" s="12"/>
      <c r="AR153" s="12"/>
    </row>
    <row r="154" spans="1:44" ht="16.5" customHeight="1" x14ac:dyDescent="0.25">
      <c r="A154" s="4"/>
      <c r="C154" s="4"/>
      <c r="D154" s="4"/>
      <c r="E154" s="4"/>
      <c r="F154" s="4"/>
      <c r="G154" s="4"/>
      <c r="H154" s="4"/>
      <c r="I154" s="4"/>
      <c r="K154" s="12"/>
      <c r="L154" s="12"/>
      <c r="V154" s="12"/>
      <c r="W154" s="12"/>
      <c r="AG154" s="12"/>
      <c r="AH154" s="12"/>
      <c r="AR154" s="12"/>
    </row>
    <row r="155" spans="1:44" ht="16.5" customHeight="1" x14ac:dyDescent="0.25">
      <c r="A155" s="4"/>
      <c r="C155" s="4"/>
      <c r="D155" s="4"/>
      <c r="E155" s="4"/>
      <c r="F155" s="4"/>
      <c r="G155" s="4"/>
      <c r="H155" s="4"/>
      <c r="I155" s="4"/>
      <c r="K155" s="12"/>
      <c r="L155" s="12"/>
      <c r="V155" s="12"/>
      <c r="W155" s="12"/>
      <c r="AG155" s="12"/>
      <c r="AH155" s="12"/>
      <c r="AR155" s="12"/>
    </row>
    <row r="156" spans="1:44" ht="16.5" customHeight="1" x14ac:dyDescent="0.25">
      <c r="A156" s="4"/>
      <c r="C156" s="4"/>
      <c r="D156" s="4"/>
      <c r="E156" s="4"/>
      <c r="F156" s="4"/>
      <c r="G156" s="4"/>
      <c r="H156" s="4"/>
      <c r="I156" s="4"/>
      <c r="K156" s="12"/>
      <c r="L156" s="12"/>
      <c r="V156" s="12"/>
      <c r="W156" s="12"/>
      <c r="AG156" s="12"/>
      <c r="AH156" s="12"/>
      <c r="AR156" s="12"/>
    </row>
    <row r="157" spans="1:44" ht="16.5" customHeight="1" x14ac:dyDescent="0.25">
      <c r="A157" s="4"/>
      <c r="C157" s="4"/>
      <c r="D157" s="4"/>
      <c r="E157" s="4"/>
      <c r="F157" s="4"/>
      <c r="G157" s="4"/>
      <c r="H157" s="4"/>
      <c r="I157" s="4"/>
      <c r="K157" s="12"/>
      <c r="L157" s="12"/>
      <c r="V157" s="12"/>
      <c r="W157" s="12"/>
      <c r="AG157" s="12"/>
      <c r="AH157" s="12"/>
      <c r="AR157" s="12"/>
    </row>
    <row r="158" spans="1:44" ht="16.5" customHeight="1" x14ac:dyDescent="0.25">
      <c r="A158" s="4"/>
      <c r="C158" s="4"/>
      <c r="D158" s="4"/>
      <c r="E158" s="4"/>
      <c r="F158" s="4"/>
      <c r="G158" s="4"/>
      <c r="H158" s="4"/>
      <c r="I158" s="4"/>
      <c r="K158" s="12"/>
      <c r="L158" s="12"/>
      <c r="V158" s="12"/>
      <c r="W158" s="12"/>
      <c r="AG158" s="12"/>
      <c r="AH158" s="12"/>
      <c r="AR158" s="12"/>
    </row>
    <row r="159" spans="1:44" ht="16.5" customHeight="1" x14ac:dyDescent="0.25">
      <c r="A159" s="4"/>
      <c r="C159" s="4"/>
      <c r="D159" s="4"/>
      <c r="E159" s="4"/>
      <c r="F159" s="4"/>
      <c r="G159" s="4"/>
      <c r="H159" s="4"/>
      <c r="I159" s="4"/>
      <c r="K159" s="12"/>
      <c r="L159" s="12"/>
      <c r="V159" s="12"/>
      <c r="W159" s="12"/>
      <c r="AG159" s="12"/>
      <c r="AH159" s="12"/>
      <c r="AR159" s="12"/>
    </row>
    <row r="160" spans="1:44" ht="16.5" customHeight="1" x14ac:dyDescent="0.25">
      <c r="A160" s="4"/>
      <c r="C160" s="4"/>
      <c r="D160" s="4"/>
      <c r="E160" s="4"/>
      <c r="F160" s="4"/>
      <c r="G160" s="4"/>
      <c r="H160" s="4"/>
      <c r="I160" s="4"/>
      <c r="K160" s="12"/>
      <c r="L160" s="12"/>
      <c r="V160" s="12"/>
      <c r="W160" s="12"/>
      <c r="AG160" s="12"/>
      <c r="AH160" s="12"/>
      <c r="AR160" s="12"/>
    </row>
    <row r="161" spans="1:44" ht="16.5" customHeight="1" x14ac:dyDescent="0.25">
      <c r="A161" s="4"/>
      <c r="C161" s="4"/>
      <c r="D161" s="4"/>
      <c r="E161" s="4"/>
      <c r="F161" s="4"/>
      <c r="G161" s="4"/>
      <c r="H161" s="4"/>
      <c r="I161" s="4"/>
      <c r="K161" s="12"/>
      <c r="L161" s="12"/>
      <c r="V161" s="12"/>
      <c r="W161" s="12"/>
      <c r="AG161" s="12"/>
      <c r="AH161" s="12"/>
      <c r="AR161" s="12"/>
    </row>
    <row r="162" spans="1:44" ht="16.5" customHeight="1" x14ac:dyDescent="0.25">
      <c r="A162" s="4"/>
      <c r="C162" s="4"/>
      <c r="D162" s="4"/>
      <c r="E162" s="4"/>
      <c r="F162" s="4"/>
      <c r="G162" s="4"/>
      <c r="H162" s="4"/>
      <c r="I162" s="4"/>
      <c r="K162" s="12"/>
      <c r="L162" s="12"/>
      <c r="V162" s="12"/>
      <c r="W162" s="12"/>
      <c r="AG162" s="12"/>
      <c r="AH162" s="12"/>
      <c r="AR162" s="12"/>
    </row>
    <row r="163" spans="1:44" ht="16.5" customHeight="1" x14ac:dyDescent="0.25">
      <c r="A163" s="4"/>
      <c r="C163" s="4"/>
      <c r="D163" s="4"/>
      <c r="E163" s="4"/>
      <c r="F163" s="4"/>
      <c r="G163" s="4"/>
      <c r="H163" s="4"/>
      <c r="I163" s="4"/>
      <c r="K163" s="12"/>
      <c r="L163" s="12"/>
      <c r="V163" s="12"/>
      <c r="W163" s="12"/>
      <c r="AG163" s="12"/>
      <c r="AH163" s="12"/>
      <c r="AR163" s="12"/>
    </row>
    <row r="164" spans="1:44" ht="16.5" customHeight="1" x14ac:dyDescent="0.25">
      <c r="A164" s="4"/>
      <c r="C164" s="4"/>
      <c r="D164" s="4"/>
      <c r="E164" s="4"/>
      <c r="F164" s="4"/>
      <c r="G164" s="4"/>
      <c r="H164" s="4"/>
      <c r="I164" s="4"/>
      <c r="K164" s="12"/>
      <c r="L164" s="12"/>
      <c r="V164" s="12"/>
      <c r="W164" s="12"/>
      <c r="AG164" s="12"/>
      <c r="AH164" s="12"/>
      <c r="AR164" s="12"/>
    </row>
    <row r="165" spans="1:44" ht="16.5" customHeight="1" x14ac:dyDescent="0.25">
      <c r="A165" s="4"/>
      <c r="C165" s="4"/>
      <c r="D165" s="4"/>
      <c r="E165" s="4"/>
      <c r="F165" s="4"/>
      <c r="G165" s="4"/>
      <c r="H165" s="4"/>
      <c r="I165" s="4"/>
      <c r="K165" s="12"/>
      <c r="L165" s="12"/>
      <c r="V165" s="12"/>
      <c r="W165" s="12"/>
      <c r="AG165" s="12"/>
      <c r="AH165" s="12"/>
      <c r="AR165" s="12"/>
    </row>
    <row r="166" spans="1:44" ht="16.5" customHeight="1" x14ac:dyDescent="0.25">
      <c r="A166" s="4"/>
      <c r="C166" s="4"/>
      <c r="D166" s="4"/>
      <c r="E166" s="4"/>
      <c r="F166" s="4"/>
      <c r="G166" s="4"/>
      <c r="H166" s="4"/>
      <c r="I166" s="4"/>
      <c r="K166" s="12"/>
      <c r="L166" s="12"/>
      <c r="V166" s="12"/>
      <c r="W166" s="12"/>
      <c r="AG166" s="12"/>
      <c r="AH166" s="12"/>
      <c r="AR166" s="12"/>
    </row>
    <row r="167" spans="1:44" ht="16.5" customHeight="1" x14ac:dyDescent="0.25">
      <c r="A167" s="4"/>
      <c r="C167" s="4"/>
      <c r="D167" s="4"/>
      <c r="E167" s="4"/>
      <c r="F167" s="4"/>
      <c r="G167" s="4"/>
      <c r="H167" s="4"/>
      <c r="I167" s="4"/>
      <c r="K167" s="12"/>
      <c r="L167" s="12"/>
      <c r="V167" s="12"/>
      <c r="W167" s="12"/>
      <c r="AG167" s="12"/>
      <c r="AH167" s="12"/>
      <c r="AR167" s="12"/>
    </row>
    <row r="168" spans="1:44" ht="16.5" customHeight="1" x14ac:dyDescent="0.25">
      <c r="A168" s="4"/>
      <c r="C168" s="4"/>
      <c r="D168" s="4"/>
      <c r="E168" s="4"/>
      <c r="F168" s="4"/>
      <c r="G168" s="4"/>
      <c r="H168" s="4"/>
      <c r="I168" s="4"/>
      <c r="K168" s="12"/>
      <c r="L168" s="12"/>
      <c r="V168" s="12"/>
      <c r="W168" s="12"/>
      <c r="AG168" s="12"/>
      <c r="AH168" s="12"/>
      <c r="AR168" s="12"/>
    </row>
    <row r="169" spans="1:44" ht="16.5" customHeight="1" x14ac:dyDescent="0.25">
      <c r="A169" s="4"/>
      <c r="C169" s="4"/>
      <c r="D169" s="4"/>
      <c r="E169" s="4"/>
      <c r="F169" s="4"/>
      <c r="G169" s="4"/>
      <c r="H169" s="4"/>
      <c r="I169" s="4"/>
      <c r="K169" s="12"/>
      <c r="L169" s="12"/>
      <c r="V169" s="12"/>
      <c r="W169" s="12"/>
      <c r="AG169" s="12"/>
      <c r="AH169" s="12"/>
      <c r="AR169" s="12"/>
    </row>
    <row r="170" spans="1:44" ht="16.5" customHeight="1" x14ac:dyDescent="0.25">
      <c r="A170" s="4"/>
      <c r="C170" s="4"/>
      <c r="D170" s="4"/>
      <c r="E170" s="4"/>
      <c r="F170" s="4"/>
      <c r="G170" s="4"/>
      <c r="H170" s="4"/>
      <c r="I170" s="4"/>
      <c r="K170" s="12"/>
      <c r="L170" s="12"/>
      <c r="V170" s="12"/>
      <c r="W170" s="12"/>
      <c r="AG170" s="12"/>
      <c r="AH170" s="12"/>
      <c r="AR170" s="12"/>
    </row>
    <row r="171" spans="1:44" ht="16.5" customHeight="1" x14ac:dyDescent="0.25">
      <c r="A171" s="4"/>
      <c r="C171" s="4"/>
      <c r="D171" s="4"/>
      <c r="E171" s="4"/>
      <c r="F171" s="4"/>
      <c r="G171" s="4"/>
      <c r="H171" s="4"/>
      <c r="I171" s="4"/>
      <c r="K171" s="12"/>
      <c r="L171" s="12"/>
      <c r="V171" s="12"/>
      <c r="W171" s="12"/>
      <c r="AG171" s="12"/>
      <c r="AH171" s="12"/>
      <c r="AR171" s="12"/>
    </row>
    <row r="172" spans="1:44" ht="16.5" customHeight="1" x14ac:dyDescent="0.25">
      <c r="A172" s="4"/>
      <c r="C172" s="4"/>
      <c r="D172" s="4"/>
      <c r="E172" s="4"/>
      <c r="F172" s="4"/>
      <c r="G172" s="4"/>
      <c r="H172" s="4"/>
      <c r="I172" s="4"/>
      <c r="K172" s="12"/>
      <c r="L172" s="12"/>
      <c r="V172" s="12"/>
      <c r="W172" s="12"/>
      <c r="AG172" s="12"/>
      <c r="AH172" s="12"/>
      <c r="AR172" s="12"/>
    </row>
    <row r="173" spans="1:44" ht="16.5" customHeight="1" x14ac:dyDescent="0.25">
      <c r="A173" s="4"/>
      <c r="C173" s="4"/>
      <c r="D173" s="4"/>
      <c r="E173" s="4"/>
      <c r="F173" s="4"/>
      <c r="G173" s="4"/>
      <c r="H173" s="4"/>
      <c r="I173" s="4"/>
      <c r="K173" s="12"/>
      <c r="L173" s="12"/>
      <c r="V173" s="12"/>
      <c r="W173" s="12"/>
      <c r="AG173" s="12"/>
      <c r="AH173" s="12"/>
      <c r="AR173" s="12"/>
    </row>
    <row r="174" spans="1:44" ht="16.5" customHeight="1" x14ac:dyDescent="0.25">
      <c r="A174" s="4"/>
      <c r="C174" s="4"/>
      <c r="D174" s="4"/>
      <c r="E174" s="4"/>
      <c r="F174" s="4"/>
      <c r="G174" s="4"/>
      <c r="H174" s="4"/>
      <c r="I174" s="4"/>
      <c r="K174" s="12"/>
      <c r="L174" s="12"/>
      <c r="V174" s="12"/>
      <c r="W174" s="12"/>
      <c r="AG174" s="12"/>
      <c r="AH174" s="12"/>
      <c r="AR174" s="12"/>
    </row>
    <row r="175" spans="1:44" ht="16.5" customHeight="1" x14ac:dyDescent="0.25">
      <c r="A175" s="4"/>
      <c r="C175" s="4"/>
      <c r="D175" s="4"/>
      <c r="E175" s="4"/>
      <c r="F175" s="4"/>
      <c r="G175" s="4"/>
      <c r="H175" s="4"/>
      <c r="I175" s="4"/>
      <c r="K175" s="12"/>
      <c r="L175" s="12"/>
      <c r="V175" s="12"/>
      <c r="W175" s="12"/>
      <c r="AG175" s="12"/>
      <c r="AH175" s="12"/>
      <c r="AR175" s="12"/>
    </row>
    <row r="176" spans="1:44" ht="16.5" customHeight="1" x14ac:dyDescent="0.25">
      <c r="A176" s="4"/>
      <c r="C176" s="4"/>
      <c r="D176" s="4"/>
      <c r="E176" s="4"/>
      <c r="F176" s="4"/>
      <c r="G176" s="4"/>
      <c r="H176" s="4"/>
      <c r="I176" s="4"/>
      <c r="K176" s="12"/>
      <c r="L176" s="12"/>
      <c r="V176" s="12"/>
      <c r="W176" s="12"/>
      <c r="AG176" s="12"/>
      <c r="AH176" s="12"/>
      <c r="AR176" s="12"/>
    </row>
    <row r="177" spans="1:44" ht="16.5" customHeight="1" x14ac:dyDescent="0.25">
      <c r="A177" s="4"/>
      <c r="C177" s="4"/>
      <c r="D177" s="4"/>
      <c r="E177" s="4"/>
      <c r="F177" s="4"/>
      <c r="G177" s="4"/>
      <c r="H177" s="4"/>
      <c r="I177" s="4"/>
      <c r="K177" s="12"/>
      <c r="L177" s="12"/>
      <c r="V177" s="12"/>
      <c r="W177" s="12"/>
      <c r="AG177" s="12"/>
      <c r="AH177" s="12"/>
      <c r="AR177" s="12"/>
    </row>
    <row r="178" spans="1:44" ht="16.5" customHeight="1" x14ac:dyDescent="0.25">
      <c r="A178" s="4"/>
      <c r="C178" s="4"/>
      <c r="D178" s="4"/>
      <c r="E178" s="4"/>
      <c r="F178" s="4"/>
      <c r="G178" s="4"/>
      <c r="H178" s="4"/>
      <c r="I178" s="4"/>
      <c r="K178" s="12"/>
      <c r="L178" s="12"/>
      <c r="V178" s="12"/>
      <c r="W178" s="12"/>
      <c r="AG178" s="12"/>
      <c r="AH178" s="12"/>
      <c r="AR178" s="12"/>
    </row>
    <row r="179" spans="1:44" ht="16.5" customHeight="1" x14ac:dyDescent="0.25">
      <c r="A179" s="4"/>
      <c r="C179" s="4"/>
      <c r="D179" s="4"/>
      <c r="E179" s="4"/>
      <c r="F179" s="4"/>
      <c r="G179" s="4"/>
      <c r="H179" s="4"/>
      <c r="I179" s="4"/>
      <c r="K179" s="12"/>
      <c r="L179" s="12"/>
      <c r="V179" s="12"/>
      <c r="W179" s="12"/>
      <c r="AG179" s="12"/>
      <c r="AH179" s="12"/>
      <c r="AR179" s="12"/>
    </row>
    <row r="180" spans="1:44" ht="16.5" customHeight="1" x14ac:dyDescent="0.25">
      <c r="A180" s="4"/>
      <c r="C180" s="4"/>
      <c r="D180" s="4"/>
      <c r="E180" s="4"/>
      <c r="F180" s="4"/>
      <c r="G180" s="4"/>
      <c r="H180" s="4"/>
      <c r="I180" s="4"/>
      <c r="K180" s="12"/>
      <c r="L180" s="12"/>
      <c r="V180" s="12"/>
      <c r="W180" s="12"/>
      <c r="AG180" s="12"/>
      <c r="AH180" s="12"/>
      <c r="AR180" s="12"/>
    </row>
    <row r="181" spans="1:44" ht="16.5" customHeight="1" x14ac:dyDescent="0.25">
      <c r="A181" s="4"/>
      <c r="C181" s="4"/>
      <c r="D181" s="4"/>
      <c r="E181" s="4"/>
      <c r="F181" s="4"/>
      <c r="G181" s="4"/>
      <c r="H181" s="4"/>
      <c r="I181" s="4"/>
      <c r="K181" s="12"/>
      <c r="L181" s="12"/>
      <c r="V181" s="12"/>
      <c r="W181" s="12"/>
      <c r="AG181" s="12"/>
      <c r="AH181" s="12"/>
      <c r="AR181" s="12"/>
    </row>
    <row r="182" spans="1:44" ht="16.5" customHeight="1" x14ac:dyDescent="0.25">
      <c r="A182" s="4"/>
      <c r="C182" s="4"/>
      <c r="D182" s="4"/>
      <c r="E182" s="4"/>
      <c r="F182" s="4"/>
      <c r="G182" s="4"/>
      <c r="H182" s="4"/>
      <c r="I182" s="4"/>
      <c r="K182" s="12"/>
      <c r="L182" s="12"/>
      <c r="V182" s="12"/>
      <c r="W182" s="12"/>
      <c r="AG182" s="12"/>
      <c r="AH182" s="12"/>
      <c r="AR182" s="12"/>
    </row>
    <row r="183" spans="1:44" ht="16.5" customHeight="1" x14ac:dyDescent="0.25">
      <c r="A183" s="4"/>
      <c r="C183" s="4"/>
      <c r="D183" s="4"/>
      <c r="E183" s="4"/>
      <c r="F183" s="4"/>
      <c r="G183" s="4"/>
      <c r="H183" s="4"/>
      <c r="I183" s="4"/>
      <c r="K183" s="12"/>
      <c r="L183" s="12"/>
      <c r="V183" s="12"/>
      <c r="W183" s="12"/>
      <c r="AG183" s="12"/>
      <c r="AH183" s="12"/>
      <c r="AR183" s="12"/>
    </row>
    <row r="184" spans="1:44" ht="16.5" customHeight="1" x14ac:dyDescent="0.25">
      <c r="A184" s="4"/>
      <c r="C184" s="4"/>
      <c r="D184" s="4"/>
      <c r="E184" s="4"/>
      <c r="F184" s="4"/>
      <c r="G184" s="4"/>
      <c r="H184" s="4"/>
      <c r="I184" s="4"/>
      <c r="K184" s="12"/>
      <c r="L184" s="12"/>
      <c r="V184" s="12"/>
      <c r="W184" s="12"/>
      <c r="AG184" s="12"/>
      <c r="AH184" s="12"/>
      <c r="AR184" s="12"/>
    </row>
    <row r="185" spans="1:44" ht="16.5" customHeight="1" x14ac:dyDescent="0.25">
      <c r="A185" s="4"/>
      <c r="C185" s="4"/>
      <c r="D185" s="4"/>
      <c r="E185" s="4"/>
      <c r="F185" s="4"/>
      <c r="G185" s="4"/>
      <c r="H185" s="4"/>
      <c r="I185" s="4"/>
      <c r="K185" s="12"/>
      <c r="L185" s="12"/>
      <c r="V185" s="12"/>
      <c r="W185" s="12"/>
      <c r="AG185" s="12"/>
      <c r="AH185" s="12"/>
      <c r="AR185" s="12"/>
    </row>
    <row r="186" spans="1:44" ht="16.5" customHeight="1" x14ac:dyDescent="0.25">
      <c r="A186" s="4"/>
      <c r="C186" s="4"/>
      <c r="D186" s="4"/>
      <c r="E186" s="4"/>
      <c r="F186" s="4"/>
      <c r="G186" s="4"/>
      <c r="H186" s="4"/>
      <c r="I186" s="4"/>
      <c r="K186" s="12"/>
      <c r="L186" s="12"/>
      <c r="V186" s="12"/>
      <c r="W186" s="12"/>
      <c r="AG186" s="12"/>
      <c r="AH186" s="12"/>
      <c r="AR186" s="12"/>
    </row>
    <row r="187" spans="1:44" ht="16.5" customHeight="1" x14ac:dyDescent="0.25">
      <c r="A187" s="4"/>
      <c r="C187" s="4"/>
      <c r="D187" s="4"/>
      <c r="E187" s="4"/>
      <c r="F187" s="4"/>
      <c r="G187" s="4"/>
      <c r="H187" s="4"/>
      <c r="I187" s="4"/>
      <c r="K187" s="12"/>
      <c r="L187" s="12"/>
      <c r="V187" s="12"/>
      <c r="W187" s="12"/>
      <c r="AG187" s="12"/>
      <c r="AH187" s="12"/>
      <c r="AR187" s="12"/>
    </row>
    <row r="188" spans="1:44" ht="16.5" customHeight="1" x14ac:dyDescent="0.25">
      <c r="A188" s="4"/>
      <c r="C188" s="4"/>
      <c r="D188" s="4"/>
      <c r="E188" s="4"/>
      <c r="F188" s="4"/>
      <c r="G188" s="4"/>
      <c r="H188" s="4"/>
      <c r="I188" s="4"/>
      <c r="K188" s="12"/>
      <c r="L188" s="12"/>
      <c r="V188" s="12"/>
      <c r="W188" s="12"/>
      <c r="AG188" s="12"/>
      <c r="AH188" s="12"/>
      <c r="AR188" s="12"/>
    </row>
    <row r="189" spans="1:44" ht="16.5" customHeight="1" x14ac:dyDescent="0.25">
      <c r="A189" s="4"/>
      <c r="C189" s="4"/>
      <c r="D189" s="4"/>
      <c r="E189" s="4"/>
      <c r="F189" s="4"/>
      <c r="G189" s="4"/>
      <c r="H189" s="4"/>
      <c r="I189" s="4"/>
      <c r="K189" s="12"/>
      <c r="L189" s="12"/>
      <c r="V189" s="12"/>
      <c r="W189" s="12"/>
      <c r="AG189" s="12"/>
      <c r="AH189" s="12"/>
      <c r="AR189" s="12"/>
    </row>
    <row r="190" spans="1:44" ht="16.5" customHeight="1" x14ac:dyDescent="0.25">
      <c r="A190" s="4"/>
      <c r="C190" s="4"/>
      <c r="D190" s="4"/>
      <c r="E190" s="4"/>
      <c r="F190" s="4"/>
      <c r="G190" s="4"/>
      <c r="H190" s="4"/>
      <c r="I190" s="4"/>
      <c r="K190" s="12"/>
      <c r="L190" s="12"/>
      <c r="V190" s="12"/>
      <c r="W190" s="12"/>
      <c r="AG190" s="12"/>
      <c r="AH190" s="12"/>
      <c r="AR190" s="12"/>
    </row>
    <row r="191" spans="1:44" ht="16.5" customHeight="1" x14ac:dyDescent="0.25">
      <c r="A191" s="4"/>
      <c r="C191" s="4"/>
      <c r="D191" s="4"/>
      <c r="E191" s="4"/>
      <c r="F191" s="4"/>
      <c r="G191" s="4"/>
      <c r="H191" s="4"/>
      <c r="I191" s="4"/>
      <c r="K191" s="12"/>
      <c r="L191" s="12"/>
      <c r="V191" s="12"/>
      <c r="W191" s="12"/>
      <c r="AG191" s="12"/>
      <c r="AH191" s="12"/>
      <c r="AR191" s="12"/>
    </row>
    <row r="192" spans="1:44" ht="16.5" customHeight="1" x14ac:dyDescent="0.25">
      <c r="A192" s="4"/>
      <c r="C192" s="4"/>
      <c r="D192" s="4"/>
      <c r="E192" s="4"/>
      <c r="F192" s="4"/>
      <c r="G192" s="4"/>
      <c r="H192" s="4"/>
      <c r="I192" s="4"/>
      <c r="K192" s="12"/>
      <c r="L192" s="12"/>
      <c r="V192" s="12"/>
      <c r="W192" s="12"/>
      <c r="AG192" s="12"/>
      <c r="AH192" s="12"/>
      <c r="AR192" s="12"/>
    </row>
    <row r="193" spans="1:44" ht="16.5" customHeight="1" x14ac:dyDescent="0.25">
      <c r="A193" s="4"/>
      <c r="C193" s="4"/>
      <c r="D193" s="4"/>
      <c r="E193" s="4"/>
      <c r="F193" s="4"/>
      <c r="G193" s="4"/>
      <c r="H193" s="4"/>
      <c r="I193" s="4"/>
      <c r="K193" s="12"/>
      <c r="L193" s="12"/>
      <c r="V193" s="12"/>
      <c r="W193" s="12"/>
      <c r="AG193" s="12"/>
      <c r="AH193" s="12"/>
      <c r="AR193" s="12"/>
    </row>
    <row r="194" spans="1:44" ht="16.5" customHeight="1" x14ac:dyDescent="0.25">
      <c r="A194" s="4"/>
      <c r="C194" s="4"/>
      <c r="D194" s="4"/>
      <c r="E194" s="4"/>
      <c r="F194" s="4"/>
      <c r="G194" s="4"/>
      <c r="H194" s="4"/>
      <c r="I194" s="4"/>
      <c r="K194" s="12"/>
      <c r="L194" s="12"/>
      <c r="V194" s="12"/>
      <c r="W194" s="12"/>
      <c r="AG194" s="12"/>
      <c r="AH194" s="12"/>
      <c r="AR194" s="12"/>
    </row>
    <row r="195" spans="1:44" ht="16.5" customHeight="1" x14ac:dyDescent="0.25">
      <c r="A195" s="4"/>
      <c r="C195" s="4"/>
      <c r="D195" s="4"/>
      <c r="E195" s="4"/>
      <c r="F195" s="4"/>
      <c r="G195" s="4"/>
      <c r="H195" s="4"/>
      <c r="I195" s="4"/>
      <c r="K195" s="12"/>
      <c r="L195" s="12"/>
      <c r="V195" s="12"/>
      <c r="W195" s="12"/>
      <c r="AG195" s="12"/>
      <c r="AH195" s="12"/>
      <c r="AR195" s="12"/>
    </row>
    <row r="196" spans="1:44" ht="16.5" customHeight="1" x14ac:dyDescent="0.25">
      <c r="A196" s="4"/>
      <c r="C196" s="4"/>
      <c r="D196" s="4"/>
      <c r="E196" s="4"/>
      <c r="F196" s="4"/>
      <c r="G196" s="4"/>
      <c r="H196" s="4"/>
      <c r="I196" s="4"/>
      <c r="K196" s="12"/>
      <c r="L196" s="12"/>
      <c r="V196" s="12"/>
      <c r="W196" s="12"/>
      <c r="AG196" s="12"/>
      <c r="AH196" s="12"/>
      <c r="AR196" s="12"/>
    </row>
    <row r="197" spans="1:44" ht="16.5" customHeight="1" x14ac:dyDescent="0.25">
      <c r="A197" s="4"/>
      <c r="C197" s="4"/>
      <c r="D197" s="4"/>
      <c r="E197" s="4"/>
      <c r="F197" s="4"/>
      <c r="G197" s="4"/>
      <c r="H197" s="4"/>
      <c r="I197" s="4"/>
      <c r="K197" s="12"/>
      <c r="L197" s="12"/>
      <c r="V197" s="12"/>
      <c r="W197" s="12"/>
      <c r="AG197" s="12"/>
      <c r="AH197" s="12"/>
      <c r="AR197" s="12"/>
    </row>
    <row r="198" spans="1:44" ht="16.5" customHeight="1" x14ac:dyDescent="0.25">
      <c r="A198" s="4"/>
      <c r="C198" s="4"/>
      <c r="D198" s="4"/>
      <c r="E198" s="4"/>
      <c r="F198" s="4"/>
      <c r="G198" s="4"/>
      <c r="H198" s="4"/>
      <c r="I198" s="4"/>
      <c r="K198" s="12"/>
      <c r="L198" s="12"/>
      <c r="V198" s="12"/>
      <c r="W198" s="12"/>
      <c r="AG198" s="12"/>
      <c r="AH198" s="12"/>
      <c r="AR198" s="12"/>
    </row>
    <row r="199" spans="1:44" ht="16.5" customHeight="1" x14ac:dyDescent="0.25">
      <c r="A199" s="4"/>
      <c r="C199" s="4"/>
      <c r="D199" s="4"/>
      <c r="E199" s="4"/>
      <c r="F199" s="4"/>
      <c r="G199" s="4"/>
      <c r="H199" s="4"/>
      <c r="I199" s="4"/>
      <c r="K199" s="12"/>
      <c r="L199" s="12"/>
      <c r="V199" s="12"/>
      <c r="W199" s="12"/>
      <c r="AG199" s="12"/>
      <c r="AH199" s="12"/>
      <c r="AR199" s="12"/>
    </row>
    <row r="200" spans="1:44" ht="16.5" customHeight="1" x14ac:dyDescent="0.25">
      <c r="A200" s="4"/>
      <c r="C200" s="4"/>
      <c r="D200" s="4"/>
      <c r="E200" s="4"/>
      <c r="F200" s="4"/>
      <c r="G200" s="4"/>
      <c r="H200" s="4"/>
      <c r="I200" s="4"/>
      <c r="K200" s="12"/>
      <c r="L200" s="12"/>
      <c r="V200" s="12"/>
      <c r="W200" s="12"/>
      <c r="AG200" s="12"/>
      <c r="AH200" s="12"/>
      <c r="AR200" s="12"/>
    </row>
    <row r="201" spans="1:44" ht="16.5" customHeight="1" x14ac:dyDescent="0.25">
      <c r="A201" s="4"/>
      <c r="C201" s="4"/>
      <c r="D201" s="4"/>
      <c r="E201" s="4"/>
      <c r="F201" s="4"/>
      <c r="G201" s="4"/>
      <c r="H201" s="4"/>
      <c r="I201" s="4"/>
      <c r="K201" s="12"/>
      <c r="L201" s="12"/>
      <c r="V201" s="12"/>
      <c r="W201" s="12"/>
      <c r="AG201" s="12"/>
      <c r="AH201" s="12"/>
      <c r="AR201" s="12"/>
    </row>
    <row r="202" spans="1:44" ht="16.5" customHeight="1" x14ac:dyDescent="0.25">
      <c r="A202" s="4"/>
      <c r="C202" s="4"/>
      <c r="D202" s="4"/>
      <c r="E202" s="4"/>
      <c r="F202" s="4"/>
      <c r="G202" s="4"/>
      <c r="H202" s="4"/>
      <c r="I202" s="4"/>
      <c r="K202" s="12"/>
      <c r="L202" s="12"/>
      <c r="V202" s="12"/>
      <c r="W202" s="12"/>
      <c r="AG202" s="12"/>
      <c r="AH202" s="12"/>
      <c r="AR202" s="12"/>
    </row>
    <row r="203" spans="1:44" ht="16.5" customHeight="1" x14ac:dyDescent="0.25">
      <c r="A203" s="4"/>
      <c r="C203" s="4"/>
      <c r="D203" s="4"/>
      <c r="E203" s="4"/>
      <c r="F203" s="4"/>
      <c r="G203" s="4"/>
      <c r="H203" s="4"/>
      <c r="I203" s="4"/>
      <c r="K203" s="12"/>
      <c r="L203" s="12"/>
      <c r="V203" s="12"/>
      <c r="W203" s="12"/>
      <c r="AG203" s="12"/>
      <c r="AH203" s="12"/>
      <c r="AR203" s="12"/>
    </row>
    <row r="204" spans="1:44" ht="16.5" customHeight="1" x14ac:dyDescent="0.25">
      <c r="A204" s="4"/>
      <c r="C204" s="4"/>
      <c r="D204" s="4"/>
      <c r="E204" s="4"/>
      <c r="F204" s="4"/>
      <c r="G204" s="4"/>
      <c r="H204" s="4"/>
      <c r="I204" s="4"/>
      <c r="K204" s="12"/>
      <c r="L204" s="12"/>
      <c r="V204" s="12"/>
      <c r="W204" s="12"/>
      <c r="AG204" s="12"/>
      <c r="AH204" s="12"/>
      <c r="AR204" s="12"/>
    </row>
    <row r="205" spans="1:44" ht="16.5" customHeight="1" x14ac:dyDescent="0.25">
      <c r="A205" s="4"/>
      <c r="C205" s="4"/>
      <c r="D205" s="4"/>
      <c r="E205" s="4"/>
      <c r="F205" s="4"/>
      <c r="G205" s="4"/>
      <c r="H205" s="4"/>
      <c r="I205" s="4"/>
      <c r="K205" s="12"/>
      <c r="L205" s="12"/>
      <c r="V205" s="12"/>
      <c r="W205" s="12"/>
      <c r="AG205" s="12"/>
      <c r="AH205" s="12"/>
      <c r="AR205" s="12"/>
    </row>
    <row r="206" spans="1:44" ht="16.5" customHeight="1" x14ac:dyDescent="0.25">
      <c r="A206" s="4"/>
      <c r="C206" s="4"/>
      <c r="D206" s="4"/>
      <c r="E206" s="4"/>
      <c r="F206" s="4"/>
      <c r="G206" s="4"/>
      <c r="H206" s="4"/>
      <c r="I206" s="4"/>
      <c r="K206" s="12"/>
      <c r="L206" s="12"/>
      <c r="V206" s="12"/>
      <c r="W206" s="12"/>
      <c r="AG206" s="12"/>
      <c r="AH206" s="12"/>
      <c r="AR206" s="12"/>
    </row>
    <row r="207" spans="1:44" ht="16.5" customHeight="1" x14ac:dyDescent="0.25">
      <c r="A207" s="4"/>
      <c r="C207" s="4"/>
      <c r="D207" s="4"/>
      <c r="E207" s="4"/>
      <c r="F207" s="4"/>
      <c r="G207" s="4"/>
      <c r="H207" s="4"/>
      <c r="I207" s="4"/>
      <c r="K207" s="12"/>
      <c r="L207" s="12"/>
      <c r="V207" s="12"/>
      <c r="W207" s="12"/>
      <c r="AG207" s="12"/>
      <c r="AH207" s="12"/>
      <c r="AR207" s="12"/>
    </row>
    <row r="208" spans="1:44" ht="16.5" customHeight="1" x14ac:dyDescent="0.25">
      <c r="A208" s="4"/>
      <c r="C208" s="4"/>
      <c r="D208" s="4"/>
      <c r="E208" s="4"/>
      <c r="F208" s="4"/>
      <c r="G208" s="4"/>
      <c r="H208" s="4"/>
      <c r="I208" s="4"/>
      <c r="K208" s="12"/>
      <c r="L208" s="12"/>
      <c r="V208" s="12"/>
      <c r="W208" s="12"/>
      <c r="AG208" s="12"/>
      <c r="AH208" s="12"/>
      <c r="AR208" s="12"/>
    </row>
    <row r="209" spans="1:44" ht="16.5" customHeight="1" x14ac:dyDescent="0.25">
      <c r="A209" s="4"/>
      <c r="C209" s="4"/>
      <c r="D209" s="4"/>
      <c r="E209" s="4"/>
      <c r="F209" s="4"/>
      <c r="G209" s="4"/>
      <c r="H209" s="4"/>
      <c r="I209" s="4"/>
      <c r="K209" s="12"/>
      <c r="L209" s="12"/>
      <c r="V209" s="12"/>
      <c r="W209" s="12"/>
      <c r="AG209" s="12"/>
      <c r="AH209" s="12"/>
      <c r="AR209" s="12"/>
    </row>
    <row r="210" spans="1:44" ht="16.5" customHeight="1" x14ac:dyDescent="0.25">
      <c r="A210" s="4"/>
      <c r="C210" s="4"/>
      <c r="D210" s="4"/>
      <c r="E210" s="4"/>
      <c r="F210" s="4"/>
      <c r="G210" s="4"/>
      <c r="H210" s="4"/>
      <c r="I210" s="4"/>
      <c r="K210" s="12"/>
      <c r="L210" s="12"/>
      <c r="V210" s="12"/>
      <c r="W210" s="12"/>
      <c r="AG210" s="12"/>
      <c r="AH210" s="12"/>
      <c r="AR210" s="12"/>
    </row>
    <row r="211" spans="1:44" ht="16.5" customHeight="1" x14ac:dyDescent="0.25">
      <c r="A211" s="4"/>
      <c r="C211" s="4"/>
      <c r="D211" s="4"/>
      <c r="E211" s="4"/>
      <c r="F211" s="4"/>
      <c r="G211" s="4"/>
      <c r="H211" s="4"/>
      <c r="I211" s="4"/>
      <c r="K211" s="12"/>
      <c r="L211" s="12"/>
      <c r="V211" s="12"/>
      <c r="W211" s="12"/>
      <c r="AG211" s="12"/>
      <c r="AH211" s="12"/>
      <c r="AR211" s="12"/>
    </row>
    <row r="212" spans="1:44" ht="16.5" customHeight="1" x14ac:dyDescent="0.25">
      <c r="A212" s="4"/>
      <c r="C212" s="4"/>
      <c r="D212" s="4"/>
      <c r="E212" s="4"/>
      <c r="F212" s="4"/>
      <c r="G212" s="4"/>
      <c r="H212" s="4"/>
      <c r="I212" s="4"/>
      <c r="K212" s="12"/>
      <c r="L212" s="12"/>
      <c r="V212" s="12"/>
      <c r="W212" s="12"/>
      <c r="AG212" s="12"/>
      <c r="AH212" s="12"/>
      <c r="AR212" s="12"/>
    </row>
    <row r="213" spans="1:44" ht="16.5" customHeight="1" x14ac:dyDescent="0.25">
      <c r="A213" s="4"/>
      <c r="C213" s="4"/>
      <c r="D213" s="4"/>
      <c r="E213" s="4"/>
      <c r="F213" s="4"/>
      <c r="G213" s="4"/>
      <c r="H213" s="4"/>
      <c r="I213" s="4"/>
      <c r="K213" s="12"/>
      <c r="L213" s="12"/>
      <c r="V213" s="12"/>
      <c r="W213" s="12"/>
      <c r="AG213" s="12"/>
      <c r="AH213" s="12"/>
      <c r="AR213" s="12"/>
    </row>
    <row r="214" spans="1:44" ht="16.5" customHeight="1" x14ac:dyDescent="0.25">
      <c r="A214" s="4"/>
      <c r="C214" s="4"/>
      <c r="D214" s="4"/>
      <c r="E214" s="4"/>
      <c r="F214" s="4"/>
      <c r="G214" s="4"/>
      <c r="H214" s="4"/>
      <c r="I214" s="4"/>
      <c r="K214" s="12"/>
      <c r="L214" s="12"/>
      <c r="V214" s="12"/>
      <c r="W214" s="12"/>
      <c r="AG214" s="12"/>
      <c r="AH214" s="12"/>
      <c r="AR214" s="12"/>
    </row>
    <row r="215" spans="1:44" ht="16.5" customHeight="1" x14ac:dyDescent="0.25">
      <c r="A215" s="4"/>
      <c r="C215" s="4"/>
      <c r="D215" s="4"/>
      <c r="E215" s="4"/>
      <c r="F215" s="4"/>
      <c r="G215" s="4"/>
      <c r="H215" s="4"/>
      <c r="I215" s="4"/>
      <c r="K215" s="12"/>
      <c r="L215" s="12"/>
      <c r="V215" s="12"/>
      <c r="W215" s="12"/>
      <c r="AG215" s="12"/>
      <c r="AH215" s="12"/>
      <c r="AR215" s="12"/>
    </row>
    <row r="216" spans="1:44" ht="16.5" customHeight="1" x14ac:dyDescent="0.25">
      <c r="A216" s="4"/>
      <c r="C216" s="4"/>
      <c r="D216" s="4"/>
      <c r="E216" s="4"/>
      <c r="F216" s="4"/>
      <c r="G216" s="4"/>
      <c r="H216" s="4"/>
      <c r="I216" s="4"/>
      <c r="K216" s="12"/>
      <c r="L216" s="12"/>
      <c r="V216" s="12"/>
      <c r="W216" s="12"/>
      <c r="AG216" s="12"/>
      <c r="AH216" s="12"/>
      <c r="AR216" s="12"/>
    </row>
    <row r="217" spans="1:44" ht="16.5" customHeight="1" x14ac:dyDescent="0.25">
      <c r="A217" s="4"/>
      <c r="C217" s="4"/>
      <c r="D217" s="4"/>
      <c r="E217" s="4"/>
      <c r="F217" s="4"/>
      <c r="G217" s="4"/>
      <c r="H217" s="4"/>
      <c r="I217" s="4"/>
      <c r="K217" s="12"/>
      <c r="L217" s="12"/>
      <c r="V217" s="12"/>
      <c r="W217" s="12"/>
      <c r="AG217" s="12"/>
      <c r="AH217" s="12"/>
      <c r="AR217" s="12"/>
    </row>
    <row r="218" spans="1:44" ht="16.5" customHeight="1" x14ac:dyDescent="0.25">
      <c r="A218" s="4"/>
      <c r="C218" s="4"/>
      <c r="D218" s="4"/>
      <c r="E218" s="4"/>
      <c r="F218" s="4"/>
      <c r="G218" s="4"/>
      <c r="H218" s="4"/>
      <c r="I218" s="4"/>
      <c r="K218" s="4"/>
      <c r="L218" s="4"/>
      <c r="V218" s="4"/>
      <c r="W218" s="4"/>
      <c r="AG218" s="4"/>
      <c r="AH218" s="4"/>
      <c r="AR218" s="4"/>
    </row>
    <row r="219" spans="1:44" ht="16.5" customHeight="1" x14ac:dyDescent="0.25">
      <c r="A219" s="4"/>
      <c r="C219" s="4"/>
      <c r="D219" s="4"/>
      <c r="E219" s="4"/>
      <c r="F219" s="4"/>
      <c r="G219" s="4"/>
      <c r="H219" s="4"/>
      <c r="I219" s="4"/>
      <c r="K219" s="4"/>
      <c r="L219" s="4"/>
      <c r="V219" s="4"/>
      <c r="W219" s="4"/>
      <c r="AG219" s="4"/>
      <c r="AH219" s="4"/>
      <c r="AR219" s="4"/>
    </row>
    <row r="220" spans="1:44" ht="16.5" customHeight="1" x14ac:dyDescent="0.25">
      <c r="A220" s="4"/>
      <c r="C220" s="4"/>
      <c r="D220" s="4"/>
      <c r="E220" s="4"/>
      <c r="F220" s="4"/>
      <c r="G220" s="4"/>
      <c r="H220" s="4"/>
      <c r="I220" s="4"/>
      <c r="K220" s="4"/>
      <c r="L220" s="4"/>
      <c r="V220" s="4"/>
      <c r="W220" s="4"/>
      <c r="AG220" s="4"/>
      <c r="AH220" s="4"/>
      <c r="AR220" s="4"/>
    </row>
    <row r="221" spans="1:44" ht="16.5" customHeight="1" x14ac:dyDescent="0.25">
      <c r="A221" s="4"/>
      <c r="C221" s="4"/>
      <c r="D221" s="4"/>
      <c r="E221" s="4"/>
      <c r="F221" s="4"/>
      <c r="G221" s="4"/>
      <c r="H221" s="4"/>
      <c r="I221" s="4"/>
      <c r="K221" s="4"/>
      <c r="L221" s="4"/>
      <c r="V221" s="4"/>
      <c r="W221" s="4"/>
      <c r="AG221" s="4"/>
      <c r="AH221" s="4"/>
      <c r="AR221" s="4"/>
    </row>
    <row r="222" spans="1:44" ht="16.5" customHeight="1" x14ac:dyDescent="0.25">
      <c r="A222" s="4"/>
      <c r="C222" s="4"/>
      <c r="D222" s="4"/>
      <c r="E222" s="4"/>
      <c r="F222" s="4"/>
      <c r="G222" s="4"/>
      <c r="H222" s="4"/>
      <c r="I222" s="4"/>
      <c r="K222" s="4"/>
      <c r="L222" s="4"/>
      <c r="V222" s="4"/>
      <c r="W222" s="4"/>
      <c r="AG222" s="4"/>
      <c r="AH222" s="4"/>
      <c r="AR222" s="4"/>
    </row>
    <row r="223" spans="1:44" ht="16.5" customHeight="1" x14ac:dyDescent="0.25">
      <c r="A223" s="4"/>
      <c r="C223" s="4"/>
      <c r="D223" s="4"/>
      <c r="E223" s="4"/>
      <c r="F223" s="4"/>
      <c r="G223" s="4"/>
      <c r="H223" s="4"/>
      <c r="I223" s="4"/>
      <c r="K223" s="4"/>
      <c r="L223" s="4"/>
      <c r="V223" s="4"/>
      <c r="W223" s="4"/>
      <c r="AG223" s="4"/>
      <c r="AH223" s="4"/>
      <c r="AR223" s="4"/>
    </row>
    <row r="224" spans="1:44" ht="16.5" customHeight="1" x14ac:dyDescent="0.25">
      <c r="A224" s="4"/>
      <c r="C224" s="4"/>
      <c r="D224" s="4"/>
      <c r="E224" s="4"/>
      <c r="F224" s="4"/>
      <c r="G224" s="4"/>
      <c r="H224" s="4"/>
      <c r="I224" s="4"/>
      <c r="K224" s="4"/>
      <c r="L224" s="4"/>
      <c r="V224" s="4"/>
      <c r="W224" s="4"/>
      <c r="AG224" s="4"/>
      <c r="AH224" s="4"/>
      <c r="AR224" s="4"/>
    </row>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row r="64560" s="4" customFormat="1" ht="16.5" customHeight="1" x14ac:dyDescent="0.25"/>
    <row r="64561" s="4" customFormat="1" ht="16.5" customHeight="1" x14ac:dyDescent="0.25"/>
    <row r="64562" s="4" customFormat="1" ht="16.5" customHeight="1" x14ac:dyDescent="0.25"/>
    <row r="64563" s="4" customFormat="1" ht="16.5" customHeight="1" x14ac:dyDescent="0.25"/>
    <row r="64564" s="4" customFormat="1" ht="16.5" customHeight="1" x14ac:dyDescent="0.25"/>
    <row r="64565" s="4" customFormat="1" ht="16.5" customHeight="1" x14ac:dyDescent="0.25"/>
    <row r="64566" s="4" customFormat="1" ht="16.5" customHeight="1" x14ac:dyDescent="0.25"/>
    <row r="64567" s="4" customFormat="1" ht="16.5" customHeight="1" x14ac:dyDescent="0.25"/>
    <row r="64568" s="4" customFormat="1" ht="16.5" customHeight="1" x14ac:dyDescent="0.25"/>
    <row r="64569" s="4" customFormat="1" ht="16.5" customHeight="1" x14ac:dyDescent="0.25"/>
    <row r="64570" s="4" customFormat="1" ht="16.5" customHeight="1" x14ac:dyDescent="0.25"/>
    <row r="64571" s="4" customFormat="1" ht="16.5" customHeight="1" x14ac:dyDescent="0.25"/>
  </sheetData>
  <mergeCells count="3">
    <mergeCell ref="N58:T58"/>
    <mergeCell ref="Y58:AE58"/>
    <mergeCell ref="AJ58:AP58"/>
  </mergeCells>
  <pageMargins left="0.7" right="0.7" top="0.75" bottom="0.75" header="0.3" footer="0.3"/>
  <pageSetup paperSize="9" scale="40" fitToWidth="0" orientation="landscape" r:id="rId1"/>
  <colBreaks count="3" manualBreakCount="3">
    <brk id="11" max="73" man="1"/>
    <brk id="22" max="73" man="1"/>
    <brk id="33" max="7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4" ma:contentTypeDescription="Een nieuw document maken." ma:contentTypeScope="" ma:versionID="ceeff80a02eb1ddf11c926aeecc3ccef">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70aaafeff57757709dc1d00d6831612f"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3416a4-5d11-4d14-97f9-91638e95b6fd}"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AB51F5-49F3-4283-99E4-EA8AC3B1C0A5}">
  <ds:schemaRefs>
    <ds:schemaRef ds:uri="11e8c193-6e47-41fd-a810-fc4137cbddfa"/>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2006/documentManagement/types"/>
    <ds:schemaRef ds:uri="http://purl.org/dc/terms/"/>
    <ds:schemaRef ds:uri="http://purl.org/dc/dcmitype/"/>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96490DFA-02EB-4920-BB7E-67B056C21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Totaal</vt:lpstr>
      <vt:lpstr>3. Vaste Verreken Prijzen</vt:lpstr>
      <vt:lpstr>4. Integr. uurtarief banqueting</vt:lpstr>
      <vt:lpstr>5. Begrotingen</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Linda Kroeze</cp:lastModifiedBy>
  <cp:revision/>
  <cp:lastPrinted>2023-02-17T17:26:46Z</cp:lastPrinted>
  <dcterms:created xsi:type="dcterms:W3CDTF">2003-02-05T11:06:08Z</dcterms:created>
  <dcterms:modified xsi:type="dcterms:W3CDTF">2023-11-03T15:18:28Z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