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GDrU/EA Medische artikelen 2022/03. NvI's/1. Eerste NvI/"/>
    </mc:Choice>
  </mc:AlternateContent>
  <xr:revisionPtr revIDLastSave="7" documentId="8_{02B35216-CA23-4725-BAB5-E542BA0189F5}" xr6:coauthVersionLast="47" xr6:coauthVersionMax="47" xr10:uidLastSave="{439715B8-E55D-42CF-91A5-7D3C52C58976}"/>
  <bookViews>
    <workbookView xWindow="-108" yWindow="-108" windowWidth="23256" windowHeight="12576" xr2:uid="{C70F28BD-8AB5-494D-A615-9240DAD79CA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73" i="1"/>
  <c r="D174" i="1"/>
  <c r="D175" i="1"/>
  <c r="D176" i="1"/>
  <c r="D177" i="1"/>
  <c r="D178" i="1"/>
  <c r="D179" i="1"/>
  <c r="D17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32" i="1"/>
  <c r="D130" i="1"/>
  <c r="D129" i="1"/>
  <c r="D126" i="1"/>
  <c r="D127" i="1"/>
  <c r="D125" i="1"/>
  <c r="D119" i="1"/>
  <c r="D120" i="1"/>
  <c r="D121" i="1"/>
  <c r="D122" i="1"/>
  <c r="D123" i="1"/>
  <c r="D118" i="1"/>
  <c r="D106" i="1"/>
  <c r="D107" i="1"/>
  <c r="D108" i="1"/>
  <c r="D109" i="1"/>
  <c r="D110" i="1"/>
  <c r="D111" i="1"/>
  <c r="D112" i="1"/>
  <c r="D113" i="1"/>
  <c r="D114" i="1"/>
  <c r="D115" i="1"/>
  <c r="D116" i="1"/>
  <c r="D105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89" i="1"/>
  <c r="D65" i="1"/>
  <c r="D66" i="1"/>
  <c r="D67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5" i="1"/>
  <c r="D86" i="1"/>
  <c r="D87" i="1"/>
  <c r="D58" i="1"/>
  <c r="D59" i="1"/>
  <c r="D60" i="1"/>
  <c r="D61" i="1"/>
  <c r="D62" i="1"/>
  <c r="D63" i="1"/>
  <c r="D57" i="1"/>
  <c r="D50" i="1"/>
  <c r="D51" i="1"/>
  <c r="D52" i="1"/>
  <c r="D53" i="1"/>
  <c r="D54" i="1"/>
  <c r="D55" i="1"/>
  <c r="D49" i="1"/>
  <c r="D36" i="1"/>
  <c r="D38" i="1"/>
  <c r="D41" i="1"/>
  <c r="D42" i="1"/>
  <c r="D43" i="1"/>
  <c r="D45" i="1"/>
  <c r="D46" i="1"/>
  <c r="D47" i="1"/>
  <c r="D35" i="1"/>
  <c r="D24" i="1"/>
  <c r="D25" i="1"/>
  <c r="D26" i="1"/>
  <c r="D27" i="1"/>
  <c r="D28" i="1"/>
  <c r="D29" i="1"/>
  <c r="D30" i="1"/>
  <c r="D31" i="1"/>
  <c r="D32" i="1"/>
  <c r="D33" i="1"/>
  <c r="D23" i="1"/>
  <c r="D21" i="1"/>
  <c r="D20" i="1"/>
  <c r="D13" i="1"/>
  <c r="D15" i="1"/>
  <c r="D17" i="1"/>
  <c r="D18" i="1"/>
  <c r="B84" i="1"/>
  <c r="D84" i="1" s="1"/>
  <c r="B83" i="1"/>
  <c r="D83" i="1" s="1"/>
  <c r="B68" i="1"/>
  <c r="D68" i="1" s="1"/>
  <c r="B44" i="1"/>
  <c r="D44" i="1" s="1"/>
  <c r="B40" i="1"/>
  <c r="D40" i="1" s="1"/>
  <c r="B39" i="1"/>
  <c r="D39" i="1" s="1"/>
  <c r="B37" i="1"/>
  <c r="D37" i="1" s="1"/>
  <c r="B16" i="1"/>
  <c r="D16" i="1" s="1"/>
  <c r="B14" i="1"/>
  <c r="D14" i="1" s="1"/>
  <c r="B12" i="1"/>
  <c r="D12" i="1" s="1"/>
  <c r="D180" i="1" l="1"/>
</calcChain>
</file>

<file path=xl/sharedStrings.xml><?xml version="1.0" encoding="utf-8"?>
<sst xmlns="http://schemas.openxmlformats.org/spreadsheetml/2006/main" count="187" uniqueCount="162">
  <si>
    <t>Bijlage prijsblad</t>
  </si>
  <si>
    <t xml:space="preserve">Alle prijzen zijn inclusief hetgeen benoemd is in de aanbestedingsstukken </t>
  </si>
  <si>
    <t>Artikel</t>
  </si>
  <si>
    <t>Desinfectie materialen</t>
  </si>
  <si>
    <t>Alcohol Podior 80%</t>
  </si>
  <si>
    <t>Alcohol ketonatus</t>
  </si>
  <si>
    <t>Handdesinfectans</t>
  </si>
  <si>
    <t>Pompje voor handdesinfectans</t>
  </si>
  <si>
    <t xml:space="preserve">Handdesinfectie voor desinfectiezuilen </t>
  </si>
  <si>
    <t>Oppervlakte desinfectans</t>
  </si>
  <si>
    <t xml:space="preserve">Hygiene artikelen </t>
  </si>
  <si>
    <t xml:space="preserve">Nierbekken </t>
  </si>
  <si>
    <t>Handcreme</t>
  </si>
  <si>
    <t>Persoonlijke Bescherming Middelen (PBM)</t>
  </si>
  <si>
    <t>Handschoenen Nitril Extra Extra Large</t>
  </si>
  <si>
    <t>Handschoenen Nitril Extra Large</t>
  </si>
  <si>
    <t>Handschoenen Nitril Large 8-9</t>
  </si>
  <si>
    <t>Handschoenen Nitril Medium 7-8</t>
  </si>
  <si>
    <t>Handschoenen Nitril Small 6-7</t>
  </si>
  <si>
    <t>Mondneusmasker Type IIR</t>
  </si>
  <si>
    <t>Mondneusmasker FFP2 zonder ventiel</t>
  </si>
  <si>
    <t>Veiligheidsbril/Voorzetbril</t>
  </si>
  <si>
    <t>Hygiënisch masker/ face shield</t>
  </si>
  <si>
    <t>Isolatieschort</t>
  </si>
  <si>
    <t>Haarnetjes (operatiemuts)</t>
  </si>
  <si>
    <t xml:space="preserve">Visus/audio </t>
  </si>
  <si>
    <t xml:space="preserve">Visuskaart: E-haken + LEA </t>
  </si>
  <si>
    <t>Visuskaart E-haken</t>
  </si>
  <si>
    <t>Aanwijsstok E-symbool</t>
  </si>
  <si>
    <t>Occlusiebril voor kinderen</t>
  </si>
  <si>
    <t xml:space="preserve">Penlight </t>
  </si>
  <si>
    <t>Audiometer + headset + software + draagtas</t>
  </si>
  <si>
    <t>Diagnostiek set otoscoop en ophthalmoscoop</t>
  </si>
  <si>
    <t>Otoscoop tips</t>
  </si>
  <si>
    <t xml:space="preserve">Otoscoop tips </t>
  </si>
  <si>
    <t xml:space="preserve">Lampje 3,5V </t>
  </si>
  <si>
    <t>Lampje 2,5V Heine 037</t>
  </si>
  <si>
    <t xml:space="preserve">Wegen </t>
  </si>
  <si>
    <t xml:space="preserve">Weegschaal </t>
  </si>
  <si>
    <t xml:space="preserve">Babyweegschaal </t>
  </si>
  <si>
    <t>Accupakket babyweegschaal</t>
  </si>
  <si>
    <t>Inbakerdoek</t>
  </si>
  <si>
    <t>Baby unster</t>
  </si>
  <si>
    <t>Opklapbare babyweegschaal + tas</t>
  </si>
  <si>
    <t>(Lengte) Meetartikelen</t>
  </si>
  <si>
    <t>Microtoise lengtemeter</t>
  </si>
  <si>
    <t xml:space="preserve">Meetbak voor baby's en kleine kinderen tot 2 jaar. </t>
  </si>
  <si>
    <t>Meetstaaf (mobiel)</t>
  </si>
  <si>
    <t>Meetstaaf (vast)</t>
  </si>
  <si>
    <t>Scoliometer</t>
  </si>
  <si>
    <t>Beenlengte correctie plankjes 0,5cm, 1cm, 2cm</t>
  </si>
  <si>
    <t>Meetlint voor meten schedelomtrek en buikomvang</t>
  </si>
  <si>
    <t>Injecteren</t>
  </si>
  <si>
    <t xml:space="preserve">Injectienaald 20G 0,9 x 40 mm x 1 1/2 </t>
  </si>
  <si>
    <t>Injectienaald 21G 0,8 x 25 mm groen</t>
  </si>
  <si>
    <t>Injectienaald 21G 0,8 x 40 mm groen</t>
  </si>
  <si>
    <t>Injectienaald 22 G 0,7 x 30 mm zwart</t>
  </si>
  <si>
    <t>Injectienaald 23G  0,6 x 25 mm blauw</t>
  </si>
  <si>
    <t xml:space="preserve">Injectienaald 25G  0,5  x 16 mm oranje </t>
  </si>
  <si>
    <t>Injectienaald 25G  0,5 x 25 mm oranje</t>
  </si>
  <si>
    <t>Optreknaald 18G 1,2 x 40 mm rood</t>
  </si>
  <si>
    <t xml:space="preserve">Optreknaald 21G 0,8 x 25 mm groen </t>
  </si>
  <si>
    <t>Optreknaald 22G 0,7 x 40 mm zwart</t>
  </si>
  <si>
    <t>Optreknaald 23G 0,6 x 25 mm blauw</t>
  </si>
  <si>
    <t>Optreknaald 25G 0,5 x 16 mm oranje</t>
  </si>
  <si>
    <t>injectiespuit 1 ml</t>
  </si>
  <si>
    <t>Injectiespuit 2 ml</t>
  </si>
  <si>
    <t>Injectiespuit 5 ml</t>
  </si>
  <si>
    <t>Injectiespuit 20 ml</t>
  </si>
  <si>
    <t>Injectiespuit 50-60 ml</t>
  </si>
  <si>
    <t>Naaldencontainer 0,2 L</t>
  </si>
  <si>
    <t>Naaldencontainer 4 L</t>
  </si>
  <si>
    <t>Naaldencontainer 7 L</t>
  </si>
  <si>
    <t>Naaldencontainer 13 L</t>
  </si>
  <si>
    <t>Alcoholdoekjes</t>
  </si>
  <si>
    <t>Voorgevulde spuit met NaCl</t>
  </si>
  <si>
    <t>Verband/Pleister</t>
  </si>
  <si>
    <t xml:space="preserve">Wattenbollen/wattendeppers </t>
  </si>
  <si>
    <t xml:space="preserve">Kinderpleister </t>
  </si>
  <si>
    <t>Injectiepleisters/hielprikpleister</t>
  </si>
  <si>
    <t>Injectiepleisters</t>
  </si>
  <si>
    <t>Wondpleister</t>
  </si>
  <si>
    <t>Leukopor</t>
  </si>
  <si>
    <t>Leukosilk</t>
  </si>
  <si>
    <t xml:space="preserve">Gaascompres </t>
  </si>
  <si>
    <t>Elastisch fixatiewindsel</t>
  </si>
  <si>
    <t>Hechtpleister</t>
  </si>
  <si>
    <t xml:space="preserve">Verbandschaar </t>
  </si>
  <si>
    <t>Bloedafname</t>
  </si>
  <si>
    <t xml:space="preserve">Vleugelnaald </t>
  </si>
  <si>
    <t>Bloedafnameset</t>
  </si>
  <si>
    <t xml:space="preserve">Bloedafnamenaald </t>
  </si>
  <si>
    <t>Bloedafnamenaald</t>
  </si>
  <si>
    <t>Bloedafnamebuis (paars)</t>
  </si>
  <si>
    <t>Bloedafnamebuis (groen)</t>
  </si>
  <si>
    <t>Bloedafnamebuis (geel)</t>
  </si>
  <si>
    <t xml:space="preserve">Stuwband 2 knops </t>
  </si>
  <si>
    <t>Losse band</t>
  </si>
  <si>
    <t>Stuwband daisygrip</t>
  </si>
  <si>
    <t>Chloorhexidine 0,5% in alcohol 70%</t>
  </si>
  <si>
    <t>Lancet</t>
  </si>
  <si>
    <t>Urine onderzoek</t>
  </si>
  <si>
    <t>Zwangerschaps test</t>
  </si>
  <si>
    <t>Urine teststroken</t>
  </si>
  <si>
    <t>Urine teststrips</t>
  </si>
  <si>
    <t>pH indicator strips</t>
  </si>
  <si>
    <t>Urinecontainers</t>
  </si>
  <si>
    <t>Urinebekers</t>
  </si>
  <si>
    <t>Forensische Geneeskunde</t>
  </si>
  <si>
    <t>Catheter nelaton 5,3 mm</t>
  </si>
  <si>
    <t>Vrouwencatheter</t>
  </si>
  <si>
    <t>Catheter nelaton 2,0 mm</t>
  </si>
  <si>
    <t>Microscoop</t>
  </si>
  <si>
    <t>objectglaasjes</t>
  </si>
  <si>
    <t>dekglaasjes</t>
  </si>
  <si>
    <t>Overige producten</t>
  </si>
  <si>
    <t xml:space="preserve">Protoscoop </t>
  </si>
  <si>
    <t>HIV-sneltest</t>
  </si>
  <si>
    <t>Saturatiemeter</t>
  </si>
  <si>
    <t>Startpakket glucosemeter</t>
  </si>
  <si>
    <t>Oorthermometer</t>
  </si>
  <si>
    <t>Lenskapjes</t>
  </si>
  <si>
    <t>Digitale koortsthermometer</t>
  </si>
  <si>
    <t>Thermometerhoesjes</t>
  </si>
  <si>
    <t xml:space="preserve">Scalpelmesje </t>
  </si>
  <si>
    <t>Tongspatel</t>
  </si>
  <si>
    <t xml:space="preserve">Glijmiddel </t>
  </si>
  <si>
    <t>Bloeddrukmeter</t>
  </si>
  <si>
    <t>Kindermanchet voor bloeddrukmeter</t>
  </si>
  <si>
    <t xml:space="preserve">Extra grote band voor bloeddrukmeter </t>
  </si>
  <si>
    <t xml:space="preserve">Stethoscoop </t>
  </si>
  <si>
    <t>Stethoscoop</t>
  </si>
  <si>
    <t>Zilvernitraatstift 75%</t>
  </si>
  <si>
    <t xml:space="preserve">Vaseline </t>
  </si>
  <si>
    <t>Onderlegger</t>
  </si>
  <si>
    <t>Celstof depper</t>
  </si>
  <si>
    <t>Weegpapier</t>
  </si>
  <si>
    <t>Onderzoeksbankpapier</t>
  </si>
  <si>
    <t>Wattenstaafjes</t>
  </si>
  <si>
    <t>Dextro</t>
  </si>
  <si>
    <t>Histofreezer</t>
  </si>
  <si>
    <t>Deet gel</t>
  </si>
  <si>
    <t>Deet spray</t>
  </si>
  <si>
    <t>Mosquitonet</t>
  </si>
  <si>
    <t>Koelkast thermometer</t>
  </si>
  <si>
    <t xml:space="preserve">Opstapje </t>
  </si>
  <si>
    <t xml:space="preserve">Onderzoekbank </t>
  </si>
  <si>
    <t>Bloedafname stoel</t>
  </si>
  <si>
    <t>Onderzoekbank opklapbaar</t>
  </si>
  <si>
    <t>Aankleedkussen</t>
  </si>
  <si>
    <t>Kalibratie</t>
  </si>
  <si>
    <t xml:space="preserve">Audiometer </t>
  </si>
  <si>
    <t>Per stuk</t>
  </si>
  <si>
    <t>per 5</t>
  </si>
  <si>
    <t>Digitale opstapweegschaal</t>
  </si>
  <si>
    <t>Digitale opklapbare babyweegschaal</t>
  </si>
  <si>
    <t>Zie Bijlage 10 Artikelenlijst EA medische verbruiks- en gebruiksartikelen voor de specificaties per artikel</t>
  </si>
  <si>
    <t>Totale inschrijfprijs</t>
  </si>
  <si>
    <t>Prijs per eenheid ex btw maximaal 2 decimalen</t>
  </si>
  <si>
    <t xml:space="preserve">Totaalprijs ex btw per jaar </t>
  </si>
  <si>
    <t>Inschrijver dient alleen de licht groene cellen van het Prijsblad in te vullen. De formule vermenigvuldigt dit bedrag vervolgens automatisch met het aantal per jaar. De genoemde aantallen zijn fictief.</t>
  </si>
  <si>
    <t>Aantal producten uitgevraagd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</si>
</sst>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22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49" fontId="2" fillId="0" borderId="1" xfId="0" applyNumberFormat="1" applyFont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6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5" fillId="5" borderId="1" xfId="0" applyFont="1" applyFill="1" applyBorder="1"/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/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vertical="top"/>
    </xf>
    <xf numFmtId="0" fontId="6" fillId="5" borderId="3" xfId="0" applyFont="1" applyFill="1" applyBorder="1" applyAlignment="1">
      <alignment vertical="top"/>
    </xf>
    <xf numFmtId="0" fontId="6" fillId="5" borderId="4" xfId="0" applyFont="1" applyFill="1" applyBorder="1" applyAlignment="1">
      <alignment vertical="top"/>
    </xf>
    <xf numFmtId="0" fontId="6" fillId="5" borderId="5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7" fillId="5" borderId="1" xfId="0" applyFont="1" applyFill="1" applyBorder="1"/>
    <xf numFmtId="164" fontId="5" fillId="0" borderId="1" xfId="0" applyNumberFormat="1" applyFont="1" applyBorder="1"/>
    <xf numFmtId="164" fontId="7" fillId="5" borderId="1" xfId="0" applyNumberFormat="1" applyFont="1" applyFill="1" applyBorder="1"/>
    <xf numFmtId="164" fontId="5" fillId="4" borderId="1" xfId="1" applyNumberFormat="1" applyFont="1" applyFill="1" applyBorder="1" applyProtection="1">
      <protection locked="0"/>
    </xf>
    <xf numFmtId="164" fontId="5" fillId="4" borderId="1" xfId="0" applyNumberFormat="1" applyFont="1" applyFill="1" applyBorder="1" applyProtection="1">
      <protection locked="0"/>
    </xf>
    <xf numFmtId="164" fontId="5" fillId="4" borderId="9" xfId="0" applyNumberFormat="1" applyFont="1" applyFill="1" applyBorder="1" applyProtection="1">
      <protection locked="0"/>
    </xf>
    <xf numFmtId="49" fontId="2" fillId="0" borderId="1" xfId="0" applyNumberFormat="1" applyFont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Normal 2" xfId="2" xr:uid="{4CEB5D6E-5E51-4313-A6AD-FF7463F4DE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FE94-2DE6-437B-9AD2-104E66D2078F}">
  <dimension ref="A1:D180"/>
  <sheetViews>
    <sheetView showGridLines="0" tabSelected="1" workbookViewId="0">
      <selection activeCell="C173" sqref="C173"/>
    </sheetView>
  </sheetViews>
  <sheetFormatPr defaultRowHeight="12.6" x14ac:dyDescent="0.2"/>
  <cols>
    <col min="1" max="1" width="61.109375" style="13" bestFit="1" customWidth="1"/>
    <col min="2" max="2" width="12.44140625" style="13" bestFit="1" customWidth="1"/>
    <col min="3" max="3" width="34.21875" style="13" customWidth="1"/>
    <col min="4" max="4" width="26.6640625" style="13" bestFit="1" customWidth="1"/>
    <col min="5" max="16384" width="8.88671875" style="13"/>
  </cols>
  <sheetData>
    <row r="1" spans="1:4" s="12" customFormat="1" ht="28.2" x14ac:dyDescent="0.45">
      <c r="A1" s="11" t="s">
        <v>0</v>
      </c>
    </row>
    <row r="2" spans="1:4" s="12" customFormat="1" ht="13.8" x14ac:dyDescent="0.25"/>
    <row r="3" spans="1:4" x14ac:dyDescent="0.2">
      <c r="A3" s="13" t="s">
        <v>160</v>
      </c>
    </row>
    <row r="5" spans="1:4" x14ac:dyDescent="0.2">
      <c r="A5" s="13" t="s">
        <v>156</v>
      </c>
    </row>
    <row r="7" spans="1:4" x14ac:dyDescent="0.2">
      <c r="A7" s="13" t="s">
        <v>1</v>
      </c>
    </row>
    <row r="9" spans="1:4" ht="50.4" x14ac:dyDescent="0.2">
      <c r="A9" s="10" t="s">
        <v>2</v>
      </c>
      <c r="B9" s="33" t="s">
        <v>161</v>
      </c>
      <c r="C9" s="19" t="s">
        <v>158</v>
      </c>
      <c r="D9" s="24" t="s">
        <v>159</v>
      </c>
    </row>
    <row r="10" spans="1:4" x14ac:dyDescent="0.2">
      <c r="A10" s="17" t="s">
        <v>3</v>
      </c>
      <c r="B10" s="17"/>
      <c r="C10" s="18"/>
      <c r="D10" s="16"/>
    </row>
    <row r="11" spans="1:4" x14ac:dyDescent="0.2">
      <c r="A11" s="2" t="s">
        <v>4</v>
      </c>
      <c r="B11" s="3">
        <v>470</v>
      </c>
      <c r="C11" s="30"/>
      <c r="D11" s="28">
        <f>B11*C11</f>
        <v>0</v>
      </c>
    </row>
    <row r="12" spans="1:4" x14ac:dyDescent="0.2">
      <c r="A12" s="2" t="s">
        <v>5</v>
      </c>
      <c r="B12" s="1">
        <f>30/3*4</f>
        <v>40</v>
      </c>
      <c r="C12" s="30"/>
      <c r="D12" s="28">
        <f t="shared" ref="D12:D18" si="0">B12*C12</f>
        <v>0</v>
      </c>
    </row>
    <row r="13" spans="1:4" x14ac:dyDescent="0.2">
      <c r="A13" s="2" t="s">
        <v>4</v>
      </c>
      <c r="B13" s="3">
        <v>470</v>
      </c>
      <c r="C13" s="30"/>
      <c r="D13" s="28">
        <f t="shared" si="0"/>
        <v>0</v>
      </c>
    </row>
    <row r="14" spans="1:4" x14ac:dyDescent="0.2">
      <c r="A14" s="2" t="s">
        <v>6</v>
      </c>
      <c r="B14" s="3">
        <f>185/3*4</f>
        <v>246.66666666666666</v>
      </c>
      <c r="C14" s="30"/>
      <c r="D14" s="28">
        <f t="shared" si="0"/>
        <v>0</v>
      </c>
    </row>
    <row r="15" spans="1:4" x14ac:dyDescent="0.2">
      <c r="A15" s="2" t="s">
        <v>6</v>
      </c>
      <c r="B15" s="3">
        <v>590</v>
      </c>
      <c r="C15" s="30"/>
      <c r="D15" s="28">
        <f t="shared" si="0"/>
        <v>0</v>
      </c>
    </row>
    <row r="16" spans="1:4" x14ac:dyDescent="0.2">
      <c r="A16" s="2" t="s">
        <v>7</v>
      </c>
      <c r="B16" s="3">
        <f>187*3/4</f>
        <v>140.25</v>
      </c>
      <c r="C16" s="30"/>
      <c r="D16" s="28">
        <f t="shared" si="0"/>
        <v>0</v>
      </c>
    </row>
    <row r="17" spans="1:4" x14ac:dyDescent="0.2">
      <c r="A17" s="2" t="s">
        <v>8</v>
      </c>
      <c r="B17" s="3">
        <v>100</v>
      </c>
      <c r="C17" s="30"/>
      <c r="D17" s="28">
        <f t="shared" si="0"/>
        <v>0</v>
      </c>
    </row>
    <row r="18" spans="1:4" x14ac:dyDescent="0.2">
      <c r="A18" s="2" t="s">
        <v>9</v>
      </c>
      <c r="B18" s="1">
        <v>20</v>
      </c>
      <c r="C18" s="30"/>
      <c r="D18" s="28">
        <f t="shared" si="0"/>
        <v>0</v>
      </c>
    </row>
    <row r="19" spans="1:4" x14ac:dyDescent="0.2">
      <c r="A19" s="17" t="s">
        <v>10</v>
      </c>
      <c r="B19" s="17"/>
      <c r="C19" s="18"/>
      <c r="D19" s="16"/>
    </row>
    <row r="20" spans="1:4" x14ac:dyDescent="0.2">
      <c r="A20" s="2" t="s">
        <v>11</v>
      </c>
      <c r="B20" s="3">
        <v>160</v>
      </c>
      <c r="C20" s="31"/>
      <c r="D20" s="28">
        <f>B20*C20</f>
        <v>0</v>
      </c>
    </row>
    <row r="21" spans="1:4" x14ac:dyDescent="0.2">
      <c r="A21" s="2" t="s">
        <v>12</v>
      </c>
      <c r="B21" s="1">
        <v>75</v>
      </c>
      <c r="C21" s="31"/>
      <c r="D21" s="28">
        <f>B21*C21</f>
        <v>0</v>
      </c>
    </row>
    <row r="22" spans="1:4" x14ac:dyDescent="0.2">
      <c r="A22" s="17" t="s">
        <v>13</v>
      </c>
      <c r="B22" s="17"/>
      <c r="C22" s="18"/>
      <c r="D22" s="16"/>
    </row>
    <row r="23" spans="1:4" x14ac:dyDescent="0.2">
      <c r="A23" s="2" t="s">
        <v>14</v>
      </c>
      <c r="B23" s="1">
        <v>10</v>
      </c>
      <c r="C23" s="31"/>
      <c r="D23" s="28">
        <f>B23*C23</f>
        <v>0</v>
      </c>
    </row>
    <row r="24" spans="1:4" x14ac:dyDescent="0.2">
      <c r="A24" s="2" t="s">
        <v>15</v>
      </c>
      <c r="B24" s="3">
        <v>30</v>
      </c>
      <c r="C24" s="31"/>
      <c r="D24" s="28">
        <f t="shared" ref="D24:D33" si="1">B24*C24</f>
        <v>0</v>
      </c>
    </row>
    <row r="25" spans="1:4" x14ac:dyDescent="0.2">
      <c r="A25" s="2" t="s">
        <v>16</v>
      </c>
      <c r="B25" s="3">
        <v>40</v>
      </c>
      <c r="C25" s="31"/>
      <c r="D25" s="28">
        <f t="shared" si="1"/>
        <v>0</v>
      </c>
    </row>
    <row r="26" spans="1:4" x14ac:dyDescent="0.2">
      <c r="A26" s="2" t="s">
        <v>17</v>
      </c>
      <c r="B26" s="1">
        <v>160</v>
      </c>
      <c r="C26" s="31"/>
      <c r="D26" s="28">
        <f t="shared" si="1"/>
        <v>0</v>
      </c>
    </row>
    <row r="27" spans="1:4" x14ac:dyDescent="0.2">
      <c r="A27" s="2" t="s">
        <v>18</v>
      </c>
      <c r="B27" s="1">
        <v>30</v>
      </c>
      <c r="C27" s="31"/>
      <c r="D27" s="28">
        <f t="shared" si="1"/>
        <v>0</v>
      </c>
    </row>
    <row r="28" spans="1:4" x14ac:dyDescent="0.2">
      <c r="A28" s="2" t="s">
        <v>19</v>
      </c>
      <c r="B28" s="1">
        <v>1920</v>
      </c>
      <c r="C28" s="31"/>
      <c r="D28" s="28">
        <f t="shared" si="1"/>
        <v>0</v>
      </c>
    </row>
    <row r="29" spans="1:4" x14ac:dyDescent="0.2">
      <c r="A29" s="2" t="s">
        <v>20</v>
      </c>
      <c r="B29" s="1">
        <v>45</v>
      </c>
      <c r="C29" s="31"/>
      <c r="D29" s="28">
        <f t="shared" si="1"/>
        <v>0</v>
      </c>
    </row>
    <row r="30" spans="1:4" x14ac:dyDescent="0.2">
      <c r="A30" s="2" t="s">
        <v>21</v>
      </c>
      <c r="B30" s="3">
        <v>5</v>
      </c>
      <c r="C30" s="31"/>
      <c r="D30" s="28">
        <f t="shared" si="1"/>
        <v>0</v>
      </c>
    </row>
    <row r="31" spans="1:4" x14ac:dyDescent="0.2">
      <c r="A31" s="2" t="s">
        <v>22</v>
      </c>
      <c r="B31" s="3">
        <v>40</v>
      </c>
      <c r="C31" s="31"/>
      <c r="D31" s="28">
        <f t="shared" si="1"/>
        <v>0</v>
      </c>
    </row>
    <row r="32" spans="1:4" x14ac:dyDescent="0.2">
      <c r="A32" s="2" t="s">
        <v>23</v>
      </c>
      <c r="B32" s="1">
        <v>30</v>
      </c>
      <c r="C32" s="31"/>
      <c r="D32" s="28">
        <f t="shared" si="1"/>
        <v>0</v>
      </c>
    </row>
    <row r="33" spans="1:4" x14ac:dyDescent="0.2">
      <c r="A33" s="2" t="s">
        <v>24</v>
      </c>
      <c r="B33" s="3">
        <v>15</v>
      </c>
      <c r="C33" s="31"/>
      <c r="D33" s="28">
        <f t="shared" si="1"/>
        <v>0</v>
      </c>
    </row>
    <row r="34" spans="1:4" x14ac:dyDescent="0.2">
      <c r="A34" s="17" t="s">
        <v>25</v>
      </c>
      <c r="B34" s="17"/>
      <c r="C34" s="18"/>
      <c r="D34" s="16"/>
    </row>
    <row r="35" spans="1:4" x14ac:dyDescent="0.2">
      <c r="A35" s="2" t="s">
        <v>26</v>
      </c>
      <c r="B35" s="3">
        <v>20</v>
      </c>
      <c r="C35" s="31"/>
      <c r="D35" s="28">
        <f>B35*C35</f>
        <v>0</v>
      </c>
    </row>
    <row r="36" spans="1:4" x14ac:dyDescent="0.2">
      <c r="A36" s="2" t="s">
        <v>26</v>
      </c>
      <c r="B36" s="1">
        <v>10</v>
      </c>
      <c r="C36" s="31"/>
      <c r="D36" s="28">
        <f t="shared" ref="D36:D47" si="2">B36*C36</f>
        <v>0</v>
      </c>
    </row>
    <row r="37" spans="1:4" x14ac:dyDescent="0.2">
      <c r="A37" s="2" t="s">
        <v>27</v>
      </c>
      <c r="B37" s="3">
        <f>26/3*4</f>
        <v>34.666666666666664</v>
      </c>
      <c r="C37" s="31"/>
      <c r="D37" s="28">
        <f t="shared" si="2"/>
        <v>0</v>
      </c>
    </row>
    <row r="38" spans="1:4" x14ac:dyDescent="0.2">
      <c r="A38" s="2" t="s">
        <v>28</v>
      </c>
      <c r="B38" s="3">
        <v>100</v>
      </c>
      <c r="C38" s="31"/>
      <c r="D38" s="28">
        <f t="shared" si="2"/>
        <v>0</v>
      </c>
    </row>
    <row r="39" spans="1:4" x14ac:dyDescent="0.2">
      <c r="A39" s="2" t="s">
        <v>29</v>
      </c>
      <c r="B39" s="3">
        <f>34/3*4</f>
        <v>45.333333333333336</v>
      </c>
      <c r="C39" s="31"/>
      <c r="D39" s="28">
        <f t="shared" si="2"/>
        <v>0</v>
      </c>
    </row>
    <row r="40" spans="1:4" x14ac:dyDescent="0.2">
      <c r="A40" s="2" t="s">
        <v>30</v>
      </c>
      <c r="B40" s="3">
        <f>34/3*4</f>
        <v>45.333333333333336</v>
      </c>
      <c r="C40" s="31"/>
      <c r="D40" s="28">
        <f t="shared" si="2"/>
        <v>0</v>
      </c>
    </row>
    <row r="41" spans="1:4" x14ac:dyDescent="0.2">
      <c r="A41" s="2" t="s">
        <v>31</v>
      </c>
      <c r="B41" s="1">
        <v>75</v>
      </c>
      <c r="C41" s="31"/>
      <c r="D41" s="28">
        <f t="shared" si="2"/>
        <v>0</v>
      </c>
    </row>
    <row r="42" spans="1:4" x14ac:dyDescent="0.2">
      <c r="A42" s="4" t="s">
        <v>32</v>
      </c>
      <c r="B42" s="1">
        <v>40</v>
      </c>
      <c r="C42" s="31"/>
      <c r="D42" s="28">
        <f t="shared" si="2"/>
        <v>0</v>
      </c>
    </row>
    <row r="43" spans="1:4" x14ac:dyDescent="0.2">
      <c r="A43" s="2" t="s">
        <v>33</v>
      </c>
      <c r="B43" s="3">
        <v>40</v>
      </c>
      <c r="C43" s="31"/>
      <c r="D43" s="28">
        <f t="shared" si="2"/>
        <v>0</v>
      </c>
    </row>
    <row r="44" spans="1:4" x14ac:dyDescent="0.2">
      <c r="A44" s="2" t="s">
        <v>34</v>
      </c>
      <c r="B44" s="3">
        <f>4/3*4</f>
        <v>5.333333333333333</v>
      </c>
      <c r="C44" s="31"/>
      <c r="D44" s="28">
        <f t="shared" si="2"/>
        <v>0</v>
      </c>
    </row>
    <row r="45" spans="1:4" x14ac:dyDescent="0.2">
      <c r="A45" s="2" t="s">
        <v>35</v>
      </c>
      <c r="B45" s="1">
        <v>5</v>
      </c>
      <c r="C45" s="31"/>
      <c r="D45" s="28">
        <f t="shared" si="2"/>
        <v>0</v>
      </c>
    </row>
    <row r="46" spans="1:4" x14ac:dyDescent="0.2">
      <c r="A46" s="2" t="s">
        <v>35</v>
      </c>
      <c r="B46" s="1">
        <v>5</v>
      </c>
      <c r="C46" s="31"/>
      <c r="D46" s="28">
        <f t="shared" si="2"/>
        <v>0</v>
      </c>
    </row>
    <row r="47" spans="1:4" x14ac:dyDescent="0.2">
      <c r="A47" s="2" t="s">
        <v>36</v>
      </c>
      <c r="B47" s="1">
        <v>5</v>
      </c>
      <c r="C47" s="31"/>
      <c r="D47" s="28">
        <f t="shared" si="2"/>
        <v>0</v>
      </c>
    </row>
    <row r="48" spans="1:4" x14ac:dyDescent="0.2">
      <c r="A48" s="17" t="s">
        <v>37</v>
      </c>
      <c r="B48" s="17"/>
      <c r="C48" s="18"/>
      <c r="D48" s="16"/>
    </row>
    <row r="49" spans="1:4" x14ac:dyDescent="0.2">
      <c r="A49" s="2" t="s">
        <v>38</v>
      </c>
      <c r="B49" s="1">
        <v>25</v>
      </c>
      <c r="C49" s="31"/>
      <c r="D49" s="28">
        <f>B49*C49</f>
        <v>0</v>
      </c>
    </row>
    <row r="50" spans="1:4" x14ac:dyDescent="0.2">
      <c r="A50" s="2" t="s">
        <v>38</v>
      </c>
      <c r="B50" s="1">
        <v>10</v>
      </c>
      <c r="C50" s="31"/>
      <c r="D50" s="28">
        <f t="shared" ref="D50:D55" si="3">B50*C50</f>
        <v>0</v>
      </c>
    </row>
    <row r="51" spans="1:4" x14ac:dyDescent="0.2">
      <c r="A51" s="2" t="s">
        <v>39</v>
      </c>
      <c r="B51" s="1">
        <v>10</v>
      </c>
      <c r="C51" s="31"/>
      <c r="D51" s="28">
        <f t="shared" si="3"/>
        <v>0</v>
      </c>
    </row>
    <row r="52" spans="1:4" x14ac:dyDescent="0.2">
      <c r="A52" s="2" t="s">
        <v>40</v>
      </c>
      <c r="B52" s="1">
        <v>10</v>
      </c>
      <c r="C52" s="31"/>
      <c r="D52" s="28">
        <f t="shared" si="3"/>
        <v>0</v>
      </c>
    </row>
    <row r="53" spans="1:4" x14ac:dyDescent="0.2">
      <c r="A53" s="2" t="s">
        <v>41</v>
      </c>
      <c r="B53" s="1">
        <v>2</v>
      </c>
      <c r="C53" s="31"/>
      <c r="D53" s="28">
        <f t="shared" si="3"/>
        <v>0</v>
      </c>
    </row>
    <row r="54" spans="1:4" x14ac:dyDescent="0.2">
      <c r="A54" s="2" t="s">
        <v>42</v>
      </c>
      <c r="B54" s="1">
        <v>25</v>
      </c>
      <c r="C54" s="31"/>
      <c r="D54" s="28">
        <f t="shared" si="3"/>
        <v>0</v>
      </c>
    </row>
    <row r="55" spans="1:4" x14ac:dyDescent="0.2">
      <c r="A55" s="2" t="s">
        <v>43</v>
      </c>
      <c r="B55" s="1">
        <v>6</v>
      </c>
      <c r="C55" s="31"/>
      <c r="D55" s="28">
        <f t="shared" si="3"/>
        <v>0</v>
      </c>
    </row>
    <row r="56" spans="1:4" x14ac:dyDescent="0.2">
      <c r="A56" s="17" t="s">
        <v>44</v>
      </c>
      <c r="B56" s="17"/>
      <c r="C56" s="18"/>
      <c r="D56" s="16"/>
    </row>
    <row r="57" spans="1:4" x14ac:dyDescent="0.2">
      <c r="A57" s="2" t="s">
        <v>45</v>
      </c>
      <c r="B57" s="1">
        <v>45</v>
      </c>
      <c r="C57" s="31"/>
      <c r="D57" s="28">
        <f>B57*C57</f>
        <v>0</v>
      </c>
    </row>
    <row r="58" spans="1:4" x14ac:dyDescent="0.2">
      <c r="A58" s="5" t="s">
        <v>46</v>
      </c>
      <c r="B58" s="1">
        <v>10</v>
      </c>
      <c r="C58" s="31"/>
      <c r="D58" s="28">
        <f t="shared" ref="D58:D63" si="4">B58*C58</f>
        <v>0</v>
      </c>
    </row>
    <row r="59" spans="1:4" x14ac:dyDescent="0.2">
      <c r="A59" s="2" t="s">
        <v>47</v>
      </c>
      <c r="B59" s="1">
        <v>10</v>
      </c>
      <c r="C59" s="31"/>
      <c r="D59" s="28">
        <f t="shared" si="4"/>
        <v>0</v>
      </c>
    </row>
    <row r="60" spans="1:4" x14ac:dyDescent="0.2">
      <c r="A60" s="2" t="s">
        <v>48</v>
      </c>
      <c r="B60" s="1">
        <v>10</v>
      </c>
      <c r="C60" s="31"/>
      <c r="D60" s="28">
        <f t="shared" si="4"/>
        <v>0</v>
      </c>
    </row>
    <row r="61" spans="1:4" x14ac:dyDescent="0.2">
      <c r="A61" s="2" t="s">
        <v>49</v>
      </c>
      <c r="B61" s="1">
        <v>2</v>
      </c>
      <c r="C61" s="31"/>
      <c r="D61" s="28">
        <f t="shared" si="4"/>
        <v>0</v>
      </c>
    </row>
    <row r="62" spans="1:4" x14ac:dyDescent="0.2">
      <c r="A62" s="2" t="s">
        <v>50</v>
      </c>
      <c r="B62" s="3">
        <v>2</v>
      </c>
      <c r="C62" s="31"/>
      <c r="D62" s="28">
        <f t="shared" si="4"/>
        <v>0</v>
      </c>
    </row>
    <row r="63" spans="1:4" x14ac:dyDescent="0.2">
      <c r="A63" s="2" t="s">
        <v>51</v>
      </c>
      <c r="B63" s="3">
        <v>35</v>
      </c>
      <c r="C63" s="31"/>
      <c r="D63" s="28">
        <f t="shared" si="4"/>
        <v>0</v>
      </c>
    </row>
    <row r="64" spans="1:4" x14ac:dyDescent="0.2">
      <c r="A64" s="17" t="s">
        <v>52</v>
      </c>
      <c r="B64" s="17"/>
      <c r="C64" s="18"/>
      <c r="D64" s="16"/>
    </row>
    <row r="65" spans="1:4" x14ac:dyDescent="0.2">
      <c r="A65" s="2" t="s">
        <v>53</v>
      </c>
      <c r="B65" s="1">
        <v>50</v>
      </c>
      <c r="C65" s="31"/>
      <c r="D65" s="28">
        <f t="shared" ref="D65:D87" si="5">B65*C65</f>
        <v>0</v>
      </c>
    </row>
    <row r="66" spans="1:4" x14ac:dyDescent="0.2">
      <c r="A66" s="2" t="s">
        <v>54</v>
      </c>
      <c r="B66" s="1">
        <v>50</v>
      </c>
      <c r="C66" s="31"/>
      <c r="D66" s="28">
        <f t="shared" si="5"/>
        <v>0</v>
      </c>
    </row>
    <row r="67" spans="1:4" x14ac:dyDescent="0.2">
      <c r="A67" s="2" t="s">
        <v>55</v>
      </c>
      <c r="B67" s="1">
        <v>50</v>
      </c>
      <c r="C67" s="31"/>
      <c r="D67" s="28">
        <f t="shared" si="5"/>
        <v>0</v>
      </c>
    </row>
    <row r="68" spans="1:4" x14ac:dyDescent="0.2">
      <c r="A68" s="2" t="s">
        <v>56</v>
      </c>
      <c r="B68" s="1">
        <f>15/3*4</f>
        <v>20</v>
      </c>
      <c r="C68" s="31"/>
      <c r="D68" s="28">
        <f t="shared" si="5"/>
        <v>0</v>
      </c>
    </row>
    <row r="69" spans="1:4" x14ac:dyDescent="0.2">
      <c r="A69" s="2" t="s">
        <v>57</v>
      </c>
      <c r="B69" s="1">
        <v>400</v>
      </c>
      <c r="C69" s="31"/>
      <c r="D69" s="28">
        <f t="shared" si="5"/>
        <v>0</v>
      </c>
    </row>
    <row r="70" spans="1:4" x14ac:dyDescent="0.2">
      <c r="A70" s="2" t="s">
        <v>58</v>
      </c>
      <c r="B70" s="1">
        <v>200</v>
      </c>
      <c r="C70" s="31"/>
      <c r="D70" s="28">
        <f t="shared" si="5"/>
        <v>0</v>
      </c>
    </row>
    <row r="71" spans="1:4" x14ac:dyDescent="0.2">
      <c r="A71" s="2" t="s">
        <v>59</v>
      </c>
      <c r="B71" s="1">
        <v>300</v>
      </c>
      <c r="C71" s="31"/>
      <c r="D71" s="28">
        <f t="shared" si="5"/>
        <v>0</v>
      </c>
    </row>
    <row r="72" spans="1:4" x14ac:dyDescent="0.2">
      <c r="A72" s="2" t="s">
        <v>60</v>
      </c>
      <c r="B72" s="3">
        <v>2</v>
      </c>
      <c r="C72" s="31"/>
      <c r="D72" s="28">
        <f t="shared" si="5"/>
        <v>0</v>
      </c>
    </row>
    <row r="73" spans="1:4" x14ac:dyDescent="0.2">
      <c r="A73" s="2" t="s">
        <v>61</v>
      </c>
      <c r="B73" s="3">
        <v>2</v>
      </c>
      <c r="C73" s="31"/>
      <c r="D73" s="28">
        <f t="shared" si="5"/>
        <v>0</v>
      </c>
    </row>
    <row r="74" spans="1:4" x14ac:dyDescent="0.2">
      <c r="A74" s="2" t="s">
        <v>62</v>
      </c>
      <c r="B74" s="3">
        <v>2</v>
      </c>
      <c r="C74" s="31"/>
      <c r="D74" s="28">
        <f t="shared" si="5"/>
        <v>0</v>
      </c>
    </row>
    <row r="75" spans="1:4" x14ac:dyDescent="0.2">
      <c r="A75" s="2" t="s">
        <v>63</v>
      </c>
      <c r="B75" s="3">
        <v>2</v>
      </c>
      <c r="C75" s="31"/>
      <c r="D75" s="28">
        <f t="shared" si="5"/>
        <v>0</v>
      </c>
    </row>
    <row r="76" spans="1:4" x14ac:dyDescent="0.2">
      <c r="A76" s="2" t="s">
        <v>64</v>
      </c>
      <c r="B76" s="3">
        <v>2</v>
      </c>
      <c r="C76" s="31"/>
      <c r="D76" s="28">
        <f t="shared" si="5"/>
        <v>0</v>
      </c>
    </row>
    <row r="77" spans="1:4" x14ac:dyDescent="0.2">
      <c r="A77" s="2" t="s">
        <v>65</v>
      </c>
      <c r="B77" s="1">
        <v>5</v>
      </c>
      <c r="C77" s="31"/>
      <c r="D77" s="28">
        <f t="shared" si="5"/>
        <v>0</v>
      </c>
    </row>
    <row r="78" spans="1:4" x14ac:dyDescent="0.2">
      <c r="A78" s="2" t="s">
        <v>66</v>
      </c>
      <c r="B78" s="1">
        <v>5</v>
      </c>
      <c r="C78" s="31"/>
      <c r="D78" s="28">
        <f t="shared" si="5"/>
        <v>0</v>
      </c>
    </row>
    <row r="79" spans="1:4" x14ac:dyDescent="0.2">
      <c r="A79" s="2" t="s">
        <v>67</v>
      </c>
      <c r="B79" s="1">
        <v>5</v>
      </c>
      <c r="C79" s="31"/>
      <c r="D79" s="28">
        <f t="shared" si="5"/>
        <v>0</v>
      </c>
    </row>
    <row r="80" spans="1:4" x14ac:dyDescent="0.2">
      <c r="A80" s="2" t="s">
        <v>68</v>
      </c>
      <c r="B80" s="1">
        <v>5</v>
      </c>
      <c r="C80" s="31"/>
      <c r="D80" s="28">
        <f t="shared" si="5"/>
        <v>0</v>
      </c>
    </row>
    <row r="81" spans="1:4" x14ac:dyDescent="0.2">
      <c r="A81" s="2" t="s">
        <v>69</v>
      </c>
      <c r="B81" s="1">
        <v>5</v>
      </c>
      <c r="C81" s="31"/>
      <c r="D81" s="28">
        <f t="shared" si="5"/>
        <v>0</v>
      </c>
    </row>
    <row r="82" spans="1:4" x14ac:dyDescent="0.2">
      <c r="A82" s="2" t="s">
        <v>70</v>
      </c>
      <c r="B82" s="3">
        <v>15</v>
      </c>
      <c r="C82" s="31"/>
      <c r="D82" s="28">
        <f t="shared" si="5"/>
        <v>0</v>
      </c>
    </row>
    <row r="83" spans="1:4" x14ac:dyDescent="0.2">
      <c r="A83" s="2" t="s">
        <v>71</v>
      </c>
      <c r="B83" s="1">
        <f>135/3*4</f>
        <v>180</v>
      </c>
      <c r="C83" s="31"/>
      <c r="D83" s="28">
        <f t="shared" si="5"/>
        <v>0</v>
      </c>
    </row>
    <row r="84" spans="1:4" x14ac:dyDescent="0.2">
      <c r="A84" s="2" t="s">
        <v>72</v>
      </c>
      <c r="B84" s="1">
        <f>525/3*4</f>
        <v>700</v>
      </c>
      <c r="C84" s="31"/>
      <c r="D84" s="28">
        <f t="shared" si="5"/>
        <v>0</v>
      </c>
    </row>
    <row r="85" spans="1:4" x14ac:dyDescent="0.2">
      <c r="A85" s="2" t="s">
        <v>73</v>
      </c>
      <c r="B85" s="1">
        <v>15</v>
      </c>
      <c r="C85" s="31"/>
      <c r="D85" s="28">
        <f t="shared" si="5"/>
        <v>0</v>
      </c>
    </row>
    <row r="86" spans="1:4" x14ac:dyDescent="0.2">
      <c r="A86" s="2" t="s">
        <v>74</v>
      </c>
      <c r="B86" s="1">
        <v>25</v>
      </c>
      <c r="C86" s="31"/>
      <c r="D86" s="28">
        <f t="shared" si="5"/>
        <v>0</v>
      </c>
    </row>
    <row r="87" spans="1:4" x14ac:dyDescent="0.2">
      <c r="A87" s="2" t="s">
        <v>75</v>
      </c>
      <c r="B87" s="1">
        <v>5</v>
      </c>
      <c r="C87" s="31"/>
      <c r="D87" s="28">
        <f t="shared" si="5"/>
        <v>0</v>
      </c>
    </row>
    <row r="88" spans="1:4" x14ac:dyDescent="0.2">
      <c r="A88" s="17" t="s">
        <v>76</v>
      </c>
      <c r="B88" s="17"/>
      <c r="C88" s="18"/>
      <c r="D88" s="16"/>
    </row>
    <row r="89" spans="1:4" x14ac:dyDescent="0.2">
      <c r="A89" s="2" t="s">
        <v>77</v>
      </c>
      <c r="B89" s="3">
        <v>45</v>
      </c>
      <c r="C89" s="31"/>
      <c r="D89" s="28">
        <f>B89*C89</f>
        <v>0</v>
      </c>
    </row>
    <row r="90" spans="1:4" x14ac:dyDescent="0.2">
      <c r="A90" s="2" t="s">
        <v>78</v>
      </c>
      <c r="B90" s="3">
        <v>60</v>
      </c>
      <c r="C90" s="31"/>
      <c r="D90" s="28">
        <f t="shared" ref="D90:D103" si="6">B90*C90</f>
        <v>0</v>
      </c>
    </row>
    <row r="91" spans="1:4" x14ac:dyDescent="0.2">
      <c r="A91" s="2" t="s">
        <v>79</v>
      </c>
      <c r="B91" s="3">
        <v>60</v>
      </c>
      <c r="C91" s="31"/>
      <c r="D91" s="28">
        <f t="shared" si="6"/>
        <v>0</v>
      </c>
    </row>
    <row r="92" spans="1:4" x14ac:dyDescent="0.2">
      <c r="A92" s="2" t="s">
        <v>80</v>
      </c>
      <c r="B92" s="1">
        <v>60</v>
      </c>
      <c r="C92" s="31"/>
      <c r="D92" s="28">
        <f t="shared" si="6"/>
        <v>0</v>
      </c>
    </row>
    <row r="93" spans="1:4" x14ac:dyDescent="0.2">
      <c r="A93" s="2" t="s">
        <v>80</v>
      </c>
      <c r="B93" s="1">
        <v>50</v>
      </c>
      <c r="C93" s="31"/>
      <c r="D93" s="28">
        <f t="shared" si="6"/>
        <v>0</v>
      </c>
    </row>
    <row r="94" spans="1:4" x14ac:dyDescent="0.2">
      <c r="A94" s="2" t="s">
        <v>81</v>
      </c>
      <c r="B94" s="1">
        <v>25</v>
      </c>
      <c r="C94" s="31"/>
      <c r="D94" s="28">
        <f t="shared" si="6"/>
        <v>0</v>
      </c>
    </row>
    <row r="95" spans="1:4" x14ac:dyDescent="0.2">
      <c r="A95" s="2" t="s">
        <v>82</v>
      </c>
      <c r="B95" s="1">
        <v>25</v>
      </c>
      <c r="C95" s="31"/>
      <c r="D95" s="28">
        <f t="shared" si="6"/>
        <v>0</v>
      </c>
    </row>
    <row r="96" spans="1:4" x14ac:dyDescent="0.2">
      <c r="A96" s="2" t="s">
        <v>83</v>
      </c>
      <c r="B96" s="1">
        <v>40</v>
      </c>
      <c r="C96" s="31"/>
      <c r="D96" s="28">
        <f t="shared" si="6"/>
        <v>0</v>
      </c>
    </row>
    <row r="97" spans="1:4" x14ac:dyDescent="0.2">
      <c r="A97" s="2" t="s">
        <v>84</v>
      </c>
      <c r="B97" s="1">
        <v>10</v>
      </c>
      <c r="C97" s="31"/>
      <c r="D97" s="28">
        <f t="shared" si="6"/>
        <v>0</v>
      </c>
    </row>
    <row r="98" spans="1:4" x14ac:dyDescent="0.2">
      <c r="A98" s="2" t="s">
        <v>84</v>
      </c>
      <c r="B98" s="1">
        <v>10</v>
      </c>
      <c r="C98" s="31"/>
      <c r="D98" s="28">
        <f t="shared" si="6"/>
        <v>0</v>
      </c>
    </row>
    <row r="99" spans="1:4" x14ac:dyDescent="0.2">
      <c r="A99" s="2" t="s">
        <v>84</v>
      </c>
      <c r="B99" s="1">
        <v>10</v>
      </c>
      <c r="C99" s="31"/>
      <c r="D99" s="28">
        <f t="shared" si="6"/>
        <v>0</v>
      </c>
    </row>
    <row r="100" spans="1:4" x14ac:dyDescent="0.2">
      <c r="A100" s="2" t="s">
        <v>84</v>
      </c>
      <c r="B100" s="1">
        <v>10</v>
      </c>
      <c r="C100" s="31"/>
      <c r="D100" s="28">
        <f t="shared" si="6"/>
        <v>0</v>
      </c>
    </row>
    <row r="101" spans="1:4" x14ac:dyDescent="0.2">
      <c r="A101" s="2" t="s">
        <v>85</v>
      </c>
      <c r="B101" s="1">
        <v>25</v>
      </c>
      <c r="C101" s="31"/>
      <c r="D101" s="28">
        <f t="shared" si="6"/>
        <v>0</v>
      </c>
    </row>
    <row r="102" spans="1:4" x14ac:dyDescent="0.2">
      <c r="A102" s="2" t="s">
        <v>86</v>
      </c>
      <c r="B102" s="1">
        <v>25</v>
      </c>
      <c r="C102" s="31"/>
      <c r="D102" s="28">
        <f t="shared" si="6"/>
        <v>0</v>
      </c>
    </row>
    <row r="103" spans="1:4" x14ac:dyDescent="0.2">
      <c r="A103" s="2" t="s">
        <v>87</v>
      </c>
      <c r="B103" s="1">
        <v>10</v>
      </c>
      <c r="C103" s="31"/>
      <c r="D103" s="28">
        <f t="shared" si="6"/>
        <v>0</v>
      </c>
    </row>
    <row r="104" spans="1:4" x14ac:dyDescent="0.2">
      <c r="A104" s="20" t="s">
        <v>88</v>
      </c>
      <c r="B104" s="17"/>
      <c r="C104" s="18"/>
      <c r="D104" s="16"/>
    </row>
    <row r="105" spans="1:4" x14ac:dyDescent="0.2">
      <c r="A105" s="6" t="s">
        <v>89</v>
      </c>
      <c r="B105" s="1">
        <v>50</v>
      </c>
      <c r="C105" s="31"/>
      <c r="D105" s="28">
        <f>B105*C105</f>
        <v>0</v>
      </c>
    </row>
    <row r="106" spans="1:4" x14ac:dyDescent="0.2">
      <c r="A106" s="6" t="s">
        <v>90</v>
      </c>
      <c r="B106" s="1">
        <v>50</v>
      </c>
      <c r="C106" s="31"/>
      <c r="D106" s="28">
        <f t="shared" ref="D106:D116" si="7">B106*C106</f>
        <v>0</v>
      </c>
    </row>
    <row r="107" spans="1:4" x14ac:dyDescent="0.2">
      <c r="A107" s="6" t="s">
        <v>91</v>
      </c>
      <c r="B107" s="1">
        <v>50</v>
      </c>
      <c r="C107" s="31"/>
      <c r="D107" s="28">
        <f t="shared" si="7"/>
        <v>0</v>
      </c>
    </row>
    <row r="108" spans="1:4" x14ac:dyDescent="0.2">
      <c r="A108" s="6" t="s">
        <v>92</v>
      </c>
      <c r="B108" s="1">
        <v>50</v>
      </c>
      <c r="C108" s="31"/>
      <c r="D108" s="28">
        <f t="shared" si="7"/>
        <v>0</v>
      </c>
    </row>
    <row r="109" spans="1:4" x14ac:dyDescent="0.2">
      <c r="A109" s="6" t="s">
        <v>93</v>
      </c>
      <c r="B109" s="1">
        <v>100</v>
      </c>
      <c r="C109" s="31"/>
      <c r="D109" s="28">
        <f t="shared" si="7"/>
        <v>0</v>
      </c>
    </row>
    <row r="110" spans="1:4" x14ac:dyDescent="0.2">
      <c r="A110" s="6" t="s">
        <v>94</v>
      </c>
      <c r="B110" s="1">
        <v>100</v>
      </c>
      <c r="C110" s="31"/>
      <c r="D110" s="28">
        <f t="shared" si="7"/>
        <v>0</v>
      </c>
    </row>
    <row r="111" spans="1:4" x14ac:dyDescent="0.2">
      <c r="A111" s="6" t="s">
        <v>95</v>
      </c>
      <c r="B111" s="1">
        <v>100</v>
      </c>
      <c r="C111" s="31"/>
      <c r="D111" s="28">
        <f t="shared" si="7"/>
        <v>0</v>
      </c>
    </row>
    <row r="112" spans="1:4" x14ac:dyDescent="0.2">
      <c r="A112" s="6" t="s">
        <v>96</v>
      </c>
      <c r="B112" s="1">
        <v>5</v>
      </c>
      <c r="C112" s="31"/>
      <c r="D112" s="28">
        <f t="shared" si="7"/>
        <v>0</v>
      </c>
    </row>
    <row r="113" spans="1:4" x14ac:dyDescent="0.2">
      <c r="A113" s="6" t="s">
        <v>97</v>
      </c>
      <c r="B113" s="1">
        <v>5</v>
      </c>
      <c r="C113" s="31"/>
      <c r="D113" s="28">
        <f t="shared" si="7"/>
        <v>0</v>
      </c>
    </row>
    <row r="114" spans="1:4" x14ac:dyDescent="0.2">
      <c r="A114" s="6" t="s">
        <v>98</v>
      </c>
      <c r="B114" s="1">
        <v>5</v>
      </c>
      <c r="C114" s="31"/>
      <c r="D114" s="28">
        <f t="shared" si="7"/>
        <v>0</v>
      </c>
    </row>
    <row r="115" spans="1:4" x14ac:dyDescent="0.2">
      <c r="A115" s="6" t="s">
        <v>99</v>
      </c>
      <c r="B115" s="1">
        <v>25</v>
      </c>
      <c r="C115" s="31"/>
      <c r="D115" s="28">
        <f t="shared" si="7"/>
        <v>0</v>
      </c>
    </row>
    <row r="116" spans="1:4" x14ac:dyDescent="0.2">
      <c r="A116" s="6" t="s">
        <v>100</v>
      </c>
      <c r="B116" s="1">
        <v>50</v>
      </c>
      <c r="C116" s="31"/>
      <c r="D116" s="28">
        <f t="shared" si="7"/>
        <v>0</v>
      </c>
    </row>
    <row r="117" spans="1:4" x14ac:dyDescent="0.2">
      <c r="A117" s="17" t="s">
        <v>101</v>
      </c>
      <c r="B117" s="17"/>
      <c r="C117" s="18"/>
      <c r="D117" s="16"/>
    </row>
    <row r="118" spans="1:4" x14ac:dyDescent="0.2">
      <c r="A118" s="2" t="s">
        <v>102</v>
      </c>
      <c r="B118" s="1">
        <v>10</v>
      </c>
      <c r="C118" s="30"/>
      <c r="D118" s="28">
        <f>B118*C118</f>
        <v>0</v>
      </c>
    </row>
    <row r="119" spans="1:4" x14ac:dyDescent="0.2">
      <c r="A119" s="2" t="s">
        <v>103</v>
      </c>
      <c r="B119" s="1">
        <v>10</v>
      </c>
      <c r="C119" s="30"/>
      <c r="D119" s="28">
        <f t="shared" ref="D119:D123" si="8">B119*C119</f>
        <v>0</v>
      </c>
    </row>
    <row r="120" spans="1:4" x14ac:dyDescent="0.2">
      <c r="A120" s="2" t="s">
        <v>104</v>
      </c>
      <c r="B120" s="1">
        <v>10</v>
      </c>
      <c r="C120" s="30"/>
      <c r="D120" s="28">
        <f t="shared" si="8"/>
        <v>0</v>
      </c>
    </row>
    <row r="121" spans="1:4" x14ac:dyDescent="0.2">
      <c r="A121" s="2" t="s">
        <v>105</v>
      </c>
      <c r="B121" s="1">
        <v>50</v>
      </c>
      <c r="C121" s="30"/>
      <c r="D121" s="28">
        <f t="shared" si="8"/>
        <v>0</v>
      </c>
    </row>
    <row r="122" spans="1:4" x14ac:dyDescent="0.2">
      <c r="A122" s="2" t="s">
        <v>106</v>
      </c>
      <c r="B122" s="1">
        <v>1</v>
      </c>
      <c r="C122" s="30"/>
      <c r="D122" s="28">
        <f t="shared" si="8"/>
        <v>0</v>
      </c>
    </row>
    <row r="123" spans="1:4" x14ac:dyDescent="0.2">
      <c r="A123" s="2" t="s">
        <v>107</v>
      </c>
      <c r="B123" s="1">
        <v>10</v>
      </c>
      <c r="C123" s="30"/>
      <c r="D123" s="28">
        <f t="shared" si="8"/>
        <v>0</v>
      </c>
    </row>
    <row r="124" spans="1:4" x14ac:dyDescent="0.2">
      <c r="A124" s="21" t="s">
        <v>108</v>
      </c>
      <c r="B124" s="17"/>
      <c r="C124" s="18"/>
      <c r="D124" s="16"/>
    </row>
    <row r="125" spans="1:4" x14ac:dyDescent="0.2">
      <c r="A125" s="6" t="s">
        <v>109</v>
      </c>
      <c r="B125" s="1">
        <v>5</v>
      </c>
      <c r="C125" s="31"/>
      <c r="D125" s="28">
        <f>B125*C125</f>
        <v>0</v>
      </c>
    </row>
    <row r="126" spans="1:4" x14ac:dyDescent="0.2">
      <c r="A126" s="6" t="s">
        <v>110</v>
      </c>
      <c r="B126" s="1">
        <v>4</v>
      </c>
      <c r="C126" s="31"/>
      <c r="D126" s="28">
        <f t="shared" ref="D126:D127" si="9">B126*C126</f>
        <v>0</v>
      </c>
    </row>
    <row r="127" spans="1:4" x14ac:dyDescent="0.2">
      <c r="A127" s="6" t="s">
        <v>111</v>
      </c>
      <c r="B127" s="1">
        <v>5</v>
      </c>
      <c r="C127" s="31"/>
      <c r="D127" s="28">
        <f t="shared" si="9"/>
        <v>0</v>
      </c>
    </row>
    <row r="128" spans="1:4" x14ac:dyDescent="0.2">
      <c r="A128" s="21" t="s">
        <v>112</v>
      </c>
      <c r="B128" s="15"/>
      <c r="C128" s="16"/>
      <c r="D128" s="16"/>
    </row>
    <row r="129" spans="1:4" x14ac:dyDescent="0.2">
      <c r="A129" s="6" t="s">
        <v>113</v>
      </c>
      <c r="B129" s="1">
        <v>10</v>
      </c>
      <c r="C129" s="31"/>
      <c r="D129" s="28">
        <f>B129*C129</f>
        <v>0</v>
      </c>
    </row>
    <row r="130" spans="1:4" x14ac:dyDescent="0.2">
      <c r="A130" s="6" t="s">
        <v>114</v>
      </c>
      <c r="B130" s="1">
        <v>5</v>
      </c>
      <c r="C130" s="31"/>
      <c r="D130" s="28">
        <f>B130*C130</f>
        <v>0</v>
      </c>
    </row>
    <row r="131" spans="1:4" x14ac:dyDescent="0.2">
      <c r="A131" s="21" t="s">
        <v>115</v>
      </c>
      <c r="B131" s="17"/>
      <c r="C131" s="18"/>
      <c r="D131" s="16"/>
    </row>
    <row r="132" spans="1:4" x14ac:dyDescent="0.2">
      <c r="A132" s="6" t="s">
        <v>116</v>
      </c>
      <c r="B132" s="1">
        <v>100</v>
      </c>
      <c r="C132" s="31"/>
      <c r="D132" s="28">
        <f>B132*C132</f>
        <v>0</v>
      </c>
    </row>
    <row r="133" spans="1:4" x14ac:dyDescent="0.2">
      <c r="A133" s="6" t="s">
        <v>117</v>
      </c>
      <c r="B133" s="1">
        <v>50</v>
      </c>
      <c r="C133" s="31"/>
      <c r="D133" s="28">
        <f t="shared" ref="D133:D170" si="10">B133*C133</f>
        <v>0</v>
      </c>
    </row>
    <row r="134" spans="1:4" x14ac:dyDescent="0.2">
      <c r="A134" s="6" t="s">
        <v>118</v>
      </c>
      <c r="B134" s="1">
        <v>5</v>
      </c>
      <c r="C134" s="31"/>
      <c r="D134" s="28">
        <f t="shared" si="10"/>
        <v>0</v>
      </c>
    </row>
    <row r="135" spans="1:4" x14ac:dyDescent="0.2">
      <c r="A135" s="7" t="s">
        <v>119</v>
      </c>
      <c r="B135" s="1">
        <v>5</v>
      </c>
      <c r="C135" s="31"/>
      <c r="D135" s="28">
        <f t="shared" si="10"/>
        <v>0</v>
      </c>
    </row>
    <row r="136" spans="1:4" x14ac:dyDescent="0.2">
      <c r="A136" s="6" t="s">
        <v>120</v>
      </c>
      <c r="B136" s="1">
        <v>10</v>
      </c>
      <c r="C136" s="31"/>
      <c r="D136" s="28">
        <f t="shared" si="10"/>
        <v>0</v>
      </c>
    </row>
    <row r="137" spans="1:4" x14ac:dyDescent="0.2">
      <c r="A137" s="6" t="s">
        <v>121</v>
      </c>
      <c r="B137" s="1">
        <v>10</v>
      </c>
      <c r="C137" s="31"/>
      <c r="D137" s="28">
        <f t="shared" si="10"/>
        <v>0</v>
      </c>
    </row>
    <row r="138" spans="1:4" x14ac:dyDescent="0.2">
      <c r="A138" s="6" t="s">
        <v>122</v>
      </c>
      <c r="B138" s="1">
        <v>10</v>
      </c>
      <c r="C138" s="31"/>
      <c r="D138" s="28">
        <f t="shared" si="10"/>
        <v>0</v>
      </c>
    </row>
    <row r="139" spans="1:4" x14ac:dyDescent="0.2">
      <c r="A139" s="6" t="s">
        <v>123</v>
      </c>
      <c r="B139" s="1">
        <v>5</v>
      </c>
      <c r="C139" s="31"/>
      <c r="D139" s="28">
        <f t="shared" si="10"/>
        <v>0</v>
      </c>
    </row>
    <row r="140" spans="1:4" x14ac:dyDescent="0.2">
      <c r="A140" s="6" t="s">
        <v>124</v>
      </c>
      <c r="B140" s="1">
        <v>2</v>
      </c>
      <c r="C140" s="31"/>
      <c r="D140" s="28">
        <f t="shared" si="10"/>
        <v>0</v>
      </c>
    </row>
    <row r="141" spans="1:4" x14ac:dyDescent="0.2">
      <c r="A141" s="6" t="s">
        <v>125</v>
      </c>
      <c r="B141" s="1">
        <v>15</v>
      </c>
      <c r="C141" s="31"/>
      <c r="D141" s="28">
        <f t="shared" si="10"/>
        <v>0</v>
      </c>
    </row>
    <row r="142" spans="1:4" x14ac:dyDescent="0.2">
      <c r="A142" s="6" t="s">
        <v>126</v>
      </c>
      <c r="B142" s="1">
        <v>10</v>
      </c>
      <c r="C142" s="31"/>
      <c r="D142" s="28">
        <f t="shared" si="10"/>
        <v>0</v>
      </c>
    </row>
    <row r="143" spans="1:4" x14ac:dyDescent="0.2">
      <c r="A143" s="6" t="s">
        <v>127</v>
      </c>
      <c r="B143" s="1">
        <v>30</v>
      </c>
      <c r="C143" s="31"/>
      <c r="D143" s="28">
        <f t="shared" si="10"/>
        <v>0</v>
      </c>
    </row>
    <row r="144" spans="1:4" x14ac:dyDescent="0.2">
      <c r="A144" s="6" t="s">
        <v>128</v>
      </c>
      <c r="B144" s="1">
        <v>5</v>
      </c>
      <c r="C144" s="31"/>
      <c r="D144" s="28">
        <f t="shared" si="10"/>
        <v>0</v>
      </c>
    </row>
    <row r="145" spans="1:4" x14ac:dyDescent="0.2">
      <c r="A145" s="6" t="s">
        <v>129</v>
      </c>
      <c r="B145" s="1">
        <v>5</v>
      </c>
      <c r="C145" s="31"/>
      <c r="D145" s="28">
        <f t="shared" si="10"/>
        <v>0</v>
      </c>
    </row>
    <row r="146" spans="1:4" x14ac:dyDescent="0.2">
      <c r="A146" s="6" t="s">
        <v>130</v>
      </c>
      <c r="B146" s="1">
        <v>20</v>
      </c>
      <c r="C146" s="31"/>
      <c r="D146" s="28">
        <f t="shared" si="10"/>
        <v>0</v>
      </c>
    </row>
    <row r="147" spans="1:4" x14ac:dyDescent="0.2">
      <c r="A147" s="6" t="s">
        <v>131</v>
      </c>
      <c r="B147" s="1">
        <v>40</v>
      </c>
      <c r="C147" s="31"/>
      <c r="D147" s="28">
        <f t="shared" si="10"/>
        <v>0</v>
      </c>
    </row>
    <row r="148" spans="1:4" x14ac:dyDescent="0.2">
      <c r="A148" s="6" t="s">
        <v>132</v>
      </c>
      <c r="B148" s="1">
        <v>10</v>
      </c>
      <c r="C148" s="31"/>
      <c r="D148" s="28">
        <f t="shared" si="10"/>
        <v>0</v>
      </c>
    </row>
    <row r="149" spans="1:4" x14ac:dyDescent="0.2">
      <c r="A149" s="6" t="s">
        <v>133</v>
      </c>
      <c r="B149" s="1">
        <v>15</v>
      </c>
      <c r="C149" s="31"/>
      <c r="D149" s="28">
        <f t="shared" si="10"/>
        <v>0</v>
      </c>
    </row>
    <row r="150" spans="1:4" x14ac:dyDescent="0.2">
      <c r="A150" s="6" t="s">
        <v>134</v>
      </c>
      <c r="B150" s="1">
        <v>100</v>
      </c>
      <c r="C150" s="31"/>
      <c r="D150" s="28">
        <f t="shared" si="10"/>
        <v>0</v>
      </c>
    </row>
    <row r="151" spans="1:4" x14ac:dyDescent="0.2">
      <c r="A151" s="6" t="s">
        <v>135</v>
      </c>
      <c r="B151" s="1">
        <v>75</v>
      </c>
      <c r="C151" s="31"/>
      <c r="D151" s="28">
        <f t="shared" si="10"/>
        <v>0</v>
      </c>
    </row>
    <row r="152" spans="1:4" x14ac:dyDescent="0.2">
      <c r="A152" s="6" t="s">
        <v>136</v>
      </c>
      <c r="B152" s="1">
        <v>120</v>
      </c>
      <c r="C152" s="31"/>
      <c r="D152" s="28">
        <f t="shared" si="10"/>
        <v>0</v>
      </c>
    </row>
    <row r="153" spans="1:4" x14ac:dyDescent="0.2">
      <c r="A153" s="6" t="s">
        <v>137</v>
      </c>
      <c r="B153" s="1">
        <v>5</v>
      </c>
      <c r="C153" s="31"/>
      <c r="D153" s="28">
        <f t="shared" si="10"/>
        <v>0</v>
      </c>
    </row>
    <row r="154" spans="1:4" x14ac:dyDescent="0.2">
      <c r="A154" s="6" t="s">
        <v>138</v>
      </c>
      <c r="B154" s="1">
        <v>25</v>
      </c>
      <c r="C154" s="31"/>
      <c r="D154" s="28">
        <f t="shared" si="10"/>
        <v>0</v>
      </c>
    </row>
    <row r="155" spans="1:4" x14ac:dyDescent="0.2">
      <c r="A155" s="6" t="s">
        <v>139</v>
      </c>
      <c r="B155" s="1">
        <v>5</v>
      </c>
      <c r="C155" s="31"/>
      <c r="D155" s="28">
        <f t="shared" si="10"/>
        <v>0</v>
      </c>
    </row>
    <row r="156" spans="1:4" x14ac:dyDescent="0.2">
      <c r="A156" s="6" t="s">
        <v>140</v>
      </c>
      <c r="B156" s="1">
        <v>10</v>
      </c>
      <c r="C156" s="31"/>
      <c r="D156" s="28">
        <f t="shared" si="10"/>
        <v>0</v>
      </c>
    </row>
    <row r="157" spans="1:4" x14ac:dyDescent="0.2">
      <c r="A157" s="6" t="s">
        <v>141</v>
      </c>
      <c r="B157" s="1">
        <v>5</v>
      </c>
      <c r="C157" s="31"/>
      <c r="D157" s="28">
        <f t="shared" si="10"/>
        <v>0</v>
      </c>
    </row>
    <row r="158" spans="1:4" x14ac:dyDescent="0.2">
      <c r="A158" s="6" t="s">
        <v>142</v>
      </c>
      <c r="B158" s="1">
        <v>5</v>
      </c>
      <c r="C158" s="31"/>
      <c r="D158" s="28">
        <f t="shared" si="10"/>
        <v>0</v>
      </c>
    </row>
    <row r="159" spans="1:4" x14ac:dyDescent="0.2">
      <c r="A159" s="6" t="s">
        <v>142</v>
      </c>
      <c r="B159" s="1">
        <v>5</v>
      </c>
      <c r="C159" s="31"/>
      <c r="D159" s="28">
        <f t="shared" si="10"/>
        <v>0</v>
      </c>
    </row>
    <row r="160" spans="1:4" x14ac:dyDescent="0.2">
      <c r="A160" s="6" t="s">
        <v>142</v>
      </c>
      <c r="B160" s="1">
        <v>5</v>
      </c>
      <c r="C160" s="31"/>
      <c r="D160" s="28">
        <f t="shared" si="10"/>
        <v>0</v>
      </c>
    </row>
    <row r="161" spans="1:4" x14ac:dyDescent="0.2">
      <c r="A161" s="6" t="s">
        <v>143</v>
      </c>
      <c r="B161" s="1">
        <v>5</v>
      </c>
      <c r="C161" s="31"/>
      <c r="D161" s="28">
        <f t="shared" si="10"/>
        <v>0</v>
      </c>
    </row>
    <row r="162" spans="1:4" x14ac:dyDescent="0.2">
      <c r="A162" s="6" t="s">
        <v>143</v>
      </c>
      <c r="B162" s="1">
        <v>5</v>
      </c>
      <c r="C162" s="31"/>
      <c r="D162" s="28">
        <f t="shared" si="10"/>
        <v>0</v>
      </c>
    </row>
    <row r="163" spans="1:4" x14ac:dyDescent="0.2">
      <c r="A163" s="6" t="s">
        <v>143</v>
      </c>
      <c r="B163" s="1">
        <v>5</v>
      </c>
      <c r="C163" s="31"/>
      <c r="D163" s="28">
        <f t="shared" si="10"/>
        <v>0</v>
      </c>
    </row>
    <row r="164" spans="1:4" x14ac:dyDescent="0.2">
      <c r="A164" s="6" t="s">
        <v>143</v>
      </c>
      <c r="B164" s="1">
        <v>5</v>
      </c>
      <c r="C164" s="31"/>
      <c r="D164" s="28">
        <f t="shared" si="10"/>
        <v>0</v>
      </c>
    </row>
    <row r="165" spans="1:4" x14ac:dyDescent="0.2">
      <c r="A165" s="6" t="s">
        <v>144</v>
      </c>
      <c r="B165" s="1">
        <v>5</v>
      </c>
      <c r="C165" s="31"/>
      <c r="D165" s="28">
        <f t="shared" si="10"/>
        <v>0</v>
      </c>
    </row>
    <row r="166" spans="1:4" x14ac:dyDescent="0.2">
      <c r="A166" s="6" t="s">
        <v>145</v>
      </c>
      <c r="B166" s="1">
        <v>2</v>
      </c>
      <c r="C166" s="31"/>
      <c r="D166" s="28">
        <f t="shared" si="10"/>
        <v>0</v>
      </c>
    </row>
    <row r="167" spans="1:4" x14ac:dyDescent="0.2">
      <c r="A167" s="6" t="s">
        <v>146</v>
      </c>
      <c r="B167" s="8">
        <v>2</v>
      </c>
      <c r="C167" s="31"/>
      <c r="D167" s="28">
        <f t="shared" si="10"/>
        <v>0</v>
      </c>
    </row>
    <row r="168" spans="1:4" x14ac:dyDescent="0.2">
      <c r="A168" s="6" t="s">
        <v>147</v>
      </c>
      <c r="B168" s="8">
        <v>1</v>
      </c>
      <c r="C168" s="31"/>
      <c r="D168" s="28">
        <f t="shared" si="10"/>
        <v>0</v>
      </c>
    </row>
    <row r="169" spans="1:4" x14ac:dyDescent="0.2">
      <c r="A169" s="6" t="s">
        <v>148</v>
      </c>
      <c r="B169" s="8">
        <v>5</v>
      </c>
      <c r="C169" s="31"/>
      <c r="D169" s="28">
        <f t="shared" si="10"/>
        <v>0</v>
      </c>
    </row>
    <row r="170" spans="1:4" x14ac:dyDescent="0.2">
      <c r="A170" s="6" t="s">
        <v>149</v>
      </c>
      <c r="B170" s="8">
        <v>15</v>
      </c>
      <c r="C170" s="31"/>
      <c r="D170" s="28">
        <f t="shared" si="10"/>
        <v>0</v>
      </c>
    </row>
    <row r="171" spans="1:4" x14ac:dyDescent="0.2">
      <c r="A171" s="22" t="s">
        <v>150</v>
      </c>
      <c r="B171" s="23"/>
      <c r="C171" s="18"/>
      <c r="D171" s="16"/>
    </row>
    <row r="172" spans="1:4" x14ac:dyDescent="0.2">
      <c r="A172" s="9" t="s">
        <v>151</v>
      </c>
      <c r="B172" s="14" t="s">
        <v>152</v>
      </c>
      <c r="C172" s="31"/>
      <c r="D172" s="28">
        <f>C172</f>
        <v>0</v>
      </c>
    </row>
    <row r="173" spans="1:4" x14ac:dyDescent="0.2">
      <c r="A173" s="9" t="s">
        <v>151</v>
      </c>
      <c r="B173" s="14" t="s">
        <v>153</v>
      </c>
      <c r="C173" s="31"/>
      <c r="D173" s="28">
        <f t="shared" ref="D173:D179" si="11">C173</f>
        <v>0</v>
      </c>
    </row>
    <row r="174" spans="1:4" x14ac:dyDescent="0.2">
      <c r="A174" s="9" t="s">
        <v>127</v>
      </c>
      <c r="B174" s="14" t="s">
        <v>152</v>
      </c>
      <c r="C174" s="31"/>
      <c r="D174" s="28">
        <f t="shared" si="11"/>
        <v>0</v>
      </c>
    </row>
    <row r="175" spans="1:4" x14ac:dyDescent="0.2">
      <c r="A175" s="9" t="s">
        <v>127</v>
      </c>
      <c r="B175" s="14" t="s">
        <v>153</v>
      </c>
      <c r="C175" s="31"/>
      <c r="D175" s="28">
        <f t="shared" si="11"/>
        <v>0</v>
      </c>
    </row>
    <row r="176" spans="1:4" x14ac:dyDescent="0.2">
      <c r="A176" s="9" t="s">
        <v>154</v>
      </c>
      <c r="B176" s="14" t="s">
        <v>152</v>
      </c>
      <c r="C176" s="31"/>
      <c r="D176" s="28">
        <f t="shared" si="11"/>
        <v>0</v>
      </c>
    </row>
    <row r="177" spans="1:4" x14ac:dyDescent="0.2">
      <c r="A177" s="9" t="s">
        <v>39</v>
      </c>
      <c r="B177" s="14" t="s">
        <v>152</v>
      </c>
      <c r="C177" s="31"/>
      <c r="D177" s="28">
        <f t="shared" si="11"/>
        <v>0</v>
      </c>
    </row>
    <row r="178" spans="1:4" x14ac:dyDescent="0.2">
      <c r="A178" s="9" t="s">
        <v>42</v>
      </c>
      <c r="B178" s="14" t="s">
        <v>152</v>
      </c>
      <c r="C178" s="31"/>
      <c r="D178" s="28">
        <f t="shared" si="11"/>
        <v>0</v>
      </c>
    </row>
    <row r="179" spans="1:4" x14ac:dyDescent="0.2">
      <c r="A179" s="25" t="s">
        <v>155</v>
      </c>
      <c r="B179" s="26" t="s">
        <v>152</v>
      </c>
      <c r="C179" s="32"/>
      <c r="D179" s="28">
        <f t="shared" si="11"/>
        <v>0</v>
      </c>
    </row>
    <row r="180" spans="1:4" x14ac:dyDescent="0.2">
      <c r="A180" s="27" t="s">
        <v>157</v>
      </c>
      <c r="B180" s="27"/>
      <c r="C180" s="27"/>
      <c r="D180" s="29">
        <f>SUM(D11:D179)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870A-7268-4039-B3D3-AB1C93F20D19}">
  <dimension ref="A1"/>
  <sheetViews>
    <sheetView workbookViewId="0">
      <selection activeCell="C15" sqref="C15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6BB29272-1A37-432A-94A0-638A23665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C03261-525A-4CD1-9EC6-A15CC091F4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4FCF9-1F49-499A-8914-306FAE650D81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Esmée de Smet</dc:creator>
  <cp:lastModifiedBy>Esmée de Smet</cp:lastModifiedBy>
  <dcterms:created xsi:type="dcterms:W3CDTF">2023-02-23T08:36:59Z</dcterms:created>
  <dcterms:modified xsi:type="dcterms:W3CDTF">2023-03-22T10:48:59Z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0x0101006E8EFFD2A46F1F46B3CC29CBC8D3AFD4</vt:lpwstr>
  </property>
  <property fmtid="{D5CDD505-2E9C-101B-9397-08002B2CF9AE}" pid="3" name="MediaServiceImageTags">
    <vt:lpwstr/>
  </property>
</Properties>
</file>